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DePau\Documents\ProgrammingSoftware\Github\School\Data &amp; AI\Deel 4 part 2\"/>
    </mc:Choice>
  </mc:AlternateContent>
  <xr:revisionPtr revIDLastSave="0" documentId="13_ncr:1_{E5092B3A-2380-4F43-8544-D81DE782F18E}" xr6:coauthVersionLast="47" xr6:coauthVersionMax="47" xr10:uidLastSave="{00000000-0000-0000-0000-000000000000}"/>
  <bookViews>
    <workbookView xWindow="3855" yWindow="3855" windowWidth="38700" windowHeight="15885" xr2:uid="{00000000-000D-0000-FFFF-FFFF00000000}"/>
  </bookViews>
  <sheets>
    <sheet name="PS19A_PERSON__SmplR10K" sheetId="1" r:id="rId1"/>
    <sheet name="Graphs" sheetId="2" r:id="rId2"/>
    <sheet name="Pivot" sheetId="4" r:id="rId3"/>
  </sheets>
  <externalReferences>
    <externalReference r:id="rId4"/>
  </externalReferences>
  <definedNames>
    <definedName name="_xlchart.v1.0" hidden="1">PS19A_PERSON__SmplR10K!$G$2:$G$1000</definedName>
    <definedName name="_xlchart.v1.1" hidden="1">PS19A_PERSON__SmplR10K!$H$2:$H$1000</definedName>
    <definedName name="_xlchart.v1.2" hidden="1">PS19A_PERSON__SmplR10K!$I$2:$I$1000</definedName>
    <definedName name="_xlchart.v1.3" hidden="1">PS19A_PERSON__SmplR10K!$I$2:$I$1000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D2" i="1" l="1"/>
  <c r="D3" i="1"/>
  <c r="D4" i="1"/>
  <c r="D5" i="1"/>
  <c r="D6" i="1"/>
  <c r="D7" i="1"/>
  <c r="D8" i="1"/>
  <c r="D9" i="1"/>
  <c r="K9" i="1" s="1"/>
  <c r="D10" i="1"/>
  <c r="K10" i="1" s="1"/>
  <c r="D11" i="1"/>
  <c r="D12" i="1"/>
  <c r="K12" i="1" s="1"/>
  <c r="D13" i="1"/>
  <c r="D14" i="1"/>
  <c r="D15" i="1"/>
  <c r="D16" i="1"/>
  <c r="D17" i="1"/>
  <c r="D18" i="1"/>
  <c r="K18" i="1" s="1"/>
  <c r="D19" i="1"/>
  <c r="D20" i="1"/>
  <c r="D21" i="1"/>
  <c r="K21" i="1" s="1"/>
  <c r="D22" i="1"/>
  <c r="D23" i="1"/>
  <c r="D24" i="1"/>
  <c r="D25" i="1"/>
  <c r="K25" i="1" s="1"/>
  <c r="D26" i="1"/>
  <c r="D27" i="1"/>
  <c r="D28" i="1"/>
  <c r="K28" i="1" s="1"/>
  <c r="D29" i="1"/>
  <c r="D30" i="1"/>
  <c r="D31" i="1"/>
  <c r="K31" i="1" s="1"/>
  <c r="D32" i="1"/>
  <c r="D33" i="1"/>
  <c r="D34" i="1"/>
  <c r="K34" i="1" s="1"/>
  <c r="D35" i="1"/>
  <c r="D36" i="1"/>
  <c r="D37" i="1"/>
  <c r="K37" i="1" s="1"/>
  <c r="D38" i="1"/>
  <c r="K38" i="1" s="1"/>
  <c r="D39" i="1"/>
  <c r="D40" i="1"/>
  <c r="D41" i="1"/>
  <c r="D42" i="1"/>
  <c r="D43" i="1"/>
  <c r="D44" i="1"/>
  <c r="D45" i="1"/>
  <c r="K45" i="1" s="1"/>
  <c r="D46" i="1"/>
  <c r="D47" i="1"/>
  <c r="D48" i="1"/>
  <c r="K48" i="1" s="1"/>
  <c r="D49" i="1"/>
  <c r="K49" i="1" s="1"/>
  <c r="D50" i="1"/>
  <c r="K50" i="1" s="1"/>
  <c r="D51" i="1"/>
  <c r="D52" i="1"/>
  <c r="K52" i="1" s="1"/>
  <c r="D53" i="1"/>
  <c r="D54" i="1"/>
  <c r="K54" i="1" s="1"/>
  <c r="D55" i="1"/>
  <c r="D56" i="1"/>
  <c r="D57" i="1"/>
  <c r="D58" i="1"/>
  <c r="D59" i="1"/>
  <c r="K59" i="1" s="1"/>
  <c r="D60" i="1"/>
  <c r="K60" i="1" s="1"/>
  <c r="D61" i="1"/>
  <c r="D62" i="1"/>
  <c r="D63" i="1"/>
  <c r="D64" i="1"/>
  <c r="K64" i="1" s="1"/>
  <c r="D65" i="1"/>
  <c r="D66" i="1"/>
  <c r="K66" i="1" s="1"/>
  <c r="D67" i="1"/>
  <c r="D68" i="1"/>
  <c r="K68" i="1" s="1"/>
  <c r="D69" i="1"/>
  <c r="D70" i="1"/>
  <c r="D71" i="1"/>
  <c r="D72" i="1"/>
  <c r="K72" i="1" s="1"/>
  <c r="D73" i="1"/>
  <c r="K73" i="1" s="1"/>
  <c r="D74" i="1"/>
  <c r="D75" i="1"/>
  <c r="K75" i="1" s="1"/>
  <c r="D76" i="1"/>
  <c r="D77" i="1"/>
  <c r="D78" i="1"/>
  <c r="K78" i="1" s="1"/>
  <c r="D79" i="1"/>
  <c r="D80" i="1"/>
  <c r="D81" i="1"/>
  <c r="K81" i="1" s="1"/>
  <c r="D82" i="1"/>
  <c r="K82" i="1" s="1"/>
  <c r="D83" i="1"/>
  <c r="D84" i="1"/>
  <c r="D85" i="1"/>
  <c r="D86" i="1"/>
  <c r="D87" i="1"/>
  <c r="D88" i="1"/>
  <c r="D89" i="1"/>
  <c r="K89" i="1" s="1"/>
  <c r="D90" i="1"/>
  <c r="D91" i="1"/>
  <c r="K91" i="1" s="1"/>
  <c r="D92" i="1"/>
  <c r="D93" i="1"/>
  <c r="D94" i="1"/>
  <c r="D95" i="1"/>
  <c r="D96" i="1"/>
  <c r="K96" i="1" s="1"/>
  <c r="D97" i="1"/>
  <c r="D98" i="1"/>
  <c r="D99" i="1"/>
  <c r="D100" i="1"/>
  <c r="D101" i="1"/>
  <c r="D102" i="1"/>
  <c r="D103" i="1"/>
  <c r="D104" i="1"/>
  <c r="D105" i="1"/>
  <c r="D106" i="1"/>
  <c r="K106" i="1" s="1"/>
  <c r="D107" i="1"/>
  <c r="K107" i="1" s="1"/>
  <c r="D108" i="1"/>
  <c r="D109" i="1"/>
  <c r="D110" i="1"/>
  <c r="D111" i="1"/>
  <c r="K111" i="1" s="1"/>
  <c r="D112" i="1"/>
  <c r="D113" i="1"/>
  <c r="K113" i="1" s="1"/>
  <c r="D114" i="1"/>
  <c r="K114" i="1" s="1"/>
  <c r="D115" i="1"/>
  <c r="D116" i="1"/>
  <c r="D117" i="1"/>
  <c r="K117" i="1" s="1"/>
  <c r="D118" i="1"/>
  <c r="K118" i="1" s="1"/>
  <c r="D119" i="1"/>
  <c r="D120" i="1"/>
  <c r="D121" i="1"/>
  <c r="D122" i="1"/>
  <c r="D123" i="1"/>
  <c r="D124" i="1"/>
  <c r="K124" i="1" s="1"/>
  <c r="D125" i="1"/>
  <c r="D126" i="1"/>
  <c r="K126" i="1" s="1"/>
  <c r="D127" i="1"/>
  <c r="K127" i="1" s="1"/>
  <c r="D128" i="1"/>
  <c r="D129" i="1"/>
  <c r="K129" i="1" s="1"/>
  <c r="D130" i="1"/>
  <c r="K130" i="1" s="1"/>
  <c r="D131" i="1"/>
  <c r="D132" i="1"/>
  <c r="K132" i="1" s="1"/>
  <c r="D133" i="1"/>
  <c r="D134" i="1"/>
  <c r="D135" i="1"/>
  <c r="D136" i="1"/>
  <c r="D137" i="1"/>
  <c r="D138" i="1"/>
  <c r="K138" i="1" s="1"/>
  <c r="D139" i="1"/>
  <c r="K139" i="1" s="1"/>
  <c r="D140" i="1"/>
  <c r="D141" i="1"/>
  <c r="D142" i="1"/>
  <c r="D143" i="1"/>
  <c r="D144" i="1"/>
  <c r="K144" i="1" s="1"/>
  <c r="D145" i="1"/>
  <c r="K145" i="1" s="1"/>
  <c r="D146" i="1"/>
  <c r="K146" i="1" s="1"/>
  <c r="D147" i="1"/>
  <c r="D148" i="1"/>
  <c r="K148" i="1" s="1"/>
  <c r="D149" i="1"/>
  <c r="D150" i="1"/>
  <c r="D151" i="1"/>
  <c r="K151" i="1" s="1"/>
  <c r="D152" i="1"/>
  <c r="D153" i="1"/>
  <c r="D154" i="1"/>
  <c r="D155" i="1"/>
  <c r="K155" i="1" s="1"/>
  <c r="D156" i="1"/>
  <c r="D157" i="1"/>
  <c r="K157" i="1" s="1"/>
  <c r="D158" i="1"/>
  <c r="K158" i="1" s="1"/>
  <c r="D159" i="1"/>
  <c r="D160" i="1"/>
  <c r="K160" i="1" s="1"/>
  <c r="D161" i="1"/>
  <c r="D162" i="1"/>
  <c r="K162" i="1" s="1"/>
  <c r="D163" i="1"/>
  <c r="D164" i="1"/>
  <c r="D165" i="1"/>
  <c r="K165" i="1" s="1"/>
  <c r="D166" i="1"/>
  <c r="D167" i="1"/>
  <c r="D168" i="1"/>
  <c r="D169" i="1"/>
  <c r="K169" i="1" s="1"/>
  <c r="D170" i="1"/>
  <c r="D171" i="1"/>
  <c r="K171" i="1" s="1"/>
  <c r="D172" i="1"/>
  <c r="K172" i="1" s="1"/>
  <c r="D173" i="1"/>
  <c r="K173" i="1" s="1"/>
  <c r="D174" i="1"/>
  <c r="D175" i="1"/>
  <c r="K175" i="1" s="1"/>
  <c r="D176" i="1"/>
  <c r="K176" i="1" s="1"/>
  <c r="D177" i="1"/>
  <c r="D178" i="1"/>
  <c r="D179" i="1"/>
  <c r="D180" i="1"/>
  <c r="D181" i="1"/>
  <c r="D182" i="1"/>
  <c r="K182" i="1" s="1"/>
  <c r="D183" i="1"/>
  <c r="D184" i="1"/>
  <c r="K184" i="1" s="1"/>
  <c r="D185" i="1"/>
  <c r="D186" i="1"/>
  <c r="D187" i="1"/>
  <c r="K187" i="1" s="1"/>
  <c r="D188" i="1"/>
  <c r="K188" i="1" s="1"/>
  <c r="D189" i="1"/>
  <c r="K189" i="1" s="1"/>
  <c r="D190" i="1"/>
  <c r="D191" i="1"/>
  <c r="K191" i="1" s="1"/>
  <c r="D192" i="1"/>
  <c r="D193" i="1"/>
  <c r="D194" i="1"/>
  <c r="K194" i="1" s="1"/>
  <c r="D195" i="1"/>
  <c r="D196" i="1"/>
  <c r="K196" i="1" s="1"/>
  <c r="D197" i="1"/>
  <c r="K197" i="1" s="1"/>
  <c r="D198" i="1"/>
  <c r="D199" i="1"/>
  <c r="D200" i="1"/>
  <c r="D201" i="1"/>
  <c r="D202" i="1"/>
  <c r="D203" i="1"/>
  <c r="D204" i="1"/>
  <c r="K204" i="1" s="1"/>
  <c r="D205" i="1"/>
  <c r="D206" i="1"/>
  <c r="K206" i="1" s="1"/>
  <c r="D207" i="1"/>
  <c r="D208" i="1"/>
  <c r="D209" i="1"/>
  <c r="D210" i="1"/>
  <c r="K210" i="1" s="1"/>
  <c r="D211" i="1"/>
  <c r="K211" i="1" s="1"/>
  <c r="D212" i="1"/>
  <c r="D213" i="1"/>
  <c r="D214" i="1"/>
  <c r="K214" i="1" s="1"/>
  <c r="D215" i="1"/>
  <c r="D216" i="1"/>
  <c r="D217" i="1"/>
  <c r="K217" i="1" s="1"/>
  <c r="D218" i="1"/>
  <c r="D219" i="1"/>
  <c r="K219" i="1" s="1"/>
  <c r="D220" i="1"/>
  <c r="D221" i="1"/>
  <c r="D222" i="1"/>
  <c r="D223" i="1"/>
  <c r="K223" i="1" s="1"/>
  <c r="D224" i="1"/>
  <c r="K224" i="1" s="1"/>
  <c r="D225" i="1"/>
  <c r="K225" i="1" s="1"/>
  <c r="D226" i="1"/>
  <c r="D227" i="1"/>
  <c r="K227" i="1" s="1"/>
  <c r="D228" i="1"/>
  <c r="D229" i="1"/>
  <c r="D230" i="1"/>
  <c r="K230" i="1" s="1"/>
  <c r="D231" i="1"/>
  <c r="K231" i="1" s="1"/>
  <c r="D232" i="1"/>
  <c r="D233" i="1"/>
  <c r="K233" i="1" s="1"/>
  <c r="D234" i="1"/>
  <c r="D235" i="1"/>
  <c r="D236" i="1"/>
  <c r="D237" i="1"/>
  <c r="D238" i="1"/>
  <c r="K238" i="1" s="1"/>
  <c r="D239" i="1"/>
  <c r="K239" i="1" s="1"/>
  <c r="D240" i="1"/>
  <c r="K240" i="1" s="1"/>
  <c r="D241" i="1"/>
  <c r="D242" i="1"/>
  <c r="K242" i="1" s="1"/>
  <c r="D243" i="1"/>
  <c r="K243" i="1" s="1"/>
  <c r="D244" i="1"/>
  <c r="D245" i="1"/>
  <c r="D246" i="1"/>
  <c r="D247" i="1"/>
  <c r="D248" i="1"/>
  <c r="D249" i="1"/>
  <c r="D250" i="1"/>
  <c r="K250" i="1" s="1"/>
  <c r="D251" i="1"/>
  <c r="K251" i="1" s="1"/>
  <c r="D252" i="1"/>
  <c r="D253" i="1"/>
  <c r="K253" i="1" s="1"/>
  <c r="D254" i="1"/>
  <c r="D255" i="1"/>
  <c r="D256" i="1"/>
  <c r="D257" i="1"/>
  <c r="K257" i="1" s="1"/>
  <c r="D258" i="1"/>
  <c r="K258" i="1" s="1"/>
  <c r="D259" i="1"/>
  <c r="D260" i="1"/>
  <c r="D261" i="1"/>
  <c r="D262" i="1"/>
  <c r="K262" i="1" s="1"/>
  <c r="D263" i="1"/>
  <c r="D264" i="1"/>
  <c r="K264" i="1" s="1"/>
  <c r="D265" i="1"/>
  <c r="D266" i="1"/>
  <c r="K266" i="1" s="1"/>
  <c r="D267" i="1"/>
  <c r="K267" i="1" s="1"/>
  <c r="D268" i="1"/>
  <c r="K268" i="1" s="1"/>
  <c r="D269" i="1"/>
  <c r="D270" i="1"/>
  <c r="K270" i="1" s="1"/>
  <c r="D271" i="1"/>
  <c r="D272" i="1"/>
  <c r="K272" i="1" s="1"/>
  <c r="D273" i="1"/>
  <c r="D274" i="1"/>
  <c r="D275" i="1"/>
  <c r="D276" i="1"/>
  <c r="D277" i="1"/>
  <c r="K277" i="1" s="1"/>
  <c r="D278" i="1"/>
  <c r="D279" i="1"/>
  <c r="D280" i="1"/>
  <c r="D281" i="1"/>
  <c r="D282" i="1"/>
  <c r="D283" i="1"/>
  <c r="K283" i="1" s="1"/>
  <c r="D284" i="1"/>
  <c r="D285" i="1"/>
  <c r="D286" i="1"/>
  <c r="K286" i="1" s="1"/>
  <c r="D287" i="1"/>
  <c r="D288" i="1"/>
  <c r="D289" i="1"/>
  <c r="D290" i="1"/>
  <c r="K290" i="1" s="1"/>
  <c r="D291" i="1"/>
  <c r="K291" i="1" s="1"/>
  <c r="D292" i="1"/>
  <c r="K292" i="1" s="1"/>
  <c r="D293" i="1"/>
  <c r="D294" i="1"/>
  <c r="K294" i="1" s="1"/>
  <c r="D295" i="1"/>
  <c r="D296" i="1"/>
  <c r="K296" i="1" s="1"/>
  <c r="D297" i="1"/>
  <c r="K297" i="1" s="1"/>
  <c r="D298" i="1"/>
  <c r="D299" i="1"/>
  <c r="D300" i="1"/>
  <c r="D301" i="1"/>
  <c r="D302" i="1"/>
  <c r="D303" i="1"/>
  <c r="D304" i="1"/>
  <c r="K304" i="1" s="1"/>
  <c r="D305" i="1"/>
  <c r="K305" i="1" s="1"/>
  <c r="D306" i="1"/>
  <c r="D307" i="1"/>
  <c r="D308" i="1"/>
  <c r="K308" i="1" s="1"/>
  <c r="D309" i="1"/>
  <c r="D310" i="1"/>
  <c r="D311" i="1"/>
  <c r="K311" i="1" s="1"/>
  <c r="D312" i="1"/>
  <c r="D313" i="1"/>
  <c r="D314" i="1"/>
  <c r="K314" i="1" s="1"/>
  <c r="D315" i="1"/>
  <c r="K315" i="1" s="1"/>
  <c r="D316" i="1"/>
  <c r="D317" i="1"/>
  <c r="D318" i="1"/>
  <c r="D319" i="1"/>
  <c r="D320" i="1"/>
  <c r="D321" i="1"/>
  <c r="K321" i="1" s="1"/>
  <c r="D322" i="1"/>
  <c r="K322" i="1" s="1"/>
  <c r="D323" i="1"/>
  <c r="D324" i="1"/>
  <c r="K324" i="1" s="1"/>
  <c r="D325" i="1"/>
  <c r="K325" i="1" s="1"/>
  <c r="D326" i="1"/>
  <c r="K326" i="1" s="1"/>
  <c r="D327" i="1"/>
  <c r="D328" i="1"/>
  <c r="K328" i="1" s="1"/>
  <c r="D329" i="1"/>
  <c r="D330" i="1"/>
  <c r="K330" i="1" s="1"/>
  <c r="D331" i="1"/>
  <c r="D332" i="1"/>
  <c r="D333" i="1"/>
  <c r="D334" i="1"/>
  <c r="D335" i="1"/>
  <c r="K335" i="1" s="1"/>
  <c r="D336" i="1"/>
  <c r="K336" i="1" s="1"/>
  <c r="D337" i="1"/>
  <c r="D338" i="1"/>
  <c r="K338" i="1" s="1"/>
  <c r="D339" i="1"/>
  <c r="D340" i="1"/>
  <c r="D341" i="1"/>
  <c r="D342" i="1"/>
  <c r="K342" i="1" s="1"/>
  <c r="D343" i="1"/>
  <c r="K343" i="1" s="1"/>
  <c r="D344" i="1"/>
  <c r="D345" i="1"/>
  <c r="D346" i="1"/>
  <c r="D347" i="1"/>
  <c r="K347" i="1" s="1"/>
  <c r="D348" i="1"/>
  <c r="D349" i="1"/>
  <c r="D350" i="1"/>
  <c r="D351" i="1"/>
  <c r="D352" i="1"/>
  <c r="K352" i="1" s="1"/>
  <c r="D353" i="1"/>
  <c r="D354" i="1"/>
  <c r="D355" i="1"/>
  <c r="D356" i="1"/>
  <c r="K356" i="1" s="1"/>
  <c r="D357" i="1"/>
  <c r="D358" i="1"/>
  <c r="D359" i="1"/>
  <c r="K359" i="1" s="1"/>
  <c r="D360" i="1"/>
  <c r="K360" i="1" s="1"/>
  <c r="D361" i="1"/>
  <c r="D362" i="1"/>
  <c r="D363" i="1"/>
  <c r="D364" i="1"/>
  <c r="K364" i="1" s="1"/>
  <c r="D365" i="1"/>
  <c r="K365" i="1" s="1"/>
  <c r="D366" i="1"/>
  <c r="D367" i="1"/>
  <c r="D368" i="1"/>
  <c r="K368" i="1" s="1"/>
  <c r="D369" i="1"/>
  <c r="D370" i="1"/>
  <c r="K370" i="1" s="1"/>
  <c r="D371" i="1"/>
  <c r="D372" i="1"/>
  <c r="K372" i="1" s="1"/>
  <c r="D373" i="1"/>
  <c r="D374" i="1"/>
  <c r="D375" i="1"/>
  <c r="D376" i="1"/>
  <c r="D377" i="1"/>
  <c r="K377" i="1" s="1"/>
  <c r="D378" i="1"/>
  <c r="K378" i="1" s="1"/>
  <c r="D379" i="1"/>
  <c r="D380" i="1"/>
  <c r="K380" i="1" s="1"/>
  <c r="D381" i="1"/>
  <c r="D382" i="1"/>
  <c r="K382" i="1" s="1"/>
  <c r="D383" i="1"/>
  <c r="K383" i="1" s="1"/>
  <c r="D384" i="1"/>
  <c r="D385" i="1"/>
  <c r="K385" i="1" s="1"/>
  <c r="D386" i="1"/>
  <c r="K386" i="1" s="1"/>
  <c r="D387" i="1"/>
  <c r="D388" i="1"/>
  <c r="D389" i="1"/>
  <c r="D390" i="1"/>
  <c r="K390" i="1" s="1"/>
  <c r="D391" i="1"/>
  <c r="D392" i="1"/>
  <c r="K392" i="1" s="1"/>
  <c r="D393" i="1"/>
  <c r="D394" i="1"/>
  <c r="K394" i="1" s="1"/>
  <c r="D395" i="1"/>
  <c r="D396" i="1"/>
  <c r="K396" i="1" s="1"/>
  <c r="D397" i="1"/>
  <c r="K397" i="1" s="1"/>
  <c r="D398" i="1"/>
  <c r="D399" i="1"/>
  <c r="K399" i="1" s="1"/>
  <c r="D400" i="1"/>
  <c r="D401" i="1"/>
  <c r="D402" i="1"/>
  <c r="D403" i="1"/>
  <c r="K403" i="1" s="1"/>
  <c r="D404" i="1"/>
  <c r="K404" i="1" s="1"/>
  <c r="D405" i="1"/>
  <c r="K405" i="1" s="1"/>
  <c r="D406" i="1"/>
  <c r="D407" i="1"/>
  <c r="D408" i="1"/>
  <c r="D409" i="1"/>
  <c r="K409" i="1" s="1"/>
  <c r="D410" i="1"/>
  <c r="D411" i="1"/>
  <c r="K411" i="1" s="1"/>
  <c r="D412" i="1"/>
  <c r="D413" i="1"/>
  <c r="D414" i="1"/>
  <c r="D415" i="1"/>
  <c r="K415" i="1" s="1"/>
  <c r="D416" i="1"/>
  <c r="K416" i="1" s="1"/>
  <c r="D417" i="1"/>
  <c r="D418" i="1"/>
  <c r="D419" i="1"/>
  <c r="D420" i="1"/>
  <c r="K420" i="1" s="1"/>
  <c r="D421" i="1"/>
  <c r="D422" i="1"/>
  <c r="D423" i="1"/>
  <c r="K423" i="1" s="1"/>
  <c r="D424" i="1"/>
  <c r="D425" i="1"/>
  <c r="D426" i="1"/>
  <c r="K426" i="1" s="1"/>
  <c r="D427" i="1"/>
  <c r="D428" i="1"/>
  <c r="D429" i="1"/>
  <c r="D430" i="1"/>
  <c r="K430" i="1" s="1"/>
  <c r="D431" i="1"/>
  <c r="D432" i="1"/>
  <c r="D433" i="1"/>
  <c r="K433" i="1" s="1"/>
  <c r="D434" i="1"/>
  <c r="K434" i="1" s="1"/>
  <c r="D435" i="1"/>
  <c r="K435" i="1" s="1"/>
  <c r="D436" i="1"/>
  <c r="K436" i="1" s="1"/>
  <c r="D437" i="1"/>
  <c r="D438" i="1"/>
  <c r="D439" i="1"/>
  <c r="D440" i="1"/>
  <c r="K440" i="1" s="1"/>
  <c r="D441" i="1"/>
  <c r="D442" i="1"/>
  <c r="D443" i="1"/>
  <c r="D444" i="1"/>
  <c r="D445" i="1"/>
  <c r="D446" i="1"/>
  <c r="D447" i="1"/>
  <c r="D448" i="1"/>
  <c r="D449" i="1"/>
  <c r="D450" i="1"/>
  <c r="D451" i="1"/>
  <c r="K451" i="1" s="1"/>
  <c r="D452" i="1"/>
  <c r="K452" i="1" s="1"/>
  <c r="D453" i="1"/>
  <c r="D454" i="1"/>
  <c r="D455" i="1"/>
  <c r="K455" i="1" s="1"/>
  <c r="D456" i="1"/>
  <c r="D457" i="1"/>
  <c r="D458" i="1"/>
  <c r="D459" i="1"/>
  <c r="K459" i="1" s="1"/>
  <c r="D460" i="1"/>
  <c r="D461" i="1"/>
  <c r="K461" i="1" s="1"/>
  <c r="D462" i="1"/>
  <c r="D463" i="1"/>
  <c r="D464" i="1"/>
  <c r="D465" i="1"/>
  <c r="K465" i="1" s="1"/>
  <c r="D466" i="1"/>
  <c r="D467" i="1"/>
  <c r="D468" i="1"/>
  <c r="K468" i="1" s="1"/>
  <c r="D469" i="1"/>
  <c r="D470" i="1"/>
  <c r="D471" i="1"/>
  <c r="D472" i="1"/>
  <c r="K472" i="1" s="1"/>
  <c r="D473" i="1"/>
  <c r="D474" i="1"/>
  <c r="K474" i="1" s="1"/>
  <c r="D475" i="1"/>
  <c r="D476" i="1"/>
  <c r="D477" i="1"/>
  <c r="D478" i="1"/>
  <c r="D479" i="1"/>
  <c r="D480" i="1"/>
  <c r="K480" i="1" s="1"/>
  <c r="D481" i="1"/>
  <c r="K481" i="1" s="1"/>
  <c r="D482" i="1"/>
  <c r="D483" i="1"/>
  <c r="D484" i="1"/>
  <c r="D485" i="1"/>
  <c r="D486" i="1"/>
  <c r="D487" i="1"/>
  <c r="K487" i="1" s="1"/>
  <c r="D488" i="1"/>
  <c r="D489" i="1"/>
  <c r="D490" i="1"/>
  <c r="D491" i="1"/>
  <c r="D492" i="1"/>
  <c r="D493" i="1"/>
  <c r="D494" i="1"/>
  <c r="K494" i="1" s="1"/>
  <c r="D495" i="1"/>
  <c r="D496" i="1"/>
  <c r="K496" i="1" s="1"/>
  <c r="D497" i="1"/>
  <c r="K497" i="1" s="1"/>
  <c r="D498" i="1"/>
  <c r="K498" i="1" s="1"/>
  <c r="D499" i="1"/>
  <c r="D500" i="1"/>
  <c r="D501" i="1"/>
  <c r="D502" i="1"/>
  <c r="K502" i="1" s="1"/>
  <c r="D503" i="1"/>
  <c r="K503" i="1" s="1"/>
  <c r="D504" i="1"/>
  <c r="D505" i="1"/>
  <c r="K505" i="1" s="1"/>
  <c r="D506" i="1"/>
  <c r="K506" i="1" s="1"/>
  <c r="D507" i="1"/>
  <c r="D508" i="1"/>
  <c r="D509" i="1"/>
  <c r="D510" i="1"/>
  <c r="K510" i="1" s="1"/>
  <c r="D511" i="1"/>
  <c r="D512" i="1"/>
  <c r="D513" i="1"/>
  <c r="D514" i="1"/>
  <c r="D515" i="1"/>
  <c r="D516" i="1"/>
  <c r="D517" i="1"/>
  <c r="K517" i="1" s="1"/>
  <c r="D518" i="1"/>
  <c r="D519" i="1"/>
  <c r="D520" i="1"/>
  <c r="D521" i="1"/>
  <c r="D522" i="1"/>
  <c r="D523" i="1"/>
  <c r="D524" i="1"/>
  <c r="D525" i="1"/>
  <c r="K525" i="1" s="1"/>
  <c r="D526" i="1"/>
  <c r="D527" i="1"/>
  <c r="K527" i="1" s="1"/>
  <c r="D528" i="1"/>
  <c r="D529" i="1"/>
  <c r="D530" i="1"/>
  <c r="D531" i="1"/>
  <c r="D532" i="1"/>
  <c r="D533" i="1"/>
  <c r="K533" i="1" s="1"/>
  <c r="D534" i="1"/>
  <c r="D535" i="1"/>
  <c r="D536" i="1"/>
  <c r="D537" i="1"/>
  <c r="D538" i="1"/>
  <c r="D539" i="1"/>
  <c r="D540" i="1"/>
  <c r="K540" i="1" s="1"/>
  <c r="D541" i="1"/>
  <c r="D542" i="1"/>
  <c r="D543" i="1"/>
  <c r="K543" i="1" s="1"/>
  <c r="D544" i="1"/>
  <c r="K544" i="1" s="1"/>
  <c r="D545" i="1"/>
  <c r="K545" i="1" s="1"/>
  <c r="D546" i="1"/>
  <c r="D547" i="1"/>
  <c r="D548" i="1"/>
  <c r="D549" i="1"/>
  <c r="D550" i="1"/>
  <c r="D551" i="1"/>
  <c r="D552" i="1"/>
  <c r="K552" i="1" s="1"/>
  <c r="D553" i="1"/>
  <c r="D554" i="1"/>
  <c r="D555" i="1"/>
  <c r="K555" i="1" s="1"/>
  <c r="D556" i="1"/>
  <c r="D557" i="1"/>
  <c r="D558" i="1"/>
  <c r="D559" i="1"/>
  <c r="D560" i="1"/>
  <c r="D561" i="1"/>
  <c r="K561" i="1" s="1"/>
  <c r="D562" i="1"/>
  <c r="K562" i="1" s="1"/>
  <c r="D563" i="1"/>
  <c r="D564" i="1"/>
  <c r="D565" i="1"/>
  <c r="D566" i="1"/>
  <c r="K566" i="1" s="1"/>
  <c r="D567" i="1"/>
  <c r="D568" i="1"/>
  <c r="D569" i="1"/>
  <c r="D570" i="1"/>
  <c r="D571" i="1"/>
  <c r="K571" i="1" s="1"/>
  <c r="D572" i="1"/>
  <c r="D573" i="1"/>
  <c r="D574" i="1"/>
  <c r="D575" i="1"/>
  <c r="K575" i="1" s="1"/>
  <c r="D576" i="1"/>
  <c r="K576" i="1" s="1"/>
  <c r="D577" i="1"/>
  <c r="K577" i="1" s="1"/>
  <c r="D578" i="1"/>
  <c r="D579" i="1"/>
  <c r="D580" i="1"/>
  <c r="D581" i="1"/>
  <c r="K581" i="1" s="1"/>
  <c r="D582" i="1"/>
  <c r="D583" i="1"/>
  <c r="D584" i="1"/>
  <c r="D585" i="1"/>
  <c r="D586" i="1"/>
  <c r="D587" i="1"/>
  <c r="K587" i="1" s="1"/>
  <c r="D588" i="1"/>
  <c r="D589" i="1"/>
  <c r="D590" i="1"/>
  <c r="D591" i="1"/>
  <c r="K591" i="1" s="1"/>
  <c r="D592" i="1"/>
  <c r="K592" i="1" s="1"/>
  <c r="D593" i="1"/>
  <c r="D594" i="1"/>
  <c r="K594" i="1" s="1"/>
  <c r="D595" i="1"/>
  <c r="K595" i="1" s="1"/>
  <c r="D596" i="1"/>
  <c r="D597" i="1"/>
  <c r="K597" i="1" s="1"/>
  <c r="D598" i="1"/>
  <c r="D599" i="1"/>
  <c r="D600" i="1"/>
  <c r="D601" i="1"/>
  <c r="D602" i="1"/>
  <c r="K602" i="1" s="1"/>
  <c r="D603" i="1"/>
  <c r="D604" i="1"/>
  <c r="D605" i="1"/>
  <c r="K605" i="1" s="1"/>
  <c r="D606" i="1"/>
  <c r="D607" i="1"/>
  <c r="D608" i="1"/>
  <c r="D609" i="1"/>
  <c r="D610" i="1"/>
  <c r="K610" i="1" s="1"/>
  <c r="D611" i="1"/>
  <c r="D612" i="1"/>
  <c r="K612" i="1" s="1"/>
  <c r="D613" i="1"/>
  <c r="D614" i="1"/>
  <c r="K614" i="1" s="1"/>
  <c r="D615" i="1"/>
  <c r="K615" i="1" s="1"/>
  <c r="D616" i="1"/>
  <c r="D617" i="1"/>
  <c r="K617" i="1" s="1"/>
  <c r="D618" i="1"/>
  <c r="K618" i="1" s="1"/>
  <c r="D619" i="1"/>
  <c r="K619" i="1" s="1"/>
  <c r="D620" i="1"/>
  <c r="D621" i="1"/>
  <c r="D622" i="1"/>
  <c r="K622" i="1" s="1"/>
  <c r="D623" i="1"/>
  <c r="D624" i="1"/>
  <c r="K624" i="1" s="1"/>
  <c r="D625" i="1"/>
  <c r="D626" i="1"/>
  <c r="K626" i="1" s="1"/>
  <c r="D627" i="1"/>
  <c r="K627" i="1" s="1"/>
  <c r="D628" i="1"/>
  <c r="D629" i="1"/>
  <c r="D630" i="1"/>
  <c r="D631" i="1"/>
  <c r="D632" i="1"/>
  <c r="D633" i="1"/>
  <c r="D634" i="1"/>
  <c r="D635" i="1"/>
  <c r="D636" i="1"/>
  <c r="D637" i="1"/>
  <c r="K637" i="1" s="1"/>
  <c r="D638" i="1"/>
  <c r="K638" i="1" s="1"/>
  <c r="D639" i="1"/>
  <c r="D640" i="1"/>
  <c r="K640" i="1" s="1"/>
  <c r="D641" i="1"/>
  <c r="D642" i="1"/>
  <c r="K642" i="1" s="1"/>
  <c r="D643" i="1"/>
  <c r="D644" i="1"/>
  <c r="D645" i="1"/>
  <c r="K645" i="1" s="1"/>
  <c r="D646" i="1"/>
  <c r="K646" i="1" s="1"/>
  <c r="D647" i="1"/>
  <c r="D648" i="1"/>
  <c r="D649" i="1"/>
  <c r="D650" i="1"/>
  <c r="D651" i="1"/>
  <c r="D652" i="1"/>
  <c r="D653" i="1"/>
  <c r="D654" i="1"/>
  <c r="D655" i="1"/>
  <c r="D656" i="1"/>
  <c r="D657" i="1"/>
  <c r="K657" i="1" s="1"/>
  <c r="D658" i="1"/>
  <c r="K658" i="1" s="1"/>
  <c r="D659" i="1"/>
  <c r="D660" i="1"/>
  <c r="D661" i="1"/>
  <c r="D662" i="1"/>
  <c r="D663" i="1"/>
  <c r="K663" i="1" s="1"/>
  <c r="D664" i="1"/>
  <c r="K664" i="1" s="1"/>
  <c r="D665" i="1"/>
  <c r="D666" i="1"/>
  <c r="K666" i="1" s="1"/>
  <c r="D667" i="1"/>
  <c r="K667" i="1" s="1"/>
  <c r="D668" i="1"/>
  <c r="D669" i="1"/>
  <c r="K669" i="1" s="1"/>
  <c r="D670" i="1"/>
  <c r="K670" i="1" s="1"/>
  <c r="D671" i="1"/>
  <c r="D672" i="1"/>
  <c r="K672" i="1" s="1"/>
  <c r="D673" i="1"/>
  <c r="D674" i="1"/>
  <c r="D675" i="1"/>
  <c r="D676" i="1"/>
  <c r="K676" i="1" s="1"/>
  <c r="D677" i="1"/>
  <c r="D678" i="1"/>
  <c r="D679" i="1"/>
  <c r="D680" i="1"/>
  <c r="K680" i="1" s="1"/>
  <c r="D681" i="1"/>
  <c r="K681" i="1" s="1"/>
  <c r="D682" i="1"/>
  <c r="D683" i="1"/>
  <c r="K683" i="1" s="1"/>
  <c r="D684" i="1"/>
  <c r="D685" i="1"/>
  <c r="D686" i="1"/>
  <c r="D687" i="1"/>
  <c r="K687" i="1" s="1"/>
  <c r="D688" i="1"/>
  <c r="K688" i="1" s="1"/>
  <c r="D689" i="1"/>
  <c r="D690" i="1"/>
  <c r="K690" i="1" s="1"/>
  <c r="D691" i="1"/>
  <c r="D692" i="1"/>
  <c r="K692" i="1" s="1"/>
  <c r="D693" i="1"/>
  <c r="K693" i="1" s="1"/>
  <c r="D694" i="1"/>
  <c r="D695" i="1"/>
  <c r="K695" i="1" s="1"/>
  <c r="D696" i="1"/>
  <c r="D697" i="1"/>
  <c r="D698" i="1"/>
  <c r="D699" i="1"/>
  <c r="D700" i="1"/>
  <c r="D701" i="1"/>
  <c r="D702" i="1"/>
  <c r="D703" i="1"/>
  <c r="D704" i="1"/>
  <c r="K704" i="1" s="1"/>
  <c r="D705" i="1"/>
  <c r="D706" i="1"/>
  <c r="D707" i="1"/>
  <c r="D708" i="1"/>
  <c r="K708" i="1" s="1"/>
  <c r="D709" i="1"/>
  <c r="D710" i="1"/>
  <c r="D711" i="1"/>
  <c r="K711" i="1" s="1"/>
  <c r="D712" i="1"/>
  <c r="K712" i="1" s="1"/>
  <c r="D713" i="1"/>
  <c r="K713" i="1" s="1"/>
  <c r="D714" i="1"/>
  <c r="D715" i="1"/>
  <c r="D716" i="1"/>
  <c r="K716" i="1" s="1"/>
  <c r="D717" i="1"/>
  <c r="D718" i="1"/>
  <c r="D719" i="1"/>
  <c r="D720" i="1"/>
  <c r="D721" i="1"/>
  <c r="D722" i="1"/>
  <c r="D723" i="1"/>
  <c r="D724" i="1"/>
  <c r="D725" i="1"/>
  <c r="D726" i="1"/>
  <c r="D727" i="1"/>
  <c r="K727" i="1" s="1"/>
  <c r="D728" i="1"/>
  <c r="D729" i="1"/>
  <c r="K729" i="1" s="1"/>
  <c r="D730" i="1"/>
  <c r="K730" i="1" s="1"/>
  <c r="D731" i="1"/>
  <c r="D732" i="1"/>
  <c r="D733" i="1"/>
  <c r="K733" i="1" s="1"/>
  <c r="D734" i="1"/>
  <c r="D735" i="1"/>
  <c r="K735" i="1" s="1"/>
  <c r="D736" i="1"/>
  <c r="D737" i="1"/>
  <c r="D738" i="1"/>
  <c r="D739" i="1"/>
  <c r="K739" i="1" s="1"/>
  <c r="D740" i="1"/>
  <c r="D741" i="1"/>
  <c r="D742" i="1"/>
  <c r="K742" i="1" s="1"/>
  <c r="D743" i="1"/>
  <c r="D744" i="1"/>
  <c r="K744" i="1" s="1"/>
  <c r="D745" i="1"/>
  <c r="D746" i="1"/>
  <c r="D747" i="1"/>
  <c r="D748" i="1"/>
  <c r="K748" i="1" s="1"/>
  <c r="D749" i="1"/>
  <c r="D750" i="1"/>
  <c r="D751" i="1"/>
  <c r="D752" i="1"/>
  <c r="D753" i="1"/>
  <c r="D754" i="1"/>
  <c r="D755" i="1"/>
  <c r="D756" i="1"/>
  <c r="K756" i="1" s="1"/>
  <c r="D757" i="1"/>
  <c r="D758" i="1"/>
  <c r="K758" i="1" s="1"/>
  <c r="D759" i="1"/>
  <c r="D760" i="1"/>
  <c r="K760" i="1" s="1"/>
  <c r="D761" i="1"/>
  <c r="D762" i="1"/>
  <c r="K762" i="1" s="1"/>
  <c r="D763" i="1"/>
  <c r="D764" i="1"/>
  <c r="K764" i="1" s="1"/>
  <c r="D765" i="1"/>
  <c r="D766" i="1"/>
  <c r="D767" i="1"/>
  <c r="D768" i="1"/>
  <c r="D769" i="1"/>
  <c r="K769" i="1" s="1"/>
  <c r="D770" i="1"/>
  <c r="K770" i="1" s="1"/>
  <c r="D771" i="1"/>
  <c r="D772" i="1"/>
  <c r="K772" i="1" s="1"/>
  <c r="D773" i="1"/>
  <c r="D774" i="1"/>
  <c r="K774" i="1" s="1"/>
  <c r="D775" i="1"/>
  <c r="K775" i="1" s="1"/>
  <c r="D776" i="1"/>
  <c r="D777" i="1"/>
  <c r="D778" i="1"/>
  <c r="D779" i="1"/>
  <c r="D780" i="1"/>
  <c r="D781" i="1"/>
  <c r="D782" i="1"/>
  <c r="D783" i="1"/>
  <c r="D784" i="1"/>
  <c r="K784" i="1" s="1"/>
  <c r="D785" i="1"/>
  <c r="K785" i="1" s="1"/>
  <c r="D786" i="1"/>
  <c r="D787" i="1"/>
  <c r="D788" i="1"/>
  <c r="K788" i="1" s="1"/>
  <c r="D789" i="1"/>
  <c r="K789" i="1" s="1"/>
  <c r="D790" i="1"/>
  <c r="D791" i="1"/>
  <c r="D792" i="1"/>
  <c r="D793" i="1"/>
  <c r="K793" i="1" s="1"/>
  <c r="D794" i="1"/>
  <c r="D795" i="1"/>
  <c r="D796" i="1"/>
  <c r="K796" i="1" s="1"/>
  <c r="D797" i="1"/>
  <c r="K797" i="1" s="1"/>
  <c r="D798" i="1"/>
  <c r="K798" i="1" s="1"/>
  <c r="D799" i="1"/>
  <c r="D800" i="1"/>
  <c r="D801" i="1"/>
  <c r="K801" i="1" s="1"/>
  <c r="D802" i="1"/>
  <c r="D803" i="1"/>
  <c r="D804" i="1"/>
  <c r="K804" i="1" s="1"/>
  <c r="D805" i="1"/>
  <c r="K805" i="1" s="1"/>
  <c r="D806" i="1"/>
  <c r="D807" i="1"/>
  <c r="D808" i="1"/>
  <c r="D809" i="1"/>
  <c r="D810" i="1"/>
  <c r="D811" i="1"/>
  <c r="K811" i="1" s="1"/>
  <c r="D812" i="1"/>
  <c r="D813" i="1"/>
  <c r="K813" i="1" s="1"/>
  <c r="D814" i="1"/>
  <c r="K814" i="1" s="1"/>
  <c r="D815" i="1"/>
  <c r="D816" i="1"/>
  <c r="D817" i="1"/>
  <c r="D818" i="1"/>
  <c r="K818" i="1" s="1"/>
  <c r="D819" i="1"/>
  <c r="D820" i="1"/>
  <c r="K820" i="1" s="1"/>
  <c r="D821" i="1"/>
  <c r="D822" i="1"/>
  <c r="K822" i="1" s="1"/>
  <c r="D823" i="1"/>
  <c r="D824" i="1"/>
  <c r="K824" i="1" s="1"/>
  <c r="D825" i="1"/>
  <c r="D826" i="1"/>
  <c r="K826" i="1" s="1"/>
  <c r="D827" i="1"/>
  <c r="D828" i="1"/>
  <c r="K828" i="1" s="1"/>
  <c r="D829" i="1"/>
  <c r="D830" i="1"/>
  <c r="D831" i="1"/>
  <c r="D832" i="1"/>
  <c r="D833" i="1"/>
  <c r="K833" i="1" s="1"/>
  <c r="D834" i="1"/>
  <c r="D835" i="1"/>
  <c r="D836" i="1"/>
  <c r="K836" i="1" s="1"/>
  <c r="D837" i="1"/>
  <c r="D838" i="1"/>
  <c r="D839" i="1"/>
  <c r="D840" i="1"/>
  <c r="D841" i="1"/>
  <c r="K841" i="1" s="1"/>
  <c r="D842" i="1"/>
  <c r="D843" i="1"/>
  <c r="D844" i="1"/>
  <c r="D845" i="1"/>
  <c r="K845" i="1" s="1"/>
  <c r="D846" i="1"/>
  <c r="D847" i="1"/>
  <c r="D848" i="1"/>
  <c r="D849" i="1"/>
  <c r="K849" i="1" s="1"/>
  <c r="D850" i="1"/>
  <c r="K850" i="1" s="1"/>
  <c r="D851" i="1"/>
  <c r="K851" i="1" s="1"/>
  <c r="D852" i="1"/>
  <c r="D853" i="1"/>
  <c r="K853" i="1" s="1"/>
  <c r="D854" i="1"/>
  <c r="K854" i="1" s="1"/>
  <c r="D855" i="1"/>
  <c r="D856" i="1"/>
  <c r="D857" i="1"/>
  <c r="K857" i="1" s="1"/>
  <c r="D858" i="1"/>
  <c r="K858" i="1" s="1"/>
  <c r="D859" i="1"/>
  <c r="D860" i="1"/>
  <c r="D861" i="1"/>
  <c r="K861" i="1" s="1"/>
  <c r="D862" i="1"/>
  <c r="D863" i="1"/>
  <c r="K863" i="1" s="1"/>
  <c r="D864" i="1"/>
  <c r="D865" i="1"/>
  <c r="K865" i="1" s="1"/>
  <c r="D866" i="1"/>
  <c r="D867" i="1"/>
  <c r="D868" i="1"/>
  <c r="D869" i="1"/>
  <c r="D870" i="1"/>
  <c r="D871" i="1"/>
  <c r="D872" i="1"/>
  <c r="K872" i="1" s="1"/>
  <c r="D873" i="1"/>
  <c r="D874" i="1"/>
  <c r="D875" i="1"/>
  <c r="D876" i="1"/>
  <c r="K876" i="1" s="1"/>
  <c r="D877" i="1"/>
  <c r="K877" i="1" s="1"/>
  <c r="D878" i="1"/>
  <c r="K878" i="1" s="1"/>
  <c r="D879" i="1"/>
  <c r="K879" i="1" s="1"/>
  <c r="D880" i="1"/>
  <c r="D881" i="1"/>
  <c r="D882" i="1"/>
  <c r="D883" i="1"/>
  <c r="K883" i="1" s="1"/>
  <c r="D884" i="1"/>
  <c r="K884" i="1" s="1"/>
  <c r="D885" i="1"/>
  <c r="D886" i="1"/>
  <c r="D887" i="1"/>
  <c r="D888" i="1"/>
  <c r="K888" i="1" s="1"/>
  <c r="D889" i="1"/>
  <c r="D890" i="1"/>
  <c r="D891" i="1"/>
  <c r="D892" i="1"/>
  <c r="K892" i="1" s="1"/>
  <c r="D893" i="1"/>
  <c r="D894" i="1"/>
  <c r="D895" i="1"/>
  <c r="D896" i="1"/>
  <c r="K896" i="1" s="1"/>
  <c r="D897" i="1"/>
  <c r="D898" i="1"/>
  <c r="D899" i="1"/>
  <c r="K899" i="1" s="1"/>
  <c r="D900" i="1"/>
  <c r="K900" i="1" s="1"/>
  <c r="D901" i="1"/>
  <c r="D902" i="1"/>
  <c r="K902" i="1" s="1"/>
  <c r="D903" i="1"/>
  <c r="K903" i="1" s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K918" i="1" s="1"/>
  <c r="D919" i="1"/>
  <c r="D920" i="1"/>
  <c r="D921" i="1"/>
  <c r="D922" i="1"/>
  <c r="K922" i="1" s="1"/>
  <c r="D923" i="1"/>
  <c r="D924" i="1"/>
  <c r="D925" i="1"/>
  <c r="K925" i="1" s="1"/>
  <c r="D926" i="1"/>
  <c r="D927" i="1"/>
  <c r="K927" i="1" s="1"/>
  <c r="D928" i="1"/>
  <c r="K928" i="1" s="1"/>
  <c r="D929" i="1"/>
  <c r="K929" i="1" s="1"/>
  <c r="D930" i="1"/>
  <c r="K930" i="1" s="1"/>
  <c r="D931" i="1"/>
  <c r="D932" i="1"/>
  <c r="D933" i="1"/>
  <c r="K933" i="1" s="1"/>
  <c r="D934" i="1"/>
  <c r="D935" i="1"/>
  <c r="K935" i="1" s="1"/>
  <c r="D936" i="1"/>
  <c r="D937" i="1"/>
  <c r="D938" i="1"/>
  <c r="D939" i="1"/>
  <c r="D940" i="1"/>
  <c r="D941" i="1"/>
  <c r="K941" i="1" s="1"/>
  <c r="D942" i="1"/>
  <c r="D943" i="1"/>
  <c r="D944" i="1"/>
  <c r="D945" i="1"/>
  <c r="K945" i="1" s="1"/>
  <c r="D946" i="1"/>
  <c r="K946" i="1" s="1"/>
  <c r="D947" i="1"/>
  <c r="D948" i="1"/>
  <c r="K948" i="1" s="1"/>
  <c r="D949" i="1"/>
  <c r="D950" i="1"/>
  <c r="D951" i="1"/>
  <c r="K951" i="1" s="1"/>
  <c r="D952" i="1"/>
  <c r="D953" i="1"/>
  <c r="D954" i="1"/>
  <c r="K954" i="1" s="1"/>
  <c r="D955" i="1"/>
  <c r="D956" i="1"/>
  <c r="K956" i="1" s="1"/>
  <c r="D957" i="1"/>
  <c r="K957" i="1" s="1"/>
  <c r="D958" i="1"/>
  <c r="D959" i="1"/>
  <c r="D960" i="1"/>
  <c r="D961" i="1"/>
  <c r="K961" i="1" s="1"/>
  <c r="D962" i="1"/>
  <c r="D963" i="1"/>
  <c r="D964" i="1"/>
  <c r="D965" i="1"/>
  <c r="K965" i="1" s="1"/>
  <c r="D966" i="1"/>
  <c r="K966" i="1" s="1"/>
  <c r="D967" i="1"/>
  <c r="D968" i="1"/>
  <c r="D969" i="1"/>
  <c r="D970" i="1"/>
  <c r="K970" i="1" s="1"/>
  <c r="D971" i="1"/>
  <c r="K971" i="1" s="1"/>
  <c r="D972" i="1"/>
  <c r="D973" i="1"/>
  <c r="D974" i="1"/>
  <c r="D975" i="1"/>
  <c r="D976" i="1"/>
  <c r="D977" i="1"/>
  <c r="D978" i="1"/>
  <c r="D979" i="1"/>
  <c r="D980" i="1"/>
  <c r="D981" i="1"/>
  <c r="K981" i="1" s="1"/>
  <c r="D982" i="1"/>
  <c r="K982" i="1" s="1"/>
  <c r="D983" i="1"/>
  <c r="D984" i="1"/>
  <c r="D985" i="1"/>
  <c r="D986" i="1"/>
  <c r="K986" i="1" s="1"/>
  <c r="D987" i="1"/>
  <c r="K987" i="1" s="1"/>
  <c r="D988" i="1"/>
  <c r="D989" i="1"/>
  <c r="K989" i="1" s="1"/>
  <c r="D990" i="1"/>
  <c r="D991" i="1"/>
  <c r="K991" i="1" s="1"/>
  <c r="D992" i="1"/>
  <c r="K992" i="1" s="1"/>
  <c r="D993" i="1"/>
  <c r="D994" i="1"/>
  <c r="D995" i="1"/>
  <c r="K995" i="1" s="1"/>
  <c r="D996" i="1"/>
  <c r="D997" i="1"/>
  <c r="D998" i="1"/>
  <c r="D999" i="1"/>
  <c r="K999" i="1" s="1"/>
  <c r="D1000" i="1"/>
  <c r="I2" i="1"/>
  <c r="J2" i="1" s="1"/>
  <c r="I3" i="1"/>
  <c r="J3" i="1" s="1"/>
  <c r="I4" i="1"/>
  <c r="J4" i="1" s="1"/>
  <c r="I5" i="1"/>
  <c r="J5" i="1" s="1"/>
  <c r="I6" i="1"/>
  <c r="J6" i="1" s="1"/>
  <c r="I7" i="1"/>
  <c r="J7" i="1" s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I14" i="1"/>
  <c r="J14" i="1" s="1"/>
  <c r="I15" i="1"/>
  <c r="J15" i="1" s="1"/>
  <c r="I16" i="1"/>
  <c r="J16" i="1" s="1"/>
  <c r="I17" i="1"/>
  <c r="J17" i="1" s="1"/>
  <c r="I18" i="1"/>
  <c r="J18" i="1" s="1"/>
  <c r="I19" i="1"/>
  <c r="J19" i="1" s="1"/>
  <c r="I20" i="1"/>
  <c r="J20" i="1" s="1"/>
  <c r="I21" i="1"/>
  <c r="J21" i="1" s="1"/>
  <c r="I22" i="1"/>
  <c r="J22" i="1" s="1"/>
  <c r="I23" i="1"/>
  <c r="J23" i="1" s="1"/>
  <c r="I24" i="1"/>
  <c r="J24" i="1" s="1"/>
  <c r="I25" i="1"/>
  <c r="J25" i="1" s="1"/>
  <c r="I26" i="1"/>
  <c r="J26" i="1" s="1"/>
  <c r="I27" i="1"/>
  <c r="J27" i="1" s="1"/>
  <c r="I28" i="1"/>
  <c r="J28" i="1" s="1"/>
  <c r="I29" i="1"/>
  <c r="J29" i="1" s="1"/>
  <c r="I30" i="1"/>
  <c r="J30" i="1" s="1"/>
  <c r="I31" i="1"/>
  <c r="J31" i="1" s="1"/>
  <c r="I32" i="1"/>
  <c r="J32" i="1" s="1"/>
  <c r="I33" i="1"/>
  <c r="J33" i="1" s="1"/>
  <c r="I34" i="1"/>
  <c r="J34" i="1" s="1"/>
  <c r="I35" i="1"/>
  <c r="J35" i="1" s="1"/>
  <c r="I36" i="1"/>
  <c r="J36" i="1" s="1"/>
  <c r="I37" i="1"/>
  <c r="J37" i="1" s="1"/>
  <c r="I38" i="1"/>
  <c r="J38" i="1" s="1"/>
  <c r="I39" i="1"/>
  <c r="J39" i="1" s="1"/>
  <c r="I40" i="1"/>
  <c r="J40" i="1" s="1"/>
  <c r="I41" i="1"/>
  <c r="J41" i="1" s="1"/>
  <c r="I42" i="1"/>
  <c r="J42" i="1" s="1"/>
  <c r="I43" i="1"/>
  <c r="J43" i="1" s="1"/>
  <c r="I44" i="1"/>
  <c r="J44" i="1" s="1"/>
  <c r="I45" i="1"/>
  <c r="J45" i="1" s="1"/>
  <c r="I46" i="1"/>
  <c r="J46" i="1" s="1"/>
  <c r="I47" i="1"/>
  <c r="J47" i="1" s="1"/>
  <c r="I48" i="1"/>
  <c r="J48" i="1" s="1"/>
  <c r="I49" i="1"/>
  <c r="J49" i="1" s="1"/>
  <c r="I50" i="1"/>
  <c r="J50" i="1" s="1"/>
  <c r="I51" i="1"/>
  <c r="J51" i="1" s="1"/>
  <c r="I52" i="1"/>
  <c r="J52" i="1" s="1"/>
  <c r="I53" i="1"/>
  <c r="J53" i="1" s="1"/>
  <c r="I54" i="1"/>
  <c r="J54" i="1" s="1"/>
  <c r="I55" i="1"/>
  <c r="J55" i="1" s="1"/>
  <c r="I56" i="1"/>
  <c r="J56" i="1" s="1"/>
  <c r="I57" i="1"/>
  <c r="J57" i="1" s="1"/>
  <c r="I58" i="1"/>
  <c r="J58" i="1" s="1"/>
  <c r="I59" i="1"/>
  <c r="J59" i="1" s="1"/>
  <c r="I60" i="1"/>
  <c r="J60" i="1" s="1"/>
  <c r="I61" i="1"/>
  <c r="J61" i="1" s="1"/>
  <c r="I62" i="1"/>
  <c r="J62" i="1" s="1"/>
  <c r="I63" i="1"/>
  <c r="J63" i="1" s="1"/>
  <c r="I64" i="1"/>
  <c r="J64" i="1" s="1"/>
  <c r="I65" i="1"/>
  <c r="J65" i="1" s="1"/>
  <c r="I66" i="1"/>
  <c r="J66" i="1" s="1"/>
  <c r="I67" i="1"/>
  <c r="J67" i="1" s="1"/>
  <c r="I68" i="1"/>
  <c r="J68" i="1" s="1"/>
  <c r="I69" i="1"/>
  <c r="J69" i="1" s="1"/>
  <c r="I70" i="1"/>
  <c r="J70" i="1" s="1"/>
  <c r="I71" i="1"/>
  <c r="J71" i="1" s="1"/>
  <c r="I72" i="1"/>
  <c r="J72" i="1" s="1"/>
  <c r="I73" i="1"/>
  <c r="J73" i="1" s="1"/>
  <c r="I74" i="1"/>
  <c r="J74" i="1" s="1"/>
  <c r="I75" i="1"/>
  <c r="J75" i="1" s="1"/>
  <c r="I76" i="1"/>
  <c r="J76" i="1" s="1"/>
  <c r="I77" i="1"/>
  <c r="J77" i="1" s="1"/>
  <c r="I78" i="1"/>
  <c r="J78" i="1" s="1"/>
  <c r="I79" i="1"/>
  <c r="J79" i="1" s="1"/>
  <c r="I80" i="1"/>
  <c r="J80" i="1" s="1"/>
  <c r="I81" i="1"/>
  <c r="J81" i="1" s="1"/>
  <c r="I82" i="1"/>
  <c r="J82" i="1" s="1"/>
  <c r="I83" i="1"/>
  <c r="J83" i="1" s="1"/>
  <c r="I84" i="1"/>
  <c r="J84" i="1" s="1"/>
  <c r="I85" i="1"/>
  <c r="J85" i="1" s="1"/>
  <c r="I86" i="1"/>
  <c r="J86" i="1" s="1"/>
  <c r="I87" i="1"/>
  <c r="J87" i="1" s="1"/>
  <c r="I88" i="1"/>
  <c r="J88" i="1" s="1"/>
  <c r="I89" i="1"/>
  <c r="J89" i="1" s="1"/>
  <c r="I90" i="1"/>
  <c r="J90" i="1" s="1"/>
  <c r="I91" i="1"/>
  <c r="J91" i="1" s="1"/>
  <c r="I92" i="1"/>
  <c r="J92" i="1" s="1"/>
  <c r="I93" i="1"/>
  <c r="J93" i="1" s="1"/>
  <c r="I94" i="1"/>
  <c r="J94" i="1" s="1"/>
  <c r="I95" i="1"/>
  <c r="J95" i="1" s="1"/>
  <c r="I96" i="1"/>
  <c r="J96" i="1" s="1"/>
  <c r="I97" i="1"/>
  <c r="J97" i="1" s="1"/>
  <c r="I98" i="1"/>
  <c r="J98" i="1" s="1"/>
  <c r="I99" i="1"/>
  <c r="J99" i="1" s="1"/>
  <c r="I100" i="1"/>
  <c r="J100" i="1" s="1"/>
  <c r="I101" i="1"/>
  <c r="J101" i="1" s="1"/>
  <c r="I102" i="1"/>
  <c r="J102" i="1" s="1"/>
  <c r="I103" i="1"/>
  <c r="J103" i="1" s="1"/>
  <c r="I104" i="1"/>
  <c r="J104" i="1" s="1"/>
  <c r="I105" i="1"/>
  <c r="J105" i="1" s="1"/>
  <c r="I106" i="1"/>
  <c r="J106" i="1" s="1"/>
  <c r="I107" i="1"/>
  <c r="J107" i="1" s="1"/>
  <c r="I108" i="1"/>
  <c r="J108" i="1" s="1"/>
  <c r="I109" i="1"/>
  <c r="J109" i="1" s="1"/>
  <c r="I110" i="1"/>
  <c r="J110" i="1" s="1"/>
  <c r="I111" i="1"/>
  <c r="J111" i="1" s="1"/>
  <c r="I112" i="1"/>
  <c r="J112" i="1" s="1"/>
  <c r="I113" i="1"/>
  <c r="J113" i="1" s="1"/>
  <c r="I114" i="1"/>
  <c r="J114" i="1" s="1"/>
  <c r="I115" i="1"/>
  <c r="J115" i="1" s="1"/>
  <c r="I116" i="1"/>
  <c r="J116" i="1" s="1"/>
  <c r="I117" i="1"/>
  <c r="J117" i="1" s="1"/>
  <c r="I118" i="1"/>
  <c r="J118" i="1" s="1"/>
  <c r="I119" i="1"/>
  <c r="J119" i="1" s="1"/>
  <c r="I120" i="1"/>
  <c r="J120" i="1" s="1"/>
  <c r="I121" i="1"/>
  <c r="J121" i="1" s="1"/>
  <c r="I122" i="1"/>
  <c r="J122" i="1" s="1"/>
  <c r="I123" i="1"/>
  <c r="J123" i="1" s="1"/>
  <c r="I124" i="1"/>
  <c r="J124" i="1" s="1"/>
  <c r="I125" i="1"/>
  <c r="J125" i="1" s="1"/>
  <c r="I126" i="1"/>
  <c r="J126" i="1" s="1"/>
  <c r="I127" i="1"/>
  <c r="J127" i="1" s="1"/>
  <c r="I128" i="1"/>
  <c r="J128" i="1" s="1"/>
  <c r="I129" i="1"/>
  <c r="J129" i="1" s="1"/>
  <c r="I130" i="1"/>
  <c r="J130" i="1" s="1"/>
  <c r="I131" i="1"/>
  <c r="J131" i="1" s="1"/>
  <c r="I132" i="1"/>
  <c r="J132" i="1" s="1"/>
  <c r="I133" i="1"/>
  <c r="J133" i="1" s="1"/>
  <c r="I134" i="1"/>
  <c r="J134" i="1" s="1"/>
  <c r="I135" i="1"/>
  <c r="J135" i="1" s="1"/>
  <c r="I136" i="1"/>
  <c r="J136" i="1" s="1"/>
  <c r="I137" i="1"/>
  <c r="J137" i="1" s="1"/>
  <c r="I138" i="1"/>
  <c r="J138" i="1" s="1"/>
  <c r="I139" i="1"/>
  <c r="J139" i="1" s="1"/>
  <c r="I140" i="1"/>
  <c r="J140" i="1" s="1"/>
  <c r="I141" i="1"/>
  <c r="J141" i="1" s="1"/>
  <c r="I142" i="1"/>
  <c r="J142" i="1" s="1"/>
  <c r="I143" i="1"/>
  <c r="J143" i="1" s="1"/>
  <c r="I144" i="1"/>
  <c r="J144" i="1" s="1"/>
  <c r="I145" i="1"/>
  <c r="J145" i="1" s="1"/>
  <c r="I146" i="1"/>
  <c r="J146" i="1" s="1"/>
  <c r="I147" i="1"/>
  <c r="J147" i="1" s="1"/>
  <c r="I148" i="1"/>
  <c r="J148" i="1" s="1"/>
  <c r="I149" i="1"/>
  <c r="J149" i="1" s="1"/>
  <c r="I150" i="1"/>
  <c r="J150" i="1" s="1"/>
  <c r="I151" i="1"/>
  <c r="J151" i="1" s="1"/>
  <c r="I152" i="1"/>
  <c r="J152" i="1" s="1"/>
  <c r="I153" i="1"/>
  <c r="J153" i="1" s="1"/>
  <c r="I154" i="1"/>
  <c r="J154" i="1" s="1"/>
  <c r="I155" i="1"/>
  <c r="J155" i="1" s="1"/>
  <c r="I156" i="1"/>
  <c r="J156" i="1" s="1"/>
  <c r="I157" i="1"/>
  <c r="J157" i="1" s="1"/>
  <c r="I158" i="1"/>
  <c r="J158" i="1" s="1"/>
  <c r="I159" i="1"/>
  <c r="J159" i="1" s="1"/>
  <c r="I160" i="1"/>
  <c r="J160" i="1" s="1"/>
  <c r="I161" i="1"/>
  <c r="J161" i="1" s="1"/>
  <c r="I162" i="1"/>
  <c r="J162" i="1" s="1"/>
  <c r="I163" i="1"/>
  <c r="J163" i="1" s="1"/>
  <c r="I164" i="1"/>
  <c r="J164" i="1" s="1"/>
  <c r="I165" i="1"/>
  <c r="J165" i="1" s="1"/>
  <c r="I166" i="1"/>
  <c r="J166" i="1" s="1"/>
  <c r="I167" i="1"/>
  <c r="J167" i="1" s="1"/>
  <c r="I168" i="1"/>
  <c r="J168" i="1" s="1"/>
  <c r="I169" i="1"/>
  <c r="J169" i="1" s="1"/>
  <c r="I170" i="1"/>
  <c r="J170" i="1" s="1"/>
  <c r="I171" i="1"/>
  <c r="J171" i="1" s="1"/>
  <c r="I172" i="1"/>
  <c r="J172" i="1" s="1"/>
  <c r="I173" i="1"/>
  <c r="J173" i="1" s="1"/>
  <c r="I174" i="1"/>
  <c r="J174" i="1" s="1"/>
  <c r="I175" i="1"/>
  <c r="J175" i="1" s="1"/>
  <c r="I176" i="1"/>
  <c r="J176" i="1" s="1"/>
  <c r="I177" i="1"/>
  <c r="J177" i="1" s="1"/>
  <c r="I178" i="1"/>
  <c r="J178" i="1" s="1"/>
  <c r="I179" i="1"/>
  <c r="J179" i="1" s="1"/>
  <c r="I180" i="1"/>
  <c r="J180" i="1" s="1"/>
  <c r="I181" i="1"/>
  <c r="J181" i="1" s="1"/>
  <c r="I182" i="1"/>
  <c r="J182" i="1" s="1"/>
  <c r="I183" i="1"/>
  <c r="J183" i="1" s="1"/>
  <c r="I184" i="1"/>
  <c r="J184" i="1" s="1"/>
  <c r="I185" i="1"/>
  <c r="J185" i="1" s="1"/>
  <c r="I186" i="1"/>
  <c r="J186" i="1" s="1"/>
  <c r="I187" i="1"/>
  <c r="J187" i="1" s="1"/>
  <c r="I188" i="1"/>
  <c r="J188" i="1" s="1"/>
  <c r="I189" i="1"/>
  <c r="J189" i="1" s="1"/>
  <c r="I190" i="1"/>
  <c r="J190" i="1" s="1"/>
  <c r="I191" i="1"/>
  <c r="J191" i="1" s="1"/>
  <c r="I192" i="1"/>
  <c r="J192" i="1" s="1"/>
  <c r="I193" i="1"/>
  <c r="J193" i="1" s="1"/>
  <c r="I194" i="1"/>
  <c r="J194" i="1" s="1"/>
  <c r="I195" i="1"/>
  <c r="J195" i="1" s="1"/>
  <c r="I196" i="1"/>
  <c r="J196" i="1" s="1"/>
  <c r="I197" i="1"/>
  <c r="J197" i="1" s="1"/>
  <c r="I198" i="1"/>
  <c r="J198" i="1" s="1"/>
  <c r="I199" i="1"/>
  <c r="J199" i="1" s="1"/>
  <c r="I200" i="1"/>
  <c r="J200" i="1" s="1"/>
  <c r="I201" i="1"/>
  <c r="J201" i="1" s="1"/>
  <c r="I202" i="1"/>
  <c r="J202" i="1" s="1"/>
  <c r="I203" i="1"/>
  <c r="J203" i="1" s="1"/>
  <c r="I204" i="1"/>
  <c r="J204" i="1" s="1"/>
  <c r="I205" i="1"/>
  <c r="J205" i="1" s="1"/>
  <c r="I206" i="1"/>
  <c r="J206" i="1" s="1"/>
  <c r="I207" i="1"/>
  <c r="J207" i="1" s="1"/>
  <c r="I208" i="1"/>
  <c r="J208" i="1" s="1"/>
  <c r="I209" i="1"/>
  <c r="J209" i="1" s="1"/>
  <c r="I210" i="1"/>
  <c r="J210" i="1" s="1"/>
  <c r="I211" i="1"/>
  <c r="J211" i="1" s="1"/>
  <c r="I212" i="1"/>
  <c r="J212" i="1" s="1"/>
  <c r="I213" i="1"/>
  <c r="J213" i="1" s="1"/>
  <c r="I214" i="1"/>
  <c r="J214" i="1" s="1"/>
  <c r="I215" i="1"/>
  <c r="J215" i="1" s="1"/>
  <c r="I216" i="1"/>
  <c r="J216" i="1" s="1"/>
  <c r="I217" i="1"/>
  <c r="J217" i="1" s="1"/>
  <c r="I218" i="1"/>
  <c r="J218" i="1" s="1"/>
  <c r="I219" i="1"/>
  <c r="J219" i="1" s="1"/>
  <c r="I220" i="1"/>
  <c r="J220" i="1" s="1"/>
  <c r="I221" i="1"/>
  <c r="J221" i="1" s="1"/>
  <c r="I222" i="1"/>
  <c r="J222" i="1" s="1"/>
  <c r="I223" i="1"/>
  <c r="J223" i="1" s="1"/>
  <c r="I224" i="1"/>
  <c r="J224" i="1" s="1"/>
  <c r="I225" i="1"/>
  <c r="J225" i="1" s="1"/>
  <c r="I226" i="1"/>
  <c r="J226" i="1" s="1"/>
  <c r="I227" i="1"/>
  <c r="J227" i="1" s="1"/>
  <c r="I228" i="1"/>
  <c r="J228" i="1" s="1"/>
  <c r="I229" i="1"/>
  <c r="J229" i="1" s="1"/>
  <c r="I230" i="1"/>
  <c r="J230" i="1" s="1"/>
  <c r="I231" i="1"/>
  <c r="J231" i="1" s="1"/>
  <c r="I232" i="1"/>
  <c r="J232" i="1" s="1"/>
  <c r="I233" i="1"/>
  <c r="J233" i="1" s="1"/>
  <c r="I234" i="1"/>
  <c r="J234" i="1" s="1"/>
  <c r="I235" i="1"/>
  <c r="J235" i="1" s="1"/>
  <c r="I236" i="1"/>
  <c r="J236" i="1" s="1"/>
  <c r="I237" i="1"/>
  <c r="J237" i="1" s="1"/>
  <c r="I238" i="1"/>
  <c r="J238" i="1" s="1"/>
  <c r="I239" i="1"/>
  <c r="J239" i="1" s="1"/>
  <c r="I240" i="1"/>
  <c r="J240" i="1" s="1"/>
  <c r="I241" i="1"/>
  <c r="J241" i="1" s="1"/>
  <c r="I242" i="1"/>
  <c r="J242" i="1" s="1"/>
  <c r="I243" i="1"/>
  <c r="J243" i="1" s="1"/>
  <c r="I244" i="1"/>
  <c r="J244" i="1" s="1"/>
  <c r="I245" i="1"/>
  <c r="J245" i="1" s="1"/>
  <c r="I246" i="1"/>
  <c r="J246" i="1" s="1"/>
  <c r="I247" i="1"/>
  <c r="J247" i="1" s="1"/>
  <c r="I248" i="1"/>
  <c r="J248" i="1" s="1"/>
  <c r="I249" i="1"/>
  <c r="J249" i="1" s="1"/>
  <c r="I250" i="1"/>
  <c r="J250" i="1" s="1"/>
  <c r="I251" i="1"/>
  <c r="J251" i="1" s="1"/>
  <c r="I252" i="1"/>
  <c r="J252" i="1" s="1"/>
  <c r="I253" i="1"/>
  <c r="J253" i="1" s="1"/>
  <c r="I254" i="1"/>
  <c r="J254" i="1" s="1"/>
  <c r="I255" i="1"/>
  <c r="J255" i="1" s="1"/>
  <c r="I256" i="1"/>
  <c r="J256" i="1" s="1"/>
  <c r="I257" i="1"/>
  <c r="J257" i="1" s="1"/>
  <c r="I258" i="1"/>
  <c r="J258" i="1" s="1"/>
  <c r="I259" i="1"/>
  <c r="J259" i="1" s="1"/>
  <c r="I260" i="1"/>
  <c r="J260" i="1" s="1"/>
  <c r="I261" i="1"/>
  <c r="J261" i="1" s="1"/>
  <c r="I262" i="1"/>
  <c r="J262" i="1" s="1"/>
  <c r="I263" i="1"/>
  <c r="J263" i="1" s="1"/>
  <c r="I264" i="1"/>
  <c r="J264" i="1" s="1"/>
  <c r="I265" i="1"/>
  <c r="J265" i="1" s="1"/>
  <c r="I266" i="1"/>
  <c r="J266" i="1" s="1"/>
  <c r="I267" i="1"/>
  <c r="J267" i="1" s="1"/>
  <c r="I268" i="1"/>
  <c r="J268" i="1" s="1"/>
  <c r="I269" i="1"/>
  <c r="J269" i="1" s="1"/>
  <c r="I270" i="1"/>
  <c r="J270" i="1" s="1"/>
  <c r="I271" i="1"/>
  <c r="J271" i="1" s="1"/>
  <c r="I272" i="1"/>
  <c r="J272" i="1" s="1"/>
  <c r="I273" i="1"/>
  <c r="J273" i="1" s="1"/>
  <c r="I274" i="1"/>
  <c r="J274" i="1" s="1"/>
  <c r="I275" i="1"/>
  <c r="J275" i="1" s="1"/>
  <c r="I276" i="1"/>
  <c r="J276" i="1" s="1"/>
  <c r="I277" i="1"/>
  <c r="J277" i="1" s="1"/>
  <c r="I278" i="1"/>
  <c r="J278" i="1" s="1"/>
  <c r="I279" i="1"/>
  <c r="J279" i="1" s="1"/>
  <c r="I280" i="1"/>
  <c r="J280" i="1" s="1"/>
  <c r="I281" i="1"/>
  <c r="J281" i="1" s="1"/>
  <c r="I282" i="1"/>
  <c r="J282" i="1" s="1"/>
  <c r="I283" i="1"/>
  <c r="J283" i="1" s="1"/>
  <c r="I284" i="1"/>
  <c r="J284" i="1" s="1"/>
  <c r="I285" i="1"/>
  <c r="J285" i="1" s="1"/>
  <c r="I286" i="1"/>
  <c r="J286" i="1" s="1"/>
  <c r="I287" i="1"/>
  <c r="J287" i="1" s="1"/>
  <c r="I288" i="1"/>
  <c r="J288" i="1" s="1"/>
  <c r="I289" i="1"/>
  <c r="J289" i="1" s="1"/>
  <c r="I290" i="1"/>
  <c r="J290" i="1" s="1"/>
  <c r="I291" i="1"/>
  <c r="J291" i="1" s="1"/>
  <c r="I292" i="1"/>
  <c r="J292" i="1" s="1"/>
  <c r="I293" i="1"/>
  <c r="J293" i="1" s="1"/>
  <c r="I294" i="1"/>
  <c r="J294" i="1" s="1"/>
  <c r="I295" i="1"/>
  <c r="J295" i="1" s="1"/>
  <c r="I296" i="1"/>
  <c r="J296" i="1" s="1"/>
  <c r="I297" i="1"/>
  <c r="J297" i="1" s="1"/>
  <c r="I298" i="1"/>
  <c r="J298" i="1" s="1"/>
  <c r="I299" i="1"/>
  <c r="J299" i="1" s="1"/>
  <c r="I300" i="1"/>
  <c r="J300" i="1" s="1"/>
  <c r="I301" i="1"/>
  <c r="J301" i="1" s="1"/>
  <c r="I302" i="1"/>
  <c r="J302" i="1" s="1"/>
  <c r="I303" i="1"/>
  <c r="J303" i="1" s="1"/>
  <c r="I304" i="1"/>
  <c r="J304" i="1" s="1"/>
  <c r="I305" i="1"/>
  <c r="J305" i="1" s="1"/>
  <c r="I306" i="1"/>
  <c r="J306" i="1" s="1"/>
  <c r="I307" i="1"/>
  <c r="J307" i="1" s="1"/>
  <c r="I308" i="1"/>
  <c r="J308" i="1" s="1"/>
  <c r="I309" i="1"/>
  <c r="J309" i="1" s="1"/>
  <c r="I310" i="1"/>
  <c r="J310" i="1" s="1"/>
  <c r="I311" i="1"/>
  <c r="J311" i="1" s="1"/>
  <c r="I312" i="1"/>
  <c r="J312" i="1" s="1"/>
  <c r="I313" i="1"/>
  <c r="J313" i="1" s="1"/>
  <c r="I314" i="1"/>
  <c r="J314" i="1" s="1"/>
  <c r="I315" i="1"/>
  <c r="J315" i="1" s="1"/>
  <c r="I316" i="1"/>
  <c r="J316" i="1" s="1"/>
  <c r="I317" i="1"/>
  <c r="J317" i="1" s="1"/>
  <c r="I318" i="1"/>
  <c r="J318" i="1" s="1"/>
  <c r="I319" i="1"/>
  <c r="J319" i="1" s="1"/>
  <c r="I320" i="1"/>
  <c r="J320" i="1" s="1"/>
  <c r="I321" i="1"/>
  <c r="J321" i="1" s="1"/>
  <c r="I322" i="1"/>
  <c r="J322" i="1" s="1"/>
  <c r="I323" i="1"/>
  <c r="J323" i="1" s="1"/>
  <c r="I324" i="1"/>
  <c r="J324" i="1" s="1"/>
  <c r="I325" i="1"/>
  <c r="J325" i="1" s="1"/>
  <c r="I326" i="1"/>
  <c r="J326" i="1" s="1"/>
  <c r="I327" i="1"/>
  <c r="J327" i="1" s="1"/>
  <c r="I328" i="1"/>
  <c r="J328" i="1" s="1"/>
  <c r="I329" i="1"/>
  <c r="J329" i="1" s="1"/>
  <c r="I330" i="1"/>
  <c r="J330" i="1" s="1"/>
  <c r="I331" i="1"/>
  <c r="J331" i="1" s="1"/>
  <c r="I332" i="1"/>
  <c r="J332" i="1" s="1"/>
  <c r="I333" i="1"/>
  <c r="J333" i="1" s="1"/>
  <c r="I334" i="1"/>
  <c r="J334" i="1" s="1"/>
  <c r="I335" i="1"/>
  <c r="J335" i="1" s="1"/>
  <c r="I336" i="1"/>
  <c r="J336" i="1" s="1"/>
  <c r="I337" i="1"/>
  <c r="J337" i="1" s="1"/>
  <c r="I338" i="1"/>
  <c r="J338" i="1" s="1"/>
  <c r="I339" i="1"/>
  <c r="J339" i="1" s="1"/>
  <c r="I340" i="1"/>
  <c r="J340" i="1" s="1"/>
  <c r="I341" i="1"/>
  <c r="J341" i="1" s="1"/>
  <c r="I342" i="1"/>
  <c r="J342" i="1" s="1"/>
  <c r="I343" i="1"/>
  <c r="J343" i="1" s="1"/>
  <c r="I344" i="1"/>
  <c r="J344" i="1" s="1"/>
  <c r="I345" i="1"/>
  <c r="J345" i="1" s="1"/>
  <c r="I346" i="1"/>
  <c r="J346" i="1" s="1"/>
  <c r="I347" i="1"/>
  <c r="J347" i="1" s="1"/>
  <c r="I348" i="1"/>
  <c r="J348" i="1" s="1"/>
  <c r="I349" i="1"/>
  <c r="J349" i="1" s="1"/>
  <c r="I350" i="1"/>
  <c r="J350" i="1" s="1"/>
  <c r="I351" i="1"/>
  <c r="J351" i="1" s="1"/>
  <c r="I352" i="1"/>
  <c r="J352" i="1" s="1"/>
  <c r="I353" i="1"/>
  <c r="J353" i="1" s="1"/>
  <c r="I354" i="1"/>
  <c r="J354" i="1" s="1"/>
  <c r="I355" i="1"/>
  <c r="J355" i="1" s="1"/>
  <c r="I356" i="1"/>
  <c r="J356" i="1" s="1"/>
  <c r="I357" i="1"/>
  <c r="J357" i="1" s="1"/>
  <c r="I358" i="1"/>
  <c r="J358" i="1" s="1"/>
  <c r="I359" i="1"/>
  <c r="J359" i="1" s="1"/>
  <c r="I360" i="1"/>
  <c r="J360" i="1" s="1"/>
  <c r="I361" i="1"/>
  <c r="J361" i="1" s="1"/>
  <c r="I362" i="1"/>
  <c r="J362" i="1" s="1"/>
  <c r="I363" i="1"/>
  <c r="J363" i="1" s="1"/>
  <c r="I364" i="1"/>
  <c r="J364" i="1" s="1"/>
  <c r="I365" i="1"/>
  <c r="J365" i="1" s="1"/>
  <c r="I366" i="1"/>
  <c r="J366" i="1" s="1"/>
  <c r="I367" i="1"/>
  <c r="J367" i="1" s="1"/>
  <c r="I368" i="1"/>
  <c r="J368" i="1" s="1"/>
  <c r="I369" i="1"/>
  <c r="J369" i="1" s="1"/>
  <c r="I370" i="1"/>
  <c r="J370" i="1" s="1"/>
  <c r="I371" i="1"/>
  <c r="J371" i="1" s="1"/>
  <c r="I372" i="1"/>
  <c r="J372" i="1" s="1"/>
  <c r="I373" i="1"/>
  <c r="J373" i="1" s="1"/>
  <c r="I374" i="1"/>
  <c r="J374" i="1" s="1"/>
  <c r="I375" i="1"/>
  <c r="J375" i="1" s="1"/>
  <c r="I376" i="1"/>
  <c r="J376" i="1" s="1"/>
  <c r="I377" i="1"/>
  <c r="J377" i="1" s="1"/>
  <c r="I378" i="1"/>
  <c r="J378" i="1" s="1"/>
  <c r="I379" i="1"/>
  <c r="J379" i="1" s="1"/>
  <c r="I380" i="1"/>
  <c r="J380" i="1" s="1"/>
  <c r="I381" i="1"/>
  <c r="J381" i="1" s="1"/>
  <c r="I382" i="1"/>
  <c r="J382" i="1" s="1"/>
  <c r="I383" i="1"/>
  <c r="J383" i="1" s="1"/>
  <c r="I384" i="1"/>
  <c r="J384" i="1" s="1"/>
  <c r="I385" i="1"/>
  <c r="J385" i="1" s="1"/>
  <c r="I386" i="1"/>
  <c r="J386" i="1" s="1"/>
  <c r="I387" i="1"/>
  <c r="J387" i="1" s="1"/>
  <c r="I388" i="1"/>
  <c r="J388" i="1" s="1"/>
  <c r="I389" i="1"/>
  <c r="J389" i="1" s="1"/>
  <c r="I390" i="1"/>
  <c r="J390" i="1" s="1"/>
  <c r="I391" i="1"/>
  <c r="J391" i="1" s="1"/>
  <c r="I392" i="1"/>
  <c r="J392" i="1" s="1"/>
  <c r="I393" i="1"/>
  <c r="J393" i="1" s="1"/>
  <c r="I394" i="1"/>
  <c r="J394" i="1" s="1"/>
  <c r="I395" i="1"/>
  <c r="J395" i="1" s="1"/>
  <c r="I396" i="1"/>
  <c r="J396" i="1" s="1"/>
  <c r="I397" i="1"/>
  <c r="J397" i="1" s="1"/>
  <c r="I398" i="1"/>
  <c r="J398" i="1" s="1"/>
  <c r="I399" i="1"/>
  <c r="J399" i="1" s="1"/>
  <c r="I400" i="1"/>
  <c r="J400" i="1" s="1"/>
  <c r="I401" i="1"/>
  <c r="J401" i="1" s="1"/>
  <c r="I402" i="1"/>
  <c r="J402" i="1" s="1"/>
  <c r="I403" i="1"/>
  <c r="J403" i="1" s="1"/>
  <c r="I404" i="1"/>
  <c r="J404" i="1" s="1"/>
  <c r="I405" i="1"/>
  <c r="J405" i="1" s="1"/>
  <c r="I406" i="1"/>
  <c r="J406" i="1" s="1"/>
  <c r="I407" i="1"/>
  <c r="J407" i="1" s="1"/>
  <c r="I408" i="1"/>
  <c r="J408" i="1" s="1"/>
  <c r="I409" i="1"/>
  <c r="J409" i="1" s="1"/>
  <c r="I410" i="1"/>
  <c r="J410" i="1" s="1"/>
  <c r="I411" i="1"/>
  <c r="J411" i="1" s="1"/>
  <c r="I412" i="1"/>
  <c r="J412" i="1" s="1"/>
  <c r="I413" i="1"/>
  <c r="J413" i="1" s="1"/>
  <c r="I414" i="1"/>
  <c r="J414" i="1" s="1"/>
  <c r="I415" i="1"/>
  <c r="J415" i="1" s="1"/>
  <c r="I416" i="1"/>
  <c r="J416" i="1" s="1"/>
  <c r="I417" i="1"/>
  <c r="J417" i="1" s="1"/>
  <c r="I418" i="1"/>
  <c r="J418" i="1" s="1"/>
  <c r="I419" i="1"/>
  <c r="J419" i="1" s="1"/>
  <c r="I420" i="1"/>
  <c r="J420" i="1" s="1"/>
  <c r="I421" i="1"/>
  <c r="J421" i="1" s="1"/>
  <c r="I422" i="1"/>
  <c r="J422" i="1" s="1"/>
  <c r="I423" i="1"/>
  <c r="J423" i="1" s="1"/>
  <c r="I424" i="1"/>
  <c r="J424" i="1" s="1"/>
  <c r="I425" i="1"/>
  <c r="J425" i="1" s="1"/>
  <c r="I426" i="1"/>
  <c r="J426" i="1" s="1"/>
  <c r="I427" i="1"/>
  <c r="J427" i="1" s="1"/>
  <c r="I428" i="1"/>
  <c r="J428" i="1" s="1"/>
  <c r="I429" i="1"/>
  <c r="J429" i="1" s="1"/>
  <c r="I430" i="1"/>
  <c r="J430" i="1" s="1"/>
  <c r="I431" i="1"/>
  <c r="J431" i="1" s="1"/>
  <c r="I432" i="1"/>
  <c r="J432" i="1" s="1"/>
  <c r="I433" i="1"/>
  <c r="J433" i="1" s="1"/>
  <c r="I434" i="1"/>
  <c r="J434" i="1" s="1"/>
  <c r="I435" i="1"/>
  <c r="J435" i="1" s="1"/>
  <c r="I436" i="1"/>
  <c r="J436" i="1" s="1"/>
  <c r="I437" i="1"/>
  <c r="J437" i="1" s="1"/>
  <c r="I438" i="1"/>
  <c r="J438" i="1" s="1"/>
  <c r="I439" i="1"/>
  <c r="J439" i="1" s="1"/>
  <c r="I440" i="1"/>
  <c r="J440" i="1" s="1"/>
  <c r="I441" i="1"/>
  <c r="J441" i="1" s="1"/>
  <c r="I442" i="1"/>
  <c r="J442" i="1" s="1"/>
  <c r="I443" i="1"/>
  <c r="J443" i="1" s="1"/>
  <c r="I444" i="1"/>
  <c r="J444" i="1" s="1"/>
  <c r="I445" i="1"/>
  <c r="J445" i="1" s="1"/>
  <c r="I446" i="1"/>
  <c r="J446" i="1" s="1"/>
  <c r="I447" i="1"/>
  <c r="J447" i="1" s="1"/>
  <c r="I448" i="1"/>
  <c r="J448" i="1" s="1"/>
  <c r="I449" i="1"/>
  <c r="J449" i="1" s="1"/>
  <c r="I450" i="1"/>
  <c r="J450" i="1" s="1"/>
  <c r="I451" i="1"/>
  <c r="J451" i="1" s="1"/>
  <c r="I452" i="1"/>
  <c r="J452" i="1" s="1"/>
  <c r="I453" i="1"/>
  <c r="J453" i="1" s="1"/>
  <c r="I454" i="1"/>
  <c r="J454" i="1" s="1"/>
  <c r="I455" i="1"/>
  <c r="J455" i="1" s="1"/>
  <c r="I456" i="1"/>
  <c r="J456" i="1" s="1"/>
  <c r="I457" i="1"/>
  <c r="J457" i="1" s="1"/>
  <c r="I458" i="1"/>
  <c r="J458" i="1" s="1"/>
  <c r="I459" i="1"/>
  <c r="J459" i="1" s="1"/>
  <c r="I460" i="1"/>
  <c r="J460" i="1" s="1"/>
  <c r="I461" i="1"/>
  <c r="J461" i="1" s="1"/>
  <c r="I462" i="1"/>
  <c r="J462" i="1" s="1"/>
  <c r="I463" i="1"/>
  <c r="J463" i="1" s="1"/>
  <c r="I464" i="1"/>
  <c r="J464" i="1" s="1"/>
  <c r="I465" i="1"/>
  <c r="J465" i="1" s="1"/>
  <c r="I466" i="1"/>
  <c r="J466" i="1" s="1"/>
  <c r="I467" i="1"/>
  <c r="J467" i="1" s="1"/>
  <c r="I468" i="1"/>
  <c r="J468" i="1" s="1"/>
  <c r="I469" i="1"/>
  <c r="J469" i="1" s="1"/>
  <c r="I470" i="1"/>
  <c r="J470" i="1" s="1"/>
  <c r="I471" i="1"/>
  <c r="J471" i="1" s="1"/>
  <c r="I472" i="1"/>
  <c r="J472" i="1" s="1"/>
  <c r="I473" i="1"/>
  <c r="J473" i="1" s="1"/>
  <c r="I474" i="1"/>
  <c r="J474" i="1" s="1"/>
  <c r="I475" i="1"/>
  <c r="J475" i="1" s="1"/>
  <c r="I476" i="1"/>
  <c r="J476" i="1" s="1"/>
  <c r="I477" i="1"/>
  <c r="J477" i="1" s="1"/>
  <c r="I478" i="1"/>
  <c r="J478" i="1" s="1"/>
  <c r="I479" i="1"/>
  <c r="J479" i="1" s="1"/>
  <c r="I480" i="1"/>
  <c r="J480" i="1" s="1"/>
  <c r="I481" i="1"/>
  <c r="J481" i="1" s="1"/>
  <c r="I482" i="1"/>
  <c r="J482" i="1" s="1"/>
  <c r="I483" i="1"/>
  <c r="J483" i="1" s="1"/>
  <c r="I484" i="1"/>
  <c r="J484" i="1" s="1"/>
  <c r="I485" i="1"/>
  <c r="J485" i="1" s="1"/>
  <c r="I486" i="1"/>
  <c r="J486" i="1" s="1"/>
  <c r="I487" i="1"/>
  <c r="J487" i="1" s="1"/>
  <c r="I488" i="1"/>
  <c r="J488" i="1" s="1"/>
  <c r="I489" i="1"/>
  <c r="J489" i="1" s="1"/>
  <c r="I490" i="1"/>
  <c r="J490" i="1" s="1"/>
  <c r="I491" i="1"/>
  <c r="J491" i="1" s="1"/>
  <c r="I492" i="1"/>
  <c r="J492" i="1" s="1"/>
  <c r="I493" i="1"/>
  <c r="J493" i="1" s="1"/>
  <c r="I494" i="1"/>
  <c r="J494" i="1" s="1"/>
  <c r="I495" i="1"/>
  <c r="J495" i="1" s="1"/>
  <c r="I496" i="1"/>
  <c r="J496" i="1" s="1"/>
  <c r="I497" i="1"/>
  <c r="J497" i="1" s="1"/>
  <c r="I498" i="1"/>
  <c r="J498" i="1" s="1"/>
  <c r="I499" i="1"/>
  <c r="J499" i="1" s="1"/>
  <c r="I500" i="1"/>
  <c r="J500" i="1" s="1"/>
  <c r="I501" i="1"/>
  <c r="J501" i="1" s="1"/>
  <c r="I502" i="1"/>
  <c r="J502" i="1" s="1"/>
  <c r="I503" i="1"/>
  <c r="J503" i="1" s="1"/>
  <c r="I504" i="1"/>
  <c r="J504" i="1" s="1"/>
  <c r="I505" i="1"/>
  <c r="J505" i="1" s="1"/>
  <c r="I506" i="1"/>
  <c r="J506" i="1" s="1"/>
  <c r="I507" i="1"/>
  <c r="J507" i="1" s="1"/>
  <c r="I508" i="1"/>
  <c r="J508" i="1" s="1"/>
  <c r="I509" i="1"/>
  <c r="J509" i="1" s="1"/>
  <c r="I510" i="1"/>
  <c r="J510" i="1" s="1"/>
  <c r="I511" i="1"/>
  <c r="J511" i="1" s="1"/>
  <c r="I512" i="1"/>
  <c r="J512" i="1" s="1"/>
  <c r="I513" i="1"/>
  <c r="J513" i="1" s="1"/>
  <c r="I514" i="1"/>
  <c r="J514" i="1" s="1"/>
  <c r="I515" i="1"/>
  <c r="J515" i="1" s="1"/>
  <c r="I516" i="1"/>
  <c r="J516" i="1" s="1"/>
  <c r="I517" i="1"/>
  <c r="J517" i="1" s="1"/>
  <c r="I518" i="1"/>
  <c r="J518" i="1" s="1"/>
  <c r="I519" i="1"/>
  <c r="J519" i="1" s="1"/>
  <c r="I520" i="1"/>
  <c r="J520" i="1" s="1"/>
  <c r="I521" i="1"/>
  <c r="J521" i="1" s="1"/>
  <c r="I522" i="1"/>
  <c r="J522" i="1" s="1"/>
  <c r="I523" i="1"/>
  <c r="J523" i="1" s="1"/>
  <c r="I524" i="1"/>
  <c r="J524" i="1" s="1"/>
  <c r="I525" i="1"/>
  <c r="J525" i="1" s="1"/>
  <c r="I526" i="1"/>
  <c r="J526" i="1" s="1"/>
  <c r="I527" i="1"/>
  <c r="J527" i="1" s="1"/>
  <c r="I528" i="1"/>
  <c r="J528" i="1" s="1"/>
  <c r="I529" i="1"/>
  <c r="J529" i="1" s="1"/>
  <c r="I530" i="1"/>
  <c r="J530" i="1" s="1"/>
  <c r="I531" i="1"/>
  <c r="J531" i="1" s="1"/>
  <c r="I532" i="1"/>
  <c r="J532" i="1" s="1"/>
  <c r="I533" i="1"/>
  <c r="J533" i="1" s="1"/>
  <c r="I534" i="1"/>
  <c r="J534" i="1" s="1"/>
  <c r="I535" i="1"/>
  <c r="J535" i="1" s="1"/>
  <c r="I536" i="1"/>
  <c r="J536" i="1" s="1"/>
  <c r="I537" i="1"/>
  <c r="J537" i="1" s="1"/>
  <c r="I538" i="1"/>
  <c r="J538" i="1" s="1"/>
  <c r="I539" i="1"/>
  <c r="J539" i="1" s="1"/>
  <c r="I540" i="1"/>
  <c r="J540" i="1" s="1"/>
  <c r="I541" i="1"/>
  <c r="J541" i="1" s="1"/>
  <c r="I542" i="1"/>
  <c r="J542" i="1" s="1"/>
  <c r="I543" i="1"/>
  <c r="J543" i="1" s="1"/>
  <c r="I544" i="1"/>
  <c r="J544" i="1" s="1"/>
  <c r="I545" i="1"/>
  <c r="J545" i="1" s="1"/>
  <c r="I546" i="1"/>
  <c r="J546" i="1" s="1"/>
  <c r="I547" i="1"/>
  <c r="J547" i="1" s="1"/>
  <c r="I548" i="1"/>
  <c r="J548" i="1" s="1"/>
  <c r="I549" i="1"/>
  <c r="J549" i="1" s="1"/>
  <c r="I550" i="1"/>
  <c r="J550" i="1" s="1"/>
  <c r="I551" i="1"/>
  <c r="J551" i="1" s="1"/>
  <c r="I552" i="1"/>
  <c r="J552" i="1" s="1"/>
  <c r="I553" i="1"/>
  <c r="J553" i="1" s="1"/>
  <c r="I554" i="1"/>
  <c r="J554" i="1" s="1"/>
  <c r="I555" i="1"/>
  <c r="J555" i="1" s="1"/>
  <c r="I556" i="1"/>
  <c r="J556" i="1" s="1"/>
  <c r="I557" i="1"/>
  <c r="J557" i="1" s="1"/>
  <c r="I558" i="1"/>
  <c r="J558" i="1" s="1"/>
  <c r="I559" i="1"/>
  <c r="J559" i="1" s="1"/>
  <c r="I560" i="1"/>
  <c r="J560" i="1" s="1"/>
  <c r="I561" i="1"/>
  <c r="J561" i="1" s="1"/>
  <c r="I562" i="1"/>
  <c r="J562" i="1" s="1"/>
  <c r="I563" i="1"/>
  <c r="J563" i="1" s="1"/>
  <c r="I564" i="1"/>
  <c r="J564" i="1" s="1"/>
  <c r="I565" i="1"/>
  <c r="J565" i="1" s="1"/>
  <c r="I566" i="1"/>
  <c r="J566" i="1" s="1"/>
  <c r="I567" i="1"/>
  <c r="J567" i="1" s="1"/>
  <c r="I568" i="1"/>
  <c r="J568" i="1" s="1"/>
  <c r="I569" i="1"/>
  <c r="J569" i="1" s="1"/>
  <c r="I570" i="1"/>
  <c r="J570" i="1" s="1"/>
  <c r="I571" i="1"/>
  <c r="J571" i="1" s="1"/>
  <c r="I572" i="1"/>
  <c r="J572" i="1" s="1"/>
  <c r="I573" i="1"/>
  <c r="J573" i="1" s="1"/>
  <c r="I574" i="1"/>
  <c r="J574" i="1" s="1"/>
  <c r="I575" i="1"/>
  <c r="J575" i="1" s="1"/>
  <c r="I576" i="1"/>
  <c r="J576" i="1" s="1"/>
  <c r="I577" i="1"/>
  <c r="J577" i="1" s="1"/>
  <c r="I578" i="1"/>
  <c r="J578" i="1" s="1"/>
  <c r="I579" i="1"/>
  <c r="J579" i="1" s="1"/>
  <c r="I580" i="1"/>
  <c r="J580" i="1" s="1"/>
  <c r="I581" i="1"/>
  <c r="J581" i="1" s="1"/>
  <c r="I582" i="1"/>
  <c r="J582" i="1" s="1"/>
  <c r="I583" i="1"/>
  <c r="J583" i="1" s="1"/>
  <c r="I584" i="1"/>
  <c r="J584" i="1" s="1"/>
  <c r="I585" i="1"/>
  <c r="J585" i="1" s="1"/>
  <c r="I586" i="1"/>
  <c r="J586" i="1" s="1"/>
  <c r="I587" i="1"/>
  <c r="J587" i="1" s="1"/>
  <c r="I588" i="1"/>
  <c r="J588" i="1" s="1"/>
  <c r="I589" i="1"/>
  <c r="J589" i="1" s="1"/>
  <c r="I590" i="1"/>
  <c r="J590" i="1" s="1"/>
  <c r="I591" i="1"/>
  <c r="J591" i="1" s="1"/>
  <c r="I592" i="1"/>
  <c r="J592" i="1" s="1"/>
  <c r="I593" i="1"/>
  <c r="J593" i="1" s="1"/>
  <c r="I594" i="1"/>
  <c r="J594" i="1" s="1"/>
  <c r="I595" i="1"/>
  <c r="J595" i="1" s="1"/>
  <c r="I596" i="1"/>
  <c r="J596" i="1" s="1"/>
  <c r="I597" i="1"/>
  <c r="J597" i="1" s="1"/>
  <c r="I598" i="1"/>
  <c r="J598" i="1" s="1"/>
  <c r="I599" i="1"/>
  <c r="J599" i="1" s="1"/>
  <c r="I600" i="1"/>
  <c r="J600" i="1" s="1"/>
  <c r="I601" i="1"/>
  <c r="J601" i="1" s="1"/>
  <c r="I602" i="1"/>
  <c r="J602" i="1" s="1"/>
  <c r="I603" i="1"/>
  <c r="J603" i="1" s="1"/>
  <c r="I604" i="1"/>
  <c r="J604" i="1" s="1"/>
  <c r="I605" i="1"/>
  <c r="J605" i="1" s="1"/>
  <c r="I606" i="1"/>
  <c r="J606" i="1" s="1"/>
  <c r="I607" i="1"/>
  <c r="J607" i="1" s="1"/>
  <c r="I608" i="1"/>
  <c r="J608" i="1" s="1"/>
  <c r="I609" i="1"/>
  <c r="J609" i="1" s="1"/>
  <c r="I610" i="1"/>
  <c r="J610" i="1" s="1"/>
  <c r="I611" i="1"/>
  <c r="J611" i="1" s="1"/>
  <c r="I612" i="1"/>
  <c r="J612" i="1" s="1"/>
  <c r="I613" i="1"/>
  <c r="J613" i="1" s="1"/>
  <c r="I614" i="1"/>
  <c r="J614" i="1" s="1"/>
  <c r="I615" i="1"/>
  <c r="J615" i="1" s="1"/>
  <c r="I616" i="1"/>
  <c r="J616" i="1" s="1"/>
  <c r="I617" i="1"/>
  <c r="J617" i="1" s="1"/>
  <c r="I618" i="1"/>
  <c r="J618" i="1" s="1"/>
  <c r="I619" i="1"/>
  <c r="J619" i="1" s="1"/>
  <c r="I620" i="1"/>
  <c r="J620" i="1" s="1"/>
  <c r="I621" i="1"/>
  <c r="J621" i="1" s="1"/>
  <c r="I622" i="1"/>
  <c r="J622" i="1" s="1"/>
  <c r="I623" i="1"/>
  <c r="J623" i="1" s="1"/>
  <c r="I624" i="1"/>
  <c r="J624" i="1" s="1"/>
  <c r="I625" i="1"/>
  <c r="J625" i="1" s="1"/>
  <c r="I626" i="1"/>
  <c r="J626" i="1" s="1"/>
  <c r="I627" i="1"/>
  <c r="J627" i="1" s="1"/>
  <c r="I628" i="1"/>
  <c r="J628" i="1" s="1"/>
  <c r="I629" i="1"/>
  <c r="J629" i="1" s="1"/>
  <c r="I630" i="1"/>
  <c r="J630" i="1" s="1"/>
  <c r="I631" i="1"/>
  <c r="J631" i="1" s="1"/>
  <c r="I632" i="1"/>
  <c r="J632" i="1" s="1"/>
  <c r="I633" i="1"/>
  <c r="J633" i="1" s="1"/>
  <c r="I634" i="1"/>
  <c r="J634" i="1" s="1"/>
  <c r="I635" i="1"/>
  <c r="J635" i="1" s="1"/>
  <c r="I636" i="1"/>
  <c r="J636" i="1" s="1"/>
  <c r="I637" i="1"/>
  <c r="J637" i="1" s="1"/>
  <c r="I638" i="1"/>
  <c r="J638" i="1" s="1"/>
  <c r="I639" i="1"/>
  <c r="J639" i="1" s="1"/>
  <c r="I640" i="1"/>
  <c r="J640" i="1" s="1"/>
  <c r="I641" i="1"/>
  <c r="J641" i="1" s="1"/>
  <c r="I642" i="1"/>
  <c r="J642" i="1" s="1"/>
  <c r="I643" i="1"/>
  <c r="J643" i="1" s="1"/>
  <c r="I644" i="1"/>
  <c r="J644" i="1" s="1"/>
  <c r="I645" i="1"/>
  <c r="J645" i="1" s="1"/>
  <c r="I646" i="1"/>
  <c r="J646" i="1" s="1"/>
  <c r="I647" i="1"/>
  <c r="J647" i="1" s="1"/>
  <c r="I648" i="1"/>
  <c r="J648" i="1" s="1"/>
  <c r="I649" i="1"/>
  <c r="J649" i="1" s="1"/>
  <c r="I650" i="1"/>
  <c r="J650" i="1" s="1"/>
  <c r="I651" i="1"/>
  <c r="J651" i="1" s="1"/>
  <c r="I652" i="1"/>
  <c r="J652" i="1" s="1"/>
  <c r="I653" i="1"/>
  <c r="J653" i="1" s="1"/>
  <c r="I654" i="1"/>
  <c r="J654" i="1" s="1"/>
  <c r="I655" i="1"/>
  <c r="J655" i="1" s="1"/>
  <c r="I656" i="1"/>
  <c r="J656" i="1" s="1"/>
  <c r="I657" i="1"/>
  <c r="J657" i="1" s="1"/>
  <c r="I658" i="1"/>
  <c r="J658" i="1" s="1"/>
  <c r="I659" i="1"/>
  <c r="J659" i="1" s="1"/>
  <c r="I660" i="1"/>
  <c r="J660" i="1" s="1"/>
  <c r="I661" i="1"/>
  <c r="J661" i="1" s="1"/>
  <c r="I662" i="1"/>
  <c r="J662" i="1" s="1"/>
  <c r="I663" i="1"/>
  <c r="J663" i="1" s="1"/>
  <c r="I664" i="1"/>
  <c r="J664" i="1" s="1"/>
  <c r="I665" i="1"/>
  <c r="J665" i="1" s="1"/>
  <c r="I666" i="1"/>
  <c r="J666" i="1" s="1"/>
  <c r="I667" i="1"/>
  <c r="J667" i="1" s="1"/>
  <c r="I668" i="1"/>
  <c r="J668" i="1" s="1"/>
  <c r="I669" i="1"/>
  <c r="J669" i="1" s="1"/>
  <c r="I670" i="1"/>
  <c r="J670" i="1" s="1"/>
  <c r="I671" i="1"/>
  <c r="J671" i="1" s="1"/>
  <c r="I672" i="1"/>
  <c r="J672" i="1" s="1"/>
  <c r="I673" i="1"/>
  <c r="J673" i="1" s="1"/>
  <c r="I674" i="1"/>
  <c r="J674" i="1" s="1"/>
  <c r="I675" i="1"/>
  <c r="J675" i="1" s="1"/>
  <c r="I676" i="1"/>
  <c r="J676" i="1" s="1"/>
  <c r="I677" i="1"/>
  <c r="J677" i="1" s="1"/>
  <c r="I678" i="1"/>
  <c r="J678" i="1" s="1"/>
  <c r="I679" i="1"/>
  <c r="J679" i="1" s="1"/>
  <c r="I680" i="1"/>
  <c r="J680" i="1" s="1"/>
  <c r="I681" i="1"/>
  <c r="J681" i="1" s="1"/>
  <c r="I682" i="1"/>
  <c r="J682" i="1" s="1"/>
  <c r="I683" i="1"/>
  <c r="J683" i="1" s="1"/>
  <c r="I684" i="1"/>
  <c r="J684" i="1" s="1"/>
  <c r="I685" i="1"/>
  <c r="J685" i="1" s="1"/>
  <c r="I686" i="1"/>
  <c r="J686" i="1" s="1"/>
  <c r="I687" i="1"/>
  <c r="J687" i="1" s="1"/>
  <c r="I688" i="1"/>
  <c r="J688" i="1" s="1"/>
  <c r="I689" i="1"/>
  <c r="J689" i="1" s="1"/>
  <c r="I690" i="1"/>
  <c r="J690" i="1" s="1"/>
  <c r="I691" i="1"/>
  <c r="J691" i="1" s="1"/>
  <c r="I692" i="1"/>
  <c r="J692" i="1" s="1"/>
  <c r="I693" i="1"/>
  <c r="J693" i="1" s="1"/>
  <c r="I694" i="1"/>
  <c r="J694" i="1" s="1"/>
  <c r="I695" i="1"/>
  <c r="J695" i="1" s="1"/>
  <c r="I696" i="1"/>
  <c r="J696" i="1" s="1"/>
  <c r="I697" i="1"/>
  <c r="J697" i="1" s="1"/>
  <c r="I698" i="1"/>
  <c r="J698" i="1" s="1"/>
  <c r="I699" i="1"/>
  <c r="J699" i="1" s="1"/>
  <c r="I700" i="1"/>
  <c r="J700" i="1" s="1"/>
  <c r="I701" i="1"/>
  <c r="J701" i="1" s="1"/>
  <c r="I702" i="1"/>
  <c r="J702" i="1" s="1"/>
  <c r="I703" i="1"/>
  <c r="J703" i="1" s="1"/>
  <c r="I704" i="1"/>
  <c r="J704" i="1" s="1"/>
  <c r="I705" i="1"/>
  <c r="J705" i="1" s="1"/>
  <c r="I706" i="1"/>
  <c r="J706" i="1" s="1"/>
  <c r="I707" i="1"/>
  <c r="J707" i="1" s="1"/>
  <c r="I708" i="1"/>
  <c r="J708" i="1" s="1"/>
  <c r="I709" i="1"/>
  <c r="J709" i="1" s="1"/>
  <c r="I710" i="1"/>
  <c r="J710" i="1" s="1"/>
  <c r="I711" i="1"/>
  <c r="J711" i="1" s="1"/>
  <c r="I712" i="1"/>
  <c r="J712" i="1" s="1"/>
  <c r="I713" i="1"/>
  <c r="J713" i="1" s="1"/>
  <c r="I714" i="1"/>
  <c r="J714" i="1" s="1"/>
  <c r="I715" i="1"/>
  <c r="J715" i="1" s="1"/>
  <c r="I716" i="1"/>
  <c r="J716" i="1" s="1"/>
  <c r="I717" i="1"/>
  <c r="J717" i="1" s="1"/>
  <c r="I718" i="1"/>
  <c r="J718" i="1" s="1"/>
  <c r="I719" i="1"/>
  <c r="J719" i="1" s="1"/>
  <c r="I720" i="1"/>
  <c r="J720" i="1" s="1"/>
  <c r="I721" i="1"/>
  <c r="J721" i="1" s="1"/>
  <c r="I722" i="1"/>
  <c r="J722" i="1" s="1"/>
  <c r="I723" i="1"/>
  <c r="J723" i="1" s="1"/>
  <c r="I724" i="1"/>
  <c r="J724" i="1" s="1"/>
  <c r="I725" i="1"/>
  <c r="J725" i="1" s="1"/>
  <c r="I726" i="1"/>
  <c r="J726" i="1" s="1"/>
  <c r="I727" i="1"/>
  <c r="J727" i="1" s="1"/>
  <c r="I728" i="1"/>
  <c r="J728" i="1" s="1"/>
  <c r="I729" i="1"/>
  <c r="J729" i="1" s="1"/>
  <c r="I730" i="1"/>
  <c r="J730" i="1" s="1"/>
  <c r="I731" i="1"/>
  <c r="J731" i="1" s="1"/>
  <c r="I732" i="1"/>
  <c r="J732" i="1" s="1"/>
  <c r="I733" i="1"/>
  <c r="J733" i="1" s="1"/>
  <c r="I734" i="1"/>
  <c r="J734" i="1" s="1"/>
  <c r="I735" i="1"/>
  <c r="J735" i="1" s="1"/>
  <c r="I736" i="1"/>
  <c r="J736" i="1" s="1"/>
  <c r="I737" i="1"/>
  <c r="J737" i="1" s="1"/>
  <c r="I738" i="1"/>
  <c r="J738" i="1" s="1"/>
  <c r="I739" i="1"/>
  <c r="J739" i="1" s="1"/>
  <c r="I740" i="1"/>
  <c r="J740" i="1" s="1"/>
  <c r="I741" i="1"/>
  <c r="J741" i="1" s="1"/>
  <c r="I742" i="1"/>
  <c r="J742" i="1" s="1"/>
  <c r="I743" i="1"/>
  <c r="J743" i="1" s="1"/>
  <c r="I744" i="1"/>
  <c r="J744" i="1" s="1"/>
  <c r="I745" i="1"/>
  <c r="J745" i="1" s="1"/>
  <c r="I746" i="1"/>
  <c r="J746" i="1" s="1"/>
  <c r="I747" i="1"/>
  <c r="J747" i="1" s="1"/>
  <c r="I748" i="1"/>
  <c r="J748" i="1" s="1"/>
  <c r="I749" i="1"/>
  <c r="J749" i="1" s="1"/>
  <c r="I750" i="1"/>
  <c r="J750" i="1" s="1"/>
  <c r="I751" i="1"/>
  <c r="J751" i="1" s="1"/>
  <c r="I752" i="1"/>
  <c r="J752" i="1" s="1"/>
  <c r="I753" i="1"/>
  <c r="J753" i="1" s="1"/>
  <c r="I754" i="1"/>
  <c r="J754" i="1" s="1"/>
  <c r="I755" i="1"/>
  <c r="J755" i="1" s="1"/>
  <c r="I756" i="1"/>
  <c r="J756" i="1" s="1"/>
  <c r="I757" i="1"/>
  <c r="J757" i="1" s="1"/>
  <c r="I758" i="1"/>
  <c r="J758" i="1" s="1"/>
  <c r="I759" i="1"/>
  <c r="J759" i="1" s="1"/>
  <c r="I760" i="1"/>
  <c r="J760" i="1" s="1"/>
  <c r="I761" i="1"/>
  <c r="J761" i="1" s="1"/>
  <c r="I762" i="1"/>
  <c r="J762" i="1" s="1"/>
  <c r="I763" i="1"/>
  <c r="J763" i="1" s="1"/>
  <c r="I764" i="1"/>
  <c r="J764" i="1" s="1"/>
  <c r="I765" i="1"/>
  <c r="J765" i="1" s="1"/>
  <c r="I766" i="1"/>
  <c r="J766" i="1" s="1"/>
  <c r="I767" i="1"/>
  <c r="J767" i="1" s="1"/>
  <c r="I768" i="1"/>
  <c r="J768" i="1" s="1"/>
  <c r="I769" i="1"/>
  <c r="J769" i="1" s="1"/>
  <c r="I770" i="1"/>
  <c r="J770" i="1" s="1"/>
  <c r="I771" i="1"/>
  <c r="J771" i="1" s="1"/>
  <c r="I772" i="1"/>
  <c r="J772" i="1" s="1"/>
  <c r="I773" i="1"/>
  <c r="J773" i="1" s="1"/>
  <c r="I774" i="1"/>
  <c r="J774" i="1" s="1"/>
  <c r="I775" i="1"/>
  <c r="J775" i="1" s="1"/>
  <c r="I776" i="1"/>
  <c r="J776" i="1" s="1"/>
  <c r="I777" i="1"/>
  <c r="J777" i="1" s="1"/>
  <c r="I778" i="1"/>
  <c r="J778" i="1" s="1"/>
  <c r="I779" i="1"/>
  <c r="J779" i="1" s="1"/>
  <c r="I780" i="1"/>
  <c r="J780" i="1" s="1"/>
  <c r="I781" i="1"/>
  <c r="J781" i="1" s="1"/>
  <c r="I782" i="1"/>
  <c r="J782" i="1" s="1"/>
  <c r="I783" i="1"/>
  <c r="J783" i="1" s="1"/>
  <c r="I784" i="1"/>
  <c r="J784" i="1" s="1"/>
  <c r="I785" i="1"/>
  <c r="J785" i="1" s="1"/>
  <c r="I786" i="1"/>
  <c r="J786" i="1" s="1"/>
  <c r="I787" i="1"/>
  <c r="J787" i="1" s="1"/>
  <c r="I788" i="1"/>
  <c r="J788" i="1" s="1"/>
  <c r="I789" i="1"/>
  <c r="J789" i="1" s="1"/>
  <c r="I790" i="1"/>
  <c r="J790" i="1" s="1"/>
  <c r="I791" i="1"/>
  <c r="J791" i="1" s="1"/>
  <c r="I792" i="1"/>
  <c r="J792" i="1" s="1"/>
  <c r="I793" i="1"/>
  <c r="J793" i="1" s="1"/>
  <c r="I794" i="1"/>
  <c r="J794" i="1" s="1"/>
  <c r="I795" i="1"/>
  <c r="J795" i="1" s="1"/>
  <c r="I796" i="1"/>
  <c r="J796" i="1" s="1"/>
  <c r="I797" i="1"/>
  <c r="J797" i="1" s="1"/>
  <c r="I798" i="1"/>
  <c r="J798" i="1" s="1"/>
  <c r="I799" i="1"/>
  <c r="J799" i="1" s="1"/>
  <c r="I800" i="1"/>
  <c r="J800" i="1" s="1"/>
  <c r="I801" i="1"/>
  <c r="J801" i="1" s="1"/>
  <c r="I802" i="1"/>
  <c r="J802" i="1" s="1"/>
  <c r="I803" i="1"/>
  <c r="J803" i="1" s="1"/>
  <c r="I804" i="1"/>
  <c r="J804" i="1" s="1"/>
  <c r="I805" i="1"/>
  <c r="J805" i="1" s="1"/>
  <c r="I806" i="1"/>
  <c r="J806" i="1" s="1"/>
  <c r="I807" i="1"/>
  <c r="J807" i="1" s="1"/>
  <c r="I808" i="1"/>
  <c r="J808" i="1" s="1"/>
  <c r="I809" i="1"/>
  <c r="J809" i="1" s="1"/>
  <c r="I810" i="1"/>
  <c r="J810" i="1" s="1"/>
  <c r="I811" i="1"/>
  <c r="J811" i="1" s="1"/>
  <c r="I812" i="1"/>
  <c r="J812" i="1" s="1"/>
  <c r="I813" i="1"/>
  <c r="J813" i="1" s="1"/>
  <c r="I814" i="1"/>
  <c r="J814" i="1" s="1"/>
  <c r="I815" i="1"/>
  <c r="J815" i="1" s="1"/>
  <c r="I816" i="1"/>
  <c r="J816" i="1" s="1"/>
  <c r="I817" i="1"/>
  <c r="J817" i="1" s="1"/>
  <c r="I818" i="1"/>
  <c r="J818" i="1" s="1"/>
  <c r="I819" i="1"/>
  <c r="J819" i="1" s="1"/>
  <c r="I820" i="1"/>
  <c r="J820" i="1" s="1"/>
  <c r="I821" i="1"/>
  <c r="J821" i="1" s="1"/>
  <c r="I822" i="1"/>
  <c r="J822" i="1" s="1"/>
  <c r="I823" i="1"/>
  <c r="J823" i="1" s="1"/>
  <c r="I824" i="1"/>
  <c r="J824" i="1" s="1"/>
  <c r="I825" i="1"/>
  <c r="J825" i="1" s="1"/>
  <c r="I826" i="1"/>
  <c r="J826" i="1" s="1"/>
  <c r="I827" i="1"/>
  <c r="J827" i="1" s="1"/>
  <c r="I828" i="1"/>
  <c r="J828" i="1" s="1"/>
  <c r="I829" i="1"/>
  <c r="J829" i="1" s="1"/>
  <c r="I830" i="1"/>
  <c r="J830" i="1" s="1"/>
  <c r="I831" i="1"/>
  <c r="J831" i="1" s="1"/>
  <c r="I832" i="1"/>
  <c r="J832" i="1" s="1"/>
  <c r="I833" i="1"/>
  <c r="J833" i="1" s="1"/>
  <c r="I834" i="1"/>
  <c r="J834" i="1" s="1"/>
  <c r="I835" i="1"/>
  <c r="J835" i="1" s="1"/>
  <c r="I836" i="1"/>
  <c r="J836" i="1" s="1"/>
  <c r="I837" i="1"/>
  <c r="J837" i="1" s="1"/>
  <c r="I838" i="1"/>
  <c r="J838" i="1" s="1"/>
  <c r="I839" i="1"/>
  <c r="J839" i="1" s="1"/>
  <c r="I840" i="1"/>
  <c r="J840" i="1" s="1"/>
  <c r="I841" i="1"/>
  <c r="J841" i="1" s="1"/>
  <c r="I842" i="1"/>
  <c r="J842" i="1" s="1"/>
  <c r="I843" i="1"/>
  <c r="J843" i="1" s="1"/>
  <c r="I844" i="1"/>
  <c r="J844" i="1" s="1"/>
  <c r="I845" i="1"/>
  <c r="J845" i="1" s="1"/>
  <c r="I846" i="1"/>
  <c r="J846" i="1" s="1"/>
  <c r="I847" i="1"/>
  <c r="J847" i="1" s="1"/>
  <c r="I848" i="1"/>
  <c r="J848" i="1" s="1"/>
  <c r="I849" i="1"/>
  <c r="J849" i="1" s="1"/>
  <c r="I850" i="1"/>
  <c r="J850" i="1" s="1"/>
  <c r="I851" i="1"/>
  <c r="J851" i="1" s="1"/>
  <c r="I852" i="1"/>
  <c r="J852" i="1" s="1"/>
  <c r="I853" i="1"/>
  <c r="J853" i="1" s="1"/>
  <c r="I854" i="1"/>
  <c r="J854" i="1" s="1"/>
  <c r="I855" i="1"/>
  <c r="J855" i="1" s="1"/>
  <c r="I856" i="1"/>
  <c r="J856" i="1" s="1"/>
  <c r="I857" i="1"/>
  <c r="J857" i="1" s="1"/>
  <c r="I858" i="1"/>
  <c r="J858" i="1" s="1"/>
  <c r="I859" i="1"/>
  <c r="J859" i="1" s="1"/>
  <c r="I860" i="1"/>
  <c r="J860" i="1" s="1"/>
  <c r="I861" i="1"/>
  <c r="J861" i="1" s="1"/>
  <c r="I862" i="1"/>
  <c r="J862" i="1" s="1"/>
  <c r="I863" i="1"/>
  <c r="J863" i="1" s="1"/>
  <c r="I864" i="1"/>
  <c r="J864" i="1" s="1"/>
  <c r="I865" i="1"/>
  <c r="J865" i="1" s="1"/>
  <c r="I866" i="1"/>
  <c r="J866" i="1" s="1"/>
  <c r="I867" i="1"/>
  <c r="J867" i="1" s="1"/>
  <c r="I868" i="1"/>
  <c r="J868" i="1" s="1"/>
  <c r="I869" i="1"/>
  <c r="J869" i="1" s="1"/>
  <c r="I870" i="1"/>
  <c r="J870" i="1" s="1"/>
  <c r="I871" i="1"/>
  <c r="J871" i="1" s="1"/>
  <c r="I872" i="1"/>
  <c r="J872" i="1" s="1"/>
  <c r="I873" i="1"/>
  <c r="J873" i="1" s="1"/>
  <c r="I874" i="1"/>
  <c r="J874" i="1" s="1"/>
  <c r="I875" i="1"/>
  <c r="J875" i="1" s="1"/>
  <c r="I876" i="1"/>
  <c r="J876" i="1" s="1"/>
  <c r="I877" i="1"/>
  <c r="J877" i="1" s="1"/>
  <c r="I878" i="1"/>
  <c r="J878" i="1" s="1"/>
  <c r="I879" i="1"/>
  <c r="J879" i="1" s="1"/>
  <c r="I880" i="1"/>
  <c r="J880" i="1" s="1"/>
  <c r="I881" i="1"/>
  <c r="J881" i="1" s="1"/>
  <c r="I882" i="1"/>
  <c r="J882" i="1" s="1"/>
  <c r="I883" i="1"/>
  <c r="J883" i="1" s="1"/>
  <c r="I884" i="1"/>
  <c r="J884" i="1" s="1"/>
  <c r="I885" i="1"/>
  <c r="J885" i="1" s="1"/>
  <c r="I886" i="1"/>
  <c r="J886" i="1" s="1"/>
  <c r="I887" i="1"/>
  <c r="J887" i="1" s="1"/>
  <c r="I888" i="1"/>
  <c r="J888" i="1" s="1"/>
  <c r="I889" i="1"/>
  <c r="J889" i="1" s="1"/>
  <c r="I890" i="1"/>
  <c r="J890" i="1" s="1"/>
  <c r="I891" i="1"/>
  <c r="J891" i="1" s="1"/>
  <c r="I892" i="1"/>
  <c r="J892" i="1" s="1"/>
  <c r="I893" i="1"/>
  <c r="J893" i="1" s="1"/>
  <c r="I894" i="1"/>
  <c r="J894" i="1" s="1"/>
  <c r="I895" i="1"/>
  <c r="J895" i="1" s="1"/>
  <c r="I896" i="1"/>
  <c r="J896" i="1" s="1"/>
  <c r="I897" i="1"/>
  <c r="J897" i="1" s="1"/>
  <c r="I898" i="1"/>
  <c r="J898" i="1" s="1"/>
  <c r="I899" i="1"/>
  <c r="J899" i="1" s="1"/>
  <c r="I900" i="1"/>
  <c r="J900" i="1" s="1"/>
  <c r="I901" i="1"/>
  <c r="J901" i="1" s="1"/>
  <c r="I902" i="1"/>
  <c r="J902" i="1" s="1"/>
  <c r="I903" i="1"/>
  <c r="J903" i="1" s="1"/>
  <c r="I904" i="1"/>
  <c r="J904" i="1" s="1"/>
  <c r="I905" i="1"/>
  <c r="J905" i="1" s="1"/>
  <c r="I906" i="1"/>
  <c r="J906" i="1" s="1"/>
  <c r="I907" i="1"/>
  <c r="J907" i="1" s="1"/>
  <c r="I908" i="1"/>
  <c r="J908" i="1" s="1"/>
  <c r="I909" i="1"/>
  <c r="J909" i="1" s="1"/>
  <c r="I910" i="1"/>
  <c r="J910" i="1" s="1"/>
  <c r="I911" i="1"/>
  <c r="J911" i="1" s="1"/>
  <c r="I912" i="1"/>
  <c r="J912" i="1" s="1"/>
  <c r="I913" i="1"/>
  <c r="J913" i="1" s="1"/>
  <c r="I914" i="1"/>
  <c r="J914" i="1" s="1"/>
  <c r="I915" i="1"/>
  <c r="J915" i="1" s="1"/>
  <c r="I916" i="1"/>
  <c r="J916" i="1" s="1"/>
  <c r="I917" i="1"/>
  <c r="J917" i="1" s="1"/>
  <c r="I918" i="1"/>
  <c r="J918" i="1" s="1"/>
  <c r="I919" i="1"/>
  <c r="J919" i="1" s="1"/>
  <c r="I920" i="1"/>
  <c r="J920" i="1" s="1"/>
  <c r="I921" i="1"/>
  <c r="J921" i="1" s="1"/>
  <c r="I922" i="1"/>
  <c r="J922" i="1" s="1"/>
  <c r="I923" i="1"/>
  <c r="J923" i="1" s="1"/>
  <c r="I924" i="1"/>
  <c r="J924" i="1" s="1"/>
  <c r="I925" i="1"/>
  <c r="J925" i="1" s="1"/>
  <c r="I926" i="1"/>
  <c r="J926" i="1" s="1"/>
  <c r="I927" i="1"/>
  <c r="J927" i="1" s="1"/>
  <c r="I928" i="1"/>
  <c r="J928" i="1" s="1"/>
  <c r="I929" i="1"/>
  <c r="J929" i="1" s="1"/>
  <c r="I930" i="1"/>
  <c r="J930" i="1" s="1"/>
  <c r="I931" i="1"/>
  <c r="J931" i="1" s="1"/>
  <c r="I932" i="1"/>
  <c r="J932" i="1" s="1"/>
  <c r="I933" i="1"/>
  <c r="J933" i="1" s="1"/>
  <c r="I934" i="1"/>
  <c r="J934" i="1" s="1"/>
  <c r="I935" i="1"/>
  <c r="J935" i="1" s="1"/>
  <c r="I936" i="1"/>
  <c r="J936" i="1" s="1"/>
  <c r="I937" i="1"/>
  <c r="J937" i="1" s="1"/>
  <c r="I938" i="1"/>
  <c r="J938" i="1" s="1"/>
  <c r="I939" i="1"/>
  <c r="J939" i="1" s="1"/>
  <c r="I940" i="1"/>
  <c r="J940" i="1" s="1"/>
  <c r="I941" i="1"/>
  <c r="J941" i="1" s="1"/>
  <c r="I942" i="1"/>
  <c r="J942" i="1" s="1"/>
  <c r="I943" i="1"/>
  <c r="J943" i="1" s="1"/>
  <c r="I944" i="1"/>
  <c r="J944" i="1" s="1"/>
  <c r="I945" i="1"/>
  <c r="J945" i="1" s="1"/>
  <c r="I946" i="1"/>
  <c r="J946" i="1" s="1"/>
  <c r="I947" i="1"/>
  <c r="J947" i="1" s="1"/>
  <c r="I948" i="1"/>
  <c r="J948" i="1" s="1"/>
  <c r="I949" i="1"/>
  <c r="J949" i="1" s="1"/>
  <c r="I950" i="1"/>
  <c r="J950" i="1" s="1"/>
  <c r="I951" i="1"/>
  <c r="J951" i="1" s="1"/>
  <c r="I952" i="1"/>
  <c r="J952" i="1" s="1"/>
  <c r="I953" i="1"/>
  <c r="J953" i="1" s="1"/>
  <c r="I954" i="1"/>
  <c r="J954" i="1" s="1"/>
  <c r="I955" i="1"/>
  <c r="J955" i="1" s="1"/>
  <c r="I956" i="1"/>
  <c r="J956" i="1" s="1"/>
  <c r="I957" i="1"/>
  <c r="J957" i="1" s="1"/>
  <c r="I958" i="1"/>
  <c r="J958" i="1" s="1"/>
  <c r="I959" i="1"/>
  <c r="J959" i="1" s="1"/>
  <c r="I960" i="1"/>
  <c r="J960" i="1" s="1"/>
  <c r="I961" i="1"/>
  <c r="J961" i="1" s="1"/>
  <c r="I962" i="1"/>
  <c r="J962" i="1" s="1"/>
  <c r="I963" i="1"/>
  <c r="J963" i="1" s="1"/>
  <c r="I964" i="1"/>
  <c r="J964" i="1" s="1"/>
  <c r="I965" i="1"/>
  <c r="J965" i="1" s="1"/>
  <c r="I966" i="1"/>
  <c r="J966" i="1" s="1"/>
  <c r="I967" i="1"/>
  <c r="J967" i="1" s="1"/>
  <c r="I968" i="1"/>
  <c r="J968" i="1" s="1"/>
  <c r="I969" i="1"/>
  <c r="J969" i="1" s="1"/>
  <c r="I970" i="1"/>
  <c r="J970" i="1" s="1"/>
  <c r="I971" i="1"/>
  <c r="J971" i="1" s="1"/>
  <c r="I972" i="1"/>
  <c r="J972" i="1" s="1"/>
  <c r="I973" i="1"/>
  <c r="J973" i="1" s="1"/>
  <c r="I974" i="1"/>
  <c r="J974" i="1" s="1"/>
  <c r="I975" i="1"/>
  <c r="J975" i="1" s="1"/>
  <c r="I976" i="1"/>
  <c r="J976" i="1" s="1"/>
  <c r="I977" i="1"/>
  <c r="J977" i="1" s="1"/>
  <c r="I978" i="1"/>
  <c r="J978" i="1" s="1"/>
  <c r="I979" i="1"/>
  <c r="J979" i="1" s="1"/>
  <c r="I980" i="1"/>
  <c r="J980" i="1" s="1"/>
  <c r="I981" i="1"/>
  <c r="J981" i="1" s="1"/>
  <c r="I982" i="1"/>
  <c r="J982" i="1" s="1"/>
  <c r="I983" i="1"/>
  <c r="J983" i="1" s="1"/>
  <c r="I984" i="1"/>
  <c r="J984" i="1" s="1"/>
  <c r="I985" i="1"/>
  <c r="J985" i="1" s="1"/>
  <c r="I986" i="1"/>
  <c r="J986" i="1" s="1"/>
  <c r="I987" i="1"/>
  <c r="J987" i="1" s="1"/>
  <c r="I988" i="1"/>
  <c r="J988" i="1" s="1"/>
  <c r="I989" i="1"/>
  <c r="J989" i="1" s="1"/>
  <c r="I990" i="1"/>
  <c r="J990" i="1" s="1"/>
  <c r="I991" i="1"/>
  <c r="J991" i="1" s="1"/>
  <c r="I992" i="1"/>
  <c r="J992" i="1" s="1"/>
  <c r="I993" i="1"/>
  <c r="J993" i="1" s="1"/>
  <c r="I994" i="1"/>
  <c r="J994" i="1" s="1"/>
  <c r="I995" i="1"/>
  <c r="J995" i="1" s="1"/>
  <c r="I996" i="1"/>
  <c r="J996" i="1" s="1"/>
  <c r="I997" i="1"/>
  <c r="J997" i="1" s="1"/>
  <c r="I998" i="1"/>
  <c r="J998" i="1" s="1"/>
  <c r="I999" i="1"/>
  <c r="J999" i="1" s="1"/>
  <c r="I1000" i="1"/>
  <c r="J1000" i="1" s="1"/>
  <c r="K2" i="1"/>
  <c r="K4" i="1"/>
  <c r="K13" i="1"/>
  <c r="K35" i="1"/>
  <c r="K42" i="1"/>
  <c r="K44" i="1"/>
  <c r="K56" i="1"/>
  <c r="K61" i="1"/>
  <c r="K62" i="1"/>
  <c r="K69" i="1"/>
  <c r="K86" i="1"/>
  <c r="K99" i="1"/>
  <c r="K102" i="1"/>
  <c r="K104" i="1"/>
  <c r="K108" i="1"/>
  <c r="K110" i="1"/>
  <c r="K133" i="1"/>
  <c r="K134" i="1"/>
  <c r="K140" i="1"/>
  <c r="K149" i="1"/>
  <c r="K185" i="1"/>
  <c r="K202" i="1"/>
  <c r="K207" i="1"/>
  <c r="K213" i="1"/>
  <c r="K215" i="1"/>
  <c r="K216" i="1"/>
  <c r="K269" i="1"/>
  <c r="K329" i="1"/>
  <c r="K379" i="1"/>
  <c r="K398" i="1"/>
  <c r="K421" i="1"/>
  <c r="K429" i="1"/>
  <c r="K493" i="1"/>
  <c r="K508" i="1"/>
  <c r="K526" i="1"/>
  <c r="K565" i="1"/>
  <c r="K570" i="1"/>
  <c r="K590" i="1"/>
  <c r="K654" i="1"/>
  <c r="K707" i="1"/>
  <c r="K725" i="1"/>
  <c r="K867" i="1"/>
  <c r="K983" i="1" l="1"/>
  <c r="K969" i="1"/>
  <c r="K955" i="1"/>
  <c r="K947" i="1"/>
  <c r="K942" i="1"/>
  <c r="K938" i="1"/>
  <c r="K932" i="1"/>
  <c r="K920" i="1"/>
  <c r="K880" i="1"/>
  <c r="K855" i="1"/>
  <c r="K848" i="1"/>
  <c r="K840" i="1"/>
  <c r="K800" i="1"/>
  <c r="K792" i="1"/>
  <c r="K787" i="1"/>
  <c r="K779" i="1"/>
  <c r="K731" i="1"/>
  <c r="K723" i="1"/>
  <c r="K718" i="1"/>
  <c r="K706" i="1"/>
  <c r="K678" i="1"/>
  <c r="K542" i="1"/>
  <c r="K649" i="1"/>
  <c r="K628" i="1"/>
  <c r="K608" i="1"/>
  <c r="K560" i="1"/>
  <c r="K554" i="1"/>
  <c r="K548" i="1"/>
  <c r="K513" i="1"/>
  <c r="K507" i="1"/>
  <c r="K492" i="1"/>
  <c r="K488" i="1"/>
  <c r="K482" i="1"/>
  <c r="K479" i="1"/>
  <c r="K473" i="1"/>
  <c r="K466" i="1"/>
  <c r="K454" i="1"/>
  <c r="K439" i="1"/>
  <c r="K417" i="1"/>
  <c r="K400" i="1"/>
  <c r="K340" i="1"/>
  <c r="K333" i="1"/>
  <c r="K313" i="1"/>
  <c r="K299" i="1"/>
  <c r="K280" i="1"/>
  <c r="K260" i="1"/>
  <c r="K237" i="1"/>
  <c r="K1000" i="1"/>
  <c r="K998" i="1"/>
  <c r="K993" i="1"/>
  <c r="K980" i="1"/>
  <c r="K976" i="1"/>
  <c r="K974" i="1"/>
  <c r="K960" i="1"/>
  <c r="K959" i="1"/>
  <c r="K958" i="1"/>
  <c r="K953" i="1"/>
  <c r="K949" i="1"/>
  <c r="K943" i="1"/>
  <c r="K926" i="1"/>
  <c r="K915" i="1"/>
  <c r="K913" i="1"/>
  <c r="K906" i="1"/>
  <c r="K895" i="1"/>
  <c r="K894" i="1"/>
  <c r="K887" i="1"/>
  <c r="K886" i="1"/>
  <c r="K882" i="1"/>
  <c r="K866" i="1"/>
  <c r="K864" i="1"/>
  <c r="K860" i="1"/>
  <c r="K856" i="1"/>
  <c r="K847" i="1"/>
  <c r="K846" i="1"/>
  <c r="K844" i="1"/>
  <c r="K843" i="1"/>
  <c r="K839" i="1"/>
  <c r="K837" i="1"/>
  <c r="K997" i="1"/>
  <c r="K994" i="1"/>
  <c r="K979" i="1"/>
  <c r="K973" i="1"/>
  <c r="K972" i="1"/>
  <c r="K964" i="1"/>
  <c r="K962" i="1"/>
  <c r="K924" i="1"/>
  <c r="K923" i="1"/>
  <c r="K921" i="1"/>
  <c r="K907" i="1"/>
  <c r="K897" i="1"/>
  <c r="K889" i="1"/>
  <c r="K881" i="1"/>
  <c r="K875" i="1"/>
  <c r="K874" i="1"/>
  <c r="K873" i="1"/>
  <c r="K871" i="1"/>
  <c r="K852" i="1"/>
  <c r="K988" i="1"/>
  <c r="K985" i="1"/>
  <c r="K978" i="1"/>
  <c r="K977" i="1"/>
  <c r="K975" i="1"/>
  <c r="K968" i="1"/>
  <c r="K967" i="1"/>
  <c r="K940" i="1"/>
  <c r="K937" i="1"/>
  <c r="K934" i="1"/>
  <c r="K931" i="1"/>
  <c r="K919" i="1"/>
  <c r="K916" i="1"/>
  <c r="K914" i="1"/>
  <c r="K910" i="1"/>
  <c r="K905" i="1"/>
  <c r="K898" i="1"/>
  <c r="K890" i="1"/>
  <c r="K885" i="1"/>
  <c r="K868" i="1"/>
  <c r="K842" i="1"/>
  <c r="K838" i="1"/>
  <c r="K996" i="1"/>
  <c r="K990" i="1"/>
  <c r="K984" i="1"/>
  <c r="K963" i="1"/>
  <c r="K952" i="1"/>
  <c r="K950" i="1"/>
  <c r="K944" i="1"/>
  <c r="K939" i="1"/>
  <c r="K936" i="1"/>
  <c r="K917" i="1"/>
  <c r="K912" i="1"/>
  <c r="K911" i="1"/>
  <c r="K909" i="1"/>
  <c r="K908" i="1"/>
  <c r="K904" i="1"/>
  <c r="K901" i="1"/>
  <c r="K893" i="1"/>
  <c r="K891" i="1"/>
  <c r="K870" i="1"/>
  <c r="K869" i="1"/>
  <c r="K862" i="1"/>
  <c r="K859" i="1"/>
  <c r="K835" i="1"/>
  <c r="K832" i="1"/>
  <c r="K819" i="1"/>
  <c r="K817" i="1"/>
  <c r="K816" i="1"/>
  <c r="K815" i="1"/>
  <c r="K809" i="1"/>
  <c r="K803" i="1"/>
  <c r="K795" i="1"/>
  <c r="K790" i="1"/>
  <c r="K777" i="1"/>
  <c r="K771" i="1"/>
  <c r="K768" i="1"/>
  <c r="K759" i="1"/>
  <c r="K757" i="1"/>
  <c r="K752" i="1"/>
  <c r="K750" i="1"/>
  <c r="K747" i="1"/>
  <c r="K743" i="1"/>
  <c r="K736" i="1"/>
  <c r="K728" i="1"/>
  <c r="K726" i="1"/>
  <c r="K721" i="1"/>
  <c r="K715" i="1"/>
  <c r="K710" i="1"/>
  <c r="K705" i="1"/>
  <c r="K699" i="1"/>
  <c r="K698" i="1"/>
  <c r="K697" i="1"/>
  <c r="K691" i="1"/>
  <c r="K689" i="1"/>
  <c r="K686" i="1"/>
  <c r="K677" i="1"/>
  <c r="K665" i="1"/>
  <c r="K660" i="1"/>
  <c r="K653" i="1"/>
  <c r="K651" i="1"/>
  <c r="K647" i="1"/>
  <c r="K644" i="1"/>
  <c r="K641" i="1"/>
  <c r="K635" i="1"/>
  <c r="K634" i="1"/>
  <c r="K632" i="1"/>
  <c r="K623" i="1"/>
  <c r="K621" i="1"/>
  <c r="K613" i="1"/>
  <c r="K606" i="1"/>
  <c r="K604" i="1"/>
  <c r="K603" i="1"/>
  <c r="K584" i="1"/>
  <c r="K582" i="1"/>
  <c r="K580" i="1"/>
  <c r="K574" i="1"/>
  <c r="K563" i="1"/>
  <c r="K557" i="1"/>
  <c r="K553" i="1"/>
  <c r="K550" i="1"/>
  <c r="K546" i="1"/>
  <c r="K523" i="1"/>
  <c r="K522" i="1"/>
  <c r="K519" i="1"/>
  <c r="K518" i="1"/>
  <c r="K515" i="1"/>
  <c r="K511" i="1"/>
  <c r="K499" i="1"/>
  <c r="K490" i="1"/>
  <c r="K489" i="1"/>
  <c r="K484" i="1"/>
  <c r="K483" i="1"/>
  <c r="K478" i="1"/>
  <c r="K476" i="1"/>
  <c r="K471" i="1"/>
  <c r="K467" i="1"/>
  <c r="K457" i="1"/>
  <c r="K456" i="1"/>
  <c r="K449" i="1"/>
  <c r="K448" i="1"/>
  <c r="K437" i="1"/>
  <c r="K432" i="1"/>
  <c r="K431" i="1"/>
  <c r="K424" i="1"/>
  <c r="K422" i="1"/>
  <c r="K419" i="1"/>
  <c r="K413" i="1"/>
  <c r="K410" i="1"/>
  <c r="K407" i="1"/>
  <c r="K402" i="1"/>
  <c r="K401" i="1"/>
  <c r="K391" i="1"/>
  <c r="K388" i="1"/>
  <c r="K381" i="1"/>
  <c r="K375" i="1"/>
  <c r="K374" i="1"/>
  <c r="K367" i="1"/>
  <c r="K358" i="1"/>
  <c r="K354" i="1"/>
  <c r="K350" i="1"/>
  <c r="K348" i="1"/>
  <c r="K346" i="1"/>
  <c r="K341" i="1"/>
  <c r="K339" i="1"/>
  <c r="K320" i="1"/>
  <c r="K319" i="1"/>
  <c r="K318" i="1"/>
  <c r="K317" i="1"/>
  <c r="K316" i="1"/>
  <c r="K312" i="1"/>
  <c r="K307" i="1"/>
  <c r="K303" i="1"/>
  <c r="K300" i="1"/>
  <c r="K288" i="1"/>
  <c r="K285" i="1"/>
  <c r="K282" i="1"/>
  <c r="K279" i="1"/>
  <c r="K276" i="1"/>
  <c r="K275" i="1"/>
  <c r="K274" i="1"/>
  <c r="K271" i="1"/>
  <c r="K256" i="1"/>
  <c r="K254" i="1"/>
  <c r="K252" i="1"/>
  <c r="K235" i="1"/>
  <c r="K232" i="1"/>
  <c r="K229" i="1"/>
  <c r="K222" i="1"/>
  <c r="K218" i="1"/>
  <c r="K205" i="1"/>
  <c r="K199" i="1"/>
  <c r="K193" i="1"/>
  <c r="K192" i="1"/>
  <c r="K190" i="1"/>
  <c r="K179" i="1"/>
  <c r="K178" i="1"/>
  <c r="K177" i="1"/>
  <c r="K170" i="1"/>
  <c r="K168" i="1"/>
  <c r="K166" i="1"/>
  <c r="K164" i="1"/>
  <c r="K156" i="1"/>
  <c r="K152" i="1"/>
  <c r="K135" i="1"/>
  <c r="K121" i="1"/>
  <c r="K120" i="1"/>
  <c r="K115" i="1"/>
  <c r="K100" i="1"/>
  <c r="K98" i="1"/>
  <c r="K95" i="1"/>
  <c r="K87" i="1"/>
  <c r="K85" i="1"/>
  <c r="K84" i="1"/>
  <c r="K79" i="1"/>
  <c r="K77" i="1"/>
  <c r="K76" i="1"/>
  <c r="K71" i="1"/>
  <c r="K70" i="1"/>
  <c r="K58" i="1"/>
  <c r="K47" i="1"/>
  <c r="K46" i="1"/>
  <c r="K39" i="1"/>
  <c r="K36" i="1"/>
  <c r="K29" i="1"/>
  <c r="K22" i="1"/>
  <c r="K19" i="1"/>
  <c r="K15" i="1"/>
  <c r="K11" i="1"/>
  <c r="K5" i="1"/>
  <c r="K827" i="1"/>
  <c r="K821" i="1"/>
  <c r="K806" i="1"/>
  <c r="K802" i="1"/>
  <c r="K780" i="1"/>
  <c r="K776" i="1"/>
  <c r="K740" i="1"/>
  <c r="K737" i="1"/>
  <c r="K709" i="1"/>
  <c r="K700" i="1"/>
  <c r="K696" i="1"/>
  <c r="K675" i="1"/>
  <c r="K674" i="1"/>
  <c r="K662" i="1"/>
  <c r="K652" i="1"/>
  <c r="K648" i="1"/>
  <c r="K643" i="1"/>
  <c r="K639" i="1"/>
  <c r="K630" i="1"/>
  <c r="K600" i="1"/>
  <c r="K596" i="1"/>
  <c r="K589" i="1"/>
  <c r="K586" i="1"/>
  <c r="K585" i="1"/>
  <c r="K578" i="1"/>
  <c r="K572" i="1"/>
  <c r="K569" i="1"/>
  <c r="K564" i="1"/>
  <c r="K549" i="1"/>
  <c r="K536" i="1"/>
  <c r="K524" i="1"/>
  <c r="K512" i="1"/>
  <c r="K477" i="1"/>
  <c r="K475" i="1"/>
  <c r="K470" i="1"/>
  <c r="K464" i="1"/>
  <c r="K462" i="1"/>
  <c r="K458" i="1"/>
  <c r="K453" i="1"/>
  <c r="K450" i="1"/>
  <c r="K447" i="1"/>
  <c r="K445" i="1"/>
  <c r="K443" i="1"/>
  <c r="K441" i="1"/>
  <c r="K425" i="1"/>
  <c r="K414" i="1"/>
  <c r="K384" i="1"/>
  <c r="K373" i="1"/>
  <c r="K351" i="1"/>
  <c r="K344" i="1"/>
  <c r="K334" i="1"/>
  <c r="K327" i="1"/>
  <c r="K309" i="1"/>
  <c r="K306" i="1"/>
  <c r="K295" i="1"/>
  <c r="K287" i="1"/>
  <c r="K281" i="1"/>
  <c r="K263" i="1"/>
  <c r="K261" i="1"/>
  <c r="K249" i="1"/>
  <c r="K248" i="1"/>
  <c r="K245" i="1"/>
  <c r="K203" i="1"/>
  <c r="K200" i="1"/>
  <c r="K195" i="1"/>
  <c r="K183" i="1"/>
  <c r="K174" i="1"/>
  <c r="K163" i="1"/>
  <c r="K147" i="1"/>
  <c r="K125" i="1"/>
  <c r="K112" i="1"/>
  <c r="K105" i="1"/>
  <c r="K65" i="1"/>
  <c r="K57" i="1"/>
  <c r="K55" i="1"/>
  <c r="K40" i="1"/>
  <c r="K32" i="1"/>
  <c r="K30" i="1"/>
  <c r="K26" i="1"/>
  <c r="K7" i="1"/>
  <c r="K6" i="1"/>
  <c r="K834" i="1"/>
  <c r="K831" i="1"/>
  <c r="K830" i="1"/>
  <c r="K825" i="1"/>
  <c r="K810" i="1"/>
  <c r="K794" i="1"/>
  <c r="K786" i="1"/>
  <c r="K782" i="1"/>
  <c r="K773" i="1"/>
  <c r="K767" i="1"/>
  <c r="K754" i="1"/>
  <c r="K746" i="1"/>
  <c r="K745" i="1"/>
  <c r="K741" i="1"/>
  <c r="K738" i="1"/>
  <c r="K734" i="1"/>
  <c r="K719" i="1"/>
  <c r="K703" i="1"/>
  <c r="K702" i="1"/>
  <c r="K694" i="1"/>
  <c r="K679" i="1"/>
  <c r="K673" i="1"/>
  <c r="K668" i="1"/>
  <c r="K661" i="1"/>
  <c r="K659" i="1"/>
  <c r="K656" i="1"/>
  <c r="K633" i="1"/>
  <c r="K631" i="1"/>
  <c r="K629" i="1"/>
  <c r="K625" i="1"/>
  <c r="K611" i="1"/>
  <c r="K607" i="1"/>
  <c r="K599" i="1"/>
  <c r="K583" i="1"/>
  <c r="K579" i="1"/>
  <c r="K573" i="1"/>
  <c r="K568" i="1"/>
  <c r="K559" i="1"/>
  <c r="K556" i="1"/>
  <c r="K551" i="1"/>
  <c r="K541" i="1"/>
  <c r="K538" i="1"/>
  <c r="K532" i="1"/>
  <c r="K530" i="1"/>
  <c r="K504" i="1"/>
  <c r="K491" i="1"/>
  <c r="K446" i="1"/>
  <c r="K444" i="1"/>
  <c r="K442" i="1"/>
  <c r="K438" i="1"/>
  <c r="K427" i="1"/>
  <c r="K369" i="1"/>
  <c r="K366" i="1"/>
  <c r="K362" i="1"/>
  <c r="K361" i="1"/>
  <c r="K357" i="1"/>
  <c r="K349" i="1"/>
  <c r="K337" i="1"/>
  <c r="K332" i="1"/>
  <c r="K331" i="1"/>
  <c r="K323" i="1"/>
  <c r="K310" i="1"/>
  <c r="K302" i="1"/>
  <c r="K289" i="1"/>
  <c r="K273" i="1"/>
  <c r="K265" i="1"/>
  <c r="K247" i="1"/>
  <c r="K241" i="1"/>
  <c r="K236" i="1"/>
  <c r="K234" i="1"/>
  <c r="K228" i="1"/>
  <c r="K226" i="1"/>
  <c r="K221" i="1"/>
  <c r="K212" i="1"/>
  <c r="K209" i="1"/>
  <c r="K208" i="1"/>
  <c r="K201" i="1"/>
  <c r="K186" i="1"/>
  <c r="K181" i="1"/>
  <c r="K180" i="1"/>
  <c r="K167" i="1"/>
  <c r="K154" i="1"/>
  <c r="K150" i="1"/>
  <c r="K143" i="1"/>
  <c r="K141" i="1"/>
  <c r="K137" i="1"/>
  <c r="K136" i="1"/>
  <c r="K123" i="1"/>
  <c r="K119" i="1"/>
  <c r="K109" i="1"/>
  <c r="K97" i="1"/>
  <c r="K94" i="1"/>
  <c r="K90" i="1"/>
  <c r="K88" i="1"/>
  <c r="K83" i="1"/>
  <c r="K80" i="1"/>
  <c r="K74" i="1"/>
  <c r="K67" i="1"/>
  <c r="K63" i="1"/>
  <c r="K51" i="1"/>
  <c r="K27" i="1"/>
  <c r="K8" i="1"/>
  <c r="K829" i="1"/>
  <c r="K823" i="1"/>
  <c r="K812" i="1"/>
  <c r="K808" i="1"/>
  <c r="K807" i="1"/>
  <c r="K799" i="1"/>
  <c r="K791" i="1"/>
  <c r="K783" i="1"/>
  <c r="K781" i="1"/>
  <c r="K778" i="1"/>
  <c r="K766" i="1"/>
  <c r="K765" i="1"/>
  <c r="K763" i="1"/>
  <c r="K761" i="1"/>
  <c r="K755" i="1"/>
  <c r="K753" i="1"/>
  <c r="K751" i="1"/>
  <c r="K749" i="1"/>
  <c r="K732" i="1"/>
  <c r="K724" i="1"/>
  <c r="K722" i="1"/>
  <c r="K720" i="1"/>
  <c r="K717" i="1"/>
  <c r="K714" i="1"/>
  <c r="K701" i="1"/>
  <c r="K685" i="1"/>
  <c r="K684" i="1"/>
  <c r="K682" i="1"/>
  <c r="K671" i="1"/>
  <c r="K655" i="1"/>
  <c r="K650" i="1"/>
  <c r="K636" i="1"/>
  <c r="K620" i="1"/>
  <c r="K616" i="1"/>
  <c r="K609" i="1"/>
  <c r="K601" i="1"/>
  <c r="K598" i="1"/>
  <c r="K593" i="1"/>
  <c r="K588" i="1"/>
  <c r="K567" i="1"/>
  <c r="K558" i="1"/>
  <c r="K547" i="1"/>
  <c r="K539" i="1"/>
  <c r="K537" i="1"/>
  <c r="K535" i="1"/>
  <c r="K534" i="1"/>
  <c r="K531" i="1"/>
  <c r="K529" i="1"/>
  <c r="K528" i="1"/>
  <c r="K521" i="1"/>
  <c r="K520" i="1"/>
  <c r="K516" i="1"/>
  <c r="K514" i="1"/>
  <c r="K509" i="1"/>
  <c r="K501" i="1"/>
  <c r="K500" i="1"/>
  <c r="K495" i="1"/>
  <c r="K486" i="1"/>
  <c r="K485" i="1"/>
  <c r="K469" i="1"/>
  <c r="K463" i="1"/>
  <c r="K460" i="1"/>
  <c r="K428" i="1"/>
  <c r="K418" i="1"/>
  <c r="K412" i="1"/>
  <c r="K408" i="1"/>
  <c r="K406" i="1"/>
  <c r="K395" i="1"/>
  <c r="K393" i="1"/>
  <c r="K389" i="1"/>
  <c r="K387" i="1"/>
  <c r="K376" i="1"/>
  <c r="K371" i="1"/>
  <c r="K363" i="1"/>
  <c r="K355" i="1"/>
  <c r="K353" i="1"/>
  <c r="K345" i="1"/>
  <c r="K301" i="1"/>
  <c r="K298" i="1"/>
  <c r="K293" i="1"/>
  <c r="K284" i="1"/>
  <c r="K278" i="1"/>
  <c r="K259" i="1"/>
  <c r="K255" i="1"/>
  <c r="K246" i="1"/>
  <c r="K244" i="1"/>
  <c r="K220" i="1"/>
  <c r="K198" i="1"/>
  <c r="K161" i="1"/>
  <c r="K159" i="1"/>
  <c r="K153" i="1"/>
  <c r="K142" i="1"/>
  <c r="K131" i="1"/>
  <c r="K128" i="1"/>
  <c r="K122" i="1"/>
  <c r="K116" i="1"/>
  <c r="K103" i="1"/>
  <c r="K101" i="1"/>
  <c r="K93" i="1"/>
  <c r="K92" i="1"/>
  <c r="K53" i="1"/>
  <c r="K43" i="1"/>
  <c r="K41" i="1"/>
  <c r="K33" i="1"/>
  <c r="K24" i="1"/>
  <c r="K23" i="1"/>
  <c r="K20" i="1"/>
  <c r="K17" i="1"/>
  <c r="K16" i="1"/>
  <c r="K14" i="1"/>
  <c r="K3" i="1"/>
  <c r="K1002" i="1"/>
  <c r="K1004" i="1"/>
  <c r="K1003" i="1"/>
  <c r="K1005" i="1" l="1"/>
  <c r="E401" i="1"/>
  <c r="E580" i="1"/>
  <c r="E724" i="1"/>
  <c r="E18" i="1"/>
  <c r="E976" i="1"/>
  <c r="F144" i="1"/>
  <c r="F328" i="1"/>
  <c r="E747" i="1"/>
  <c r="E937" i="1"/>
  <c r="E176" i="1"/>
  <c r="F263" i="1"/>
  <c r="E98" i="1"/>
  <c r="E333" i="1"/>
  <c r="E731" i="1"/>
  <c r="F454" i="1"/>
  <c r="E781" i="1"/>
  <c r="F256" i="1"/>
  <c r="E921" i="1"/>
  <c r="F418" i="1"/>
  <c r="F460" i="1"/>
  <c r="F340" i="1"/>
  <c r="E76" i="1"/>
  <c r="F574" i="1"/>
  <c r="E437" i="1"/>
  <c r="E421" i="1"/>
  <c r="F73" i="1"/>
  <c r="F69" i="1"/>
  <c r="F984" i="1"/>
  <c r="E464" i="1"/>
  <c r="F212" i="1"/>
  <c r="F618" i="1"/>
  <c r="F326" i="1"/>
  <c r="F162" i="1"/>
  <c r="E648" i="1"/>
  <c r="F496" i="1"/>
  <c r="E240" i="1"/>
  <c r="F996" i="1"/>
  <c r="E549" i="1"/>
  <c r="F944" i="1"/>
  <c r="F194" i="1"/>
  <c r="F175" i="1"/>
  <c r="E581" i="1"/>
  <c r="E658" i="1"/>
  <c r="E300" i="1"/>
  <c r="F430" i="1"/>
  <c r="F215" i="1"/>
  <c r="F8" i="1"/>
  <c r="F188" i="1"/>
  <c r="F758" i="1"/>
  <c r="F661" i="1"/>
  <c r="F230" i="1"/>
  <c r="E846" i="1"/>
  <c r="E898" i="1"/>
  <c r="E251" i="1"/>
  <c r="F594" i="1"/>
  <c r="F727" i="1"/>
  <c r="F793" i="1"/>
  <c r="E911" i="1"/>
  <c r="E321" i="1"/>
  <c r="E928" i="1"/>
  <c r="E806" i="1"/>
  <c r="F752" i="1"/>
  <c r="F763" i="1"/>
  <c r="F341" i="1"/>
  <c r="F457" i="1"/>
  <c r="F769" i="1"/>
  <c r="F993" i="1"/>
  <c r="F156" i="1"/>
  <c r="F262" i="1"/>
  <c r="E443" i="1"/>
  <c r="E562" i="1"/>
  <c r="F713" i="1"/>
  <c r="E873" i="1"/>
  <c r="F2" i="1"/>
  <c r="E737" i="1"/>
  <c r="F654" i="1"/>
  <c r="E514" i="1"/>
  <c r="E330" i="1"/>
  <c r="E166" i="1"/>
  <c r="F579" i="1"/>
  <c r="F816" i="1"/>
  <c r="E872" i="1"/>
  <c r="E182" i="1"/>
  <c r="E530" i="1"/>
  <c r="E109" i="1"/>
  <c r="E165" i="1"/>
  <c r="E24" i="1"/>
  <c r="F911" i="1"/>
  <c r="F295" i="1"/>
  <c r="E114" i="1"/>
  <c r="F719" i="1"/>
  <c r="E429" i="1"/>
  <c r="F892" i="1"/>
  <c r="E409" i="1"/>
  <c r="F827" i="1"/>
  <c r="E306" i="1"/>
  <c r="E802" i="1"/>
  <c r="E370" i="1"/>
  <c r="E303" i="1"/>
  <c r="E452" i="1"/>
  <c r="F871" i="1"/>
  <c r="E227" i="1"/>
  <c r="E638" i="1"/>
  <c r="E34" i="1"/>
  <c r="F543" i="1"/>
  <c r="F222" i="1"/>
  <c r="F535" i="1"/>
  <c r="F335" i="1"/>
  <c r="F357" i="1"/>
  <c r="E469" i="1"/>
  <c r="E156" i="1"/>
  <c r="F489" i="1"/>
  <c r="E975" i="1"/>
  <c r="E126" i="1"/>
  <c r="E424" i="1"/>
  <c r="E792" i="1"/>
  <c r="F823" i="1"/>
  <c r="E548" i="1"/>
  <c r="F659" i="1"/>
  <c r="F609" i="1"/>
  <c r="F459" i="1"/>
  <c r="F431" i="1"/>
  <c r="F325" i="1"/>
  <c r="E572" i="1"/>
  <c r="E574" i="1"/>
  <c r="E601" i="1"/>
  <c r="F267" i="1"/>
  <c r="F851" i="1"/>
  <c r="E571" i="1"/>
  <c r="F46" i="1"/>
  <c r="F480" i="1"/>
  <c r="E400" i="1"/>
  <c r="F862" i="1"/>
  <c r="F437" i="1"/>
  <c r="E832" i="1"/>
  <c r="E903" i="1"/>
  <c r="E849" i="1"/>
  <c r="E204" i="1"/>
  <c r="E495" i="1"/>
  <c r="F983" i="1"/>
  <c r="E561" i="1"/>
  <c r="F246" i="1"/>
  <c r="E7" i="1"/>
  <c r="E331" i="1"/>
  <c r="E230" i="1"/>
  <c r="E238" i="1"/>
  <c r="E396" i="1"/>
  <c r="E930" i="1"/>
  <c r="E768" i="1"/>
  <c r="E442" i="1"/>
  <c r="F334" i="1"/>
  <c r="F556" i="1"/>
  <c r="F1000" i="1"/>
  <c r="F686" i="1"/>
  <c r="E789" i="1"/>
  <c r="E30" i="1"/>
  <c r="F133" i="1"/>
  <c r="F704" i="1"/>
  <c r="F242" i="1"/>
  <c r="F927" i="1"/>
  <c r="F701" i="1"/>
  <c r="E352" i="1"/>
  <c r="F208" i="1"/>
  <c r="F38" i="1"/>
  <c r="F427" i="1"/>
  <c r="F748" i="1"/>
  <c r="E281" i="1"/>
  <c r="F371" i="1"/>
  <c r="E26" i="1"/>
  <c r="F720" i="1"/>
  <c r="F493" i="1"/>
  <c r="F439" i="1"/>
  <c r="E441" i="1"/>
  <c r="F875" i="1"/>
  <c r="F354" i="1"/>
  <c r="E908" i="1"/>
  <c r="E917" i="1"/>
  <c r="F315" i="1"/>
  <c r="E749" i="1"/>
  <c r="F696" i="1"/>
  <c r="F539" i="1"/>
  <c r="E29" i="1"/>
  <c r="F534" i="1"/>
  <c r="E223" i="1"/>
  <c r="E656" i="1"/>
  <c r="E397" i="1"/>
  <c r="F358" i="1"/>
  <c r="F423" i="1"/>
  <c r="F274" i="1"/>
  <c r="E860" i="1"/>
  <c r="F612" i="1"/>
  <c r="F711" i="1"/>
  <c r="E316" i="1"/>
  <c r="F306" i="1"/>
  <c r="F547" i="1"/>
  <c r="F409" i="1"/>
  <c r="E774" i="1"/>
  <c r="E711" i="1"/>
  <c r="F182" i="1"/>
  <c r="E380" i="1"/>
  <c r="E219" i="1"/>
  <c r="E933" i="1"/>
  <c r="F776" i="1"/>
  <c r="F518" i="1"/>
  <c r="E107" i="1"/>
  <c r="F451" i="1"/>
  <c r="E961" i="1"/>
  <c r="F168" i="1"/>
  <c r="F814" i="1"/>
  <c r="F9" i="1"/>
  <c r="E980" i="1"/>
  <c r="F403" i="1"/>
  <c r="F225" i="1"/>
  <c r="E920" i="1"/>
  <c r="F964" i="1"/>
  <c r="F620" i="1"/>
  <c r="E221" i="1"/>
  <c r="E309" i="1"/>
  <c r="E298" i="1"/>
  <c r="F955" i="1"/>
  <c r="E678" i="1"/>
  <c r="E950" i="1"/>
  <c r="F572" i="1"/>
  <c r="F693" i="1"/>
  <c r="F966" i="1"/>
  <c r="F506" i="1"/>
  <c r="F676" i="1"/>
  <c r="F468" i="1"/>
  <c r="E311" i="1"/>
  <c r="E993" i="1"/>
  <c r="E2" i="1"/>
  <c r="E599" i="1"/>
  <c r="F891" i="1"/>
  <c r="E62" i="1"/>
  <c r="E618" i="1"/>
  <c r="E448" i="1"/>
  <c r="E803" i="1"/>
  <c r="F189" i="1"/>
  <c r="F320" i="1"/>
  <c r="F856" i="1"/>
  <c r="E634" i="1"/>
  <c r="F91" i="1"/>
  <c r="E329" i="1"/>
  <c r="E296" i="1"/>
  <c r="F848" i="1"/>
  <c r="E4" i="1"/>
  <c r="E592" i="1"/>
  <c r="E320" i="1"/>
  <c r="E861" i="1"/>
  <c r="E46" i="1"/>
  <c r="F164" i="1"/>
  <c r="F377" i="1"/>
  <c r="F565" i="1"/>
  <c r="F350" i="1"/>
  <c r="E598" i="1"/>
  <c r="F736" i="1"/>
  <c r="F820" i="1"/>
  <c r="F232" i="1"/>
  <c r="F465" i="1"/>
  <c r="F86" i="1"/>
  <c r="F812" i="1"/>
  <c r="E275" i="1"/>
  <c r="E463" i="1"/>
  <c r="F798" i="1"/>
  <c r="F455" i="1"/>
  <c r="E532" i="1"/>
  <c r="F127" i="1"/>
  <c r="E505" i="1"/>
  <c r="E322" i="1"/>
  <c r="F23" i="1"/>
  <c r="F554" i="1"/>
  <c r="E10" i="1"/>
  <c r="F912" i="1"/>
  <c r="E612" i="1"/>
  <c r="E799" i="1"/>
  <c r="E410" i="1"/>
  <c r="F10" i="1"/>
  <c r="E404" i="1"/>
  <c r="E879" i="1"/>
  <c r="E162" i="1"/>
  <c r="E559" i="1"/>
  <c r="F40" i="1"/>
  <c r="E508" i="1"/>
  <c r="E444" i="1"/>
  <c r="E297" i="1"/>
  <c r="F961" i="1"/>
  <c r="E75" i="1"/>
  <c r="E383" i="1"/>
  <c r="E738" i="1"/>
  <c r="F967" i="1"/>
  <c r="F607" i="1"/>
  <c r="F18" i="1"/>
  <c r="F373" i="1"/>
  <c r="F510" i="1"/>
  <c r="E361" i="1"/>
  <c r="E173" i="1"/>
  <c r="E154" i="1"/>
  <c r="E564" i="1"/>
  <c r="E689" i="1"/>
  <c r="F507" i="1"/>
  <c r="E494" i="1"/>
  <c r="F819" i="1"/>
  <c r="F878" i="1"/>
  <c r="F260" i="1"/>
  <c r="E90" i="1"/>
  <c r="E16" i="1"/>
  <c r="E347" i="1"/>
  <c r="F553" i="1"/>
  <c r="F343" i="1"/>
  <c r="E354" i="1"/>
  <c r="E180" i="1"/>
  <c r="F374" i="1"/>
  <c r="E725" i="1"/>
  <c r="E486" i="1"/>
  <c r="F943" i="1"/>
  <c r="F910" i="1"/>
  <c r="E317" i="1"/>
  <c r="E111" i="1"/>
  <c r="E807" i="1"/>
  <c r="F605" i="1"/>
  <c r="F963" i="1"/>
  <c r="E869" i="1"/>
  <c r="F698" i="1"/>
  <c r="F521" i="1"/>
  <c r="F599" i="1"/>
  <c r="F321" i="1"/>
  <c r="F72" i="1"/>
  <c r="E652" i="1"/>
  <c r="F866" i="1"/>
  <c r="E847" i="1"/>
  <c r="F500" i="1"/>
  <c r="E159" i="1"/>
  <c r="E14" i="1"/>
  <c r="F419" i="1"/>
  <c r="F899" i="1"/>
  <c r="E982" i="1"/>
  <c r="E596" i="1"/>
  <c r="F434" i="1"/>
  <c r="F467" i="1"/>
  <c r="E475" i="1"/>
  <c r="F367" i="1"/>
  <c r="F716" i="1"/>
  <c r="E21" i="1"/>
  <c r="F415" i="1"/>
  <c r="E479" i="1"/>
  <c r="F755" i="1"/>
  <c r="F601" i="1"/>
  <c r="E938" i="1"/>
  <c r="F835" i="1"/>
  <c r="E485" i="1"/>
  <c r="F735" i="1"/>
  <c r="F36" i="1"/>
  <c r="E133" i="1"/>
  <c r="F569" i="1"/>
  <c r="E368" i="1"/>
  <c r="F172" i="1"/>
  <c r="E593" i="1"/>
  <c r="E578" i="1"/>
  <c r="F991" i="1"/>
  <c r="E480" i="1"/>
  <c r="E699" i="1"/>
  <c r="E214" i="1"/>
  <c r="E338" i="1"/>
  <c r="F107" i="1"/>
  <c r="E939" i="1"/>
  <c r="F840" i="1"/>
  <c r="E676" i="1"/>
  <c r="E252" i="1"/>
  <c r="E66" i="1"/>
  <c r="E328" i="1"/>
  <c r="F153" i="1"/>
  <c r="E931" i="1"/>
  <c r="F950" i="1"/>
  <c r="F813" i="1"/>
  <c r="F896" i="1"/>
  <c r="E402" i="1"/>
  <c r="F88" i="1"/>
  <c r="F141" i="1"/>
  <c r="F989" i="1"/>
  <c r="E61" i="1"/>
  <c r="E978" i="1"/>
  <c r="F125" i="1"/>
  <c r="F708" i="1"/>
  <c r="E92" i="1"/>
  <c r="E962" i="1"/>
  <c r="E605" i="1"/>
  <c r="F858" i="1"/>
  <c r="F126" i="1"/>
  <c r="F514" i="1"/>
  <c r="F953" i="1"/>
  <c r="E953" i="1"/>
  <c r="E769" i="1"/>
  <c r="F533" i="1"/>
  <c r="F571" i="1"/>
  <c r="F217" i="1"/>
  <c r="F338" i="1"/>
  <c r="E565" i="1"/>
  <c r="E119" i="1"/>
  <c r="E707" i="1"/>
  <c r="E631" i="1"/>
  <c r="F236" i="1"/>
  <c r="E286" i="1"/>
  <c r="F483" i="1"/>
  <c r="E695" i="1"/>
  <c r="E623" i="1"/>
  <c r="F25" i="1"/>
  <c r="F557" i="1"/>
  <c r="F219" i="1"/>
  <c r="F679" i="1"/>
  <c r="E59" i="1"/>
  <c r="E880" i="1"/>
  <c r="E798" i="1"/>
  <c r="F658" i="1"/>
  <c r="F386" i="1"/>
  <c r="F611" i="1"/>
  <c r="F30" i="1"/>
  <c r="E959" i="1"/>
  <c r="F471" i="1"/>
  <c r="F956" i="1"/>
  <c r="F495" i="1"/>
  <c r="F503" i="1"/>
  <c r="E269" i="1"/>
  <c r="F113" i="1"/>
  <c r="E619" i="1"/>
  <c r="E697" i="1"/>
  <c r="E268" i="1"/>
  <c r="E349" i="1"/>
  <c r="E772" i="1"/>
  <c r="E184" i="1"/>
  <c r="F731" i="1"/>
  <c r="E764" i="1"/>
  <c r="F807" i="1"/>
  <c r="E674" i="1"/>
  <c r="F880" i="1"/>
  <c r="F923" i="1"/>
  <c r="F255" i="1"/>
  <c r="E449" i="1"/>
  <c r="F424" i="1"/>
  <c r="F933" i="1"/>
  <c r="F821" i="1"/>
  <c r="F741" i="1"/>
  <c r="F642" i="1"/>
  <c r="F165" i="1"/>
  <c r="F251" i="1"/>
  <c r="F462" i="1"/>
  <c r="F885" i="1"/>
  <c r="F39" i="1"/>
  <c r="E698" i="1"/>
  <c r="E134" i="1"/>
  <c r="E553" i="1"/>
  <c r="E719" i="1"/>
  <c r="F388" i="1"/>
  <c r="E233" i="1"/>
  <c r="F970" i="1"/>
  <c r="E215" i="1"/>
  <c r="E936" i="1"/>
  <c r="E236" i="1"/>
  <c r="F87" i="1"/>
  <c r="E432" i="1"/>
  <c r="F687" i="1"/>
  <c r="F41" i="1"/>
  <c r="E669" i="1"/>
  <c r="E110" i="1"/>
  <c r="E255" i="1"/>
  <c r="E715" i="1"/>
  <c r="E651" i="1"/>
  <c r="E188" i="1"/>
  <c r="E155" i="1"/>
  <c r="F673" i="1"/>
  <c r="F843" i="1"/>
  <c r="F655" i="1"/>
  <c r="E726" i="1"/>
  <c r="E628" i="1"/>
  <c r="F990" i="1"/>
  <c r="E416" i="1"/>
  <c r="E212" i="1"/>
  <c r="E657" i="1"/>
  <c r="F674" i="1"/>
  <c r="E388" i="1"/>
  <c r="E833" i="1"/>
  <c r="E168" i="1"/>
  <c r="F185" i="1"/>
  <c r="F588" i="1"/>
  <c r="F545" i="1"/>
  <c r="F606" i="1"/>
  <c r="E541" i="1"/>
  <c r="E997" i="1"/>
  <c r="F935" i="1"/>
  <c r="E986" i="1"/>
  <c r="F349" i="1"/>
  <c r="F509" i="1"/>
  <c r="F555" i="1"/>
  <c r="F347" i="1"/>
  <c r="F568" i="1"/>
  <c r="F550" i="1"/>
  <c r="F461" i="1"/>
  <c r="F436" i="1"/>
  <c r="E723" i="1"/>
  <c r="F732" i="1"/>
  <c r="F456" i="1"/>
  <c r="F722" i="1"/>
  <c r="E502" i="1"/>
  <c r="E627" i="1"/>
  <c r="E526" i="1"/>
  <c r="E551" i="1"/>
  <c r="E767" i="1"/>
  <c r="E271" i="1"/>
  <c r="E476" i="1"/>
  <c r="F319" i="1"/>
  <c r="E683" i="1"/>
  <c r="E856" i="1"/>
  <c r="E945" i="1"/>
  <c r="F855" i="1"/>
  <c r="F578" i="1"/>
  <c r="E852" i="1"/>
  <c r="E299" i="1"/>
  <c r="E225" i="1"/>
  <c r="E245" i="1"/>
  <c r="E692" i="1"/>
  <c r="F916" i="1"/>
  <c r="F166" i="1"/>
  <c r="F785" i="1"/>
  <c r="F705" i="1"/>
  <c r="F516" i="1"/>
  <c r="F566" i="1"/>
  <c r="E77" i="1"/>
  <c r="F861" i="1"/>
  <c r="F80" i="1"/>
  <c r="F663" i="1"/>
  <c r="F904" i="1"/>
  <c r="E999" i="1"/>
  <c r="F765" i="1"/>
  <c r="E161" i="1"/>
  <c r="E700" i="1"/>
  <c r="F138" i="1"/>
  <c r="E904" i="1"/>
  <c r="F484" i="1"/>
  <c r="F196" i="1"/>
  <c r="E884" i="1"/>
  <c r="E763" i="1"/>
  <c r="E633" i="1"/>
  <c r="F329" i="1"/>
  <c r="F181" i="1"/>
  <c r="E841" i="1"/>
  <c r="F958" i="1"/>
  <c r="F718" i="1"/>
  <c r="F630" i="1"/>
  <c r="F882" i="1"/>
  <c r="F932" i="1"/>
  <c r="E951" i="1"/>
  <c r="F563" i="1"/>
  <c r="E49" i="1"/>
  <c r="E70" i="1"/>
  <c r="E179" i="1"/>
  <c r="E760" i="1"/>
  <c r="E124" i="1"/>
  <c r="E158" i="1"/>
  <c r="E650" i="1"/>
  <c r="F775" i="1"/>
  <c r="E272" i="1"/>
  <c r="F170" i="1"/>
  <c r="E608" i="1"/>
  <c r="E177" i="1"/>
  <c r="E888" i="1"/>
  <c r="E677" i="1"/>
  <c r="F28" i="1"/>
  <c r="F492" i="1"/>
  <c r="F646" i="1"/>
  <c r="F271" i="1"/>
  <c r="F443" i="1"/>
  <c r="E702" i="1"/>
  <c r="F390" i="1"/>
  <c r="F259" i="1"/>
  <c r="E326" i="1"/>
  <c r="E730" i="1"/>
  <c r="F677" i="1"/>
  <c r="F34" i="1"/>
  <c r="F668" i="1"/>
  <c r="E839" i="1"/>
  <c r="F92" i="1"/>
  <c r="E979" i="1"/>
  <c r="F864" i="1"/>
  <c r="F402" i="1"/>
  <c r="F148" i="1"/>
  <c r="F400" i="1"/>
  <c r="E983" i="1"/>
  <c r="E703" i="1"/>
  <c r="F99" i="1"/>
  <c r="F481" i="1"/>
  <c r="F832" i="1"/>
  <c r="E819" i="1"/>
  <c r="F947" i="1"/>
  <c r="E115" i="1"/>
  <c r="F747" i="1"/>
  <c r="F930" i="1"/>
  <c r="E249" i="1"/>
  <c r="E544" i="1"/>
  <c r="E426" i="1"/>
  <c r="E784" i="1"/>
  <c r="E248" i="1"/>
  <c r="E315" i="1"/>
  <c r="E431" i="1"/>
  <c r="E754" i="1"/>
  <c r="E637" i="1"/>
  <c r="E942" i="1"/>
  <c r="F49" i="1"/>
  <c r="E820" i="1"/>
  <c r="E501" i="1"/>
  <c r="F523" i="1"/>
  <c r="F738" i="1"/>
  <c r="F791" i="1"/>
  <c r="F617" i="1"/>
  <c r="E82" i="1"/>
  <c r="F118" i="1"/>
  <c r="E830" i="1"/>
  <c r="F770" i="1"/>
  <c r="F134" i="1"/>
  <c r="F97" i="1"/>
  <c r="E970" i="1"/>
  <c r="F179" i="1"/>
  <c r="F580" i="1"/>
  <c r="F389" i="1"/>
  <c r="F530" i="1"/>
  <c r="F247" i="1"/>
  <c r="E38" i="1"/>
  <c r="F297" i="1"/>
  <c r="E170" i="1"/>
  <c r="E356" i="1"/>
  <c r="E68" i="1"/>
  <c r="F608" i="1"/>
  <c r="F294" i="1"/>
  <c r="F444" i="1"/>
  <c r="E522" i="1"/>
  <c r="F381" i="1"/>
  <c r="E484" i="1"/>
  <c r="F528" i="1"/>
  <c r="F337" i="1"/>
  <c r="E753" i="1"/>
  <c r="F817" i="1"/>
  <c r="F237" i="1"/>
  <c r="E642" i="1"/>
  <c r="F487" i="1"/>
  <c r="F689" i="1"/>
  <c r="F884" i="1"/>
  <c r="F900" i="1"/>
  <c r="E686" i="1"/>
  <c r="E83" i="1"/>
  <c r="F356" i="1"/>
  <c r="E900" i="1"/>
  <c r="F905" i="1"/>
  <c r="F643" i="1"/>
  <c r="F119" i="1"/>
  <c r="E201" i="1"/>
  <c r="F681" i="1"/>
  <c r="F512" i="1"/>
  <c r="F272" i="1"/>
  <c r="F902" i="1"/>
  <c r="E373" i="1"/>
  <c r="E386" i="1"/>
  <c r="E254" i="1"/>
  <c r="E131" i="1"/>
  <c r="F6" i="1"/>
  <c r="E977" i="1"/>
  <c r="E622" i="1"/>
  <c r="F790" i="1"/>
  <c r="E417" i="1"/>
  <c r="F136" i="1"/>
  <c r="E498" i="1"/>
  <c r="E423" i="1"/>
  <c r="F204" i="1"/>
  <c r="E545" i="1"/>
  <c r="E668" i="1"/>
  <c r="F103" i="1"/>
  <c r="E350" i="1"/>
  <c r="E217" i="1"/>
  <c r="F110" i="1"/>
  <c r="F363" i="1"/>
  <c r="E405" i="1"/>
  <c r="F364" i="1"/>
  <c r="F220" i="1"/>
  <c r="E663" i="1"/>
  <c r="E511" i="1"/>
  <c r="F766" i="1"/>
  <c r="F577" i="1"/>
  <c r="E178" i="1"/>
  <c r="F78" i="1"/>
  <c r="E913" i="1"/>
  <c r="F702" i="1"/>
  <c r="F537" i="1"/>
  <c r="E244" i="1"/>
  <c r="F757" i="1"/>
  <c r="E451" i="1"/>
  <c r="F853" i="1"/>
  <c r="F982" i="1"/>
  <c r="F874" i="1"/>
  <c r="F810" i="1"/>
  <c r="F380" i="1"/>
  <c r="F420" i="1"/>
  <c r="E989" i="1"/>
  <c r="E232" i="1"/>
  <c r="E282" i="1"/>
  <c r="E742" i="1"/>
  <c r="E341" i="1"/>
  <c r="E609" i="1"/>
  <c r="F939" i="1"/>
  <c r="E88" i="1"/>
  <c r="E37" i="1"/>
  <c r="E353" i="1"/>
  <c r="E459" i="1"/>
  <c r="F123" i="1"/>
  <c r="E384" i="1"/>
  <c r="F108" i="1"/>
  <c r="F799" i="1"/>
  <c r="F104" i="1"/>
  <c r="F20" i="1"/>
  <c r="F756" i="1"/>
  <c r="F35" i="1"/>
  <c r="E22" i="1"/>
  <c r="F903" i="1"/>
  <c r="F452" i="1"/>
  <c r="F398" i="1"/>
  <c r="E770" i="1"/>
  <c r="E307" i="1"/>
  <c r="F296" i="1"/>
  <c r="F96" i="1"/>
  <c r="F413" i="1"/>
  <c r="E403" i="1"/>
  <c r="E952" i="1"/>
  <c r="E247" i="1"/>
  <c r="F463" i="1"/>
  <c r="F157" i="1"/>
  <c r="F376" i="1"/>
  <c r="E948" i="1"/>
  <c r="E278" i="1"/>
  <c r="E706" i="1"/>
  <c r="E734" i="1"/>
  <c r="F48" i="1"/>
  <c r="E94" i="1"/>
  <c r="F83" i="1"/>
  <c r="F934" i="1"/>
  <c r="E224" i="1"/>
  <c r="F857" i="1"/>
  <c r="E261" i="1"/>
  <c r="F737" i="1"/>
  <c r="F893" i="1"/>
  <c r="F122" i="1"/>
  <c r="F124" i="1"/>
  <c r="E235" i="1"/>
  <c r="E788" i="1"/>
  <c r="F724" i="1"/>
  <c r="E40" i="1"/>
  <c r="E130" i="1"/>
  <c r="E728" i="1"/>
  <c r="F253" i="1"/>
  <c r="E899" i="1"/>
  <c r="F660" i="1"/>
  <c r="F477" i="1"/>
  <c r="E848" i="1"/>
  <c r="E422" i="1"/>
  <c r="F330" i="1"/>
  <c r="F797" i="1"/>
  <c r="E589" i="1"/>
  <c r="F497" i="1"/>
  <c r="F834" i="1"/>
  <c r="E691" i="1"/>
  <c r="F870" i="1"/>
  <c r="E941" i="1"/>
  <c r="F868" i="1"/>
  <c r="F526" i="1"/>
  <c r="F844" i="1"/>
  <c r="E194" i="1"/>
  <c r="E390" i="1"/>
  <c r="E905" i="1"/>
  <c r="E922" i="1"/>
  <c r="E721" i="1"/>
  <c r="E524" i="1"/>
  <c r="F129" i="1"/>
  <c r="F997" i="1"/>
  <c r="E780" i="1"/>
  <c r="E512" i="1"/>
  <c r="E685" i="1"/>
  <c r="E283" i="1"/>
  <c r="E877" i="1"/>
  <c r="E293" i="1"/>
  <c r="E195" i="1"/>
  <c r="F499" i="1"/>
  <c r="E594" i="1"/>
  <c r="F359" i="1"/>
  <c r="F453" i="1"/>
  <c r="E866" i="1"/>
  <c r="F135" i="1"/>
  <c r="F50" i="1"/>
  <c r="E389" i="1"/>
  <c r="E815" i="1"/>
  <c r="F743" i="1"/>
  <c r="F914" i="1"/>
  <c r="F482" i="1"/>
  <c r="F988" i="1"/>
  <c r="F962" i="1"/>
  <c r="F809" i="1"/>
  <c r="F949" i="1"/>
  <c r="E202" i="1"/>
  <c r="E682" i="1"/>
  <c r="F404" i="1"/>
  <c r="E228" i="1"/>
  <c r="F610" i="1"/>
  <c r="F488" i="1"/>
  <c r="E243" i="1"/>
  <c r="F838" i="1"/>
  <c r="F623" i="1"/>
  <c r="E954" i="1"/>
  <c r="E664" i="1"/>
  <c r="E500" i="1"/>
  <c r="E265" i="1"/>
  <c r="E407" i="1"/>
  <c r="E113" i="1"/>
  <c r="F591" i="1"/>
  <c r="F641" i="1"/>
  <c r="F542" i="1"/>
  <c r="E615" i="1"/>
  <c r="F881" i="1"/>
  <c r="E831" i="1"/>
  <c r="E822" i="1"/>
  <c r="F595" i="1"/>
  <c r="F239" i="1"/>
  <c r="F177" i="1"/>
  <c r="F602" i="1"/>
  <c r="F304" i="1"/>
  <c r="F466" i="1"/>
  <c r="E433" i="1"/>
  <c r="E381" i="1"/>
  <c r="F15" i="1"/>
  <c r="E116" i="1"/>
  <c r="F559" i="1"/>
  <c r="E666" i="1"/>
  <c r="E79" i="1"/>
  <c r="F651" i="1"/>
  <c r="F479" i="1"/>
  <c r="F883" i="1"/>
  <c r="F589" i="1"/>
  <c r="E256" i="1"/>
  <c r="F345" i="1"/>
  <c r="E591" i="1"/>
  <c r="E363" i="1"/>
  <c r="F56" i="1"/>
  <c r="F603" i="1"/>
  <c r="E241" i="1"/>
  <c r="F941" i="1"/>
  <c r="E32" i="1"/>
  <c r="E468" i="1"/>
  <c r="E626" i="1"/>
  <c r="E537" i="1"/>
  <c r="E175" i="1"/>
  <c r="F940" i="1"/>
  <c r="F729" i="1"/>
  <c r="E713" i="1"/>
  <c r="E13" i="1"/>
  <c r="E295" i="1"/>
  <c r="F726" i="1"/>
  <c r="E291" i="1"/>
  <c r="F873" i="1"/>
  <c r="E499" i="1"/>
  <c r="E411" i="1"/>
  <c r="F786" i="1"/>
  <c r="E91" i="1"/>
  <c r="F558" i="1"/>
  <c r="E191" i="1"/>
  <c r="F750" i="1"/>
  <c r="E136" i="1"/>
  <c r="E101" i="1"/>
  <c r="E144" i="1"/>
  <c r="F369" i="1"/>
  <c r="F635" i="1"/>
  <c r="E420" i="1"/>
  <c r="F531" i="1"/>
  <c r="F573" i="1"/>
  <c r="E287" i="1"/>
  <c r="E447" i="1"/>
  <c r="F192" i="1"/>
  <c r="F428" i="1"/>
  <c r="F938" i="1"/>
  <c r="E600" i="1"/>
  <c r="E588" i="1"/>
  <c r="F772" i="1"/>
  <c r="E720" i="1"/>
  <c r="E705" i="1"/>
  <c r="E379" i="1"/>
  <c r="E761" i="1"/>
  <c r="F187" i="1"/>
  <c r="E137" i="1"/>
  <c r="F410" i="1"/>
  <c r="F485" i="1"/>
  <c r="F529" i="1"/>
  <c r="F474" i="1"/>
  <c r="F310" i="1"/>
  <c r="E539" i="1"/>
  <c r="F309" i="1"/>
  <c r="E878" i="1"/>
  <c r="E127" i="1"/>
  <c r="F446" i="1"/>
  <c r="F85" i="1"/>
  <c r="E378" i="1"/>
  <c r="F406" i="1"/>
  <c r="E220" i="1"/>
  <c r="E727" i="1"/>
  <c r="E108" i="1"/>
  <c r="E172" i="1"/>
  <c r="F751" i="1"/>
  <c r="E607" i="1"/>
  <c r="E294" i="1"/>
  <c r="E496" i="1"/>
  <c r="E465" i="1"/>
  <c r="E332" i="1"/>
  <c r="E927" i="1"/>
  <c r="E211" i="1"/>
  <c r="E837" i="1"/>
  <c r="E461" i="1"/>
  <c r="E704" i="1"/>
  <c r="F787" i="1"/>
  <c r="E867" i="1"/>
  <c r="E31" i="1"/>
  <c r="E242" i="1"/>
  <c r="E751" i="1"/>
  <c r="E192" i="1"/>
  <c r="F241" i="1"/>
  <c r="F120" i="1"/>
  <c r="F841" i="1"/>
  <c r="F191" i="1"/>
  <c r="E45" i="1"/>
  <c r="E148" i="1"/>
  <c r="F494" i="1"/>
  <c r="F205" i="1"/>
  <c r="E639" i="1"/>
  <c r="E65" i="1"/>
  <c r="F90" i="1"/>
  <c r="F538" i="1"/>
  <c r="F942" i="1"/>
  <c r="F582" i="1"/>
  <c r="E117" i="1"/>
  <c r="E585" i="1"/>
  <c r="F614" i="1"/>
  <c r="E808" i="1"/>
  <c r="E563" i="1"/>
  <c r="F829" i="1"/>
  <c r="F61" i="1"/>
  <c r="E472" i="1"/>
  <c r="F706" i="1"/>
  <c r="E360" i="1"/>
  <c r="E128" i="1"/>
  <c r="E864" i="1"/>
  <c r="E840" i="1"/>
  <c r="F45" i="1"/>
  <c r="F909" i="1"/>
  <c r="F11" i="1"/>
  <c r="E203" i="1"/>
  <c r="E853" i="1"/>
  <c r="F730" i="1"/>
  <c r="F52" i="1"/>
  <c r="E218" i="1"/>
  <c r="F416" i="1"/>
  <c r="E955" i="1"/>
  <c r="F697" i="1"/>
  <c r="F261" i="1"/>
  <c r="E641" i="1"/>
  <c r="E213" i="1"/>
  <c r="F849" i="1"/>
  <c r="E335" i="1"/>
  <c r="E587" i="1"/>
  <c r="E385" i="1"/>
  <c r="F94" i="1"/>
  <c r="F898" i="1"/>
  <c r="E53" i="1"/>
  <c r="E507" i="1"/>
  <c r="E796" i="1"/>
  <c r="E453" i="1"/>
  <c r="F12" i="1"/>
  <c r="E521" i="1"/>
  <c r="E375" i="1"/>
  <c r="F650" i="1"/>
  <c r="E708" i="1"/>
  <c r="E667" i="1"/>
  <c r="E516" i="1"/>
  <c r="E925" i="1"/>
  <c r="F946" i="1"/>
  <c r="E595" i="1"/>
  <c r="E810" i="1"/>
  <c r="E870" i="1"/>
  <c r="F55" i="1"/>
  <c r="E743" i="1"/>
  <c r="E635" i="1"/>
  <c r="F370" i="1"/>
  <c r="F180" i="1"/>
  <c r="F366" i="1"/>
  <c r="E56" i="1"/>
  <c r="F860" i="1"/>
  <c r="E855" i="1"/>
  <c r="F859" i="1"/>
  <c r="E573" i="1"/>
  <c r="F408" i="1"/>
  <c r="F907" i="1"/>
  <c r="F286" i="1"/>
  <c r="E684" i="1"/>
  <c r="F917" i="1"/>
  <c r="F383" i="1"/>
  <c r="E174" i="1"/>
  <c r="F447" i="1"/>
  <c r="E603" i="1"/>
  <c r="E200" i="1"/>
  <c r="E504" i="1"/>
  <c r="F167" i="1"/>
  <c r="F865" i="1"/>
  <c r="E968" i="1"/>
  <c r="E348" i="1"/>
  <c r="E617" i="1"/>
  <c r="E701" i="1"/>
  <c r="E782" i="1"/>
  <c r="F524" i="1"/>
  <c r="F207" i="1"/>
  <c r="F919" i="1"/>
  <c r="E395" i="1"/>
  <c r="E775" i="1"/>
  <c r="F5" i="1"/>
  <c r="E367" i="1"/>
  <c r="E972" i="1"/>
  <c r="E709" i="1"/>
  <c r="F158" i="1"/>
  <c r="F378" i="1"/>
  <c r="F394" i="1"/>
  <c r="F627" i="1"/>
  <c r="E893" i="1"/>
  <c r="E859" i="1"/>
  <c r="E687" i="1"/>
  <c r="E671" i="1"/>
  <c r="F616" i="1"/>
  <c r="F429" i="1"/>
  <c r="F703" i="1"/>
  <c r="E9" i="1"/>
  <c r="F360" i="1"/>
  <c r="E434" i="1"/>
  <c r="F517" i="1"/>
  <c r="F632" i="1"/>
  <c r="E17" i="1"/>
  <c r="E821" i="1"/>
  <c r="F795" i="1"/>
  <c r="F965" i="1"/>
  <c r="E740" i="1"/>
  <c r="E560" i="1"/>
  <c r="F721" i="1"/>
  <c r="F498" i="1"/>
  <c r="E991" i="1"/>
  <c r="F130" i="1"/>
  <c r="F575" i="1"/>
  <c r="E629" i="1"/>
  <c r="F546" i="1"/>
  <c r="E758" i="1"/>
  <c r="E96" i="1"/>
  <c r="E817" i="1"/>
  <c r="F300" i="1"/>
  <c r="F308" i="1"/>
  <c r="E103" i="1"/>
  <c r="F414" i="1"/>
  <c r="E489" i="1"/>
  <c r="F540" i="1"/>
  <c r="F761" i="1"/>
  <c r="F649" i="1"/>
  <c r="E50" i="1"/>
  <c r="F672" i="1"/>
  <c r="E610" i="1"/>
  <c r="E491" i="1"/>
  <c r="E597" i="1"/>
  <c r="E890" i="1"/>
  <c r="E984" i="1"/>
  <c r="E875" i="1"/>
  <c r="E207" i="1"/>
  <c r="E557" i="1"/>
  <c r="F313" i="1"/>
  <c r="F441" i="1"/>
  <c r="F190" i="1"/>
  <c r="F393" i="1"/>
  <c r="E552" i="1"/>
  <c r="F584" i="1"/>
  <c r="E146" i="1"/>
  <c r="F3" i="1"/>
  <c r="E8" i="1"/>
  <c r="E791" i="1"/>
  <c r="F625" i="1"/>
  <c r="E842" i="1"/>
  <c r="E889" i="1"/>
  <c r="F288" i="1"/>
  <c r="E967" i="1"/>
  <c r="F505" i="1"/>
  <c r="E766" i="1"/>
  <c r="F276" i="1"/>
  <c r="F931" i="1"/>
  <c r="E958" i="1"/>
  <c r="E647" i="1"/>
  <c r="F355" i="1"/>
  <c r="F854" i="1"/>
  <c r="E659" i="1"/>
  <c r="F266" i="1"/>
  <c r="E209" i="1"/>
  <c r="F777" i="1"/>
  <c r="E374" i="1"/>
  <c r="F519" i="1"/>
  <c r="F640" i="1"/>
  <c r="F264" i="1"/>
  <c r="F957" i="1"/>
  <c r="E376" i="1"/>
  <c r="E337" i="1"/>
  <c r="E779" i="1"/>
  <c r="E157" i="1"/>
  <c r="E41" i="1"/>
  <c r="F117" i="1"/>
  <c r="E27" i="1"/>
  <c r="E755" i="1"/>
  <c r="E458" i="1"/>
  <c r="E783" i="1"/>
  <c r="E457" i="1"/>
  <c r="E478" i="1"/>
  <c r="E199" i="1"/>
  <c r="F570" i="1"/>
  <c r="E602" i="1"/>
  <c r="E515" i="1"/>
  <c r="F626" i="1"/>
  <c r="F959" i="1"/>
  <c r="F656" i="1"/>
  <c r="F385" i="1"/>
  <c r="E546" i="1"/>
  <c r="E314" i="1"/>
  <c r="E493" i="1"/>
  <c r="E901" i="1"/>
  <c r="E690" i="1"/>
  <c r="E739" i="1"/>
  <c r="F897" i="1"/>
  <c r="F804" i="1"/>
  <c r="E33" i="1"/>
  <c r="F925" i="1"/>
  <c r="F678" i="1"/>
  <c r="E97" i="1"/>
  <c r="F928" i="1"/>
  <c r="F252" i="1"/>
  <c r="F375" i="1"/>
  <c r="F895" i="1"/>
  <c r="F183" i="1"/>
  <c r="E118" i="1"/>
  <c r="E196" i="1"/>
  <c r="F106" i="1"/>
  <c r="F448" i="1"/>
  <c r="E654" i="1"/>
  <c r="F515" i="1"/>
  <c r="F960" i="1"/>
  <c r="E382" i="1"/>
  <c r="F954" i="1"/>
  <c r="F987" i="1"/>
  <c r="F115" i="1"/>
  <c r="E121" i="1"/>
  <c r="F71" i="1"/>
  <c r="E323" i="1"/>
  <c r="F280" i="1"/>
  <c r="F532" i="1"/>
  <c r="E998" i="1"/>
  <c r="E222" i="1"/>
  <c r="F365" i="1"/>
  <c r="F301" i="1"/>
  <c r="E786" i="1"/>
  <c r="E99" i="1"/>
  <c r="E206" i="1"/>
  <c r="E25" i="1"/>
  <c r="E406" i="1"/>
  <c r="F152" i="1"/>
  <c r="F839" i="1"/>
  <c r="E313" i="1"/>
  <c r="E520" i="1"/>
  <c r="F114" i="1"/>
  <c r="E490" i="1"/>
  <c r="F802" i="1"/>
  <c r="E994" i="1"/>
  <c r="E825" i="1"/>
  <c r="E741" i="1"/>
  <c r="F243" i="1"/>
  <c r="E604" i="1"/>
  <c r="E371" i="1"/>
  <c r="E23" i="1"/>
  <c r="E439" i="1"/>
  <c r="F922" i="1"/>
  <c r="E483" i="1"/>
  <c r="E670" i="1"/>
  <c r="E885" i="1"/>
  <c r="F298" i="1"/>
  <c r="E736" i="1"/>
  <c r="F801" i="1"/>
  <c r="F322" i="1"/>
  <c r="E947" i="1"/>
  <c r="E547" i="1"/>
  <c r="F161" i="1"/>
  <c r="F520" i="1"/>
  <c r="F833" i="1"/>
  <c r="F229" i="1"/>
  <c r="E145" i="1"/>
  <c r="E55" i="1"/>
  <c r="F504" i="1"/>
  <c r="E611" i="1"/>
  <c r="F749" i="1"/>
  <c r="E916" i="1"/>
  <c r="E151" i="1"/>
  <c r="E102" i="1"/>
  <c r="E800" i="1"/>
  <c r="F633" i="1"/>
  <c r="E47" i="1"/>
  <c r="F64" i="1"/>
  <c r="E197" i="1"/>
  <c r="E198" i="1"/>
  <c r="E36" i="1"/>
  <c r="E923" i="1"/>
  <c r="E613" i="1"/>
  <c r="F562" i="1"/>
  <c r="E482" i="1"/>
  <c r="E995" i="1"/>
  <c r="F195" i="1"/>
  <c r="F600" i="1"/>
  <c r="F945" i="1"/>
  <c r="F163" i="1"/>
  <c r="E616" i="1"/>
  <c r="F639" i="1"/>
  <c r="E776" i="1"/>
  <c r="F332" i="1"/>
  <c r="E636" i="1"/>
  <c r="E125" i="1"/>
  <c r="F906" i="1"/>
  <c r="F792" i="1"/>
  <c r="F79" i="1"/>
  <c r="F667" i="1"/>
  <c r="F918" i="1"/>
  <c r="F198" i="1"/>
  <c r="F800" i="1"/>
  <c r="E312" i="1"/>
  <c r="F74" i="1"/>
  <c r="F754" i="1"/>
  <c r="F216" i="1"/>
  <c r="E132" i="1"/>
  <c r="F258" i="1"/>
  <c r="E80" i="1"/>
  <c r="F224" i="1"/>
  <c r="E606" i="1"/>
  <c r="F682" i="1"/>
  <c r="F951" i="1"/>
  <c r="E169" i="1"/>
  <c r="E924" i="1"/>
  <c r="F710" i="1"/>
  <c r="E811" i="1"/>
  <c r="F586" i="1"/>
  <c r="E809" i="1"/>
  <c r="F401" i="1"/>
  <c r="F57" i="1"/>
  <c r="F43" i="1"/>
  <c r="E535" i="1"/>
  <c r="F211" i="1"/>
  <c r="E844" i="1"/>
  <c r="E621" i="1"/>
  <c r="E39" i="1"/>
  <c r="F32" i="1"/>
  <c r="F850" i="1"/>
  <c r="F314" i="1"/>
  <c r="E318" i="1"/>
  <c r="F149" i="1"/>
  <c r="E302" i="1"/>
  <c r="E285" i="1"/>
  <c r="F998" i="1"/>
  <c r="F145" i="1"/>
  <c r="F105" i="1"/>
  <c r="E15" i="1"/>
  <c r="F805" i="1"/>
  <c r="E54" i="1"/>
  <c r="F150" i="1"/>
  <c r="F604" i="1"/>
  <c r="E843" i="1"/>
  <c r="F464" i="1"/>
  <c r="E909" i="1"/>
  <c r="F47" i="1"/>
  <c r="E971" i="1"/>
  <c r="F284" i="1"/>
  <c r="E523" i="1"/>
  <c r="F979" i="1"/>
  <c r="E415" i="1"/>
  <c r="F513" i="1"/>
  <c r="F767" i="1"/>
  <c r="F869" i="1"/>
  <c r="E344" i="1"/>
  <c r="E688" i="1"/>
  <c r="E280" i="1"/>
  <c r="F564" i="1"/>
  <c r="E759" i="1"/>
  <c r="E456" i="1"/>
  <c r="F155" i="1"/>
  <c r="E892" i="1"/>
  <c r="F62" i="1"/>
  <c r="F213" i="1"/>
  <c r="E267" i="1"/>
  <c r="F644" i="1"/>
  <c r="E876" i="1"/>
  <c r="F592" i="1"/>
  <c r="F680" i="1"/>
  <c r="E258" i="1"/>
  <c r="F824" i="1"/>
  <c r="F548" i="1"/>
  <c r="F131" i="1"/>
  <c r="E73" i="1"/>
  <c r="E694" i="1"/>
  <c r="F929" i="1"/>
  <c r="E896" i="1"/>
  <c r="F209" i="1"/>
  <c r="E981" i="1"/>
  <c r="F178" i="1"/>
  <c r="F273" i="1"/>
  <c r="F346" i="1"/>
  <c r="F536" i="1"/>
  <c r="F24" i="1"/>
  <c r="F327" i="1"/>
  <c r="F132" i="1"/>
  <c r="F426" i="1"/>
  <c r="F634" i="1"/>
  <c r="E895" i="1"/>
  <c r="E440" i="1"/>
  <c r="F648" i="1"/>
  <c r="E680" i="1"/>
  <c r="F154" i="1"/>
  <c r="F391" i="1"/>
  <c r="E391" i="1"/>
  <c r="E632" i="1"/>
  <c r="E387" i="1"/>
  <c r="F774" i="1"/>
  <c r="E882" i="1"/>
  <c r="F137" i="1"/>
  <c r="E533" i="1"/>
  <c r="E712" i="1"/>
  <c r="E965" i="1"/>
  <c r="F312" i="1"/>
  <c r="E794" i="1"/>
  <c r="F287" i="1"/>
  <c r="F525" i="1"/>
  <c r="E940" i="1"/>
  <c r="F715" i="1"/>
  <c r="E714" i="1"/>
  <c r="E675" i="1"/>
  <c r="E883" i="1"/>
  <c r="E474" i="1"/>
  <c r="F22" i="1"/>
  <c r="F290" i="1"/>
  <c r="E735" i="1"/>
  <c r="E149" i="1"/>
  <c r="E226" i="1"/>
  <c r="F783" i="1"/>
  <c r="E785" i="1"/>
  <c r="F147" i="1"/>
  <c r="E336" i="1"/>
  <c r="F733" i="1"/>
  <c r="F37" i="1"/>
  <c r="F784" i="1"/>
  <c r="F387" i="1"/>
  <c r="F688" i="1"/>
  <c r="E430" i="1"/>
  <c r="F822" i="1"/>
  <c r="E147" i="1"/>
  <c r="F974" i="1"/>
  <c r="E932" i="1"/>
  <c r="F847" i="1"/>
  <c r="F218" i="1"/>
  <c r="F808" i="1"/>
  <c r="F339" i="1"/>
  <c r="E81" i="1"/>
  <c r="F432" i="1"/>
  <c r="E829" i="1"/>
  <c r="E100" i="1"/>
  <c r="E357" i="1"/>
  <c r="F968" i="1"/>
  <c r="E640" i="1"/>
  <c r="E412" i="1"/>
  <c r="E773" i="1"/>
  <c r="E428" i="1"/>
  <c r="F541" i="1"/>
  <c r="F638" i="1"/>
  <c r="F407" i="1"/>
  <c r="F581" i="1"/>
  <c r="F323" i="1"/>
  <c r="E171" i="1"/>
  <c r="F879" i="1"/>
  <c r="E902" i="1"/>
  <c r="F348" i="1"/>
  <c r="F994" i="1"/>
  <c r="E164" i="1"/>
  <c r="E558" i="1"/>
  <c r="F53" i="1"/>
  <c r="F29" i="1"/>
  <c r="E868" i="1"/>
  <c r="E277" i="1"/>
  <c r="F652" i="1"/>
  <c r="E122" i="1"/>
  <c r="E834" i="1"/>
  <c r="F901" i="1"/>
  <c r="F999" i="1"/>
  <c r="F101" i="1"/>
  <c r="F723" i="1"/>
  <c r="F234" i="1"/>
  <c r="F173" i="1"/>
  <c r="F214" i="1"/>
  <c r="E863" i="1"/>
  <c r="F980" i="1"/>
  <c r="E216" i="1"/>
  <c r="E231" i="1"/>
  <c r="F66" i="1"/>
  <c r="E466" i="1"/>
  <c r="F842" i="1"/>
  <c r="F877" i="1"/>
  <c r="E84" i="1"/>
  <c r="E455" i="1"/>
  <c r="E765" i="1"/>
  <c r="F664" i="1"/>
  <c r="F193" i="1"/>
  <c r="F27" i="1"/>
  <c r="E881" i="1"/>
  <c r="F585" i="1"/>
  <c r="F44" i="1"/>
  <c r="F142" i="1"/>
  <c r="F19" i="1"/>
  <c r="E351" i="1"/>
  <c r="F567" i="1"/>
  <c r="F707" i="1"/>
  <c r="F636" i="1"/>
  <c r="F619" i="1"/>
  <c r="F283" i="1"/>
  <c r="F95" i="1"/>
  <c r="F742" i="1"/>
  <c r="E106" i="1"/>
  <c r="F422" i="1"/>
  <c r="E42" i="1"/>
  <c r="F143" i="1"/>
  <c r="E985" i="1"/>
  <c r="F779" i="1"/>
  <c r="E288" i="1"/>
  <c r="F831" i="1"/>
  <c r="F717" i="1"/>
  <c r="F324" i="1"/>
  <c r="E339" i="1"/>
  <c r="E377" i="1"/>
  <c r="F352" i="1"/>
  <c r="F613" i="1"/>
  <c r="F624" i="1"/>
  <c r="F699" i="1"/>
  <c r="E44" i="1"/>
  <c r="F307" i="1"/>
  <c r="E679" i="1"/>
  <c r="E906" i="1"/>
  <c r="E48" i="1"/>
  <c r="E186" i="1"/>
  <c r="E105" i="1"/>
  <c r="F411" i="1"/>
  <c r="E308" i="1"/>
  <c r="E190" i="1"/>
  <c r="F245" i="1"/>
  <c r="F438" i="1"/>
  <c r="E681" i="1"/>
  <c r="E854" i="1"/>
  <c r="F159" i="1"/>
  <c r="F915" i="1"/>
  <c r="E425" i="1"/>
  <c r="F93" i="1"/>
  <c r="F151" i="1"/>
  <c r="E696" i="1"/>
  <c r="F782" i="1"/>
  <c r="E710" i="1"/>
  <c r="F501" i="1"/>
  <c r="F379" i="1"/>
  <c r="F265" i="1"/>
  <c r="F637" i="1"/>
  <c r="F160" i="1"/>
  <c r="F867" i="1"/>
  <c r="E67" i="1"/>
  <c r="E467" i="1"/>
  <c r="F478" i="1"/>
  <c r="F876" i="1"/>
  <c r="E567" i="1"/>
  <c r="E538" i="1"/>
  <c r="F63" i="1"/>
  <c r="F597" i="1"/>
  <c r="F331" i="1"/>
  <c r="F700" i="1"/>
  <c r="E305" i="1"/>
  <c r="F412" i="1"/>
  <c r="F111" i="1"/>
  <c r="E540" i="1"/>
  <c r="E104" i="1"/>
  <c r="F887" i="1"/>
  <c r="E693" i="1"/>
  <c r="E393" i="1"/>
  <c r="F794" i="1"/>
  <c r="F978" i="1"/>
  <c r="E894" i="1"/>
  <c r="E528" i="1"/>
  <c r="E517" i="1"/>
  <c r="F913" i="1"/>
  <c r="F51" i="1"/>
  <c r="F475" i="1"/>
  <c r="E246" i="1"/>
  <c r="F54" i="1"/>
  <c r="E576" i="1"/>
  <c r="F372" i="1"/>
  <c r="F671" i="1"/>
  <c r="F384" i="1"/>
  <c r="F75" i="1"/>
  <c r="E436" i="1"/>
  <c r="E325" i="1"/>
  <c r="F279" i="1"/>
  <c r="E78" i="1"/>
  <c r="E270" i="1"/>
  <c r="E334" i="1"/>
  <c r="E897" i="1"/>
  <c r="E462" i="1"/>
  <c r="F694" i="1"/>
  <c r="F197" i="1"/>
  <c r="E929" i="1"/>
  <c r="F299" i="1"/>
  <c r="E733" i="1"/>
  <c r="E369" i="1"/>
  <c r="F826" i="1"/>
  <c r="F685" i="1"/>
  <c r="E569" i="1"/>
  <c r="E745" i="1"/>
  <c r="F238" i="1"/>
  <c r="F975" i="1"/>
  <c r="F344" i="1"/>
  <c r="F257" i="1"/>
  <c r="F305" i="1"/>
  <c r="E915" i="1"/>
  <c r="F490" i="1"/>
  <c r="E257" i="1"/>
  <c r="F26" i="1"/>
  <c r="E577" i="1"/>
  <c r="F342" i="1"/>
  <c r="E414" i="1"/>
  <c r="E717" i="1"/>
  <c r="E865" i="1"/>
  <c r="E828" i="1"/>
  <c r="F421" i="1"/>
  <c r="F675" i="1"/>
  <c r="E777" i="1"/>
  <c r="F811" i="1"/>
  <c r="E123" i="1"/>
  <c r="F445" i="1"/>
  <c r="F920" i="1"/>
  <c r="E301" i="1"/>
  <c r="F316" i="1"/>
  <c r="F746" i="1"/>
  <c r="F818" i="1"/>
  <c r="F440" i="1"/>
  <c r="E518" i="1"/>
  <c r="E716" i="1"/>
  <c r="F433" i="1"/>
  <c r="F764" i="1"/>
  <c r="E660" i="1"/>
  <c r="F362" i="1"/>
  <c r="F77" i="1"/>
  <c r="E935" i="1"/>
  <c r="F16" i="1"/>
  <c r="E643" i="1"/>
  <c r="E189" i="1"/>
  <c r="F81" i="1"/>
  <c r="E943" i="1"/>
  <c r="F59" i="1"/>
  <c r="E346" i="1"/>
  <c r="E284" i="1"/>
  <c r="E556" i="1"/>
  <c r="F351" i="1"/>
  <c r="F486" i="1"/>
  <c r="F226" i="1"/>
  <c r="E187" i="1"/>
  <c r="F417" i="1"/>
  <c r="E143" i="1"/>
  <c r="F734" i="1"/>
  <c r="F469" i="1"/>
  <c r="E210" i="1"/>
  <c r="F789" i="1"/>
  <c r="F70" i="1"/>
  <c r="F269" i="1"/>
  <c r="E992" i="1"/>
  <c r="E886" i="1"/>
  <c r="E399" i="1"/>
  <c r="F235" i="1"/>
  <c r="F250" i="1"/>
  <c r="E438" i="1"/>
  <c r="F42" i="1"/>
  <c r="E60" i="1"/>
  <c r="E757" i="1"/>
  <c r="F116" i="1"/>
  <c r="E795" i="1"/>
  <c r="E487" i="1"/>
  <c r="E912" i="1"/>
  <c r="F662" i="1"/>
  <c r="E934" i="1"/>
  <c r="E85" i="1"/>
  <c r="E910" i="1"/>
  <c r="F275" i="1"/>
  <c r="E488" i="1"/>
  <c r="E64" i="1"/>
  <c r="E944" i="1"/>
  <c r="F21" i="1"/>
  <c r="E838" i="1"/>
  <c r="F202" i="1"/>
  <c r="F353" i="1"/>
  <c r="E554" i="1"/>
  <c r="F695" i="1"/>
  <c r="E752" i="1"/>
  <c r="E987" i="1"/>
  <c r="F200" i="1"/>
  <c r="F894" i="1"/>
  <c r="F815" i="1"/>
  <c r="F199" i="1"/>
  <c r="F645" i="1"/>
  <c r="E35" i="1"/>
  <c r="E570" i="1"/>
  <c r="F714" i="1"/>
  <c r="E503" i="1"/>
  <c r="F140" i="1"/>
  <c r="F174" i="1"/>
  <c r="E163" i="1"/>
  <c r="F684" i="1"/>
  <c r="E450" i="1"/>
  <c r="E342" i="1"/>
  <c r="E273" i="1"/>
  <c r="F268" i="1"/>
  <c r="E183" i="1"/>
  <c r="E497" i="1"/>
  <c r="E3" i="1"/>
  <c r="F527" i="1"/>
  <c r="E661" i="1"/>
  <c r="F139" i="1"/>
  <c r="E534" i="1"/>
  <c r="E816" i="1"/>
  <c r="F233" i="1"/>
  <c r="E823" i="1"/>
  <c r="F121" i="1"/>
  <c r="F846" i="1"/>
  <c r="F657" i="1"/>
  <c r="E185" i="1"/>
  <c r="F68" i="1"/>
  <c r="E477" i="1"/>
  <c r="F65" i="1"/>
  <c r="E74" i="1"/>
  <c r="E826" i="1"/>
  <c r="F442" i="1"/>
  <c r="E89" i="1"/>
  <c r="F184" i="1"/>
  <c r="F551" i="1"/>
  <c r="F780" i="1"/>
  <c r="E327" i="1"/>
  <c r="E614" i="1"/>
  <c r="E673" i="1"/>
  <c r="E957" i="1"/>
  <c r="F728" i="1"/>
  <c r="F169" i="1"/>
  <c r="F470" i="1"/>
  <c r="E732" i="1"/>
  <c r="F82" i="1"/>
  <c r="E71" i="1"/>
  <c r="E153" i="1"/>
  <c r="F291" i="1"/>
  <c r="F67" i="1"/>
  <c r="F576" i="1"/>
  <c r="F128" i="1"/>
  <c r="E722" i="1"/>
  <c r="E919" i="1"/>
  <c r="E324" i="1"/>
  <c r="E835" i="1"/>
  <c r="E812" i="1"/>
  <c r="F872" i="1"/>
  <c r="F254" i="1"/>
  <c r="F176" i="1"/>
  <c r="E435" i="1"/>
  <c r="F995" i="1"/>
  <c r="E234" i="1"/>
  <c r="E529" i="1"/>
  <c r="E419" i="1"/>
  <c r="F311" i="1"/>
  <c r="F830" i="1"/>
  <c r="E152" i="1"/>
  <c r="F992" i="1"/>
  <c r="F622" i="1"/>
  <c r="E95" i="1"/>
  <c r="F270" i="1"/>
  <c r="E644" i="1"/>
  <c r="F986" i="1"/>
  <c r="E973" i="1"/>
  <c r="E748" i="1"/>
  <c r="E263" i="1"/>
  <c r="F289" i="1"/>
  <c r="E857" i="1"/>
  <c r="E93" i="1"/>
  <c r="E787" i="1"/>
  <c r="F100" i="1"/>
  <c r="F753" i="1"/>
  <c r="E620" i="1"/>
  <c r="F739" i="1"/>
  <c r="F744" i="1"/>
  <c r="E264" i="1"/>
  <c r="E584" i="1"/>
  <c r="E167" i="1"/>
  <c r="E630" i="1"/>
  <c r="F653" i="1"/>
  <c r="F14" i="1"/>
  <c r="E138" i="1"/>
  <c r="F186" i="1"/>
  <c r="E58" i="1"/>
  <c r="F981" i="1"/>
  <c r="F102" i="1"/>
  <c r="E527" i="1"/>
  <c r="E266" i="1"/>
  <c r="F285" i="1"/>
  <c r="E51" i="1"/>
  <c r="F828" i="1"/>
  <c r="F361" i="1"/>
  <c r="E69" i="1"/>
  <c r="F302" i="1"/>
  <c r="E550" i="1"/>
  <c r="E135" i="1"/>
  <c r="E531" i="1"/>
  <c r="E150" i="1"/>
  <c r="F796" i="1"/>
  <c r="F472" i="1"/>
  <c r="E746" i="1"/>
  <c r="F845" i="1"/>
  <c r="E793" i="1"/>
  <c r="E771" i="1"/>
  <c r="E205" i="1"/>
  <c r="F33" i="1"/>
  <c r="E87" i="1"/>
  <c r="E662" i="1"/>
  <c r="F889" i="1"/>
  <c r="F13" i="1"/>
  <c r="E509" i="1"/>
  <c r="E362" i="1"/>
  <c r="F227" i="1"/>
  <c r="F425" i="1"/>
  <c r="F778" i="1"/>
  <c r="E72" i="1"/>
  <c r="E907" i="1"/>
  <c r="E762" i="1"/>
  <c r="F825" i="1"/>
  <c r="E473" i="1"/>
  <c r="E926" i="1"/>
  <c r="F522" i="1"/>
  <c r="E19" i="1"/>
  <c r="F17" i="1"/>
  <c r="F977" i="1"/>
  <c r="E250" i="1"/>
  <c r="F210" i="1"/>
  <c r="E259" i="1"/>
  <c r="E824" i="1"/>
  <c r="F628" i="1"/>
  <c r="E655" i="1"/>
  <c r="F31" i="1"/>
  <c r="E525" i="1"/>
  <c r="E818" i="1"/>
  <c r="E141" i="1"/>
  <c r="E969" i="1"/>
  <c r="E340" i="1"/>
  <c r="F888" i="1"/>
  <c r="F368" i="1"/>
  <c r="E542" i="1"/>
  <c r="F669" i="1"/>
  <c r="F146" i="1"/>
  <c r="F976" i="1"/>
  <c r="F317" i="1"/>
  <c r="F921" i="1"/>
  <c r="E756" i="1"/>
  <c r="E845" i="1"/>
  <c r="E12" i="1"/>
  <c r="F725" i="1"/>
  <c r="F647" i="1"/>
  <c r="F771" i="1"/>
  <c r="F583" i="1"/>
  <c r="E392" i="1"/>
  <c r="F561" i="1"/>
  <c r="E718" i="1"/>
  <c r="F952" i="1"/>
  <c r="F852" i="1"/>
  <c r="F544" i="1"/>
  <c r="E966" i="1"/>
  <c r="F382" i="1"/>
  <c r="F760" i="1"/>
  <c r="E181" i="1"/>
  <c r="F203" i="1"/>
  <c r="F112" i="1"/>
  <c r="E112" i="1"/>
  <c r="E470" i="1"/>
  <c r="F244" i="1"/>
  <c r="F206" i="1"/>
  <c r="F745" i="1"/>
  <c r="F508" i="1"/>
  <c r="F598" i="1"/>
  <c r="F4" i="1"/>
  <c r="E446" i="1"/>
  <c r="E990" i="1"/>
  <c r="E445" i="1"/>
  <c r="F303" i="1"/>
  <c r="F240" i="1"/>
  <c r="E744" i="1"/>
  <c r="E139" i="1"/>
  <c r="E372" i="1"/>
  <c r="E956" i="1"/>
  <c r="E366" i="1"/>
  <c r="F318" i="1"/>
  <c r="F593" i="1"/>
  <c r="E260" i="1"/>
  <c r="E918" i="1"/>
  <c r="E289" i="1"/>
  <c r="E427" i="1"/>
  <c r="E120" i="1"/>
  <c r="E237" i="1"/>
  <c r="F971" i="1"/>
  <c r="E408" i="1"/>
  <c r="E519" i="1"/>
  <c r="E229" i="1"/>
  <c r="F399" i="1"/>
  <c r="E43" i="1"/>
  <c r="E949" i="1"/>
  <c r="E481" i="1"/>
  <c r="F491" i="1"/>
  <c r="E625" i="1"/>
  <c r="E814" i="1"/>
  <c r="F773" i="1"/>
  <c r="F596" i="1"/>
  <c r="E653" i="1"/>
  <c r="F397" i="1"/>
  <c r="F7" i="1"/>
  <c r="F973" i="1"/>
  <c r="F552" i="1"/>
  <c r="F886" i="1"/>
  <c r="E836" i="1"/>
  <c r="E398" i="1"/>
  <c r="E914" i="1"/>
  <c r="E858" i="1"/>
  <c r="E649" i="1"/>
  <c r="E964" i="1"/>
  <c r="E310" i="1"/>
  <c r="E276" i="1"/>
  <c r="F249" i="1"/>
  <c r="E566" i="1"/>
  <c r="F221" i="1"/>
  <c r="F84" i="1"/>
  <c r="F277" i="1"/>
  <c r="E28" i="1"/>
  <c r="E253" i="1"/>
  <c r="F615" i="1"/>
  <c r="F768" i="1"/>
  <c r="E645" i="1"/>
  <c r="E471" i="1"/>
  <c r="E262" i="1"/>
  <c r="E996" i="1"/>
  <c r="E750" i="1"/>
  <c r="E193" i="1"/>
  <c r="F890" i="1"/>
  <c r="E1000" i="1"/>
  <c r="F560" i="1"/>
  <c r="E365" i="1"/>
  <c r="E850" i="1"/>
  <c r="F683" i="1"/>
  <c r="E63" i="1"/>
  <c r="E492" i="1"/>
  <c r="E575" i="1"/>
  <c r="E345" i="1"/>
  <c r="F58" i="1"/>
  <c r="F740" i="1"/>
  <c r="E946" i="1"/>
  <c r="F336" i="1"/>
  <c r="E672" i="1"/>
  <c r="F806" i="1"/>
  <c r="F936" i="1"/>
  <c r="F511" i="1"/>
  <c r="F502" i="1"/>
  <c r="E960" i="1"/>
  <c r="E6" i="1"/>
  <c r="F972" i="1"/>
  <c r="F908" i="1"/>
  <c r="E358" i="1"/>
  <c r="F476" i="1"/>
  <c r="E797" i="1"/>
  <c r="F278" i="1"/>
  <c r="E454" i="1"/>
  <c r="F629" i="1"/>
  <c r="E871" i="1"/>
  <c r="E160" i="1"/>
  <c r="F926" i="1"/>
  <c r="E665" i="1"/>
  <c r="E790" i="1"/>
  <c r="E460" i="1"/>
  <c r="F762" i="1"/>
  <c r="E57" i="1"/>
  <c r="F621" i="1"/>
  <c r="E140" i="1"/>
  <c r="F692" i="1"/>
  <c r="E543" i="1"/>
  <c r="F231" i="1"/>
  <c r="E862" i="1"/>
  <c r="F590" i="1"/>
  <c r="E887" i="1"/>
  <c r="F665" i="1"/>
  <c r="E418" i="1"/>
  <c r="E142" i="1"/>
  <c r="E279" i="1"/>
  <c r="F473" i="1"/>
  <c r="F435" i="1"/>
  <c r="E778" i="1"/>
  <c r="F396" i="1"/>
  <c r="E364" i="1"/>
  <c r="F670" i="1"/>
  <c r="E988" i="1"/>
  <c r="E963" i="1"/>
  <c r="E208" i="1"/>
  <c r="E274" i="1"/>
  <c r="F691" i="1"/>
  <c r="E239" i="1"/>
  <c r="F333" i="1"/>
  <c r="E582" i="1"/>
  <c r="F985" i="1"/>
  <c r="F76" i="1"/>
  <c r="E86" i="1"/>
  <c r="E513" i="1"/>
  <c r="F171" i="1"/>
  <c r="F631" i="1"/>
  <c r="E413" i="1"/>
  <c r="F89" i="1"/>
  <c r="F709" i="1"/>
  <c r="E804" i="1"/>
  <c r="F405" i="1"/>
  <c r="F587" i="1"/>
  <c r="E729" i="1"/>
  <c r="E813" i="1"/>
  <c r="F223" i="1"/>
  <c r="E590" i="1"/>
  <c r="E510" i="1"/>
  <c r="E5" i="1"/>
  <c r="E394" i="1"/>
  <c r="F458" i="1"/>
  <c r="F712" i="1"/>
  <c r="E304" i="1"/>
  <c r="F282" i="1"/>
  <c r="F292" i="1"/>
  <c r="F201" i="1"/>
  <c r="E583" i="1"/>
  <c r="E359" i="1"/>
  <c r="F937" i="1"/>
  <c r="F228" i="1"/>
  <c r="E579" i="1"/>
  <c r="F392" i="1"/>
  <c r="F969" i="1"/>
  <c r="E827" i="1"/>
  <c r="F60" i="1"/>
  <c r="F293" i="1"/>
  <c r="E11" i="1"/>
  <c r="E874" i="1"/>
  <c r="F549" i="1"/>
  <c r="F837" i="1"/>
  <c r="F449" i="1"/>
  <c r="F759" i="1"/>
  <c r="F836" i="1"/>
  <c r="E974" i="1"/>
  <c r="F948" i="1"/>
  <c r="E891" i="1"/>
  <c r="F803" i="1"/>
  <c r="F690" i="1"/>
  <c r="E290" i="1"/>
  <c r="F248" i="1"/>
  <c r="E568" i="1"/>
  <c r="E805" i="1"/>
  <c r="E292" i="1"/>
  <c r="F924" i="1"/>
  <c r="E801" i="1"/>
  <c r="E851" i="1"/>
  <c r="E555" i="1"/>
  <c r="F281" i="1"/>
  <c r="E624" i="1"/>
  <c r="E129" i="1"/>
  <c r="F109" i="1"/>
  <c r="F781" i="1"/>
  <c r="E536" i="1"/>
  <c r="F395" i="1"/>
  <c r="E319" i="1"/>
  <c r="F450" i="1"/>
  <c r="E506" i="1"/>
  <c r="E52" i="1"/>
  <c r="F863" i="1"/>
  <c r="F788" i="1"/>
  <c r="F666" i="1"/>
  <c r="F98" i="1"/>
  <c r="E20" i="1"/>
  <c r="E343" i="1"/>
  <c r="E355" i="1"/>
  <c r="E646" i="1"/>
  <c r="E586" i="1"/>
  <c r="L586" i="1" l="1"/>
  <c r="N586" i="1"/>
  <c r="L646" i="1"/>
  <c r="N646" i="1"/>
  <c r="L355" i="1"/>
  <c r="N355" i="1"/>
  <c r="L343" i="1"/>
  <c r="N343" i="1"/>
  <c r="L20" i="1"/>
  <c r="N20" i="1"/>
  <c r="M98" i="1"/>
  <c r="M666" i="1"/>
  <c r="M788" i="1"/>
  <c r="M863" i="1"/>
  <c r="N52" i="1"/>
  <c r="L52" i="1"/>
  <c r="L506" i="1"/>
  <c r="N506" i="1"/>
  <c r="M450" i="1"/>
  <c r="L319" i="1"/>
  <c r="N319" i="1"/>
  <c r="M395" i="1"/>
  <c r="N536" i="1"/>
  <c r="L536" i="1"/>
  <c r="M781" i="1"/>
  <c r="M109" i="1"/>
  <c r="N129" i="1"/>
  <c r="L129" i="1"/>
  <c r="L624" i="1"/>
  <c r="N624" i="1"/>
  <c r="M281" i="1"/>
  <c r="L555" i="1"/>
  <c r="N555" i="1"/>
  <c r="N851" i="1"/>
  <c r="L851" i="1"/>
  <c r="L801" i="1"/>
  <c r="N801" i="1"/>
  <c r="M924" i="1"/>
  <c r="N292" i="1"/>
  <c r="L292" i="1"/>
  <c r="L805" i="1"/>
  <c r="N805" i="1"/>
  <c r="N568" i="1"/>
  <c r="L568" i="1"/>
  <c r="M248" i="1"/>
  <c r="N290" i="1"/>
  <c r="L290" i="1"/>
  <c r="M690" i="1"/>
  <c r="M803" i="1"/>
  <c r="N891" i="1"/>
  <c r="L891" i="1"/>
  <c r="M948" i="1"/>
  <c r="L974" i="1"/>
  <c r="N974" i="1"/>
  <c r="M836" i="1"/>
  <c r="M759" i="1"/>
  <c r="M449" i="1"/>
  <c r="M837" i="1"/>
  <c r="M549" i="1"/>
  <c r="N874" i="1"/>
  <c r="L874" i="1"/>
  <c r="L11" i="1"/>
  <c r="N11" i="1"/>
  <c r="M293" i="1"/>
  <c r="M60" i="1"/>
  <c r="L827" i="1"/>
  <c r="N827" i="1"/>
  <c r="M969" i="1"/>
  <c r="M392" i="1"/>
  <c r="N579" i="1"/>
  <c r="L579" i="1"/>
  <c r="M228" i="1"/>
  <c r="M937" i="1"/>
  <c r="N359" i="1"/>
  <c r="L359" i="1"/>
  <c r="N583" i="1"/>
  <c r="L583" i="1"/>
  <c r="M201" i="1"/>
  <c r="M292" i="1"/>
  <c r="M282" i="1"/>
  <c r="L304" i="1"/>
  <c r="N304" i="1"/>
  <c r="M712" i="1"/>
  <c r="M458" i="1"/>
  <c r="L394" i="1"/>
  <c r="N394" i="1"/>
  <c r="N5" i="1"/>
  <c r="L5" i="1"/>
  <c r="N510" i="1"/>
  <c r="L510" i="1"/>
  <c r="L590" i="1"/>
  <c r="N590" i="1"/>
  <c r="M223" i="1"/>
  <c r="N813" i="1"/>
  <c r="L813" i="1"/>
  <c r="N729" i="1"/>
  <c r="L729" i="1"/>
  <c r="M587" i="1"/>
  <c r="M405" i="1"/>
  <c r="N804" i="1"/>
  <c r="L804" i="1"/>
  <c r="M709" i="1"/>
  <c r="M89" i="1"/>
  <c r="L413" i="1"/>
  <c r="N413" i="1"/>
  <c r="M631" i="1"/>
  <c r="M171" i="1"/>
  <c r="N513" i="1"/>
  <c r="L513" i="1"/>
  <c r="L86" i="1"/>
  <c r="N86" i="1"/>
  <c r="M76" i="1"/>
  <c r="M985" i="1"/>
  <c r="L582" i="1"/>
  <c r="N582" i="1"/>
  <c r="M333" i="1"/>
  <c r="N239" i="1"/>
  <c r="L239" i="1"/>
  <c r="M691" i="1"/>
  <c r="N274" i="1"/>
  <c r="L274" i="1"/>
  <c r="L208" i="1"/>
  <c r="N208" i="1"/>
  <c r="L963" i="1"/>
  <c r="N963" i="1"/>
  <c r="L988" i="1"/>
  <c r="N988" i="1"/>
  <c r="M670" i="1"/>
  <c r="L364" i="1"/>
  <c r="N364" i="1"/>
  <c r="M396" i="1"/>
  <c r="N778" i="1"/>
  <c r="L778" i="1"/>
  <c r="M435" i="1"/>
  <c r="M473" i="1"/>
  <c r="N279" i="1"/>
  <c r="L279" i="1"/>
  <c r="N142" i="1"/>
  <c r="L142" i="1"/>
  <c r="N418" i="1"/>
  <c r="L418" i="1"/>
  <c r="M665" i="1"/>
  <c r="L887" i="1"/>
  <c r="N887" i="1"/>
  <c r="M590" i="1"/>
  <c r="N862" i="1"/>
  <c r="L862" i="1"/>
  <c r="M231" i="1"/>
  <c r="N543" i="1"/>
  <c r="L543" i="1"/>
  <c r="M692" i="1"/>
  <c r="L140" i="1"/>
  <c r="N140" i="1"/>
  <c r="M621" i="1"/>
  <c r="N57" i="1"/>
  <c r="L57" i="1"/>
  <c r="M762" i="1"/>
  <c r="L460" i="1"/>
  <c r="N460" i="1"/>
  <c r="L790" i="1"/>
  <c r="N790" i="1"/>
  <c r="N665" i="1"/>
  <c r="L665" i="1"/>
  <c r="M926" i="1"/>
  <c r="L160" i="1"/>
  <c r="N160" i="1"/>
  <c r="N871" i="1"/>
  <c r="L871" i="1"/>
  <c r="M629" i="1"/>
  <c r="L454" i="1"/>
  <c r="N454" i="1"/>
  <c r="M278" i="1"/>
  <c r="L797" i="1"/>
  <c r="N797" i="1"/>
  <c r="M476" i="1"/>
  <c r="L358" i="1"/>
  <c r="N358" i="1"/>
  <c r="M908" i="1"/>
  <c r="M972" i="1"/>
  <c r="N6" i="1"/>
  <c r="L6" i="1"/>
  <c r="N960" i="1"/>
  <c r="L960" i="1"/>
  <c r="M502" i="1"/>
  <c r="M511" i="1"/>
  <c r="M936" i="1"/>
  <c r="M806" i="1"/>
  <c r="N672" i="1"/>
  <c r="L672" i="1"/>
  <c r="M336" i="1"/>
  <c r="N946" i="1"/>
  <c r="L946" i="1"/>
  <c r="M740" i="1"/>
  <c r="M58" i="1"/>
  <c r="N345" i="1"/>
  <c r="L345" i="1"/>
  <c r="L575" i="1"/>
  <c r="N575" i="1"/>
  <c r="L492" i="1"/>
  <c r="N492" i="1"/>
  <c r="N63" i="1"/>
  <c r="L63" i="1"/>
  <c r="M683" i="1"/>
  <c r="N850" i="1"/>
  <c r="L850" i="1"/>
  <c r="N365" i="1"/>
  <c r="L365" i="1"/>
  <c r="M560" i="1"/>
  <c r="N1000" i="1"/>
  <c r="L1000" i="1"/>
  <c r="M890" i="1"/>
  <c r="L193" i="1"/>
  <c r="N193" i="1"/>
  <c r="N750" i="1"/>
  <c r="L750" i="1"/>
  <c r="L996" i="1"/>
  <c r="N996" i="1"/>
  <c r="N262" i="1"/>
  <c r="L262" i="1"/>
  <c r="L471" i="1"/>
  <c r="N471" i="1"/>
  <c r="N645" i="1"/>
  <c r="L645" i="1"/>
  <c r="M768" i="1"/>
  <c r="M615" i="1"/>
  <c r="N253" i="1"/>
  <c r="L253" i="1"/>
  <c r="N28" i="1"/>
  <c r="L28" i="1"/>
  <c r="M277" i="1"/>
  <c r="M84" i="1"/>
  <c r="M221" i="1"/>
  <c r="L566" i="1"/>
  <c r="N566" i="1"/>
  <c r="M249" i="1"/>
  <c r="L276" i="1"/>
  <c r="N276" i="1"/>
  <c r="L310" i="1"/>
  <c r="N310" i="1"/>
  <c r="N964" i="1"/>
  <c r="L964" i="1"/>
  <c r="N649" i="1"/>
  <c r="L649" i="1"/>
  <c r="N858" i="1"/>
  <c r="L858" i="1"/>
  <c r="L914" i="1"/>
  <c r="N914" i="1"/>
  <c r="N398" i="1"/>
  <c r="L398" i="1"/>
  <c r="L836" i="1"/>
  <c r="N836" i="1"/>
  <c r="M886" i="1"/>
  <c r="M552" i="1"/>
  <c r="M973" i="1"/>
  <c r="M7" i="1"/>
  <c r="M397" i="1"/>
  <c r="N653" i="1"/>
  <c r="L653" i="1"/>
  <c r="M596" i="1"/>
  <c r="M773" i="1"/>
  <c r="N814" i="1"/>
  <c r="L814" i="1"/>
  <c r="L625" i="1"/>
  <c r="N625" i="1"/>
  <c r="M491" i="1"/>
  <c r="N481" i="1"/>
  <c r="L481" i="1"/>
  <c r="N949" i="1"/>
  <c r="L949" i="1"/>
  <c r="N43" i="1"/>
  <c r="L43" i="1"/>
  <c r="M399" i="1"/>
  <c r="N229" i="1"/>
  <c r="L229" i="1"/>
  <c r="N519" i="1"/>
  <c r="L519" i="1"/>
  <c r="L408" i="1"/>
  <c r="N408" i="1"/>
  <c r="M971" i="1"/>
  <c r="L237" i="1"/>
  <c r="N237" i="1"/>
  <c r="L120" i="1"/>
  <c r="N120" i="1"/>
  <c r="L427" i="1"/>
  <c r="N427" i="1"/>
  <c r="L289" i="1"/>
  <c r="N289" i="1"/>
  <c r="L918" i="1"/>
  <c r="N918" i="1"/>
  <c r="L260" i="1"/>
  <c r="N260" i="1"/>
  <c r="M593" i="1"/>
  <c r="M318" i="1"/>
  <c r="N366" i="1"/>
  <c r="L366" i="1"/>
  <c r="N956" i="1"/>
  <c r="L956" i="1"/>
  <c r="N372" i="1"/>
  <c r="L372" i="1"/>
  <c r="L139" i="1"/>
  <c r="N139" i="1"/>
  <c r="N744" i="1"/>
  <c r="L744" i="1"/>
  <c r="M240" i="1"/>
  <c r="M303" i="1"/>
  <c r="L445" i="1"/>
  <c r="N445" i="1"/>
  <c r="L990" i="1"/>
  <c r="N990" i="1"/>
  <c r="N446" i="1"/>
  <c r="L446" i="1"/>
  <c r="M4" i="1"/>
  <c r="M598" i="1"/>
  <c r="M508" i="1"/>
  <c r="M745" i="1"/>
  <c r="M206" i="1"/>
  <c r="M244" i="1"/>
  <c r="L470" i="1"/>
  <c r="N470" i="1"/>
  <c r="L112" i="1"/>
  <c r="N112" i="1"/>
  <c r="M112" i="1"/>
  <c r="M203" i="1"/>
  <c r="N181" i="1"/>
  <c r="L181" i="1"/>
  <c r="M760" i="1"/>
  <c r="M382" i="1"/>
  <c r="N966" i="1"/>
  <c r="L966" i="1"/>
  <c r="M544" i="1"/>
  <c r="M852" i="1"/>
  <c r="M952" i="1"/>
  <c r="L718" i="1"/>
  <c r="N718" i="1"/>
  <c r="M561" i="1"/>
  <c r="L392" i="1"/>
  <c r="N392" i="1"/>
  <c r="M583" i="1"/>
  <c r="M771" i="1"/>
  <c r="M647" i="1"/>
  <c r="M725" i="1"/>
  <c r="L12" i="1"/>
  <c r="N12" i="1"/>
  <c r="L845" i="1"/>
  <c r="N845" i="1"/>
  <c r="L756" i="1"/>
  <c r="N756" i="1"/>
  <c r="M921" i="1"/>
  <c r="M317" i="1"/>
  <c r="M976" i="1"/>
  <c r="M146" i="1"/>
  <c r="M669" i="1"/>
  <c r="L542" i="1"/>
  <c r="N542" i="1"/>
  <c r="M368" i="1"/>
  <c r="M888" i="1"/>
  <c r="L340" i="1"/>
  <c r="N340" i="1"/>
  <c r="N969" i="1"/>
  <c r="L969" i="1"/>
  <c r="N141" i="1"/>
  <c r="L141" i="1"/>
  <c r="N818" i="1"/>
  <c r="L818" i="1"/>
  <c r="N525" i="1"/>
  <c r="L525" i="1"/>
  <c r="M31" i="1"/>
  <c r="L655" i="1"/>
  <c r="N655" i="1"/>
  <c r="M628" i="1"/>
  <c r="N824" i="1"/>
  <c r="L824" i="1"/>
  <c r="N259" i="1"/>
  <c r="L259" i="1"/>
  <c r="M210" i="1"/>
  <c r="L250" i="1"/>
  <c r="N250" i="1"/>
  <c r="M977" i="1"/>
  <c r="M17" i="1"/>
  <c r="N19" i="1"/>
  <c r="L19" i="1"/>
  <c r="M522" i="1"/>
  <c r="L926" i="1"/>
  <c r="N926" i="1"/>
  <c r="L473" i="1"/>
  <c r="N473" i="1"/>
  <c r="M825" i="1"/>
  <c r="N762" i="1"/>
  <c r="L762" i="1"/>
  <c r="N907" i="1"/>
  <c r="L907" i="1"/>
  <c r="L72" i="1"/>
  <c r="N72" i="1"/>
  <c r="M778" i="1"/>
  <c r="M425" i="1"/>
  <c r="M227" i="1"/>
  <c r="N362" i="1"/>
  <c r="L362" i="1"/>
  <c r="L509" i="1"/>
  <c r="N509" i="1"/>
  <c r="M13" i="1"/>
  <c r="M889" i="1"/>
  <c r="L662" i="1"/>
  <c r="N662" i="1"/>
  <c r="L87" i="1"/>
  <c r="N87" i="1"/>
  <c r="M33" i="1"/>
  <c r="L205" i="1"/>
  <c r="N205" i="1"/>
  <c r="L771" i="1"/>
  <c r="N771" i="1"/>
  <c r="L793" i="1"/>
  <c r="N793" i="1"/>
  <c r="M845" i="1"/>
  <c r="L746" i="1"/>
  <c r="N746" i="1"/>
  <c r="M472" i="1"/>
  <c r="M796" i="1"/>
  <c r="L150" i="1"/>
  <c r="N150" i="1"/>
  <c r="L531" i="1"/>
  <c r="N531" i="1"/>
  <c r="N135" i="1"/>
  <c r="L135" i="1"/>
  <c r="N550" i="1"/>
  <c r="L550" i="1"/>
  <c r="M302" i="1"/>
  <c r="L69" i="1"/>
  <c r="N69" i="1"/>
  <c r="M361" i="1"/>
  <c r="M828" i="1"/>
  <c r="L51" i="1"/>
  <c r="N51" i="1"/>
  <c r="M285" i="1"/>
  <c r="L266" i="1"/>
  <c r="N266" i="1"/>
  <c r="N527" i="1"/>
  <c r="L527" i="1"/>
  <c r="M102" i="1"/>
  <c r="M981" i="1"/>
  <c r="N58" i="1"/>
  <c r="L58" i="1"/>
  <c r="M186" i="1"/>
  <c r="N138" i="1"/>
  <c r="L138" i="1"/>
  <c r="M14" i="1"/>
  <c r="M653" i="1"/>
  <c r="N630" i="1"/>
  <c r="L630" i="1"/>
  <c r="N167" i="1"/>
  <c r="L167" i="1"/>
  <c r="L584" i="1"/>
  <c r="N584" i="1"/>
  <c r="L264" i="1"/>
  <c r="N264" i="1"/>
  <c r="M744" i="1"/>
  <c r="M739" i="1"/>
  <c r="L620" i="1"/>
  <c r="N620" i="1"/>
  <c r="M753" i="1"/>
  <c r="M100" i="1"/>
  <c r="N787" i="1"/>
  <c r="L787" i="1"/>
  <c r="N93" i="1"/>
  <c r="L93" i="1"/>
  <c r="L857" i="1"/>
  <c r="N857" i="1"/>
  <c r="M289" i="1"/>
  <c r="L263" i="1"/>
  <c r="N263" i="1"/>
  <c r="N748" i="1"/>
  <c r="L748" i="1"/>
  <c r="L973" i="1"/>
  <c r="N973" i="1"/>
  <c r="M986" i="1"/>
  <c r="N644" i="1"/>
  <c r="L644" i="1"/>
  <c r="M270" i="1"/>
  <c r="N95" i="1"/>
  <c r="L95" i="1"/>
  <c r="M622" i="1"/>
  <c r="M992" i="1"/>
  <c r="N152" i="1"/>
  <c r="L152" i="1"/>
  <c r="M830" i="1"/>
  <c r="M311" i="1"/>
  <c r="L419" i="1"/>
  <c r="N419" i="1"/>
  <c r="N529" i="1"/>
  <c r="L529" i="1"/>
  <c r="L234" i="1"/>
  <c r="N234" i="1"/>
  <c r="M995" i="1"/>
  <c r="N435" i="1"/>
  <c r="L435" i="1"/>
  <c r="M176" i="1"/>
  <c r="M254" i="1"/>
  <c r="M872" i="1"/>
  <c r="L812" i="1"/>
  <c r="N812" i="1"/>
  <c r="N835" i="1"/>
  <c r="L835" i="1"/>
  <c r="L324" i="1"/>
  <c r="N324" i="1"/>
  <c r="L919" i="1"/>
  <c r="N919" i="1"/>
  <c r="L722" i="1"/>
  <c r="N722" i="1"/>
  <c r="M128" i="1"/>
  <c r="M576" i="1"/>
  <c r="M67" i="1"/>
  <c r="M291" i="1"/>
  <c r="N153" i="1"/>
  <c r="L153" i="1"/>
  <c r="L71" i="1"/>
  <c r="N71" i="1"/>
  <c r="M82" i="1"/>
  <c r="L732" i="1"/>
  <c r="N732" i="1"/>
  <c r="M470" i="1"/>
  <c r="M169" i="1"/>
  <c r="M728" i="1"/>
  <c r="L957" i="1"/>
  <c r="N957" i="1"/>
  <c r="N673" i="1"/>
  <c r="L673" i="1"/>
  <c r="N614" i="1"/>
  <c r="L614" i="1"/>
  <c r="L327" i="1"/>
  <c r="N327" i="1"/>
  <c r="M780" i="1"/>
  <c r="M551" i="1"/>
  <c r="M184" i="1"/>
  <c r="L89" i="1"/>
  <c r="N89" i="1"/>
  <c r="M442" i="1"/>
  <c r="L826" i="1"/>
  <c r="N826" i="1"/>
  <c r="L74" i="1"/>
  <c r="N74" i="1"/>
  <c r="M65" i="1"/>
  <c r="L477" i="1"/>
  <c r="N477" i="1"/>
  <c r="M68" i="1"/>
  <c r="L185" i="1"/>
  <c r="N185" i="1"/>
  <c r="M657" i="1"/>
  <c r="M846" i="1"/>
  <c r="M121" i="1"/>
  <c r="N823" i="1"/>
  <c r="L823" i="1"/>
  <c r="M233" i="1"/>
  <c r="L816" i="1"/>
  <c r="N816" i="1"/>
  <c r="L534" i="1"/>
  <c r="N534" i="1"/>
  <c r="M139" i="1"/>
  <c r="N661" i="1"/>
  <c r="L661" i="1"/>
  <c r="M527" i="1"/>
  <c r="N3" i="1"/>
  <c r="L3" i="1"/>
  <c r="L497" i="1"/>
  <c r="N497" i="1"/>
  <c r="L183" i="1"/>
  <c r="N183" i="1"/>
  <c r="M268" i="1"/>
  <c r="L273" i="1"/>
  <c r="N273" i="1"/>
  <c r="N342" i="1"/>
  <c r="L342" i="1"/>
  <c r="L450" i="1"/>
  <c r="N450" i="1"/>
  <c r="M684" i="1"/>
  <c r="N163" i="1"/>
  <c r="L163" i="1"/>
  <c r="M174" i="1"/>
  <c r="M140" i="1"/>
  <c r="L503" i="1"/>
  <c r="N503" i="1"/>
  <c r="M714" i="1"/>
  <c r="N570" i="1"/>
  <c r="L570" i="1"/>
  <c r="N35" i="1"/>
  <c r="L35" i="1"/>
  <c r="M645" i="1"/>
  <c r="M199" i="1"/>
  <c r="M815" i="1"/>
  <c r="M894" i="1"/>
  <c r="M200" i="1"/>
  <c r="N987" i="1"/>
  <c r="L987" i="1"/>
  <c r="N752" i="1"/>
  <c r="L752" i="1"/>
  <c r="M695" i="1"/>
  <c r="L554" i="1"/>
  <c r="N554" i="1"/>
  <c r="M353" i="1"/>
  <c r="M202" i="1"/>
  <c r="L838" i="1"/>
  <c r="N838" i="1"/>
  <c r="M21" i="1"/>
  <c r="N944" i="1"/>
  <c r="L944" i="1"/>
  <c r="N64" i="1"/>
  <c r="L64" i="1"/>
  <c r="N488" i="1"/>
  <c r="L488" i="1"/>
  <c r="M275" i="1"/>
  <c r="L910" i="1"/>
  <c r="N910" i="1"/>
  <c r="N85" i="1"/>
  <c r="L85" i="1"/>
  <c r="N934" i="1"/>
  <c r="L934" i="1"/>
  <c r="M662" i="1"/>
  <c r="L912" i="1"/>
  <c r="N912" i="1"/>
  <c r="L487" i="1"/>
  <c r="N487" i="1"/>
  <c r="N795" i="1"/>
  <c r="L795" i="1"/>
  <c r="M116" i="1"/>
  <c r="N757" i="1"/>
  <c r="L757" i="1"/>
  <c r="L60" i="1"/>
  <c r="N60" i="1"/>
  <c r="M42" i="1"/>
  <c r="L438" i="1"/>
  <c r="N438" i="1"/>
  <c r="M250" i="1"/>
  <c r="M235" i="1"/>
  <c r="N399" i="1"/>
  <c r="L399" i="1"/>
  <c r="N886" i="1"/>
  <c r="L886" i="1"/>
  <c r="L992" i="1"/>
  <c r="N992" i="1"/>
  <c r="M269" i="1"/>
  <c r="M70" i="1"/>
  <c r="M789" i="1"/>
  <c r="L210" i="1"/>
  <c r="N210" i="1"/>
  <c r="M469" i="1"/>
  <c r="M734" i="1"/>
  <c r="L143" i="1"/>
  <c r="N143" i="1"/>
  <c r="M417" i="1"/>
  <c r="N187" i="1"/>
  <c r="L187" i="1"/>
  <c r="M226" i="1"/>
  <c r="M486" i="1"/>
  <c r="M351" i="1"/>
  <c r="N556" i="1"/>
  <c r="L556" i="1"/>
  <c r="N284" i="1"/>
  <c r="L284" i="1"/>
  <c r="N346" i="1"/>
  <c r="L346" i="1"/>
  <c r="M59" i="1"/>
  <c r="N943" i="1"/>
  <c r="L943" i="1"/>
  <c r="M81" i="1"/>
  <c r="L189" i="1"/>
  <c r="N189" i="1"/>
  <c r="N643" i="1"/>
  <c r="L643" i="1"/>
  <c r="M16" i="1"/>
  <c r="L935" i="1"/>
  <c r="N935" i="1"/>
  <c r="M77" i="1"/>
  <c r="M362" i="1"/>
  <c r="N660" i="1"/>
  <c r="L660" i="1"/>
  <c r="M764" i="1"/>
  <c r="M433" i="1"/>
  <c r="L716" i="1"/>
  <c r="N716" i="1"/>
  <c r="L518" i="1"/>
  <c r="N518" i="1"/>
  <c r="M440" i="1"/>
  <c r="M818" i="1"/>
  <c r="M746" i="1"/>
  <c r="M316" i="1"/>
  <c r="N301" i="1"/>
  <c r="L301" i="1"/>
  <c r="M920" i="1"/>
  <c r="M445" i="1"/>
  <c r="L123" i="1"/>
  <c r="N123" i="1"/>
  <c r="M811" i="1"/>
  <c r="N777" i="1"/>
  <c r="L777" i="1"/>
  <c r="M675" i="1"/>
  <c r="M421" i="1"/>
  <c r="L828" i="1"/>
  <c r="N828" i="1"/>
  <c r="N865" i="1"/>
  <c r="L865" i="1"/>
  <c r="L717" i="1"/>
  <c r="N717" i="1"/>
  <c r="N414" i="1"/>
  <c r="L414" i="1"/>
  <c r="M342" i="1"/>
  <c r="N577" i="1"/>
  <c r="L577" i="1"/>
  <c r="M26" i="1"/>
  <c r="N257" i="1"/>
  <c r="L257" i="1"/>
  <c r="M490" i="1"/>
  <c r="L915" i="1"/>
  <c r="N915" i="1"/>
  <c r="M305" i="1"/>
  <c r="M257" i="1"/>
  <c r="M344" i="1"/>
  <c r="M975" i="1"/>
  <c r="M238" i="1"/>
  <c r="N745" i="1"/>
  <c r="L745" i="1"/>
  <c r="L569" i="1"/>
  <c r="N569" i="1"/>
  <c r="M685" i="1"/>
  <c r="M826" i="1"/>
  <c r="L369" i="1"/>
  <c r="N369" i="1"/>
  <c r="L733" i="1"/>
  <c r="N733" i="1"/>
  <c r="M299" i="1"/>
  <c r="L929" i="1"/>
  <c r="N929" i="1"/>
  <c r="M197" i="1"/>
  <c r="M694" i="1"/>
  <c r="L462" i="1"/>
  <c r="N462" i="1"/>
  <c r="L897" i="1"/>
  <c r="N897" i="1"/>
  <c r="L334" i="1"/>
  <c r="N334" i="1"/>
  <c r="L270" i="1"/>
  <c r="N270" i="1"/>
  <c r="L78" i="1"/>
  <c r="N78" i="1"/>
  <c r="M279" i="1"/>
  <c r="L325" i="1"/>
  <c r="N325" i="1"/>
  <c r="N436" i="1"/>
  <c r="L436" i="1"/>
  <c r="M75" i="1"/>
  <c r="M384" i="1"/>
  <c r="M671" i="1"/>
  <c r="M372" i="1"/>
  <c r="N576" i="1"/>
  <c r="L576" i="1"/>
  <c r="M54" i="1"/>
  <c r="N246" i="1"/>
  <c r="L246" i="1"/>
  <c r="M475" i="1"/>
  <c r="M51" i="1"/>
  <c r="M913" i="1"/>
  <c r="N517" i="1"/>
  <c r="L517" i="1"/>
  <c r="L528" i="1"/>
  <c r="N528" i="1"/>
  <c r="N894" i="1"/>
  <c r="L894" i="1"/>
  <c r="M978" i="1"/>
  <c r="M794" i="1"/>
  <c r="L393" i="1"/>
  <c r="N393" i="1"/>
  <c r="N693" i="1"/>
  <c r="L693" i="1"/>
  <c r="M887" i="1"/>
  <c r="L104" i="1"/>
  <c r="N104" i="1"/>
  <c r="L540" i="1"/>
  <c r="N540" i="1"/>
  <c r="M111" i="1"/>
  <c r="M412" i="1"/>
  <c r="N305" i="1"/>
  <c r="L305" i="1"/>
  <c r="M700" i="1"/>
  <c r="M331" i="1"/>
  <c r="M597" i="1"/>
  <c r="M63" i="1"/>
  <c r="L538" i="1"/>
  <c r="N538" i="1"/>
  <c r="N567" i="1"/>
  <c r="L567" i="1"/>
  <c r="M876" i="1"/>
  <c r="M478" i="1"/>
  <c r="L467" i="1"/>
  <c r="N467" i="1"/>
  <c r="L67" i="1"/>
  <c r="N67" i="1"/>
  <c r="M867" i="1"/>
  <c r="M160" i="1"/>
  <c r="M637" i="1"/>
  <c r="M265" i="1"/>
  <c r="M379" i="1"/>
  <c r="M501" i="1"/>
  <c r="L710" i="1"/>
  <c r="N710" i="1"/>
  <c r="M782" i="1"/>
  <c r="L696" i="1"/>
  <c r="N696" i="1"/>
  <c r="M151" i="1"/>
  <c r="M93" i="1"/>
  <c r="N425" i="1"/>
  <c r="L425" i="1"/>
  <c r="M915" i="1"/>
  <c r="M159" i="1"/>
  <c r="N854" i="1"/>
  <c r="L854" i="1"/>
  <c r="L681" i="1"/>
  <c r="N681" i="1"/>
  <c r="M438" i="1"/>
  <c r="M245" i="1"/>
  <c r="L190" i="1"/>
  <c r="N190" i="1"/>
  <c r="L308" i="1"/>
  <c r="N308" i="1"/>
  <c r="M411" i="1"/>
  <c r="N105" i="1"/>
  <c r="L105" i="1"/>
  <c r="N186" i="1"/>
  <c r="L186" i="1"/>
  <c r="N48" i="1"/>
  <c r="L48" i="1"/>
  <c r="N906" i="1"/>
  <c r="L906" i="1"/>
  <c r="L679" i="1"/>
  <c r="N679" i="1"/>
  <c r="M307" i="1"/>
  <c r="N44" i="1"/>
  <c r="L44" i="1"/>
  <c r="M699" i="1"/>
  <c r="M624" i="1"/>
  <c r="M613" i="1"/>
  <c r="M352" i="1"/>
  <c r="N377" i="1"/>
  <c r="L377" i="1"/>
  <c r="N339" i="1"/>
  <c r="L339" i="1"/>
  <c r="M324" i="1"/>
  <c r="M717" i="1"/>
  <c r="M831" i="1"/>
  <c r="N288" i="1"/>
  <c r="L288" i="1"/>
  <c r="M779" i="1"/>
  <c r="L985" i="1"/>
  <c r="N985" i="1"/>
  <c r="M143" i="1"/>
  <c r="L42" i="1"/>
  <c r="N42" i="1"/>
  <c r="M422" i="1"/>
  <c r="N106" i="1"/>
  <c r="L106" i="1"/>
  <c r="M742" i="1"/>
  <c r="M95" i="1"/>
  <c r="M283" i="1"/>
  <c r="M619" i="1"/>
  <c r="M636" i="1"/>
  <c r="M707" i="1"/>
  <c r="M567" i="1"/>
  <c r="N351" i="1"/>
  <c r="L351" i="1"/>
  <c r="M19" i="1"/>
  <c r="M142" i="1"/>
  <c r="M44" i="1"/>
  <c r="M585" i="1"/>
  <c r="N881" i="1"/>
  <c r="L881" i="1"/>
  <c r="M27" i="1"/>
  <c r="M193" i="1"/>
  <c r="M664" i="1"/>
  <c r="L765" i="1"/>
  <c r="N765" i="1"/>
  <c r="N455" i="1"/>
  <c r="L455" i="1"/>
  <c r="N84" i="1"/>
  <c r="L84" i="1"/>
  <c r="M877" i="1"/>
  <c r="M842" i="1"/>
  <c r="L466" i="1"/>
  <c r="N466" i="1"/>
  <c r="M66" i="1"/>
  <c r="N231" i="1"/>
  <c r="L231" i="1"/>
  <c r="L216" i="1"/>
  <c r="N216" i="1"/>
  <c r="M980" i="1"/>
  <c r="N863" i="1"/>
  <c r="L863" i="1"/>
  <c r="M214" i="1"/>
  <c r="M173" i="1"/>
  <c r="M234" i="1"/>
  <c r="M723" i="1"/>
  <c r="M101" i="1"/>
  <c r="M999" i="1"/>
  <c r="M901" i="1"/>
  <c r="L834" i="1"/>
  <c r="N834" i="1"/>
  <c r="N122" i="1"/>
  <c r="L122" i="1"/>
  <c r="M652" i="1"/>
  <c r="L277" i="1"/>
  <c r="N277" i="1"/>
  <c r="N868" i="1"/>
  <c r="L868" i="1"/>
  <c r="M29" i="1"/>
  <c r="M53" i="1"/>
  <c r="N558" i="1"/>
  <c r="L558" i="1"/>
  <c r="L164" i="1"/>
  <c r="N164" i="1"/>
  <c r="M994" i="1"/>
  <c r="M348" i="1"/>
  <c r="L902" i="1"/>
  <c r="N902" i="1"/>
  <c r="M879" i="1"/>
  <c r="N171" i="1"/>
  <c r="L171" i="1"/>
  <c r="M323" i="1"/>
  <c r="M581" i="1"/>
  <c r="M407" i="1"/>
  <c r="M638" i="1"/>
  <c r="M541" i="1"/>
  <c r="N428" i="1"/>
  <c r="L428" i="1"/>
  <c r="N773" i="1"/>
  <c r="L773" i="1"/>
  <c r="L412" i="1"/>
  <c r="N412" i="1"/>
  <c r="L640" i="1"/>
  <c r="N640" i="1"/>
  <c r="M968" i="1"/>
  <c r="L357" i="1"/>
  <c r="N357" i="1"/>
  <c r="L100" i="1"/>
  <c r="N100" i="1"/>
  <c r="L829" i="1"/>
  <c r="N829" i="1"/>
  <c r="M432" i="1"/>
  <c r="N81" i="1"/>
  <c r="L81" i="1"/>
  <c r="M339" i="1"/>
  <c r="M808" i="1"/>
  <c r="M218" i="1"/>
  <c r="M847" i="1"/>
  <c r="N932" i="1"/>
  <c r="L932" i="1"/>
  <c r="M974" i="1"/>
  <c r="L147" i="1"/>
  <c r="N147" i="1"/>
  <c r="M822" i="1"/>
  <c r="L430" i="1"/>
  <c r="N430" i="1"/>
  <c r="M688" i="1"/>
  <c r="M387" i="1"/>
  <c r="M784" i="1"/>
  <c r="M37" i="1"/>
  <c r="M733" i="1"/>
  <c r="L336" i="1"/>
  <c r="N336" i="1"/>
  <c r="M147" i="1"/>
  <c r="N785" i="1"/>
  <c r="L785" i="1"/>
  <c r="M783" i="1"/>
  <c r="L226" i="1"/>
  <c r="N226" i="1"/>
  <c r="L149" i="1"/>
  <c r="N149" i="1"/>
  <c r="L735" i="1"/>
  <c r="N735" i="1"/>
  <c r="M290" i="1"/>
  <c r="M22" i="1"/>
  <c r="N474" i="1"/>
  <c r="L474" i="1"/>
  <c r="L883" i="1"/>
  <c r="N883" i="1"/>
  <c r="N675" i="1"/>
  <c r="L675" i="1"/>
  <c r="N714" i="1"/>
  <c r="L714" i="1"/>
  <c r="M715" i="1"/>
  <c r="L940" i="1"/>
  <c r="N940" i="1"/>
  <c r="M525" i="1"/>
  <c r="M287" i="1"/>
  <c r="L794" i="1"/>
  <c r="N794" i="1"/>
  <c r="M312" i="1"/>
  <c r="N965" i="1"/>
  <c r="L965" i="1"/>
  <c r="L712" i="1"/>
  <c r="N712" i="1"/>
  <c r="N533" i="1"/>
  <c r="L533" i="1"/>
  <c r="M137" i="1"/>
  <c r="L882" i="1"/>
  <c r="N882" i="1"/>
  <c r="M774" i="1"/>
  <c r="N387" i="1"/>
  <c r="L387" i="1"/>
  <c r="L632" i="1"/>
  <c r="N632" i="1"/>
  <c r="N391" i="1"/>
  <c r="L391" i="1"/>
  <c r="M391" i="1"/>
  <c r="M154" i="1"/>
  <c r="N680" i="1"/>
  <c r="L680" i="1"/>
  <c r="M648" i="1"/>
  <c r="N440" i="1"/>
  <c r="L440" i="1"/>
  <c r="L895" i="1"/>
  <c r="N895" i="1"/>
  <c r="M634" i="1"/>
  <c r="M426" i="1"/>
  <c r="M132" i="1"/>
  <c r="M327" i="1"/>
  <c r="M24" i="1"/>
  <c r="M536" i="1"/>
  <c r="M346" i="1"/>
  <c r="M273" i="1"/>
  <c r="M178" i="1"/>
  <c r="L981" i="1"/>
  <c r="N981" i="1"/>
  <c r="M209" i="1"/>
  <c r="N896" i="1"/>
  <c r="L896" i="1"/>
  <c r="M929" i="1"/>
  <c r="N694" i="1"/>
  <c r="L694" i="1"/>
  <c r="N73" i="1"/>
  <c r="L73" i="1"/>
  <c r="M131" i="1"/>
  <c r="M548" i="1"/>
  <c r="M824" i="1"/>
  <c r="L258" i="1"/>
  <c r="N258" i="1"/>
  <c r="M680" i="1"/>
  <c r="M592" i="1"/>
  <c r="L876" i="1"/>
  <c r="N876" i="1"/>
  <c r="M644" i="1"/>
  <c r="N267" i="1"/>
  <c r="L267" i="1"/>
  <c r="M213" i="1"/>
  <c r="M62" i="1"/>
  <c r="N892" i="1"/>
  <c r="L892" i="1"/>
  <c r="M155" i="1"/>
  <c r="L456" i="1"/>
  <c r="N456" i="1"/>
  <c r="N759" i="1"/>
  <c r="L759" i="1"/>
  <c r="M564" i="1"/>
  <c r="N280" i="1"/>
  <c r="L280" i="1"/>
  <c r="N688" i="1"/>
  <c r="L688" i="1"/>
  <c r="L344" i="1"/>
  <c r="N344" i="1"/>
  <c r="M869" i="1"/>
  <c r="M767" i="1"/>
  <c r="M513" i="1"/>
  <c r="L415" i="1"/>
  <c r="N415" i="1"/>
  <c r="M979" i="1"/>
  <c r="L523" i="1"/>
  <c r="N523" i="1"/>
  <c r="M284" i="1"/>
  <c r="N971" i="1"/>
  <c r="L971" i="1"/>
  <c r="M47" i="1"/>
  <c r="L909" i="1"/>
  <c r="N909" i="1"/>
  <c r="M464" i="1"/>
  <c r="N843" i="1"/>
  <c r="L843" i="1"/>
  <c r="M604" i="1"/>
  <c r="M150" i="1"/>
  <c r="L54" i="1"/>
  <c r="N54" i="1"/>
  <c r="M805" i="1"/>
  <c r="N15" i="1"/>
  <c r="L15" i="1"/>
  <c r="M105" i="1"/>
  <c r="M145" i="1"/>
  <c r="M998" i="1"/>
  <c r="L285" i="1"/>
  <c r="N285" i="1"/>
  <c r="L302" i="1"/>
  <c r="N302" i="1"/>
  <c r="M149" i="1"/>
  <c r="N318" i="1"/>
  <c r="L318" i="1"/>
  <c r="M314" i="1"/>
  <c r="M850" i="1"/>
  <c r="M32" i="1"/>
  <c r="L39" i="1"/>
  <c r="N39" i="1"/>
  <c r="L621" i="1"/>
  <c r="N621" i="1"/>
  <c r="N844" i="1"/>
  <c r="L844" i="1"/>
  <c r="M211" i="1"/>
  <c r="L535" i="1"/>
  <c r="N535" i="1"/>
  <c r="M43" i="1"/>
  <c r="M57" i="1"/>
  <c r="M401" i="1"/>
  <c r="N809" i="1"/>
  <c r="L809" i="1"/>
  <c r="M586" i="1"/>
  <c r="N811" i="1"/>
  <c r="L811" i="1"/>
  <c r="M710" i="1"/>
  <c r="N924" i="1"/>
  <c r="L924" i="1"/>
  <c r="N169" i="1"/>
  <c r="L169" i="1"/>
  <c r="M951" i="1"/>
  <c r="M682" i="1"/>
  <c r="N606" i="1"/>
  <c r="L606" i="1"/>
  <c r="M224" i="1"/>
  <c r="L80" i="1"/>
  <c r="N80" i="1"/>
  <c r="M258" i="1"/>
  <c r="L132" i="1"/>
  <c r="N132" i="1"/>
  <c r="M216" i="1"/>
  <c r="M754" i="1"/>
  <c r="M74" i="1"/>
  <c r="N312" i="1"/>
  <c r="L312" i="1"/>
  <c r="M800" i="1"/>
  <c r="M198" i="1"/>
  <c r="M918" i="1"/>
  <c r="M667" i="1"/>
  <c r="M79" i="1"/>
  <c r="M792" i="1"/>
  <c r="M906" i="1"/>
  <c r="L125" i="1"/>
  <c r="N125" i="1"/>
  <c r="N636" i="1"/>
  <c r="L636" i="1"/>
  <c r="M332" i="1"/>
  <c r="L776" i="1"/>
  <c r="N776" i="1"/>
  <c r="M639" i="1"/>
  <c r="N616" i="1"/>
  <c r="L616" i="1"/>
  <c r="M163" i="1"/>
  <c r="M945" i="1"/>
  <c r="M600" i="1"/>
  <c r="M195" i="1"/>
  <c r="N995" i="1"/>
  <c r="L995" i="1"/>
  <c r="L482" i="1"/>
  <c r="N482" i="1"/>
  <c r="M562" i="1"/>
  <c r="L613" i="1"/>
  <c r="N613" i="1"/>
  <c r="L923" i="1"/>
  <c r="N923" i="1"/>
  <c r="L36" i="1"/>
  <c r="N36" i="1"/>
  <c r="N198" i="1"/>
  <c r="L198" i="1"/>
  <c r="N197" i="1"/>
  <c r="L197" i="1"/>
  <c r="M64" i="1"/>
  <c r="L47" i="1"/>
  <c r="N47" i="1"/>
  <c r="M633" i="1"/>
  <c r="L800" i="1"/>
  <c r="N800" i="1"/>
  <c r="L102" i="1"/>
  <c r="N102" i="1"/>
  <c r="N151" i="1"/>
  <c r="L151" i="1"/>
  <c r="L916" i="1"/>
  <c r="N916" i="1"/>
  <c r="M749" i="1"/>
  <c r="L611" i="1"/>
  <c r="N611" i="1"/>
  <c r="M504" i="1"/>
  <c r="N55" i="1"/>
  <c r="L55" i="1"/>
  <c r="N145" i="1"/>
  <c r="L145" i="1"/>
  <c r="M229" i="1"/>
  <c r="M833" i="1"/>
  <c r="M520" i="1"/>
  <c r="M161" i="1"/>
  <c r="L547" i="1"/>
  <c r="N547" i="1"/>
  <c r="N947" i="1"/>
  <c r="L947" i="1"/>
  <c r="M322" i="1"/>
  <c r="M801" i="1"/>
  <c r="L736" i="1"/>
  <c r="N736" i="1"/>
  <c r="M298" i="1"/>
  <c r="N885" i="1"/>
  <c r="L885" i="1"/>
  <c r="N670" i="1"/>
  <c r="L670" i="1"/>
  <c r="L483" i="1"/>
  <c r="N483" i="1"/>
  <c r="M922" i="1"/>
  <c r="N439" i="1"/>
  <c r="L439" i="1"/>
  <c r="N23" i="1"/>
  <c r="L23" i="1"/>
  <c r="N371" i="1"/>
  <c r="L371" i="1"/>
  <c r="L604" i="1"/>
  <c r="N604" i="1"/>
  <c r="M243" i="1"/>
  <c r="N741" i="1"/>
  <c r="L741" i="1"/>
  <c r="N825" i="1"/>
  <c r="L825" i="1"/>
  <c r="N994" i="1"/>
  <c r="L994" i="1"/>
  <c r="M802" i="1"/>
  <c r="L490" i="1"/>
  <c r="N490" i="1"/>
  <c r="M114" i="1"/>
  <c r="L520" i="1"/>
  <c r="N520" i="1"/>
  <c r="N313" i="1"/>
  <c r="L313" i="1"/>
  <c r="M839" i="1"/>
  <c r="M152" i="1"/>
  <c r="L406" i="1"/>
  <c r="N406" i="1"/>
  <c r="L25" i="1"/>
  <c r="N25" i="1"/>
  <c r="N206" i="1"/>
  <c r="L206" i="1"/>
  <c r="N99" i="1"/>
  <c r="L99" i="1"/>
  <c r="N786" i="1"/>
  <c r="L786" i="1"/>
  <c r="M301" i="1"/>
  <c r="M365" i="1"/>
  <c r="N222" i="1"/>
  <c r="L222" i="1"/>
  <c r="N998" i="1"/>
  <c r="L998" i="1"/>
  <c r="M532" i="1"/>
  <c r="M280" i="1"/>
  <c r="N323" i="1"/>
  <c r="L323" i="1"/>
  <c r="M71" i="1"/>
  <c r="L121" i="1"/>
  <c r="N121" i="1"/>
  <c r="M115" i="1"/>
  <c r="M987" i="1"/>
  <c r="M954" i="1"/>
  <c r="N382" i="1"/>
  <c r="L382" i="1"/>
  <c r="M960" i="1"/>
  <c r="M515" i="1"/>
  <c r="L654" i="1"/>
  <c r="N654" i="1"/>
  <c r="M448" i="1"/>
  <c r="M106" i="1"/>
  <c r="N196" i="1"/>
  <c r="L196" i="1"/>
  <c r="N118" i="1"/>
  <c r="L118" i="1"/>
  <c r="M183" i="1"/>
  <c r="M895" i="1"/>
  <c r="M375" i="1"/>
  <c r="M252" i="1"/>
  <c r="M928" i="1"/>
  <c r="N97" i="1"/>
  <c r="L97" i="1"/>
  <c r="M678" i="1"/>
  <c r="M925" i="1"/>
  <c r="N33" i="1"/>
  <c r="L33" i="1"/>
  <c r="M804" i="1"/>
  <c r="M897" i="1"/>
  <c r="N739" i="1"/>
  <c r="L739" i="1"/>
  <c r="N690" i="1"/>
  <c r="L690" i="1"/>
  <c r="L901" i="1"/>
  <c r="N901" i="1"/>
  <c r="N493" i="1"/>
  <c r="L493" i="1"/>
  <c r="N314" i="1"/>
  <c r="L314" i="1"/>
  <c r="L546" i="1"/>
  <c r="N546" i="1"/>
  <c r="M385" i="1"/>
  <c r="M656" i="1"/>
  <c r="M959" i="1"/>
  <c r="M626" i="1"/>
  <c r="L515" i="1"/>
  <c r="N515" i="1"/>
  <c r="N602" i="1"/>
  <c r="L602" i="1"/>
  <c r="M570" i="1"/>
  <c r="N199" i="1"/>
  <c r="L199" i="1"/>
  <c r="L478" i="1"/>
  <c r="N478" i="1"/>
  <c r="L457" i="1"/>
  <c r="N457" i="1"/>
  <c r="N783" i="1"/>
  <c r="L783" i="1"/>
  <c r="N458" i="1"/>
  <c r="L458" i="1"/>
  <c r="L755" i="1"/>
  <c r="N755" i="1"/>
  <c r="L27" i="1"/>
  <c r="N27" i="1"/>
  <c r="M117" i="1"/>
  <c r="N41" i="1"/>
  <c r="L41" i="1"/>
  <c r="L157" i="1"/>
  <c r="N157" i="1"/>
  <c r="L779" i="1"/>
  <c r="N779" i="1"/>
  <c r="N337" i="1"/>
  <c r="L337" i="1"/>
  <c r="L376" i="1"/>
  <c r="N376" i="1"/>
  <c r="M957" i="1"/>
  <c r="M264" i="1"/>
  <c r="M640" i="1"/>
  <c r="M519" i="1"/>
  <c r="N374" i="1"/>
  <c r="L374" i="1"/>
  <c r="M777" i="1"/>
  <c r="L209" i="1"/>
  <c r="N209" i="1"/>
  <c r="M266" i="1"/>
  <c r="L659" i="1"/>
  <c r="N659" i="1"/>
  <c r="M854" i="1"/>
  <c r="M355" i="1"/>
  <c r="L647" i="1"/>
  <c r="N647" i="1"/>
  <c r="N958" i="1"/>
  <c r="L958" i="1"/>
  <c r="M931" i="1"/>
  <c r="M276" i="1"/>
  <c r="N766" i="1"/>
  <c r="L766" i="1"/>
  <c r="M505" i="1"/>
  <c r="L967" i="1"/>
  <c r="N967" i="1"/>
  <c r="M288" i="1"/>
  <c r="N889" i="1"/>
  <c r="L889" i="1"/>
  <c r="L842" i="1"/>
  <c r="N842" i="1"/>
  <c r="M625" i="1"/>
  <c r="L791" i="1"/>
  <c r="N791" i="1"/>
  <c r="N8" i="1"/>
  <c r="L8" i="1"/>
  <c r="M3" i="1"/>
  <c r="L146" i="1"/>
  <c r="N146" i="1"/>
  <c r="M584" i="1"/>
  <c r="N552" i="1"/>
  <c r="L552" i="1"/>
  <c r="M393" i="1"/>
  <c r="M190" i="1"/>
  <c r="M441" i="1"/>
  <c r="M313" i="1"/>
  <c r="L557" i="1"/>
  <c r="N557" i="1"/>
  <c r="L207" i="1"/>
  <c r="N207" i="1"/>
  <c r="L875" i="1"/>
  <c r="N875" i="1"/>
  <c r="N984" i="1"/>
  <c r="L984" i="1"/>
  <c r="L890" i="1"/>
  <c r="N890" i="1"/>
  <c r="L597" i="1"/>
  <c r="N597" i="1"/>
  <c r="L491" i="1"/>
  <c r="N491" i="1"/>
  <c r="L610" i="1"/>
  <c r="N610" i="1"/>
  <c r="M672" i="1"/>
  <c r="L50" i="1"/>
  <c r="N50" i="1"/>
  <c r="M649" i="1"/>
  <c r="M761" i="1"/>
  <c r="M540" i="1"/>
  <c r="N489" i="1"/>
  <c r="L489" i="1"/>
  <c r="M414" i="1"/>
  <c r="L103" i="1"/>
  <c r="N103" i="1"/>
  <c r="M308" i="1"/>
  <c r="M300" i="1"/>
  <c r="N817" i="1"/>
  <c r="L817" i="1"/>
  <c r="L96" i="1"/>
  <c r="N96" i="1"/>
  <c r="L758" i="1"/>
  <c r="N758" i="1"/>
  <c r="M546" i="1"/>
  <c r="N629" i="1"/>
  <c r="L629" i="1"/>
  <c r="M575" i="1"/>
  <c r="M130" i="1"/>
  <c r="L991" i="1"/>
  <c r="N991" i="1"/>
  <c r="M498" i="1"/>
  <c r="M721" i="1"/>
  <c r="N560" i="1"/>
  <c r="L560" i="1"/>
  <c r="L740" i="1"/>
  <c r="N740" i="1"/>
  <c r="M965" i="1"/>
  <c r="M795" i="1"/>
  <c r="L821" i="1"/>
  <c r="N821" i="1"/>
  <c r="N17" i="1"/>
  <c r="L17" i="1"/>
  <c r="M632" i="1"/>
  <c r="M517" i="1"/>
  <c r="N434" i="1"/>
  <c r="L434" i="1"/>
  <c r="M360" i="1"/>
  <c r="N9" i="1"/>
  <c r="L9" i="1"/>
  <c r="M703" i="1"/>
  <c r="M429" i="1"/>
  <c r="M616" i="1"/>
  <c r="L671" i="1"/>
  <c r="N671" i="1"/>
  <c r="L687" i="1"/>
  <c r="N687" i="1"/>
  <c r="N859" i="1"/>
  <c r="L859" i="1"/>
  <c r="L893" i="1"/>
  <c r="N893" i="1"/>
  <c r="M627" i="1"/>
  <c r="M394" i="1"/>
  <c r="M378" i="1"/>
  <c r="M158" i="1"/>
  <c r="L709" i="1"/>
  <c r="N709" i="1"/>
  <c r="L972" i="1"/>
  <c r="N972" i="1"/>
  <c r="N367" i="1"/>
  <c r="L367" i="1"/>
  <c r="M5" i="1"/>
  <c r="N775" i="1"/>
  <c r="L775" i="1"/>
  <c r="N395" i="1"/>
  <c r="L395" i="1"/>
  <c r="M919" i="1"/>
  <c r="M207" i="1"/>
  <c r="M524" i="1"/>
  <c r="N782" i="1"/>
  <c r="L782" i="1"/>
  <c r="N701" i="1"/>
  <c r="L701" i="1"/>
  <c r="N617" i="1"/>
  <c r="L617" i="1"/>
  <c r="L348" i="1"/>
  <c r="N348" i="1"/>
  <c r="N968" i="1"/>
  <c r="L968" i="1"/>
  <c r="M865" i="1"/>
  <c r="M167" i="1"/>
  <c r="N504" i="1"/>
  <c r="L504" i="1"/>
  <c r="L200" i="1"/>
  <c r="N200" i="1"/>
  <c r="L603" i="1"/>
  <c r="N603" i="1"/>
  <c r="M447" i="1"/>
  <c r="N174" i="1"/>
  <c r="L174" i="1"/>
  <c r="M383" i="1"/>
  <c r="M917" i="1"/>
  <c r="L684" i="1"/>
  <c r="N684" i="1"/>
  <c r="M286" i="1"/>
  <c r="M907" i="1"/>
  <c r="M408" i="1"/>
  <c r="L573" i="1"/>
  <c r="N573" i="1"/>
  <c r="M859" i="1"/>
  <c r="L855" i="1"/>
  <c r="N855" i="1"/>
  <c r="M860" i="1"/>
  <c r="L56" i="1"/>
  <c r="N56" i="1"/>
  <c r="M366" i="1"/>
  <c r="M180" i="1"/>
  <c r="M370" i="1"/>
  <c r="N635" i="1"/>
  <c r="L635" i="1"/>
  <c r="L743" i="1"/>
  <c r="N743" i="1"/>
  <c r="M55" i="1"/>
  <c r="L870" i="1"/>
  <c r="N870" i="1"/>
  <c r="N810" i="1"/>
  <c r="L810" i="1"/>
  <c r="N595" i="1"/>
  <c r="L595" i="1"/>
  <c r="M946" i="1"/>
  <c r="L925" i="1"/>
  <c r="N925" i="1"/>
  <c r="L516" i="1"/>
  <c r="N516" i="1"/>
  <c r="N667" i="1"/>
  <c r="L667" i="1"/>
  <c r="N708" i="1"/>
  <c r="L708" i="1"/>
  <c r="M650" i="1"/>
  <c r="N375" i="1"/>
  <c r="L375" i="1"/>
  <c r="N521" i="1"/>
  <c r="L521" i="1"/>
  <c r="M12" i="1"/>
  <c r="L453" i="1"/>
  <c r="N453" i="1"/>
  <c r="N796" i="1"/>
  <c r="L796" i="1"/>
  <c r="L507" i="1"/>
  <c r="N507" i="1"/>
  <c r="N53" i="1"/>
  <c r="L53" i="1"/>
  <c r="M898" i="1"/>
  <c r="M94" i="1"/>
  <c r="N385" i="1"/>
  <c r="L385" i="1"/>
  <c r="L587" i="1"/>
  <c r="N587" i="1"/>
  <c r="L335" i="1"/>
  <c r="N335" i="1"/>
  <c r="M849" i="1"/>
  <c r="N213" i="1"/>
  <c r="L213" i="1"/>
  <c r="L641" i="1"/>
  <c r="N641" i="1"/>
  <c r="M261" i="1"/>
  <c r="M697" i="1"/>
  <c r="L955" i="1"/>
  <c r="N955" i="1"/>
  <c r="M416" i="1"/>
  <c r="N218" i="1"/>
  <c r="L218" i="1"/>
  <c r="M52" i="1"/>
  <c r="M730" i="1"/>
  <c r="L853" i="1"/>
  <c r="N853" i="1"/>
  <c r="L203" i="1"/>
  <c r="N203" i="1"/>
  <c r="M11" i="1"/>
  <c r="M909" i="1"/>
  <c r="M45" i="1"/>
  <c r="N840" i="1"/>
  <c r="L840" i="1"/>
  <c r="L864" i="1"/>
  <c r="N864" i="1"/>
  <c r="L128" i="1"/>
  <c r="N128" i="1"/>
  <c r="N360" i="1"/>
  <c r="L360" i="1"/>
  <c r="M706" i="1"/>
  <c r="L472" i="1"/>
  <c r="N472" i="1"/>
  <c r="M61" i="1"/>
  <c r="M829" i="1"/>
  <c r="N563" i="1"/>
  <c r="L563" i="1"/>
  <c r="L808" i="1"/>
  <c r="N808" i="1"/>
  <c r="M614" i="1"/>
  <c r="L585" i="1"/>
  <c r="N585" i="1"/>
  <c r="N117" i="1"/>
  <c r="L117" i="1"/>
  <c r="M582" i="1"/>
  <c r="M942" i="1"/>
  <c r="M538" i="1"/>
  <c r="M90" i="1"/>
  <c r="L65" i="1"/>
  <c r="N65" i="1"/>
  <c r="N639" i="1"/>
  <c r="L639" i="1"/>
  <c r="M205" i="1"/>
  <c r="M494" i="1"/>
  <c r="N148" i="1"/>
  <c r="L148" i="1"/>
  <c r="N45" i="1"/>
  <c r="L45" i="1"/>
  <c r="M191" i="1"/>
  <c r="M841" i="1"/>
  <c r="M120" i="1"/>
  <c r="M241" i="1"/>
  <c r="N192" i="1"/>
  <c r="L192" i="1"/>
  <c r="N751" i="1"/>
  <c r="L751" i="1"/>
  <c r="N242" i="1"/>
  <c r="L242" i="1"/>
  <c r="L31" i="1"/>
  <c r="N31" i="1"/>
  <c r="L867" i="1"/>
  <c r="N867" i="1"/>
  <c r="M787" i="1"/>
  <c r="L704" i="1"/>
  <c r="N704" i="1"/>
  <c r="N461" i="1"/>
  <c r="L461" i="1"/>
  <c r="N837" i="1"/>
  <c r="L837" i="1"/>
  <c r="L211" i="1"/>
  <c r="N211" i="1"/>
  <c r="N927" i="1"/>
  <c r="L927" i="1"/>
  <c r="N332" i="1"/>
  <c r="L332" i="1"/>
  <c r="N465" i="1"/>
  <c r="L465" i="1"/>
  <c r="N496" i="1"/>
  <c r="L496" i="1"/>
  <c r="L294" i="1"/>
  <c r="N294" i="1"/>
  <c r="L607" i="1"/>
  <c r="N607" i="1"/>
  <c r="M751" i="1"/>
  <c r="N172" i="1"/>
  <c r="L172" i="1"/>
  <c r="L108" i="1"/>
  <c r="N108" i="1"/>
  <c r="L727" i="1"/>
  <c r="N727" i="1"/>
  <c r="L220" i="1"/>
  <c r="N220" i="1"/>
  <c r="M406" i="1"/>
  <c r="N378" i="1"/>
  <c r="L378" i="1"/>
  <c r="M85" i="1"/>
  <c r="M446" i="1"/>
  <c r="N127" i="1"/>
  <c r="L127" i="1"/>
  <c r="L878" i="1"/>
  <c r="N878" i="1"/>
  <c r="M309" i="1"/>
  <c r="N539" i="1"/>
  <c r="L539" i="1"/>
  <c r="M310" i="1"/>
  <c r="M474" i="1"/>
  <c r="M529" i="1"/>
  <c r="M485" i="1"/>
  <c r="M410" i="1"/>
  <c r="L137" i="1"/>
  <c r="N137" i="1"/>
  <c r="M187" i="1"/>
  <c r="L761" i="1"/>
  <c r="N761" i="1"/>
  <c r="N379" i="1"/>
  <c r="L379" i="1"/>
  <c r="N705" i="1"/>
  <c r="L705" i="1"/>
  <c r="L720" i="1"/>
  <c r="N720" i="1"/>
  <c r="M772" i="1"/>
  <c r="L588" i="1"/>
  <c r="N588" i="1"/>
  <c r="N600" i="1"/>
  <c r="L600" i="1"/>
  <c r="M938" i="1"/>
  <c r="M428" i="1"/>
  <c r="M192" i="1"/>
  <c r="N447" i="1"/>
  <c r="L447" i="1"/>
  <c r="L287" i="1"/>
  <c r="N287" i="1"/>
  <c r="M573" i="1"/>
  <c r="M531" i="1"/>
  <c r="L420" i="1"/>
  <c r="N420" i="1"/>
  <c r="M635" i="1"/>
  <c r="M369" i="1"/>
  <c r="N144" i="1"/>
  <c r="L144" i="1"/>
  <c r="L101" i="1"/>
  <c r="N101" i="1"/>
  <c r="L136" i="1"/>
  <c r="N136" i="1"/>
  <c r="M750" i="1"/>
  <c r="L191" i="1"/>
  <c r="N191" i="1"/>
  <c r="M558" i="1"/>
  <c r="L91" i="1"/>
  <c r="N91" i="1"/>
  <c r="M786" i="1"/>
  <c r="L411" i="1"/>
  <c r="N411" i="1"/>
  <c r="N499" i="1"/>
  <c r="L499" i="1"/>
  <c r="M873" i="1"/>
  <c r="L291" i="1"/>
  <c r="N291" i="1"/>
  <c r="M726" i="1"/>
  <c r="N295" i="1"/>
  <c r="L295" i="1"/>
  <c r="N13" i="1"/>
  <c r="L13" i="1"/>
  <c r="L713" i="1"/>
  <c r="N713" i="1"/>
  <c r="M729" i="1"/>
  <c r="M940" i="1"/>
  <c r="L175" i="1"/>
  <c r="N175" i="1"/>
  <c r="N537" i="1"/>
  <c r="L537" i="1"/>
  <c r="N626" i="1"/>
  <c r="L626" i="1"/>
  <c r="N468" i="1"/>
  <c r="L468" i="1"/>
  <c r="N32" i="1"/>
  <c r="L32" i="1"/>
  <c r="M941" i="1"/>
  <c r="L241" i="1"/>
  <c r="N241" i="1"/>
  <c r="M603" i="1"/>
  <c r="M56" i="1"/>
  <c r="L363" i="1"/>
  <c r="N363" i="1"/>
  <c r="N591" i="1"/>
  <c r="L591" i="1"/>
  <c r="M345" i="1"/>
  <c r="L256" i="1"/>
  <c r="N256" i="1"/>
  <c r="M589" i="1"/>
  <c r="M883" i="1"/>
  <c r="M479" i="1"/>
  <c r="M651" i="1"/>
  <c r="L79" i="1"/>
  <c r="N79" i="1"/>
  <c r="N666" i="1"/>
  <c r="L666" i="1"/>
  <c r="M559" i="1"/>
  <c r="L116" i="1"/>
  <c r="N116" i="1"/>
  <c r="M15" i="1"/>
  <c r="N381" i="1"/>
  <c r="L381" i="1"/>
  <c r="L433" i="1"/>
  <c r="N433" i="1"/>
  <c r="M466" i="1"/>
  <c r="M304" i="1"/>
  <c r="M602" i="1"/>
  <c r="M177" i="1"/>
  <c r="M239" i="1"/>
  <c r="M595" i="1"/>
  <c r="L822" i="1"/>
  <c r="N822" i="1"/>
  <c r="L831" i="1"/>
  <c r="N831" i="1"/>
  <c r="M881" i="1"/>
  <c r="L615" i="1"/>
  <c r="N615" i="1"/>
  <c r="M542" i="1"/>
  <c r="M641" i="1"/>
  <c r="M591" i="1"/>
  <c r="N113" i="1"/>
  <c r="L113" i="1"/>
  <c r="N407" i="1"/>
  <c r="L407" i="1"/>
  <c r="N265" i="1"/>
  <c r="L265" i="1"/>
  <c r="L500" i="1"/>
  <c r="N500" i="1"/>
  <c r="L664" i="1"/>
  <c r="N664" i="1"/>
  <c r="L954" i="1"/>
  <c r="N954" i="1"/>
  <c r="M623" i="1"/>
  <c r="M838" i="1"/>
  <c r="N243" i="1"/>
  <c r="L243" i="1"/>
  <c r="M488" i="1"/>
  <c r="M610" i="1"/>
  <c r="N228" i="1"/>
  <c r="L228" i="1"/>
  <c r="M404" i="1"/>
  <c r="L682" i="1"/>
  <c r="N682" i="1"/>
  <c r="L202" i="1"/>
  <c r="N202" i="1"/>
  <c r="M949" i="1"/>
  <c r="M809" i="1"/>
  <c r="M962" i="1"/>
  <c r="M988" i="1"/>
  <c r="M482" i="1"/>
  <c r="M914" i="1"/>
  <c r="M743" i="1"/>
  <c r="N815" i="1"/>
  <c r="L815" i="1"/>
  <c r="N389" i="1"/>
  <c r="L389" i="1"/>
  <c r="M50" i="1"/>
  <c r="M135" i="1"/>
  <c r="L866" i="1"/>
  <c r="N866" i="1"/>
  <c r="M453" i="1"/>
  <c r="M359" i="1"/>
  <c r="N594" i="1"/>
  <c r="L594" i="1"/>
  <c r="M499" i="1"/>
  <c r="L195" i="1"/>
  <c r="N195" i="1"/>
  <c r="L293" i="1"/>
  <c r="N293" i="1"/>
  <c r="L877" i="1"/>
  <c r="N877" i="1"/>
  <c r="L283" i="1"/>
  <c r="N283" i="1"/>
  <c r="L685" i="1"/>
  <c r="N685" i="1"/>
  <c r="L512" i="1"/>
  <c r="N512" i="1"/>
  <c r="N780" i="1"/>
  <c r="L780" i="1"/>
  <c r="M997" i="1"/>
  <c r="M129" i="1"/>
  <c r="L524" i="1"/>
  <c r="N524" i="1"/>
  <c r="L721" i="1"/>
  <c r="N721" i="1"/>
  <c r="L922" i="1"/>
  <c r="N922" i="1"/>
  <c r="N905" i="1"/>
  <c r="L905" i="1"/>
  <c r="N390" i="1"/>
  <c r="L390" i="1"/>
  <c r="N194" i="1"/>
  <c r="L194" i="1"/>
  <c r="M844" i="1"/>
  <c r="M526" i="1"/>
  <c r="M868" i="1"/>
  <c r="L941" i="1"/>
  <c r="N941" i="1"/>
  <c r="M870" i="1"/>
  <c r="L691" i="1"/>
  <c r="N691" i="1"/>
  <c r="M834" i="1"/>
  <c r="M497" i="1"/>
  <c r="L589" i="1"/>
  <c r="N589" i="1"/>
  <c r="M797" i="1"/>
  <c r="M330" i="1"/>
  <c r="N422" i="1"/>
  <c r="L422" i="1"/>
  <c r="N848" i="1"/>
  <c r="L848" i="1"/>
  <c r="M477" i="1"/>
  <c r="M660" i="1"/>
  <c r="N899" i="1"/>
  <c r="L899" i="1"/>
  <c r="M253" i="1"/>
  <c r="L728" i="1"/>
  <c r="N728" i="1"/>
  <c r="L130" i="1"/>
  <c r="N130" i="1"/>
  <c r="N40" i="1"/>
  <c r="L40" i="1"/>
  <c r="M724" i="1"/>
  <c r="L788" i="1"/>
  <c r="N788" i="1"/>
  <c r="N235" i="1"/>
  <c r="L235" i="1"/>
  <c r="M124" i="1"/>
  <c r="M122" i="1"/>
  <c r="M893" i="1"/>
  <c r="M737" i="1"/>
  <c r="L261" i="1"/>
  <c r="N261" i="1"/>
  <c r="M857" i="1"/>
  <c r="N224" i="1"/>
  <c r="L224" i="1"/>
  <c r="M934" i="1"/>
  <c r="M83" i="1"/>
  <c r="L94" i="1"/>
  <c r="N94" i="1"/>
  <c r="M48" i="1"/>
  <c r="L734" i="1"/>
  <c r="N734" i="1"/>
  <c r="L706" i="1"/>
  <c r="N706" i="1"/>
  <c r="N278" i="1"/>
  <c r="L278" i="1"/>
  <c r="N948" i="1"/>
  <c r="L948" i="1"/>
  <c r="M376" i="1"/>
  <c r="M157" i="1"/>
  <c r="M463" i="1"/>
  <c r="N247" i="1"/>
  <c r="L247" i="1"/>
  <c r="L952" i="1"/>
  <c r="N952" i="1"/>
  <c r="L403" i="1"/>
  <c r="N403" i="1"/>
  <c r="M413" i="1"/>
  <c r="M96" i="1"/>
  <c r="M296" i="1"/>
  <c r="N307" i="1"/>
  <c r="L307" i="1"/>
  <c r="L770" i="1"/>
  <c r="N770" i="1"/>
  <c r="M398" i="1"/>
  <c r="M452" i="1"/>
  <c r="M903" i="1"/>
  <c r="L22" i="1"/>
  <c r="N22" i="1"/>
  <c r="M35" i="1"/>
  <c r="M756" i="1"/>
  <c r="M20" i="1"/>
  <c r="M104" i="1"/>
  <c r="M799" i="1"/>
  <c r="M108" i="1"/>
  <c r="L384" i="1"/>
  <c r="N384" i="1"/>
  <c r="M123" i="1"/>
  <c r="N459" i="1"/>
  <c r="L459" i="1"/>
  <c r="N353" i="1"/>
  <c r="L353" i="1"/>
  <c r="N37" i="1"/>
  <c r="L37" i="1"/>
  <c r="N88" i="1"/>
  <c r="L88" i="1"/>
  <c r="M939" i="1"/>
  <c r="N609" i="1"/>
  <c r="L609" i="1"/>
  <c r="L341" i="1"/>
  <c r="N341" i="1"/>
  <c r="L742" i="1"/>
  <c r="N742" i="1"/>
  <c r="N282" i="1"/>
  <c r="L282" i="1"/>
  <c r="L232" i="1"/>
  <c r="N232" i="1"/>
  <c r="N989" i="1"/>
  <c r="L989" i="1"/>
  <c r="M420" i="1"/>
  <c r="M380" i="1"/>
  <c r="M810" i="1"/>
  <c r="M874" i="1"/>
  <c r="M982" i="1"/>
  <c r="M853" i="1"/>
  <c r="N451" i="1"/>
  <c r="L451" i="1"/>
  <c r="M757" i="1"/>
  <c r="N244" i="1"/>
  <c r="L244" i="1"/>
  <c r="M537" i="1"/>
  <c r="M702" i="1"/>
  <c r="L913" i="1"/>
  <c r="N913" i="1"/>
  <c r="M78" i="1"/>
  <c r="N178" i="1"/>
  <c r="L178" i="1"/>
  <c r="M577" i="1"/>
  <c r="M766" i="1"/>
  <c r="L511" i="1"/>
  <c r="N511" i="1"/>
  <c r="L663" i="1"/>
  <c r="N663" i="1"/>
  <c r="M220" i="1"/>
  <c r="M364" i="1"/>
  <c r="N405" i="1"/>
  <c r="L405" i="1"/>
  <c r="M363" i="1"/>
  <c r="M110" i="1"/>
  <c r="N217" i="1"/>
  <c r="L217" i="1"/>
  <c r="L350" i="1"/>
  <c r="N350" i="1"/>
  <c r="M103" i="1"/>
  <c r="L668" i="1"/>
  <c r="N668" i="1"/>
  <c r="L545" i="1"/>
  <c r="N545" i="1"/>
  <c r="M204" i="1"/>
  <c r="N423" i="1"/>
  <c r="L423" i="1"/>
  <c r="L498" i="1"/>
  <c r="N498" i="1"/>
  <c r="M136" i="1"/>
  <c r="N417" i="1"/>
  <c r="L417" i="1"/>
  <c r="M790" i="1"/>
  <c r="N622" i="1"/>
  <c r="L622" i="1"/>
  <c r="L977" i="1"/>
  <c r="N977" i="1"/>
  <c r="M6" i="1"/>
  <c r="N131" i="1"/>
  <c r="L131" i="1"/>
  <c r="N254" i="1"/>
  <c r="L254" i="1"/>
  <c r="N386" i="1"/>
  <c r="L386" i="1"/>
  <c r="N373" i="1"/>
  <c r="L373" i="1"/>
  <c r="M902" i="1"/>
  <c r="M272" i="1"/>
  <c r="M512" i="1"/>
  <c r="M681" i="1"/>
  <c r="L201" i="1"/>
  <c r="N201" i="1"/>
  <c r="M119" i="1"/>
  <c r="M643" i="1"/>
  <c r="M905" i="1"/>
  <c r="L900" i="1"/>
  <c r="N900" i="1"/>
  <c r="M356" i="1"/>
  <c r="N83" i="1"/>
  <c r="L83" i="1"/>
  <c r="N686" i="1"/>
  <c r="L686" i="1"/>
  <c r="M900" i="1"/>
  <c r="M884" i="1"/>
  <c r="M689" i="1"/>
  <c r="M487" i="1"/>
  <c r="L642" i="1"/>
  <c r="N642" i="1"/>
  <c r="M237" i="1"/>
  <c r="M817" i="1"/>
  <c r="L753" i="1"/>
  <c r="N753" i="1"/>
  <c r="M337" i="1"/>
  <c r="M528" i="1"/>
  <c r="N484" i="1"/>
  <c r="L484" i="1"/>
  <c r="M381" i="1"/>
  <c r="L522" i="1"/>
  <c r="N522" i="1"/>
  <c r="M444" i="1"/>
  <c r="M294" i="1"/>
  <c r="M608" i="1"/>
  <c r="L68" i="1"/>
  <c r="N68" i="1"/>
  <c r="N356" i="1"/>
  <c r="L356" i="1"/>
  <c r="L170" i="1"/>
  <c r="N170" i="1"/>
  <c r="M297" i="1"/>
  <c r="L38" i="1"/>
  <c r="N38" i="1"/>
  <c r="M247" i="1"/>
  <c r="M530" i="1"/>
  <c r="M389" i="1"/>
  <c r="M580" i="1"/>
  <c r="M179" i="1"/>
  <c r="L970" i="1"/>
  <c r="N970" i="1"/>
  <c r="M97" i="1"/>
  <c r="M134" i="1"/>
  <c r="M770" i="1"/>
  <c r="N830" i="1"/>
  <c r="L830" i="1"/>
  <c r="M118" i="1"/>
  <c r="N82" i="1"/>
  <c r="L82" i="1"/>
  <c r="M617" i="1"/>
  <c r="M791" i="1"/>
  <c r="M738" i="1"/>
  <c r="M523" i="1"/>
  <c r="L501" i="1"/>
  <c r="N501" i="1"/>
  <c r="L820" i="1"/>
  <c r="N820" i="1"/>
  <c r="M49" i="1"/>
  <c r="N942" i="1"/>
  <c r="L942" i="1"/>
  <c r="N637" i="1"/>
  <c r="L637" i="1"/>
  <c r="N754" i="1"/>
  <c r="L754" i="1"/>
  <c r="N431" i="1"/>
  <c r="L431" i="1"/>
  <c r="N315" i="1"/>
  <c r="L315" i="1"/>
  <c r="L248" i="1"/>
  <c r="N248" i="1"/>
  <c r="L784" i="1"/>
  <c r="N784" i="1"/>
  <c r="L426" i="1"/>
  <c r="N426" i="1"/>
  <c r="N544" i="1"/>
  <c r="L544" i="1"/>
  <c r="N249" i="1"/>
  <c r="L249" i="1"/>
  <c r="M930" i="1"/>
  <c r="M747" i="1"/>
  <c r="N115" i="1"/>
  <c r="L115" i="1"/>
  <c r="M947" i="1"/>
  <c r="N819" i="1"/>
  <c r="L819" i="1"/>
  <c r="M832" i="1"/>
  <c r="M481" i="1"/>
  <c r="M99" i="1"/>
  <c r="N703" i="1"/>
  <c r="L703" i="1"/>
  <c r="N983" i="1"/>
  <c r="L983" i="1"/>
  <c r="M400" i="1"/>
  <c r="M148" i="1"/>
  <c r="M402" i="1"/>
  <c r="M864" i="1"/>
  <c r="N979" i="1"/>
  <c r="L979" i="1"/>
  <c r="M92" i="1"/>
  <c r="L839" i="1"/>
  <c r="N839" i="1"/>
  <c r="M668" i="1"/>
  <c r="M34" i="1"/>
  <c r="M677" i="1"/>
  <c r="L730" i="1"/>
  <c r="N730" i="1"/>
  <c r="L326" i="1"/>
  <c r="N326" i="1"/>
  <c r="M259" i="1"/>
  <c r="M390" i="1"/>
  <c r="N702" i="1"/>
  <c r="L702" i="1"/>
  <c r="M443" i="1"/>
  <c r="M271" i="1"/>
  <c r="M646" i="1"/>
  <c r="M492" i="1"/>
  <c r="M28" i="1"/>
  <c r="N677" i="1"/>
  <c r="L677" i="1"/>
  <c r="N888" i="1"/>
  <c r="L888" i="1"/>
  <c r="L177" i="1"/>
  <c r="N177" i="1"/>
  <c r="N608" i="1"/>
  <c r="L608" i="1"/>
  <c r="M170" i="1"/>
  <c r="N272" i="1"/>
  <c r="L272" i="1"/>
  <c r="M775" i="1"/>
  <c r="L650" i="1"/>
  <c r="N650" i="1"/>
  <c r="L158" i="1"/>
  <c r="N158" i="1"/>
  <c r="L124" i="1"/>
  <c r="N124" i="1"/>
  <c r="L760" i="1"/>
  <c r="N760" i="1"/>
  <c r="L179" i="1"/>
  <c r="N179" i="1"/>
  <c r="N70" i="1"/>
  <c r="L70" i="1"/>
  <c r="N49" i="1"/>
  <c r="L49" i="1"/>
  <c r="M563" i="1"/>
  <c r="N951" i="1"/>
  <c r="L951" i="1"/>
  <c r="M932" i="1"/>
  <c r="M882" i="1"/>
  <c r="M630" i="1"/>
  <c r="M718" i="1"/>
  <c r="M958" i="1"/>
  <c r="L841" i="1"/>
  <c r="N841" i="1"/>
  <c r="M181" i="1"/>
  <c r="M329" i="1"/>
  <c r="L633" i="1"/>
  <c r="N633" i="1"/>
  <c r="L763" i="1"/>
  <c r="N763" i="1"/>
  <c r="L884" i="1"/>
  <c r="N884" i="1"/>
  <c r="M196" i="1"/>
  <c r="M484" i="1"/>
  <c r="N904" i="1"/>
  <c r="L904" i="1"/>
  <c r="M138" i="1"/>
  <c r="N700" i="1"/>
  <c r="L700" i="1"/>
  <c r="L161" i="1"/>
  <c r="N161" i="1"/>
  <c r="M765" i="1"/>
  <c r="N999" i="1"/>
  <c r="L999" i="1"/>
  <c r="M904" i="1"/>
  <c r="M663" i="1"/>
  <c r="M80" i="1"/>
  <c r="M861" i="1"/>
  <c r="N77" i="1"/>
  <c r="L77" i="1"/>
  <c r="M566" i="1"/>
  <c r="M516" i="1"/>
  <c r="M705" i="1"/>
  <c r="M785" i="1"/>
  <c r="M166" i="1"/>
  <c r="M916" i="1"/>
  <c r="L692" i="1"/>
  <c r="N692" i="1"/>
  <c r="L245" i="1"/>
  <c r="N245" i="1"/>
  <c r="L225" i="1"/>
  <c r="N225" i="1"/>
  <c r="L299" i="1"/>
  <c r="N299" i="1"/>
  <c r="N852" i="1"/>
  <c r="L852" i="1"/>
  <c r="M578" i="1"/>
  <c r="M855" i="1"/>
  <c r="L945" i="1"/>
  <c r="N945" i="1"/>
  <c r="L856" i="1"/>
  <c r="N856" i="1"/>
  <c r="N683" i="1"/>
  <c r="L683" i="1"/>
  <c r="M319" i="1"/>
  <c r="L476" i="1"/>
  <c r="N476" i="1"/>
  <c r="N271" i="1"/>
  <c r="L271" i="1"/>
  <c r="L767" i="1"/>
  <c r="N767" i="1"/>
  <c r="L551" i="1"/>
  <c r="N551" i="1"/>
  <c r="L526" i="1"/>
  <c r="N526" i="1"/>
  <c r="N627" i="1"/>
  <c r="L627" i="1"/>
  <c r="N502" i="1"/>
  <c r="L502" i="1"/>
  <c r="M722" i="1"/>
  <c r="M456" i="1"/>
  <c r="M732" i="1"/>
  <c r="N723" i="1"/>
  <c r="L723" i="1"/>
  <c r="M436" i="1"/>
  <c r="M461" i="1"/>
  <c r="M550" i="1"/>
  <c r="M568" i="1"/>
  <c r="M347" i="1"/>
  <c r="M555" i="1"/>
  <c r="M509" i="1"/>
  <c r="M349" i="1"/>
  <c r="N986" i="1"/>
  <c r="L986" i="1"/>
  <c r="M935" i="1"/>
  <c r="N997" i="1"/>
  <c r="L997" i="1"/>
  <c r="N541" i="1"/>
  <c r="L541" i="1"/>
  <c r="M606" i="1"/>
  <c r="M545" i="1"/>
  <c r="M588" i="1"/>
  <c r="M185" i="1"/>
  <c r="N168" i="1"/>
  <c r="L168" i="1"/>
  <c r="L833" i="1"/>
  <c r="N833" i="1"/>
  <c r="L388" i="1"/>
  <c r="N388" i="1"/>
  <c r="M674" i="1"/>
  <c r="L657" i="1"/>
  <c r="N657" i="1"/>
  <c r="L212" i="1"/>
  <c r="N212" i="1"/>
  <c r="N416" i="1"/>
  <c r="L416" i="1"/>
  <c r="M990" i="1"/>
  <c r="N628" i="1"/>
  <c r="L628" i="1"/>
  <c r="N726" i="1"/>
  <c r="L726" i="1"/>
  <c r="M655" i="1"/>
  <c r="M843" i="1"/>
  <c r="M673" i="1"/>
  <c r="N155" i="1"/>
  <c r="L155" i="1"/>
  <c r="N188" i="1"/>
  <c r="L188" i="1"/>
  <c r="L651" i="1"/>
  <c r="N651" i="1"/>
  <c r="L715" i="1"/>
  <c r="N715" i="1"/>
  <c r="L255" i="1"/>
  <c r="N255" i="1"/>
  <c r="N110" i="1"/>
  <c r="L110" i="1"/>
  <c r="N669" i="1"/>
  <c r="L669" i="1"/>
  <c r="M41" i="1"/>
  <c r="M687" i="1"/>
  <c r="L432" i="1"/>
  <c r="N432" i="1"/>
  <c r="M87" i="1"/>
  <c r="L236" i="1"/>
  <c r="N236" i="1"/>
  <c r="L936" i="1"/>
  <c r="N936" i="1"/>
  <c r="N215" i="1"/>
  <c r="L215" i="1"/>
  <c r="M970" i="1"/>
  <c r="N233" i="1"/>
  <c r="L233" i="1"/>
  <c r="M388" i="1"/>
  <c r="N719" i="1"/>
  <c r="L719" i="1"/>
  <c r="N553" i="1"/>
  <c r="L553" i="1"/>
  <c r="N134" i="1"/>
  <c r="L134" i="1"/>
  <c r="N698" i="1"/>
  <c r="L698" i="1"/>
  <c r="M39" i="1"/>
  <c r="M885" i="1"/>
  <c r="M462" i="1"/>
  <c r="M251" i="1"/>
  <c r="M165" i="1"/>
  <c r="M642" i="1"/>
  <c r="M741" i="1"/>
  <c r="M821" i="1"/>
  <c r="M933" i="1"/>
  <c r="M424" i="1"/>
  <c r="L449" i="1"/>
  <c r="N449" i="1"/>
  <c r="M255" i="1"/>
  <c r="M923" i="1"/>
  <c r="M880" i="1"/>
  <c r="N674" i="1"/>
  <c r="L674" i="1"/>
  <c r="M807" i="1"/>
  <c r="N764" i="1"/>
  <c r="L764" i="1"/>
  <c r="M731" i="1"/>
  <c r="L184" i="1"/>
  <c r="N184" i="1"/>
  <c r="N772" i="1"/>
  <c r="L772" i="1"/>
  <c r="N349" i="1"/>
  <c r="L349" i="1"/>
  <c r="L268" i="1"/>
  <c r="N268" i="1"/>
  <c r="L697" i="1"/>
  <c r="N697" i="1"/>
  <c r="L619" i="1"/>
  <c r="N619" i="1"/>
  <c r="M113" i="1"/>
  <c r="L269" i="1"/>
  <c r="N269" i="1"/>
  <c r="M503" i="1"/>
  <c r="M495" i="1"/>
  <c r="M956" i="1"/>
  <c r="M471" i="1"/>
  <c r="N959" i="1"/>
  <c r="L959" i="1"/>
  <c r="M30" i="1"/>
  <c r="M611" i="1"/>
  <c r="M386" i="1"/>
  <c r="M658" i="1"/>
  <c r="N798" i="1"/>
  <c r="L798" i="1"/>
  <c r="N880" i="1"/>
  <c r="L880" i="1"/>
  <c r="L59" i="1"/>
  <c r="N59" i="1"/>
  <c r="M679" i="1"/>
  <c r="M219" i="1"/>
  <c r="M557" i="1"/>
  <c r="M25" i="1"/>
  <c r="N623" i="1"/>
  <c r="L623" i="1"/>
  <c r="N695" i="1"/>
  <c r="L695" i="1"/>
  <c r="M483" i="1"/>
  <c r="N286" i="1"/>
  <c r="L286" i="1"/>
  <c r="M236" i="1"/>
  <c r="L631" i="1"/>
  <c r="N631" i="1"/>
  <c r="N707" i="1"/>
  <c r="L707" i="1"/>
  <c r="L119" i="1"/>
  <c r="N119" i="1"/>
  <c r="L565" i="1"/>
  <c r="N565" i="1"/>
  <c r="M338" i="1"/>
  <c r="M217" i="1"/>
  <c r="M571" i="1"/>
  <c r="M533" i="1"/>
  <c r="L769" i="1"/>
  <c r="N769" i="1"/>
  <c r="N953" i="1"/>
  <c r="L953" i="1"/>
  <c r="M953" i="1"/>
  <c r="M514" i="1"/>
  <c r="M126" i="1"/>
  <c r="M858" i="1"/>
  <c r="N605" i="1"/>
  <c r="L605" i="1"/>
  <c r="L962" i="1"/>
  <c r="N962" i="1"/>
  <c r="L92" i="1"/>
  <c r="N92" i="1"/>
  <c r="M708" i="1"/>
  <c r="M125" i="1"/>
  <c r="L978" i="1"/>
  <c r="N978" i="1"/>
  <c r="L61" i="1"/>
  <c r="N61" i="1"/>
  <c r="M989" i="1"/>
  <c r="M141" i="1"/>
  <c r="M88" i="1"/>
  <c r="L402" i="1"/>
  <c r="N402" i="1"/>
  <c r="M896" i="1"/>
  <c r="M813" i="1"/>
  <c r="M950" i="1"/>
  <c r="L931" i="1"/>
  <c r="N931" i="1"/>
  <c r="M153" i="1"/>
  <c r="L328" i="1"/>
  <c r="N328" i="1"/>
  <c r="L66" i="1"/>
  <c r="N66" i="1"/>
  <c r="L252" i="1"/>
  <c r="N252" i="1"/>
  <c r="N676" i="1"/>
  <c r="L676" i="1"/>
  <c r="M840" i="1"/>
  <c r="L939" i="1"/>
  <c r="N939" i="1"/>
  <c r="M107" i="1"/>
  <c r="L338" i="1"/>
  <c r="N338" i="1"/>
  <c r="L214" i="1"/>
  <c r="N214" i="1"/>
  <c r="L699" i="1"/>
  <c r="N699" i="1"/>
  <c r="L480" i="1"/>
  <c r="N480" i="1"/>
  <c r="M991" i="1"/>
  <c r="L578" i="1"/>
  <c r="N578" i="1"/>
  <c r="L593" i="1"/>
  <c r="N593" i="1"/>
  <c r="M172" i="1"/>
  <c r="N368" i="1"/>
  <c r="L368" i="1"/>
  <c r="M569" i="1"/>
  <c r="L133" i="1"/>
  <c r="N133" i="1"/>
  <c r="M36" i="1"/>
  <c r="M735" i="1"/>
  <c r="N485" i="1"/>
  <c r="L485" i="1"/>
  <c r="M835" i="1"/>
  <c r="N938" i="1"/>
  <c r="L938" i="1"/>
  <c r="M601" i="1"/>
  <c r="M755" i="1"/>
  <c r="N479" i="1"/>
  <c r="L479" i="1"/>
  <c r="M415" i="1"/>
  <c r="N21" i="1"/>
  <c r="L21" i="1"/>
  <c r="M716" i="1"/>
  <c r="M367" i="1"/>
  <c r="L475" i="1"/>
  <c r="N475" i="1"/>
  <c r="M467" i="1"/>
  <c r="M434" i="1"/>
  <c r="N596" i="1"/>
  <c r="L596" i="1"/>
  <c r="N982" i="1"/>
  <c r="L982" i="1"/>
  <c r="M899" i="1"/>
  <c r="M419" i="1"/>
  <c r="L14" i="1"/>
  <c r="N14" i="1"/>
  <c r="N159" i="1"/>
  <c r="L159" i="1"/>
  <c r="M500" i="1"/>
  <c r="N847" i="1"/>
  <c r="L847" i="1"/>
  <c r="M866" i="1"/>
  <c r="N652" i="1"/>
  <c r="L652" i="1"/>
  <c r="M72" i="1"/>
  <c r="M321" i="1"/>
  <c r="M599" i="1"/>
  <c r="M521" i="1"/>
  <c r="M698" i="1"/>
  <c r="L869" i="1"/>
  <c r="N869" i="1"/>
  <c r="M963" i="1"/>
  <c r="M605" i="1"/>
  <c r="N807" i="1"/>
  <c r="L807" i="1"/>
  <c r="N111" i="1"/>
  <c r="L111" i="1"/>
  <c r="N317" i="1"/>
  <c r="L317" i="1"/>
  <c r="M910" i="1"/>
  <c r="M943" i="1"/>
  <c r="N486" i="1"/>
  <c r="L486" i="1"/>
  <c r="L725" i="1"/>
  <c r="N725" i="1"/>
  <c r="M374" i="1"/>
  <c r="L180" i="1"/>
  <c r="N180" i="1"/>
  <c r="L354" i="1"/>
  <c r="N354" i="1"/>
  <c r="M343" i="1"/>
  <c r="M553" i="1"/>
  <c r="L347" i="1"/>
  <c r="N347" i="1"/>
  <c r="L16" i="1"/>
  <c r="N16" i="1"/>
  <c r="N90" i="1"/>
  <c r="L90" i="1"/>
  <c r="M260" i="1"/>
  <c r="M878" i="1"/>
  <c r="M819" i="1"/>
  <c r="L494" i="1"/>
  <c r="N494" i="1"/>
  <c r="M507" i="1"/>
  <c r="N689" i="1"/>
  <c r="L689" i="1"/>
  <c r="N564" i="1"/>
  <c r="L564" i="1"/>
  <c r="N154" i="1"/>
  <c r="L154" i="1"/>
  <c r="N173" i="1"/>
  <c r="L173" i="1"/>
  <c r="L361" i="1"/>
  <c r="N361" i="1"/>
  <c r="M510" i="1"/>
  <c r="M373" i="1"/>
  <c r="M18" i="1"/>
  <c r="M607" i="1"/>
  <c r="M967" i="1"/>
  <c r="L738" i="1"/>
  <c r="N738" i="1"/>
  <c r="N383" i="1"/>
  <c r="L383" i="1"/>
  <c r="L75" i="1"/>
  <c r="N75" i="1"/>
  <c r="M961" i="1"/>
  <c r="N297" i="1"/>
  <c r="L297" i="1"/>
  <c r="N444" i="1"/>
  <c r="L444" i="1"/>
  <c r="N508" i="1"/>
  <c r="L508" i="1"/>
  <c r="M40" i="1"/>
  <c r="N559" i="1"/>
  <c r="L559" i="1"/>
  <c r="L162" i="1"/>
  <c r="N162" i="1"/>
  <c r="N879" i="1"/>
  <c r="L879" i="1"/>
  <c r="L404" i="1"/>
  <c r="N404" i="1"/>
  <c r="M10" i="1"/>
  <c r="N410" i="1"/>
  <c r="L410" i="1"/>
  <c r="N799" i="1"/>
  <c r="L799" i="1"/>
  <c r="L612" i="1"/>
  <c r="N612" i="1"/>
  <c r="M912" i="1"/>
  <c r="L10" i="1"/>
  <c r="N10" i="1"/>
  <c r="M554" i="1"/>
  <c r="M23" i="1"/>
  <c r="N322" i="1"/>
  <c r="L322" i="1"/>
  <c r="L505" i="1"/>
  <c r="N505" i="1"/>
  <c r="M127" i="1"/>
  <c r="L532" i="1"/>
  <c r="N532" i="1"/>
  <c r="M455" i="1"/>
  <c r="M798" i="1"/>
  <c r="N463" i="1"/>
  <c r="L463" i="1"/>
  <c r="N275" i="1"/>
  <c r="L275" i="1"/>
  <c r="M812" i="1"/>
  <c r="M86" i="1"/>
  <c r="M465" i="1"/>
  <c r="M232" i="1"/>
  <c r="M820" i="1"/>
  <c r="M736" i="1"/>
  <c r="L598" i="1"/>
  <c r="N598" i="1"/>
  <c r="M350" i="1"/>
  <c r="M565" i="1"/>
  <c r="M377" i="1"/>
  <c r="M164" i="1"/>
  <c r="L46" i="1"/>
  <c r="N46" i="1"/>
  <c r="N861" i="1"/>
  <c r="L861" i="1"/>
  <c r="L320" i="1"/>
  <c r="N320" i="1"/>
  <c r="L592" i="1"/>
  <c r="N592" i="1"/>
  <c r="N4" i="1"/>
  <c r="L4" i="1"/>
  <c r="M848" i="1"/>
  <c r="L296" i="1"/>
  <c r="N296" i="1"/>
  <c r="N329" i="1"/>
  <c r="L329" i="1"/>
  <c r="M91" i="1"/>
  <c r="N634" i="1"/>
  <c r="L634" i="1"/>
  <c r="M856" i="1"/>
  <c r="M320" i="1"/>
  <c r="M189" i="1"/>
  <c r="N803" i="1"/>
  <c r="L803" i="1"/>
  <c r="L448" i="1"/>
  <c r="N448" i="1"/>
  <c r="L618" i="1"/>
  <c r="N618" i="1"/>
  <c r="L62" i="1"/>
  <c r="N62" i="1"/>
  <c r="M891" i="1"/>
  <c r="N599" i="1"/>
  <c r="L599" i="1"/>
  <c r="N2" i="1"/>
  <c r="L2" i="1"/>
  <c r="N993" i="1"/>
  <c r="L993" i="1"/>
  <c r="N311" i="1"/>
  <c r="L311" i="1"/>
  <c r="M468" i="1"/>
  <c r="M676" i="1"/>
  <c r="M506" i="1"/>
  <c r="M966" i="1"/>
  <c r="M693" i="1"/>
  <c r="M572" i="1"/>
  <c r="N950" i="1"/>
  <c r="L950" i="1"/>
  <c r="N678" i="1"/>
  <c r="L678" i="1"/>
  <c r="M955" i="1"/>
  <c r="L298" i="1"/>
  <c r="N298" i="1"/>
  <c r="L309" i="1"/>
  <c r="N309" i="1"/>
  <c r="N221" i="1"/>
  <c r="L221" i="1"/>
  <c r="M620" i="1"/>
  <c r="M964" i="1"/>
  <c r="N920" i="1"/>
  <c r="L920" i="1"/>
  <c r="M225" i="1"/>
  <c r="M403" i="1"/>
  <c r="L980" i="1"/>
  <c r="N980" i="1"/>
  <c r="M9" i="1"/>
  <c r="M814" i="1"/>
  <c r="M168" i="1"/>
  <c r="L961" i="1"/>
  <c r="N961" i="1"/>
  <c r="M451" i="1"/>
  <c r="N107" i="1"/>
  <c r="L107" i="1"/>
  <c r="M518" i="1"/>
  <c r="M776" i="1"/>
  <c r="L933" i="1"/>
  <c r="N933" i="1"/>
  <c r="L219" i="1"/>
  <c r="N219" i="1"/>
  <c r="N380" i="1"/>
  <c r="L380" i="1"/>
  <c r="M182" i="1"/>
  <c r="L711" i="1"/>
  <c r="N711" i="1"/>
  <c r="L774" i="1"/>
  <c r="N774" i="1"/>
  <c r="M409" i="1"/>
  <c r="M547" i="1"/>
  <c r="M306" i="1"/>
  <c r="N316" i="1"/>
  <c r="L316" i="1"/>
  <c r="M711" i="1"/>
  <c r="M612" i="1"/>
  <c r="L860" i="1"/>
  <c r="N860" i="1"/>
  <c r="M274" i="1"/>
  <c r="M423" i="1"/>
  <c r="M358" i="1"/>
  <c r="N397" i="1"/>
  <c r="L397" i="1"/>
  <c r="L656" i="1"/>
  <c r="N656" i="1"/>
  <c r="N223" i="1"/>
  <c r="L223" i="1"/>
  <c r="M534" i="1"/>
  <c r="N29" i="1"/>
  <c r="L29" i="1"/>
  <c r="M539" i="1"/>
  <c r="M696" i="1"/>
  <c r="N749" i="1"/>
  <c r="L749" i="1"/>
  <c r="M315" i="1"/>
  <c r="N917" i="1"/>
  <c r="L917" i="1"/>
  <c r="N908" i="1"/>
  <c r="L908" i="1"/>
  <c r="M354" i="1"/>
  <c r="M875" i="1"/>
  <c r="N441" i="1"/>
  <c r="L441" i="1"/>
  <c r="M439" i="1"/>
  <c r="M493" i="1"/>
  <c r="M720" i="1"/>
  <c r="N26" i="1"/>
  <c r="L26" i="1"/>
  <c r="M371" i="1"/>
  <c r="L281" i="1"/>
  <c r="N281" i="1"/>
  <c r="M748" i="1"/>
  <c r="M427" i="1"/>
  <c r="M38" i="1"/>
  <c r="M208" i="1"/>
  <c r="N352" i="1"/>
  <c r="L352" i="1"/>
  <c r="M701" i="1"/>
  <c r="M927" i="1"/>
  <c r="M242" i="1"/>
  <c r="M704" i="1"/>
  <c r="M133" i="1"/>
  <c r="N30" i="1"/>
  <c r="L30" i="1"/>
  <c r="N789" i="1"/>
  <c r="L789" i="1"/>
  <c r="M686" i="1"/>
  <c r="M1000" i="1"/>
  <c r="M556" i="1"/>
  <c r="M334" i="1"/>
  <c r="N442" i="1"/>
  <c r="L442" i="1"/>
  <c r="L768" i="1"/>
  <c r="N768" i="1"/>
  <c r="N930" i="1"/>
  <c r="L930" i="1"/>
  <c r="L396" i="1"/>
  <c r="N396" i="1"/>
  <c r="L238" i="1"/>
  <c r="N238" i="1"/>
  <c r="N230" i="1"/>
  <c r="L230" i="1"/>
  <c r="L331" i="1"/>
  <c r="N331" i="1"/>
  <c r="L7" i="1"/>
  <c r="N7" i="1"/>
  <c r="M246" i="1"/>
  <c r="N561" i="1"/>
  <c r="L561" i="1"/>
  <c r="M983" i="1"/>
  <c r="L495" i="1"/>
  <c r="N495" i="1"/>
  <c r="N204" i="1"/>
  <c r="L204" i="1"/>
  <c r="N849" i="1"/>
  <c r="L849" i="1"/>
  <c r="L903" i="1"/>
  <c r="N903" i="1"/>
  <c r="L832" i="1"/>
  <c r="N832" i="1"/>
  <c r="M437" i="1"/>
  <c r="M862" i="1"/>
  <c r="N400" i="1"/>
  <c r="L400" i="1"/>
  <c r="M480" i="1"/>
  <c r="M46" i="1"/>
  <c r="L571" i="1"/>
  <c r="N571" i="1"/>
  <c r="M851" i="1"/>
  <c r="M267" i="1"/>
  <c r="N601" i="1"/>
  <c r="L601" i="1"/>
  <c r="N574" i="1"/>
  <c r="L574" i="1"/>
  <c r="N572" i="1"/>
  <c r="L572" i="1"/>
  <c r="M325" i="1"/>
  <c r="M431" i="1"/>
  <c r="M459" i="1"/>
  <c r="M609" i="1"/>
  <c r="M659" i="1"/>
  <c r="N548" i="1"/>
  <c r="L548" i="1"/>
  <c r="M823" i="1"/>
  <c r="N792" i="1"/>
  <c r="L792" i="1"/>
  <c r="L424" i="1"/>
  <c r="N424" i="1"/>
  <c r="L126" i="1"/>
  <c r="N126" i="1"/>
  <c r="N975" i="1"/>
  <c r="L975" i="1"/>
  <c r="M489" i="1"/>
  <c r="N156" i="1"/>
  <c r="L156" i="1"/>
  <c r="L469" i="1"/>
  <c r="N469" i="1"/>
  <c r="M357" i="1"/>
  <c r="M335" i="1"/>
  <c r="M535" i="1"/>
  <c r="M222" i="1"/>
  <c r="M543" i="1"/>
  <c r="L34" i="1"/>
  <c r="N34" i="1"/>
  <c r="N638" i="1"/>
  <c r="L638" i="1"/>
  <c r="L227" i="1"/>
  <c r="N227" i="1"/>
  <c r="M871" i="1"/>
  <c r="L452" i="1"/>
  <c r="N452" i="1"/>
  <c r="N303" i="1"/>
  <c r="L303" i="1"/>
  <c r="N370" i="1"/>
  <c r="L370" i="1"/>
  <c r="L802" i="1"/>
  <c r="N802" i="1"/>
  <c r="L306" i="1"/>
  <c r="N306" i="1"/>
  <c r="M827" i="1"/>
  <c r="N409" i="1"/>
  <c r="L409" i="1"/>
  <c r="M892" i="1"/>
  <c r="L429" i="1"/>
  <c r="N429" i="1"/>
  <c r="M719" i="1"/>
  <c r="N114" i="1"/>
  <c r="L114" i="1"/>
  <c r="M295" i="1"/>
  <c r="M911" i="1"/>
  <c r="L24" i="1"/>
  <c r="N24" i="1"/>
  <c r="N165" i="1"/>
  <c r="L165" i="1"/>
  <c r="N109" i="1"/>
  <c r="L109" i="1"/>
  <c r="N530" i="1"/>
  <c r="L530" i="1"/>
  <c r="N182" i="1"/>
  <c r="L182" i="1"/>
  <c r="N872" i="1"/>
  <c r="L872" i="1"/>
  <c r="M816" i="1"/>
  <c r="M579" i="1"/>
  <c r="L166" i="1"/>
  <c r="N166" i="1"/>
  <c r="N330" i="1"/>
  <c r="L330" i="1"/>
  <c r="L514" i="1"/>
  <c r="N514" i="1"/>
  <c r="M654" i="1"/>
  <c r="N737" i="1"/>
  <c r="L737" i="1"/>
  <c r="M2" i="1"/>
  <c r="N873" i="1"/>
  <c r="L873" i="1"/>
  <c r="M713" i="1"/>
  <c r="N562" i="1"/>
  <c r="L562" i="1"/>
  <c r="N443" i="1"/>
  <c r="L443" i="1"/>
  <c r="M262" i="1"/>
  <c r="M156" i="1"/>
  <c r="M993" i="1"/>
  <c r="M769" i="1"/>
  <c r="M457" i="1"/>
  <c r="M341" i="1"/>
  <c r="M763" i="1"/>
  <c r="M752" i="1"/>
  <c r="N806" i="1"/>
  <c r="L806" i="1"/>
  <c r="L928" i="1"/>
  <c r="N928" i="1"/>
  <c r="N321" i="1"/>
  <c r="L321" i="1"/>
  <c r="L911" i="1"/>
  <c r="N911" i="1"/>
  <c r="M793" i="1"/>
  <c r="M727" i="1"/>
  <c r="M594" i="1"/>
  <c r="N251" i="1"/>
  <c r="L251" i="1"/>
  <c r="L898" i="1"/>
  <c r="N898" i="1"/>
  <c r="L846" i="1"/>
  <c r="N846" i="1"/>
  <c r="M230" i="1"/>
  <c r="M661" i="1"/>
  <c r="M758" i="1"/>
  <c r="M188" i="1"/>
  <c r="M8" i="1"/>
  <c r="M215" i="1"/>
  <c r="M430" i="1"/>
  <c r="L300" i="1"/>
  <c r="N300" i="1"/>
  <c r="N658" i="1"/>
  <c r="L658" i="1"/>
  <c r="N581" i="1"/>
  <c r="L581" i="1"/>
  <c r="M175" i="1"/>
  <c r="M194" i="1"/>
  <c r="M944" i="1"/>
  <c r="N549" i="1"/>
  <c r="L549" i="1"/>
  <c r="M996" i="1"/>
  <c r="N240" i="1"/>
  <c r="L240" i="1"/>
  <c r="M496" i="1"/>
  <c r="L648" i="1"/>
  <c r="N648" i="1"/>
  <c r="M162" i="1"/>
  <c r="M326" i="1"/>
  <c r="M618" i="1"/>
  <c r="M212" i="1"/>
  <c r="L464" i="1"/>
  <c r="N464" i="1"/>
  <c r="M984" i="1"/>
  <c r="M69" i="1"/>
  <c r="M73" i="1"/>
  <c r="N421" i="1"/>
  <c r="L421" i="1"/>
  <c r="L437" i="1"/>
  <c r="N437" i="1"/>
  <c r="M574" i="1"/>
  <c r="N76" i="1"/>
  <c r="L76" i="1"/>
  <c r="M340" i="1"/>
  <c r="M460" i="1"/>
  <c r="M418" i="1"/>
  <c r="L921" i="1"/>
  <c r="N921" i="1"/>
  <c r="M256" i="1"/>
  <c r="L781" i="1"/>
  <c r="N781" i="1"/>
  <c r="M454" i="1"/>
  <c r="N731" i="1"/>
  <c r="L731" i="1"/>
  <c r="N333" i="1"/>
  <c r="L333" i="1"/>
  <c r="N98" i="1"/>
  <c r="L98" i="1"/>
  <c r="M263" i="1"/>
  <c r="L176" i="1"/>
  <c r="N176" i="1"/>
  <c r="N937" i="1"/>
  <c r="L937" i="1"/>
  <c r="L747" i="1"/>
  <c r="N747" i="1"/>
  <c r="M328" i="1"/>
  <c r="M144" i="1"/>
  <c r="L976" i="1"/>
  <c r="N976" i="1"/>
  <c r="N18" i="1"/>
  <c r="L18" i="1"/>
  <c r="L724" i="1"/>
  <c r="N724" i="1"/>
  <c r="N580" i="1"/>
  <c r="L580" i="1"/>
  <c r="L401" i="1"/>
  <c r="N401" i="1"/>
</calcChain>
</file>

<file path=xl/sharedStrings.xml><?xml version="1.0" encoding="utf-8"?>
<sst xmlns="http://schemas.openxmlformats.org/spreadsheetml/2006/main" count="6740" uniqueCount="3922">
  <si>
    <t>person_id</t>
  </si>
  <si>
    <t>person_name</t>
  </si>
  <si>
    <t>person_address</t>
  </si>
  <si>
    <t>person_ctry_code</t>
  </si>
  <si>
    <t>DE</t>
  </si>
  <si>
    <t>PURAC Biochem BV</t>
  </si>
  <si>
    <t>Arkelsedijk 46,4206 AC Gorinchem</t>
  </si>
  <si>
    <t>NL</t>
  </si>
  <si>
    <t>JP</t>
  </si>
  <si>
    <t>FR</t>
  </si>
  <si>
    <t>ES</t>
  </si>
  <si>
    <t>TW</t>
  </si>
  <si>
    <t>Tinti, Maria Ornella</t>
  </si>
  <si>
    <t>SIGMA-TAU Industrie Farmaceutiche Riunite S.p.A.,Via Pontina, km 30,400 00040, Pomezia</t>
  </si>
  <si>
    <t>IT</t>
  </si>
  <si>
    <t>KR</t>
  </si>
  <si>
    <t>GB</t>
  </si>
  <si>
    <t>Isobe, Shin-ichi, c/o Int. Prop. Dpt., NTT DoCoMo, Inc</t>
  </si>
  <si>
    <t>Sanno Park Tower, 11-1, Nagatacho 2-chome,Chiyoda-ku, Tokyo</t>
  </si>
  <si>
    <t>US</t>
  </si>
  <si>
    <t>CH</t>
  </si>
  <si>
    <t>AT</t>
  </si>
  <si>
    <t>Hata, Yoshiki</t>
  </si>
  <si>
    <t>c/o Hitachi Appliances, Inc. 390 Muramatsu, Shimizu-ku,Shizuoka-shi, Shizuoka-ken 424-0926</t>
  </si>
  <si>
    <t>Kim, Se-Jong</t>
  </si>
  <si>
    <t>Legal &amp; IP Team, Samsung SDI Co., Ltd., 428-5,Gongse-ri, Kiheung-eup, Yongin-si, Gyeonggi-do</t>
  </si>
  <si>
    <t>Heldt, Ronald</t>
  </si>
  <si>
    <t>Pappelweg 9,15809 Gross Machnow</t>
  </si>
  <si>
    <t>Koo, Bon Seok</t>
  </si>
  <si>
    <t>1 Gwihyun-dong, Changwon,Kyungsangnam-do</t>
  </si>
  <si>
    <t>SE</t>
  </si>
  <si>
    <t>Sakamura, Ken, Intellectual Property Department</t>
  </si>
  <si>
    <t>NTT DoCoMo, Inc., Sanno Park Tower, 11-1, Nagata-,cho 2-chome, Chiyoda-ku, Tokyo 100-6150</t>
  </si>
  <si>
    <t>Kampstrasse 97,45772 Marl</t>
  </si>
  <si>
    <t>AZPIROZ, Fernando</t>
  </si>
  <si>
    <t>Paseo San Gervasio 32,08022 Barcelona</t>
  </si>
  <si>
    <t>NO</t>
  </si>
  <si>
    <t>Hutchins, Thomas Goodsell</t>
  </si>
  <si>
    <t>11937 Basswood Avenue,Uniontown, OH 44685</t>
  </si>
  <si>
    <t>Lindahl, Gery</t>
  </si>
  <si>
    <t>8200 116 Avenue S.E.,NewCastle, Washington 98056</t>
  </si>
  <si>
    <t>BE</t>
  </si>
  <si>
    <t>REBHOLZ, Uwe</t>
  </si>
  <si>
    <t>Ludwigstr. 73,67678 Mehlingen</t>
  </si>
  <si>
    <t>HU</t>
  </si>
  <si>
    <t>Hale, William D.</t>
  </si>
  <si>
    <t>1800 Mill Creek Road, No. 14-B, Mill-Creek,Washington 98012</t>
  </si>
  <si>
    <t>MADHANI, Akhil, J.</t>
  </si>
  <si>
    <t>Apartment 77 1245 East California Avenue,Glendale, CA 91206</t>
  </si>
  <si>
    <t>Intek Technology LLC</t>
  </si>
  <si>
    <t>2711 Centerville Road 400,Wilmington, DE 19808</t>
  </si>
  <si>
    <t>WOLFE, David, M.</t>
  </si>
  <si>
    <t>409 Seville Drive,Red Lion, PA 17356</t>
  </si>
  <si>
    <t>234 Route de Sesigny,74350 Cruseilles</t>
  </si>
  <si>
    <t>SONNECK, Rainer</t>
  </si>
  <si>
    <t>Ottweilerstr. 12,51375 Leverkusen</t>
  </si>
  <si>
    <t>ECPE Engineering Center for Power Electronics GmbH</t>
  </si>
  <si>
    <t>HEIDARI-BATENI, Ghobad</t>
  </si>
  <si>
    <t>13886 Camino Del Suleo,San Diego, CA 92129</t>
  </si>
  <si>
    <t>Kimijima, Tadaaki</t>
  </si>
  <si>
    <t>c/o Sony Corporation 1-7-1 Konan Minato-ku,Tokyo</t>
  </si>
  <si>
    <t>CN</t>
  </si>
  <si>
    <t>Takeda, Yuji Yokkaichi Plant of Mitsubishi</t>
  </si>
  <si>
    <t>Gas Chemical Company, Inc., 4-16-2, Hinagahigashi,Yokkaichi-shi MIE 510-0886</t>
  </si>
  <si>
    <t>CA</t>
  </si>
  <si>
    <t>FI</t>
  </si>
  <si>
    <t>INOUE, Mitsuo, MITSUBISHI DENKI KABUSHIKI KAISHA</t>
  </si>
  <si>
    <t>2-3, Marunouchi 2-chome, Chiyoda-ku,Tokyo 100-8310</t>
  </si>
  <si>
    <t>Decorte, Lieven</t>
  </si>
  <si>
    <t>Kleine Stadenstraat 97c,8830 Hooglede/Gits</t>
  </si>
  <si>
    <t>DK</t>
  </si>
  <si>
    <t>Masutani, Akira, Sony International (Europe) GmbH</t>
  </si>
  <si>
    <t>Heinrich-Hertz-Strasse 1,70327 Stuttgart</t>
  </si>
  <si>
    <t>SCHWARTZMAN, Joel</t>
  </si>
  <si>
    <t>11 Hamitzpe Street, P.O. Box 4467,Shoham 73142</t>
  </si>
  <si>
    <t>IL</t>
  </si>
  <si>
    <t>AU</t>
  </si>
  <si>
    <t>BENNETT, Ronald Wilfred Murdoch</t>
  </si>
  <si>
    <t>10, rue Saint-Jean,CH-1260 Nyon</t>
  </si>
  <si>
    <t>DiSilvestro, Mark R.</t>
  </si>
  <si>
    <t>238 S Eagle Glen Trail,Columbia City, IN 46725</t>
  </si>
  <si>
    <t>The Engineering Business Limited</t>
  </si>
  <si>
    <t>Broomhaugh House Riding Mill,Northumberland NE44 6EG</t>
  </si>
  <si>
    <t>GOULDIE, Timothy, C.</t>
  </si>
  <si>
    <t>1708 Bluff Court,Garden City, KS 67846</t>
  </si>
  <si>
    <t>KUMARAN, Govindaraj</t>
  </si>
  <si>
    <t>1 Kimball Court, 504,Woburn, MA 01801</t>
  </si>
  <si>
    <t>LEE, Jin-Young</t>
  </si>
  <si>
    <t>183-2, 5/5 Bokcheon-dong Dongrae-gu,Busan 607-020</t>
  </si>
  <si>
    <t>LEE, Eun, Seog</t>
  </si>
  <si>
    <t>21-1102 Sampoong Apt. 1685 Seocho-dong Seocho-ku,Seoul 137-070</t>
  </si>
  <si>
    <t>Ishihara, Yusuke, c/Fuji Photo Film Co., Ltd.</t>
  </si>
  <si>
    <t>2-12-1 Oogi-cho, Odawara-shi,Kanagawa-ken</t>
  </si>
  <si>
    <t>Yamamoto, Seiji</t>
  </si>
  <si>
    <t>Woo, Sang-Hyun</t>
  </si>
  <si>
    <t>Samsung Electronics Co., Ltd. 416, Maetan-dong,Yeongtong-gu Suwon-si Gyeonggi-do</t>
  </si>
  <si>
    <t>Tosaka, Akio c/o Chiba Works</t>
  </si>
  <si>
    <t>Kawasaki Steel Corporation 1, Kawasakicho Chuo-ku,Chiba-shi Chiba, 260-0835</t>
  </si>
  <si>
    <t>Kanamori, Kenji</t>
  </si>
  <si>
    <t>1-27, Hirakata-cho Kanazawa-ku,Yokohama-shi Kanagawa 236-0023</t>
  </si>
  <si>
    <t>Nagasawa, Keiichi</t>
  </si>
  <si>
    <t>Disco Corporation 13-11, Omori-Kita 2-chome Ota-ku,Tokyo 143-8580</t>
  </si>
  <si>
    <t>Haak, Mark P.</t>
  </si>
  <si>
    <t>81N. Park Avenue,Fond du Lac WI 54935</t>
  </si>
  <si>
    <t>Tsutsumi, Yoshitaka</t>
  </si>
  <si>
    <t>14-11, Toyo 5-chome,Kudamatsu-shi, Yamaguchi-ken</t>
  </si>
  <si>
    <t>Katagiri, Yoshinobu, c/o FUJI PHOTO FILM CO., LTD.</t>
  </si>
  <si>
    <t>210, Nakanuma,Minami-Ashigara-shi, Kanagawa</t>
  </si>
  <si>
    <t>Kitahara, Yasuhisa</t>
  </si>
  <si>
    <t>21-1-507 Kamiooka-higashi 1-chome,Yokohama city, Kanagawa</t>
  </si>
  <si>
    <t>Mitsuaki, Maeda, c/o Kabushiki Kaisha Aiaishi</t>
  </si>
  <si>
    <t>2000-1 Iwai,Iwata-Shi, Shizuoka-ken</t>
  </si>
  <si>
    <t>TR</t>
  </si>
  <si>
    <t>YOSHIDA, Yasuhiko, c/o BANDO CHEMICAL IND., LTD.</t>
  </si>
  <si>
    <t>2-15, Meiwadori 3-chome, Hyogo-ku,Kobe-shi, Hyogo 652-0882</t>
  </si>
  <si>
    <t>Dent d'Almuano, Rainier</t>
  </si>
  <si>
    <t>La Priauraz,1807 Blonay, Vaud</t>
  </si>
  <si>
    <t>KASAI, Yoshiyuki, c/o NGK INSULATORS, LTD.</t>
  </si>
  <si>
    <t>2-56, Suda-cho, Mizuho-ku,Nagoya-shi, Aichi 467-8530</t>
  </si>
  <si>
    <t>YANO, Kanji</t>
  </si>
  <si>
    <t>1077 Kamitoyoura, Azuchi cho,Gamougun, Shiga</t>
  </si>
  <si>
    <t>BESSERER, Horst</t>
  </si>
  <si>
    <t>Bahnhofstrasse 1,35745 Herborn</t>
  </si>
  <si>
    <t>Fayolle, Christophe</t>
  </si>
  <si>
    <t>Les Raffards,42600 Precieux</t>
  </si>
  <si>
    <t>VERHEE, Patrick</t>
  </si>
  <si>
    <t>BARON, Gerhard</t>
  </si>
  <si>
    <t>Kurt-Schumacher-Ring 140,Leverkusen 51377</t>
  </si>
  <si>
    <t>Daizo Corporation</t>
  </si>
  <si>
    <t>1-201, Fukuzaki 3-chome, Minato-ku Osaka-shi,Osaka 552-0013</t>
  </si>
  <si>
    <t>Ogasahara, Takayuki, c/o Canon Kabushiki Kaisha</t>
  </si>
  <si>
    <t>3-30-2, Shimomaruko, Ohta-ku,Tokyo</t>
  </si>
  <si>
    <t>RECEVEUR, Rogier</t>
  </si>
  <si>
    <t>Vlitingerbank 6,NL-6213KB Maastricht</t>
  </si>
  <si>
    <t>ENVIRONMENTAL DYNAMICS, INC.</t>
  </si>
  <si>
    <t>5601 Paris Road,Columbia, MO 65201</t>
  </si>
  <si>
    <t>Kobayashi, Yasuhiro</t>
  </si>
  <si>
    <t>Grand Soleil A202, 1526-1, Mitsujima,Kadomashi, Osaka 571-0015</t>
  </si>
  <si>
    <t>Sjolander, Stephen</t>
  </si>
  <si>
    <t>27284 Avenida de la Plata,Laguna Niguel CA 92670</t>
  </si>
  <si>
    <t>Usui, Akira</t>
  </si>
  <si>
    <t>Yamaha Corporation, 10-1, Nakazawa-cho,Hamamatsu-shi, Shizuoka-ken</t>
  </si>
  <si>
    <t>Klann Tools Ltd.</t>
  </si>
  <si>
    <t>13 Harrier Park,Didcot, Oxfordshire OX11 7PL</t>
  </si>
  <si>
    <t>Koshio, Yasuhiro</t>
  </si>
  <si>
    <t>c/o Toshiba Corporation, Intellectual Prop. Div.,1-1-1 Shibaura Minato-ku Tokyo 105</t>
  </si>
  <si>
    <t>Hibi, Tsutomu, c/o Unisia Jecs Corp.</t>
  </si>
  <si>
    <t>1370, Onna,Atsugi-shi, Kanagawa 243-8510</t>
  </si>
  <si>
    <t>SIEGENIA-FRANK KG</t>
  </si>
  <si>
    <t>Miyasaka, Tetsuo</t>
  </si>
  <si>
    <t>53-12-713, Itabashi 1-chome, Itabashi-ku,Tokyo 173-0004</t>
  </si>
  <si>
    <t>Baik, Seung II</t>
  </si>
  <si>
    <t>109-604, Geonyoung APT., 1094, Jisan-dong,Pyeongtaek, Kyunggi-do, 459-110, Korea</t>
  </si>
  <si>
    <t>Hambley, David L.</t>
  </si>
  <si>
    <t>6837 S. Fredericksburg,Sylvania, OH 43560</t>
  </si>
  <si>
    <t>Neikes, F. Wilhelm Dr.,</t>
  </si>
  <si>
    <t>Lindenstrasse 47,14548 Caputh</t>
  </si>
  <si>
    <t>PATARIN, Jacques</t>
  </si>
  <si>
    <t>YU, Tat-Kwan</t>
  </si>
  <si>
    <t>3105 Honey Tree Lane,Austin, TX 78746</t>
  </si>
  <si>
    <t>SUROT, Patrick</t>
  </si>
  <si>
    <t>15bis, rue Eitel,F-49300 Cholet</t>
  </si>
  <si>
    <t>ZARSE, Nicola</t>
  </si>
  <si>
    <t>COLCLOUGH, Vanessa Louise</t>
  </si>
  <si>
    <t>2, Annette's Croft, Church Crookham,Fleet, Hampshire GU13 OXN</t>
  </si>
  <si>
    <t>VOCCIO, John, P.</t>
  </si>
  <si>
    <t>16 Skehan Street,Somerville, MA 02143</t>
  </si>
  <si>
    <t>Coates, David, Dr.</t>
  </si>
  <si>
    <t>87 Sopwith Crescent Merley,Wimbourne, Dorset BH21 35W</t>
  </si>
  <si>
    <t>Zalkin, Daniel</t>
  </si>
  <si>
    <t>La Houssaye,27390 Saint Laurent du Tencement</t>
  </si>
  <si>
    <t>Bouvier, Saskia</t>
  </si>
  <si>
    <t>72, route de Bellegarde,1284 Chancy</t>
  </si>
  <si>
    <t>SCHNEIDER, Johann</t>
  </si>
  <si>
    <t>Schillerstr. 18,85139 Wettstetten</t>
  </si>
  <si>
    <t>Teamster AB</t>
  </si>
  <si>
    <t>PRO/MIBO VOF</t>
  </si>
  <si>
    <t>Grote Maatweg 13,7642 VN Wierden</t>
  </si>
  <si>
    <t>KING, Holly Kay, GlaxoSmithKline</t>
  </si>
  <si>
    <t>Five Moore Drive, P.O. Box 13398,Research Triangle Park, NC 27708</t>
  </si>
  <si>
    <t>TERNER, James</t>
  </si>
  <si>
    <t>8808 Watlington Road,Richmond, VA 23229</t>
  </si>
  <si>
    <t>OUTREMAN, Jean-Tristan, SIDEL</t>
  </si>
  <si>
    <t>B.P. 204,F-76053 Le Havre Cedex</t>
  </si>
  <si>
    <t>FJELDLY, Tor</t>
  </si>
  <si>
    <t>Harbitzalleen 18B,N-0275 Oslo</t>
  </si>
  <si>
    <t>Holland L.P.</t>
  </si>
  <si>
    <t>1000 Holland Drive,Crete, IL 60417-2120</t>
  </si>
  <si>
    <t>RU</t>
  </si>
  <si>
    <t>RANTANEN, Pekka</t>
  </si>
  <si>
    <t>Mayer, Roland</t>
  </si>
  <si>
    <t>Winkel 11,91572 Bechhofen</t>
  </si>
  <si>
    <t>Takase, Toshiyuki</t>
  </si>
  <si>
    <t>c/o Mani, Inc., 743, Naka Akutsu, Takanezawa-machi,Shioya-gun, Tochigi-ken</t>
  </si>
  <si>
    <t>Dalmia, Ajay K.</t>
  </si>
  <si>
    <t>803 Kirts Blvd.,Troy, MI 48084</t>
  </si>
  <si>
    <t>Takane, Atsushi</t>
  </si>
  <si>
    <t>Hitachi Ltd., New Marunouchi Bldg., 5-1,Marunouchi,1-chome, Chiyoda-ku, Tokyo 100-8220</t>
  </si>
  <si>
    <t>Su, Wen-Wei</t>
  </si>
  <si>
    <t>No. 5, Wen Hua Lane, Shan Ying Road,Guei Shan Shiang, Taoyuan, Taiwan 333</t>
  </si>
  <si>
    <t>Minear, John Wesley</t>
  </si>
  <si>
    <t>1917 Trixie Lane,Houston, Texas 77042</t>
  </si>
  <si>
    <t>WEESE, Juergen</t>
  </si>
  <si>
    <t>Prof. Holstlaan 6,NL-5656 AA Eindhoven</t>
  </si>
  <si>
    <t>HIRT, Juergen</t>
  </si>
  <si>
    <t>Ebersteinstrasse 35,75177 Pforzheim</t>
  </si>
  <si>
    <t>ARII, Teruo</t>
  </si>
  <si>
    <t>c/o Mitsui Chemicals, Inc. 1144, Togo,Mobara-shi, Chiba 297-0017</t>
  </si>
  <si>
    <t>SAGI, Eyal</t>
  </si>
  <si>
    <t>50 Pinsker Street,46490 Herzelia</t>
  </si>
  <si>
    <t>IN</t>
  </si>
  <si>
    <t>ODELL, Joan T.</t>
  </si>
  <si>
    <t>P.O. Box 826,Unionville, PA 19375</t>
  </si>
  <si>
    <t>ZHONG, Mei</t>
  </si>
  <si>
    <t>MIKAMI, Youhei</t>
  </si>
  <si>
    <t>c/o Mitsubishi Denki Kabushiki Kaisha, 2-3, Marunouchi 2-chome,Chiyoda-ku Tokyo 100-8310</t>
  </si>
  <si>
    <t>Prysmian Telecom Cables &amp; Systems Australia Pty Ltd</t>
  </si>
  <si>
    <t>1 Thew Parade, Dee Why,Sydney NSW 2099</t>
  </si>
  <si>
    <t>Radionet OY</t>
  </si>
  <si>
    <t>Keilaranta 6,02150 Espoo</t>
  </si>
  <si>
    <t>WONG, Alice</t>
  </si>
  <si>
    <t>422B West Street,Fort Lee, NJ 07024</t>
  </si>
  <si>
    <t>45 Harrison Avenue, apt. 1B,Branford, CT 06405</t>
  </si>
  <si>
    <t>AR</t>
  </si>
  <si>
    <t>New Marunouchi Bldg., 5-1, Marunouchi 1-chome,Chiyoda-ku, Tokyo 100-8220</t>
  </si>
  <si>
    <t>Roll Power LLC</t>
  </si>
  <si>
    <t>280, Madison Avenue, Suite 110,New York, N.Y. 10016</t>
  </si>
  <si>
    <t>Mizuochi, Takashi</t>
  </si>
  <si>
    <t>Mitsubishi Denki K.K. 2-3 Marunouchi 2-chome,Chiyoda-ku Tokyo 100</t>
  </si>
  <si>
    <t>Chang, Jae, Won</t>
  </si>
  <si>
    <t>Mokryun Apt. 1241-1005 1091-1, Sanbon-Dong,Gunpo Gyeonggi-Do</t>
  </si>
  <si>
    <t>Sunaga, Teruhide, c/o NEC Saitama, Ltd.</t>
  </si>
  <si>
    <t>300-18, Aza Toyohara, Oaza Motohara, Kamikawamachi,,Kodama-gun Saitama</t>
  </si>
  <si>
    <t>Laser Optical Engineering Limited</t>
  </si>
  <si>
    <t>PO Box 6321,Loughborough LE11 3XZ</t>
  </si>
  <si>
    <t>Bales, Daniel A</t>
  </si>
  <si>
    <t>2 Sconsett Bluff,Avon, CT 06001</t>
  </si>
  <si>
    <t>Lengert, Claude</t>
  </si>
  <si>
    <t>Vinnolit Technologie GmbH &amp; Co. KG</t>
  </si>
  <si>
    <t>Werk Gendorf,84508 Burgkirchen</t>
  </si>
  <si>
    <t>SG</t>
  </si>
  <si>
    <t>BR</t>
  </si>
  <si>
    <t>BYDLINSKI, Gregory</t>
  </si>
  <si>
    <t>PATTERSON, David, Lee</t>
  </si>
  <si>
    <t>7041 East Edgemont Street,Tucson, AZ 85710</t>
  </si>
  <si>
    <t>LEITE, Lorraine</t>
  </si>
  <si>
    <t>3, rue de l'Isly,F-75008 PARIS</t>
  </si>
  <si>
    <t>NZ</t>
  </si>
  <si>
    <t>IRIUCHIJIMA, kunio c/o Denki Kagaku Kabushiki K.</t>
  </si>
  <si>
    <t>Shibukawa Kojo, 1135 Nakamura,Shibukawa-shi, Gunma 377-0002</t>
  </si>
  <si>
    <t>Savariar-Hauck, Celin</t>
  </si>
  <si>
    <t>Am Breitenberg 14,37534 Badenhaussen</t>
  </si>
  <si>
    <t>Wink, Peter</t>
  </si>
  <si>
    <t>Im Schaffner 3,69123 Heidelberg</t>
  </si>
  <si>
    <t>Gentles, Thomas A.</t>
  </si>
  <si>
    <t>735 Braewood Drive,Algonquin, Illinois 60102</t>
  </si>
  <si>
    <t>Meschter, Peter Joel</t>
  </si>
  <si>
    <t>2207 Pine Ridge Court,Niskayuna New York 12309</t>
  </si>
  <si>
    <t>Ammer, Jean-Philippe</t>
  </si>
  <si>
    <t>61 rue de Roth,57910 Neufgrange</t>
  </si>
  <si>
    <t>Roure, Christian</t>
  </si>
  <si>
    <t>34 bis, rue Edouard Ruy,27200 Vernon</t>
  </si>
  <si>
    <t>Isfort, Dirk</t>
  </si>
  <si>
    <t>CASTELANO, Arlindo Lucas OSI Pharma., Inc.</t>
  </si>
  <si>
    <t>1 Bioscience Park Drive,Farmingdale, NY 11735</t>
  </si>
  <si>
    <t>FJELLHEIM, Knut</t>
  </si>
  <si>
    <t>Asveien 21,N-4817 HIS</t>
  </si>
  <si>
    <t>MEYER, Stephen</t>
  </si>
  <si>
    <t>1514 Titania Road,Tobyhanna, PA 18466</t>
  </si>
  <si>
    <t>KYSTER, Hans</t>
  </si>
  <si>
    <t>Bringetoften 3,DK-3400 Vaerlose</t>
  </si>
  <si>
    <t>IE</t>
  </si>
  <si>
    <t>MICHALAK, Susan</t>
  </si>
  <si>
    <t>4140 S.W. Greenhills Way,Portland, OR 97221</t>
  </si>
  <si>
    <t>SAMPSON, Eric</t>
  </si>
  <si>
    <t>3040 Malcolm Drive,Deltona, FL 32738</t>
  </si>
  <si>
    <t>ZA</t>
  </si>
  <si>
    <t>DEN BRINKER, Albertus, C.</t>
  </si>
  <si>
    <t>c/o Prof.Holstlaan 6,NL-5656 AA Eindhoven</t>
  </si>
  <si>
    <t>VARREWAERE, Kristien</t>
  </si>
  <si>
    <t>Am Dornenbusch 12,B-4700 Eupen</t>
  </si>
  <si>
    <t>STRANQVIST, Mikael</t>
  </si>
  <si>
    <t>Dobson Jr., James W.</t>
  </si>
  <si>
    <t>11527 Gallant Ridge Lane,Houston 77082</t>
  </si>
  <si>
    <t>Tabaries Laurent</t>
  </si>
  <si>
    <t>1, rue Henri Dunant,1340 Aubagne</t>
  </si>
  <si>
    <t>GEORGIADES, Constantine, Argy</t>
  </si>
  <si>
    <t>Pfizer Global Research &amp; Development,201 Tabor Road Morris Plains, NJ 07950</t>
  </si>
  <si>
    <t>HWANG, Luke</t>
  </si>
  <si>
    <t>8906 Hialeah Drive,West Chester, OH 45069</t>
  </si>
  <si>
    <t>ROELVINK, Petrus, W.</t>
  </si>
  <si>
    <t>180 Michael Drive,Campbell, CA 95008</t>
  </si>
  <si>
    <t>YAMAMOTO, Minoru</t>
  </si>
  <si>
    <t>195-16, Kamitomii, Kurashiki-shi, Okayama,7100846</t>
  </si>
  <si>
    <t>WOO, Daesic</t>
  </si>
  <si>
    <t>109, 103-156 Sillim 2-dong, Gwanak-gu,Seoul 151-856</t>
  </si>
  <si>
    <t>YOSHIDA, Osamu, c/o Shionogi &amp; Co., Ltd.</t>
  </si>
  <si>
    <t>12-4, Sagisu 5-chome, Fukushima-ku,Osaka-shi, Osaka; 5530 002</t>
  </si>
  <si>
    <t>YING, Weiwen</t>
  </si>
  <si>
    <t>55 Littleton Road, Unit 29b,Ayer, Massachusetts 01432</t>
  </si>
  <si>
    <t>Scapozza, Leonardo.</t>
  </si>
  <si>
    <t>Kobayashi, Masanori</t>
  </si>
  <si>
    <t>2-1816-201, Ohashi-cho,Ashikaga-shi, Tochigi 326-0051</t>
  </si>
  <si>
    <t>Rhim, Sang-woo</t>
  </si>
  <si>
    <t>111-201, Nonhyun-dong, Gangnam-gu,Seoul</t>
  </si>
  <si>
    <t>Dumont, Frank</t>
  </si>
  <si>
    <t>9, Coronation Drive,269564, Singapore</t>
  </si>
  <si>
    <t>Nadot, Vladimir V</t>
  </si>
  <si>
    <t>36 Wildcat Branch Road,Sicklerville, NJ 08081</t>
  </si>
  <si>
    <t>Wolpert, Hartmut</t>
  </si>
  <si>
    <t>Iglauer Strasse 21,93197 Zeitlarn</t>
  </si>
  <si>
    <t>Watanabe, Misa</t>
  </si>
  <si>
    <t>c/o Shinko El. Ind. Co.,Ltd. 80, Oshimada-machi,Nagano-shi Nagano 381-2287</t>
  </si>
  <si>
    <t>Reilly, Patricia A.</t>
  </si>
  <si>
    <t>129 Blay Ridge Parkway, Apt. 3,Brooklyn, NY 11209</t>
  </si>
  <si>
    <t>Crocifisso, Marco Antonio</t>
  </si>
  <si>
    <t>Via L. Russo, 7,93012 Gela (CL)</t>
  </si>
  <si>
    <t>ROACH, Tina</t>
  </si>
  <si>
    <t>12999 Mississippi Rd.,Elk River, Minnesota 55330</t>
  </si>
  <si>
    <t>WASON, Andrew</t>
  </si>
  <si>
    <t>1715 North Umberland Way,Monmouth Junction, New Jersey 08852</t>
  </si>
  <si>
    <t>BARKAN, Kevin</t>
  </si>
  <si>
    <t>109 Monticello Avenue,Durham, North Carolina 27707</t>
  </si>
  <si>
    <t>7-35, Kitashinagawa 6-chome,Shinagawa-ku, Tokyo</t>
  </si>
  <si>
    <t>LOWENTHAL, Mark, David</t>
  </si>
  <si>
    <t>3451 E. Remington Drive,Gilbert, Arizone 85297</t>
  </si>
  <si>
    <t>SA</t>
  </si>
  <si>
    <t>LINDQVIST, Timo, T.</t>
  </si>
  <si>
    <t>Merikulmantie 553,FI-25570 Teijo</t>
  </si>
  <si>
    <t>MALONEY, Jay, P.</t>
  </si>
  <si>
    <t>409 SW 348th Ct,Federal Way, WA 98023</t>
  </si>
  <si>
    <t>Platen, Markus, Dr.</t>
  </si>
  <si>
    <t>Endgrube 18,97616 Bad Neustadt</t>
  </si>
  <si>
    <t>Chen, Tao</t>
  </si>
  <si>
    <t>c/o Qualcomm Incorporated T-160D 5775 Morehouse Drive,San Diego CA 92121-1714</t>
  </si>
  <si>
    <t>Hedenberg, Jenny</t>
  </si>
  <si>
    <t>KIENER, Karl</t>
  </si>
  <si>
    <t>Pierce, Stanley L.</t>
  </si>
  <si>
    <t>2167 Parkplace Drive,Walled Lake Michigan 48088</t>
  </si>
  <si>
    <t>Brill, Klaus</t>
  </si>
  <si>
    <t>Tubizerstrasse 62,D-7015 Korntal</t>
  </si>
  <si>
    <t>Potthoff, Paul</t>
  </si>
  <si>
    <t>Emslandstrasse 3,D-4370 Marl</t>
  </si>
  <si>
    <t>Nachtigallenweg 1a,D-6233 Kalkheim (Taunus)</t>
  </si>
  <si>
    <t>MANATECH SERVICES INC.</t>
  </si>
  <si>
    <t>79-19 269th Street,New Hyde Park New York</t>
  </si>
  <si>
    <t>Ditta BERNARDI MOZZI MOTOR S.p.A.</t>
  </si>
  <si>
    <t>Via Garibaldi, 29,Zola Predosa I-40069 Bologna</t>
  </si>
  <si>
    <t>TOKYU MUSASHI MANUFACTURING CO., LTD.</t>
  </si>
  <si>
    <t>1-21-2, Dohgenzaka Shibuya-ku,Tokyo 150</t>
  </si>
  <si>
    <t>Fujita, Takeyuki</t>
  </si>
  <si>
    <t>2-21-13, Uragamidai,Yokusuka-Shi Kanagawa-Ken</t>
  </si>
  <si>
    <t>Bensberger Strasse 224 f,D-5064 Forsbach</t>
  </si>
  <si>
    <t>Dzialas, Willi</t>
  </si>
  <si>
    <t>Brucknerstrasse 27,D-6103 Griesheim</t>
  </si>
  <si>
    <t>Lalue, Michel</t>
  </si>
  <si>
    <t>Route de Thouars,F-79700 Mauleon</t>
  </si>
  <si>
    <t>HERZOG- THOMANDER, Karin</t>
  </si>
  <si>
    <t>Alvinci u. 27,H-1022 Budapest</t>
  </si>
  <si>
    <t>Maitenaz, Paul</t>
  </si>
  <si>
    <t>THOMSON-CSF SCPI 173, bld Haussmann,F-75379 Paris Cedex 08</t>
  </si>
  <si>
    <t>Hida, Toshiharu</t>
  </si>
  <si>
    <t>4-105 City House, 3440-1, Nishikata,Koshigaya-shi Saitama-ken</t>
  </si>
  <si>
    <t>LU</t>
  </si>
  <si>
    <t>Pramaggiore, Luigi</t>
  </si>
  <si>
    <t>Strada Statale, 26,I-11010 Sarre (Aosta)</t>
  </si>
  <si>
    <t>Alexander, Linc W.</t>
  </si>
  <si>
    <t>P.O. Box 34244 Station D Vancouver,British Columbia V6J 4N8</t>
  </si>
  <si>
    <t>GORDON, David</t>
  </si>
  <si>
    <t>5141 South Kimbark,Chicago, IL 60615</t>
  </si>
  <si>
    <t>SU</t>
  </si>
  <si>
    <t>Torras, Robert M.</t>
  </si>
  <si>
    <t>101 Gould Street,St. Simons Island Georgia 31522</t>
  </si>
  <si>
    <t>Hunt, Barry F.</t>
  </si>
  <si>
    <t>30 Robinhood Road,Nashua, NH 03062</t>
  </si>
  <si>
    <t>Ranpuria, Chandulal Kantilal</t>
  </si>
  <si>
    <t>6 New Chester Road,New Ferry,Wirral L62 5AA</t>
  </si>
  <si>
    <t>RAHTZ, Dieter</t>
  </si>
  <si>
    <t>Krottnaurer Str. 24a,D-1000 Berlin 38</t>
  </si>
  <si>
    <t>Templergraben 55,D-5100 Aachen</t>
  </si>
  <si>
    <t>Manabe, Katsuhide</t>
  </si>
  <si>
    <t>50-6, Ipponmatsu, Menjyo, Yamato-cho,Ichinomiya-shi Aichi-pref.491</t>
  </si>
  <si>
    <t>Verseny u.21c,H-8360 Keszthely</t>
  </si>
  <si>
    <t>Karius, Klaus Dietmark</t>
  </si>
  <si>
    <t>Sawada, Tak shi c/o Patent Division</t>
  </si>
  <si>
    <t>Kabushiki Kaisha Toshiba 1-1, Shibaura 1-chome,Minato-ku Tokyo</t>
  </si>
  <si>
    <t>Okada, Kazuo c/o Mitsubishi Denki K.K.</t>
  </si>
  <si>
    <t>Itami Seisakusho 1-1, Tsukaguchihonmachi 8-chome,Amagasaki-shi Hyogo 661</t>
  </si>
  <si>
    <t>Broglio, Marco</t>
  </si>
  <si>
    <t>Via Trinita 17/A,I-10026 Santena Torino</t>
  </si>
  <si>
    <t>Cabri, Walter</t>
  </si>
  <si>
    <t>42, Via Trieste,I-20051 Limbiate Milano</t>
  </si>
  <si>
    <t>Hasegawa, Ryoichi</t>
  </si>
  <si>
    <t>1-28-5-302, Ozu-cho,Iwakuni-shi Yamaguchi-ken</t>
  </si>
  <si>
    <t>Wakabayashi, Takao c/o Mitsubishi Denki</t>
  </si>
  <si>
    <t>Kabushiki Kaisha Communication Systems Dev. Lab.,1-1, Ofuna 5-chome Kamakura-shi Kanagawa</t>
  </si>
  <si>
    <t>Douglas, Leslie Milne</t>
  </si>
  <si>
    <t>14 Duntrune Terrace West Ferry,Dundee DD5 1LF Scotland</t>
  </si>
  <si>
    <t>NAIDER, Fred, R.</t>
  </si>
  <si>
    <t>419 Buchanan Avenue,Staten Island, NY 10314</t>
  </si>
  <si>
    <t>BRUSKY, Phyllis, L.</t>
  </si>
  <si>
    <t>26 W. Torrence Road,Columbus, OH 43214</t>
  </si>
  <si>
    <t>Fujiwara, Takayoshi, c/o Intellectual Property Div</t>
  </si>
  <si>
    <t>Kabushiki Kaisha Toshiba, 1-1 Shibaura 1-chome,Minato-ku, Tokyo 105</t>
  </si>
  <si>
    <t>Avenue Slegers, 207,B-1200 Bruxelles</t>
  </si>
  <si>
    <t>NIPPON ACCHAKUTANSHI SEIZO KABUSHIKI KAISHA</t>
  </si>
  <si>
    <t>4-8, Minamisenba 2-chome, Chuo-ku,Osaka</t>
  </si>
  <si>
    <t>SOCIETE CIVILE S.P.I.D., 156 Bd Haussmann,F-75008 Paris</t>
  </si>
  <si>
    <t>Hourseau, Colette</t>
  </si>
  <si>
    <t>15, rue Gambetta,F-95330 La Frette-sur-Seine</t>
  </si>
  <si>
    <t>Maisstrasse 3 D,W-8900 Augsburg 21</t>
  </si>
  <si>
    <t>Shiga, Mikio</t>
  </si>
  <si>
    <t>c/o Canon K.K., 3-30-2 Shimomaruko,Ohta-ku, Tokyo</t>
  </si>
  <si>
    <t>SCHREYER, Horst</t>
  </si>
  <si>
    <t>Peter-Henlein-Stra e 24,D-8562 Hersbruck</t>
  </si>
  <si>
    <t>Uejima, Toshimi, c/o OMRON CORPORATION</t>
  </si>
  <si>
    <t>Intell. Prop. Center, 20, Igadera, Shimo-Kaiinji,Nagaokakyo-City, Kyoto 617</t>
  </si>
  <si>
    <t>Sato, Takeya</t>
  </si>
  <si>
    <t>3-4-8, Suehiro-cho, Kawagoe-shi,Saitama-ken</t>
  </si>
  <si>
    <t>Donker, Cornelis Bernard, Unilever Research</t>
  </si>
  <si>
    <t>Port Sunlight Lab., Quarry Road East, Bebington,Wirral, Merseyside L63 3JW</t>
  </si>
  <si>
    <t>Bahjat, Zuhair S.</t>
  </si>
  <si>
    <t>1118 Fienemann Road,Farmington, CT. 06032</t>
  </si>
  <si>
    <t>Le Bellevue Les Balmettes,F-74290 Talloires</t>
  </si>
  <si>
    <t>RIEBER, Roy, S.</t>
  </si>
  <si>
    <t>1302 Walnut Bend,Houston, TX 77042</t>
  </si>
  <si>
    <t>Link, Christoph</t>
  </si>
  <si>
    <t>Herkommerstrasse 11,D-88250 Weingarten</t>
  </si>
  <si>
    <t>Klees, Winfried</t>
  </si>
  <si>
    <t>Lohweg 1,D-35633 Lahnau/Dorlar</t>
  </si>
  <si>
    <t>Passlick-Deetjen, Jutta, Dr.</t>
  </si>
  <si>
    <t>Richard-Wagner-Strasse 14,D-35392 Giessen</t>
  </si>
  <si>
    <t>Swaybill, Bruce Peter</t>
  </si>
  <si>
    <t>22 Bungalow Hill Road,Farmington, Connecticut 06032</t>
  </si>
  <si>
    <t>Lalevee, Jean-Claude</t>
  </si>
  <si>
    <t>Rormosen 204,DK-2990 Niv</t>
  </si>
  <si>
    <t>HAHN, Dieter</t>
  </si>
  <si>
    <t>Augustenstrasse 120,D-70197 Stuttgart</t>
  </si>
  <si>
    <t>Muramoto, Akira, Sumitomo 3M Limited</t>
  </si>
  <si>
    <t>33-1, Tamagawadei 2-chome, Setagaya-ku,Tokyo 158</t>
  </si>
  <si>
    <t>Inscape Corporation</t>
  </si>
  <si>
    <t>P.O. Box 210,Newmarket, Ontario L3Y 4X3</t>
  </si>
  <si>
    <t>BATTEN, Bobby G.</t>
  </si>
  <si>
    <t>255 Archer's Mead,Williamsburg, VA 23185</t>
  </si>
  <si>
    <t>K-TEC CO., LTD.</t>
  </si>
  <si>
    <t>3-4, Hattori-nishimachi 3-chome,Toyonaka-shi, Osaka 561</t>
  </si>
  <si>
    <t>KURIHARA, Hideshi, Matsuyama Factory of Teijin Ltd</t>
  </si>
  <si>
    <t>77, Kitayoshida-cho,Matsuyama-shi, Ehime 7911</t>
  </si>
  <si>
    <t>Carter, Lewis, M., Jr.</t>
  </si>
  <si>
    <t>P.O. Drawer 428,Donalsonville, GA 31745</t>
  </si>
  <si>
    <t>BOWLES FLUIDICS CORPORATION</t>
  </si>
  <si>
    <t>P.O. Box 6300,Columbia, Maryland 21045-6300</t>
  </si>
  <si>
    <t>BRADSHAW, Benjamin, James</t>
  </si>
  <si>
    <t>81 Hanbury Road Dorridge,Solihull West Midlands B93 8DN</t>
  </si>
  <si>
    <t>WENDT, Greg, Arthur</t>
  </si>
  <si>
    <t>2434 Forest Manor Court,Neenah, WI 54956</t>
  </si>
  <si>
    <t>ROY, Paul H.</t>
  </si>
  <si>
    <t>28 Charles Garnier, Loretteville,Quebec G2A 2X8</t>
  </si>
  <si>
    <t>Kato, Kazuo, c/o Asahi Glass Comp., Ltd.</t>
  </si>
  <si>
    <t>Chuo Kenkyusho, 1150, Hazawa-cho, Kanagawa-ku,Yokohama-shi, Kanagawa</t>
  </si>
  <si>
    <t>Akagiri, Kenzo, c/o Sony Corp.</t>
  </si>
  <si>
    <t>CGA Direct (Insurance Brokers) Limited</t>
  </si>
  <si>
    <t>UK House, Worthing Road,Horsham, W Sussex RH12 1SL</t>
  </si>
  <si>
    <t>Eurofeedback</t>
  </si>
  <si>
    <t>Beckmann, Otto, Dr.</t>
  </si>
  <si>
    <t>Langensalzastrasse 7 - 8,D-30169 Hannover</t>
  </si>
  <si>
    <t>MD</t>
  </si>
  <si>
    <t>GALLERY, Richard David</t>
  </si>
  <si>
    <t>18 Farguharson Road,Croydon, Surrey CR0 2UH</t>
  </si>
  <si>
    <t>YAMAGUCHI, Koichi</t>
  </si>
  <si>
    <t>3397-12, Tokiwamachi Machida-shi,Tokyo 194-02</t>
  </si>
  <si>
    <t>Jacobs, Clemens Josephus</t>
  </si>
  <si>
    <t>Veenlanden 40,3871 RD Hoevelaken</t>
  </si>
  <si>
    <t>LUCCHESI, Moreno</t>
  </si>
  <si>
    <t>92 Chemin de Fey,F-54470 MAMEY</t>
  </si>
  <si>
    <t>SKOG, Terje</t>
  </si>
  <si>
    <t>Solberg,N-3180 Nykirke</t>
  </si>
  <si>
    <t>ZHUKOV, Sergey Germanovich</t>
  </si>
  <si>
    <t>Apartment 41 Tjernysjevsskij Square, 8,St.Petersburg, 196070</t>
  </si>
  <si>
    <t>BUZDYGAR, Timur Valerievich</t>
  </si>
  <si>
    <t>pl. Kurchatova, 1-19,Obninsk,Kaluzhskaya obl., 249020</t>
  </si>
  <si>
    <t>BLOOMER, Scott, D.</t>
  </si>
  <si>
    <t>16503 Terrey Pine Drive,Eden Prairie, MN 55347</t>
  </si>
  <si>
    <t>SCHELL, Henricus, Wilhelmus, Maria</t>
  </si>
  <si>
    <t>KURISU, Kojiro</t>
  </si>
  <si>
    <t>2-1-7, Mayumiminami,Ikoma-shi, Nara 630-01</t>
  </si>
  <si>
    <t>TANIELYAN, Setrak, K.</t>
  </si>
  <si>
    <t>11, Beech Street,Maplewood, New Jersey 07040</t>
  </si>
  <si>
    <t>RAMANTHAN, Sasangan</t>
  </si>
  <si>
    <t>105 Enchanted Way,San Ramon, CA 94583</t>
  </si>
  <si>
    <t>Sarkar, Sunil B.</t>
  </si>
  <si>
    <t>1061 Northcrest Drive,Akron, Ohio 44319</t>
  </si>
  <si>
    <t>Madan, Sanjeev</t>
  </si>
  <si>
    <t>120 Vanita Drive,Coraopolis, PA 15108</t>
  </si>
  <si>
    <t>Savage, Charles R.</t>
  </si>
  <si>
    <t>136 Varsity Circle,Arlington, Texas 76013</t>
  </si>
  <si>
    <t>Slate, James Richard</t>
  </si>
  <si>
    <t>1112 27th Street,Vienna, West Virginia 26105</t>
  </si>
  <si>
    <t>ROSENCHER, Emmanuel Thomson-CSF SCPI</t>
  </si>
  <si>
    <t>Akita, Manabu</t>
  </si>
  <si>
    <t>33-18-1202 Hanakuma, Chuo-ku,Kobe-shi, Hyogo-ken</t>
  </si>
  <si>
    <t>Tsujimoto, Ichiro</t>
  </si>
  <si>
    <t>NEC Corporation, 7-1, Shiba 5-chome, Minato-ku,Tokyo 108-01</t>
  </si>
  <si>
    <t>Amagai, Takayuki</t>
  </si>
  <si>
    <t>123-1, Kitanishi-cho,Yamatokoriyama-shi, Nara 639-1025</t>
  </si>
  <si>
    <t>Kudlugi, Muralidhar R.</t>
  </si>
  <si>
    <t>2 John McQuinn Circle,Framingham, MA 01701</t>
  </si>
  <si>
    <t>AHARONI, Eli</t>
  </si>
  <si>
    <t>Habad Street 20/136,75302 Rishon le Zion</t>
  </si>
  <si>
    <t>EE</t>
  </si>
  <si>
    <t>KATO, Shiro, Citizen Watch Co. Ltd.</t>
  </si>
  <si>
    <t>2-1-1 Nishi-Shinjuku,,Shinjuku-ku, Tokyo 163-0428</t>
  </si>
  <si>
    <t>WACHTER, Anton</t>
  </si>
  <si>
    <t>Am Mayerling 3,D-87541 Hindelang</t>
  </si>
  <si>
    <t>KIRSCHBAUM, Martin</t>
  </si>
  <si>
    <t>Wirtembergstrasse 2,71336 Waiblingen</t>
  </si>
  <si>
    <t>BUENO, Ivan Stefano</t>
  </si>
  <si>
    <t>Exploration Orbite Vspa Inc.</t>
  </si>
  <si>
    <t>FALLSHAW, Andrew</t>
  </si>
  <si>
    <t>31 Wood Road,Bellbrae, Victoria 3228</t>
  </si>
  <si>
    <t>13 rue de la Hte-Vienne,F-67480 Auenheim</t>
  </si>
  <si>
    <t>Boustred, Graham Hubert</t>
  </si>
  <si>
    <t>11 Elias Court, The Gardens,Manakau</t>
  </si>
  <si>
    <t>Vraux, Didier</t>
  </si>
  <si>
    <t>9, avenue de Metz,93140, BONDY</t>
  </si>
  <si>
    <t>Martini, Ryan D.</t>
  </si>
  <si>
    <t>412 E. Kenilworth Ave.,Royal Oak MI 48067</t>
  </si>
  <si>
    <t>Hong, Xin</t>
  </si>
  <si>
    <t>5009 Arbor Mill Dr,Fort Worth, TX 76135-9653</t>
  </si>
  <si>
    <t>Belcher, Danny</t>
  </si>
  <si>
    <t>10 Yehuda St.,52504, Ramat Gan</t>
  </si>
  <si>
    <t>GUPTA, Rajarshi</t>
  </si>
  <si>
    <t>5775 Morehouse Drive,San Diego California 92121-1714</t>
  </si>
  <si>
    <t>Long, Christopher Eugene</t>
  </si>
  <si>
    <t>300 Garlington Road,Greenville, SC 29615</t>
  </si>
  <si>
    <t>SHAPIRA, Alina</t>
  </si>
  <si>
    <t>457/11 Meonot Mizrah Hadash Technion City,32000 Haifa</t>
  </si>
  <si>
    <t>ABDEL NOUR, Charbel</t>
  </si>
  <si>
    <t>8 Rue De Guyenne,F-29200 Brest</t>
  </si>
  <si>
    <t>Balsari, Andrea</t>
  </si>
  <si>
    <t>Via Mozart 15,20122 Milano</t>
  </si>
  <si>
    <t>FAN, Haihong</t>
  </si>
  <si>
    <t>126 East Lincoln Avenue,Rahway New Jersey 07065-0907</t>
  </si>
  <si>
    <t>Wu, David</t>
  </si>
  <si>
    <t>No. 66, Lane 642, Tung Wan Shou Rd. Gueishan Hsiang,Taoyuan Hsien</t>
  </si>
  <si>
    <t>ZHANG, Jing</t>
  </si>
  <si>
    <t>1621 Carlton Drive,Parsippany, NJ 07054</t>
  </si>
  <si>
    <t>Perrier, Michel</t>
  </si>
  <si>
    <t>RUE 289 DOMAINE DU MOULIN,01250, JASSERONE</t>
  </si>
  <si>
    <t>Fujita, Hirotoshi</t>
  </si>
  <si>
    <t>Starting Industrial Co., Ltd. 4-4, Momoi 4-chome Suginami-ku,Tokyo 167</t>
  </si>
  <si>
    <t>GR</t>
  </si>
  <si>
    <t>GABEN, Fabien</t>
  </si>
  <si>
    <t>11 Bis Avenue Guy de Collongue,F-69130 Ecully</t>
  </si>
  <si>
    <t>LEE, Sang-Ho</t>
  </si>
  <si>
    <t>306-1904 Samsan Jugong Mirae Town Apt. 390-6 Samsan-dong Bupyeong-gu,Incheon 403-090</t>
  </si>
  <si>
    <t>Fujii, Masahiro</t>
  </si>
  <si>
    <t>c/o Mitsuboshi Diamond Industrial Co., Ltd. 2-12-12, Minami-Kaneden, Suita-city,Osaka</t>
  </si>
  <si>
    <t>OWENS, Michael</t>
  </si>
  <si>
    <t>6528 Morgan Ave. S.,Richfield Minnesota 55423</t>
  </si>
  <si>
    <t>PL</t>
  </si>
  <si>
    <t>American Megatrends, Inc.</t>
  </si>
  <si>
    <t>5555 Oakbrook Parkway Suite 200,Norcross, GA 30093</t>
  </si>
  <si>
    <t>Tymm, David</t>
  </si>
  <si>
    <t>203/204 Great Guildford Business Square 30 Great Guildford Street,London SE1 0HS</t>
  </si>
  <si>
    <t>Leung, Shui-on</t>
  </si>
  <si>
    <t>c/o Immunomedics Inc. 300 American Road,Morris Plains, New Jersey 07950</t>
  </si>
  <si>
    <t>Fano, Andrew E.</t>
  </si>
  <si>
    <t>6 Plymouth Court,Lincolnshire, IL 60069</t>
  </si>
  <si>
    <t>KOBASHI, Yoshihiki</t>
  </si>
  <si>
    <t>c/o JMS CO. LTD., 12-17 Kakomachi, Naka-ku,Hiroshima-shi, Hiroshima 730-8652</t>
  </si>
  <si>
    <t>LEGUIN, Hermann</t>
  </si>
  <si>
    <t>Ravensburger Strasse 28,88279 Amtzell</t>
  </si>
  <si>
    <t>Hashizume, Takashi</t>
  </si>
  <si>
    <t>c/o Honda R &amp; D Co., Ltd. 4-1, Chuo 1-chome, Wako-shi,Saitama 351-0193</t>
  </si>
  <si>
    <t>SCHNELL, Bettina</t>
  </si>
  <si>
    <t>Connenweilerstrasse 21/1,74597 Rechenberg</t>
  </si>
  <si>
    <t>BAHADOOR, Adilah</t>
  </si>
  <si>
    <t>Apt 2B, 205 Walden Street,Cambridge MA 02140</t>
  </si>
  <si>
    <t>Cunanan, Regina</t>
  </si>
  <si>
    <t>9302 Hallsboro Circle, Apartment 302,Parkville Maryland 21234</t>
  </si>
  <si>
    <t>HO, Shun-Lung</t>
  </si>
  <si>
    <t>11F., No.302, Rueiguang Rd., Neihu District,Taipei City</t>
  </si>
  <si>
    <t>ISHIGOOKA Tasuku</t>
  </si>
  <si>
    <t>c/o Hitachi Research Laboratory, HITACHI LTD., 1-1 Omikacho 7-chome,Hitachi-shi Ibaraki 319-1292</t>
  </si>
  <si>
    <t>HOREV, Rafi</t>
  </si>
  <si>
    <t>24 Ir-Shemesh,69086 Tel Aviv</t>
  </si>
  <si>
    <t>Brouwer, Shaun P.</t>
  </si>
  <si>
    <t>4567 Jonquil Lane,Monee, IL Illinois 60449</t>
  </si>
  <si>
    <t>KAPUR, Pawan</t>
  </si>
  <si>
    <t>601 Ansel Road, Apt. 212,Burlingame CA 94010</t>
  </si>
  <si>
    <t>Kwon, Heui-jin</t>
  </si>
  <si>
    <t>202-1803 Hanshin Apt, Imae-dong, Bundang-gu, Seongnam-si,Gyeonggi-do</t>
  </si>
  <si>
    <t>Benson, Terry J.</t>
  </si>
  <si>
    <t>22069 W.Milestone Street,Santa Clarita, CA California 91390</t>
  </si>
  <si>
    <t>VANDROUX, Laurent</t>
  </si>
  <si>
    <t>Torres, Seferino Enrique</t>
  </si>
  <si>
    <t>23149 Los Alison Blvd., Mission Viejo,California 92691</t>
  </si>
  <si>
    <t>Kim, Kuntak</t>
  </si>
  <si>
    <t>Samsung Electronics Co., Ltd., 129 Samsung-ro, Yeongtong-gu, Suwon-si,443-742 Gyeonggi-do</t>
  </si>
  <si>
    <t>Meyer, Paul Aloysius</t>
  </si>
  <si>
    <t>50 Industrial Park Road,Lewistown, PA Pennsylvania 17044</t>
  </si>
  <si>
    <t>Gumbel, Helmut</t>
  </si>
  <si>
    <t>Dannenfels</t>
  </si>
  <si>
    <t>Legiec, Irene E.</t>
  </si>
  <si>
    <t>Mountainside,NJ</t>
  </si>
  <si>
    <t>Shanghai</t>
  </si>
  <si>
    <t>Woodridge,IL</t>
  </si>
  <si>
    <t>Portland,OR</t>
  </si>
  <si>
    <t>Tsuji, Toshiaki</t>
  </si>
  <si>
    <t>Kobe</t>
  </si>
  <si>
    <t>Plano</t>
  </si>
  <si>
    <t>Espoo</t>
  </si>
  <si>
    <t>Tokyo</t>
  </si>
  <si>
    <t>Munich</t>
  </si>
  <si>
    <t>Webcraft Technologies, Inc.</t>
  </si>
  <si>
    <t>Horsham</t>
  </si>
  <si>
    <t>Siegfried Aktiengesellschaft</t>
  </si>
  <si>
    <t>Zofingen</t>
  </si>
  <si>
    <t>Taipei</t>
  </si>
  <si>
    <t>Seoul</t>
  </si>
  <si>
    <t>Sensor Technologies, Inc.</t>
  </si>
  <si>
    <t>Pennsauken</t>
  </si>
  <si>
    <t>Hara, Yuichi</t>
  </si>
  <si>
    <t>Hiratsuka</t>
  </si>
  <si>
    <t>Cupertino</t>
  </si>
  <si>
    <t>Espinosa, Frank</t>
  </si>
  <si>
    <t>Richmond,TX</t>
  </si>
  <si>
    <t>Kanagawa</t>
  </si>
  <si>
    <t>Cupertino,CA</t>
  </si>
  <si>
    <t>Gascon, Rheal</t>
  </si>
  <si>
    <t>Hanmer</t>
  </si>
  <si>
    <t>Spademan, Richard G.</t>
  </si>
  <si>
    <t>Incline Village</t>
  </si>
  <si>
    <t>Kelly, Jr., Thomas M.</t>
  </si>
  <si>
    <t>Dedham,MA</t>
  </si>
  <si>
    <t>San Francisco,CA</t>
  </si>
  <si>
    <t>Kawasaki</t>
  </si>
  <si>
    <t>Shizuoka</t>
  </si>
  <si>
    <t>Venkatesh, Srilakshmi</t>
  </si>
  <si>
    <t>Sunnyvale</t>
  </si>
  <si>
    <t>Chien, Chen-Jung</t>
  </si>
  <si>
    <t>Sunnyvale,CA</t>
  </si>
  <si>
    <t>Aichi</t>
  </si>
  <si>
    <t>Tenri</t>
  </si>
  <si>
    <t>Kakehi, Takamaro</t>
  </si>
  <si>
    <t>Nagaokakyo</t>
  </si>
  <si>
    <t>Austin</t>
  </si>
  <si>
    <t>Martin, Matthew R.</t>
  </si>
  <si>
    <t>Remsenburg</t>
  </si>
  <si>
    <t>Toyota</t>
  </si>
  <si>
    <t>Los Altos,CA</t>
  </si>
  <si>
    <t>Jannard, James</t>
  </si>
  <si>
    <t>Eastsound,WA</t>
  </si>
  <si>
    <t>Toronto</t>
  </si>
  <si>
    <t>Portland</t>
  </si>
  <si>
    <t>Austin,TX</t>
  </si>
  <si>
    <t>Cholestech Corporation</t>
  </si>
  <si>
    <t>Hayward</t>
  </si>
  <si>
    <t>Brighton</t>
  </si>
  <si>
    <t>Dickson, LeRoy</t>
  </si>
  <si>
    <t>Morgan Hill,CA</t>
  </si>
  <si>
    <t>Michel, Richard P.</t>
  </si>
  <si>
    <t>Minneapolis,MN</t>
  </si>
  <si>
    <t>Ottawa</t>
  </si>
  <si>
    <t>Easton</t>
  </si>
  <si>
    <t>Chino-shi</t>
  </si>
  <si>
    <t>Nakao, Yasushi</t>
  </si>
  <si>
    <t>Integrated Group Assets Inc.</t>
  </si>
  <si>
    <t>Dallas,TX</t>
  </si>
  <si>
    <t>Long Beach</t>
  </si>
  <si>
    <t>Shemtov, Israel</t>
  </si>
  <si>
    <t>Brooklyn</t>
  </si>
  <si>
    <t>Highland Park</t>
  </si>
  <si>
    <t>Hachioji</t>
  </si>
  <si>
    <t>Zimmerman, Nancy J.</t>
  </si>
  <si>
    <t>Clemson</t>
  </si>
  <si>
    <t>Guzowshi, Pamela Lynn</t>
  </si>
  <si>
    <t>Glenview,IL</t>
  </si>
  <si>
    <t>Mountain View</t>
  </si>
  <si>
    <t>Kuckes, Arthur F.</t>
  </si>
  <si>
    <t>Ithaca</t>
  </si>
  <si>
    <t>Kato, Akihiko</t>
  </si>
  <si>
    <t>Daejeon</t>
  </si>
  <si>
    <t>Kato, Naoki</t>
  </si>
  <si>
    <t>Kodaira</t>
  </si>
  <si>
    <t>Wako</t>
  </si>
  <si>
    <t>Yamaguchi, Kisaburo</t>
  </si>
  <si>
    <t>Camarillo</t>
  </si>
  <si>
    <t>Bailey, Kenneth S.</t>
  </si>
  <si>
    <t>Longboat Key,FL</t>
  </si>
  <si>
    <t>Nenzing</t>
  </si>
  <si>
    <t>Bell, John Louis</t>
  </si>
  <si>
    <t>Annapolis,MD</t>
  </si>
  <si>
    <t>Osaka</t>
  </si>
  <si>
    <t>Kini, M. Vittal</t>
  </si>
  <si>
    <t>Beijing</t>
  </si>
  <si>
    <t>Houston</t>
  </si>
  <si>
    <t>Qi, Ning</t>
  </si>
  <si>
    <t>Hamden,CT</t>
  </si>
  <si>
    <t>NeuroPace, Inc.</t>
  </si>
  <si>
    <t>Yokohama</t>
  </si>
  <si>
    <t>Katayama, Makoto</t>
  </si>
  <si>
    <t>Tanaka, Osamu</t>
  </si>
  <si>
    <t>Kyoto</t>
  </si>
  <si>
    <t>Boerema, Edward T.</t>
  </si>
  <si>
    <t>West Olive</t>
  </si>
  <si>
    <t>Kitagawa, Masahiro</t>
  </si>
  <si>
    <t>Aichi-ken</t>
  </si>
  <si>
    <t>San Diego,CA</t>
  </si>
  <si>
    <t>Yoshikawa, Satoshi</t>
  </si>
  <si>
    <t>Otsu-shi</t>
  </si>
  <si>
    <t>Odawara</t>
  </si>
  <si>
    <t>Donahue, James</t>
  </si>
  <si>
    <t>Falmouth,MA</t>
  </si>
  <si>
    <t>Takamura, Norihiro</t>
  </si>
  <si>
    <t>Yang, Woun-Suck</t>
  </si>
  <si>
    <t>Gyeonggi-do</t>
  </si>
  <si>
    <t>Ontario</t>
  </si>
  <si>
    <t>Rakshani, Vafa James</t>
  </si>
  <si>
    <t>Newport Coast</t>
  </si>
  <si>
    <t>Singapore</t>
  </si>
  <si>
    <t>HK</t>
  </si>
  <si>
    <t>Sherer; Darla J.</t>
  </si>
  <si>
    <t>Bloomington</t>
  </si>
  <si>
    <t>Bhatacharyya, Manoj K.</t>
  </si>
  <si>
    <t>Cooper, John J.</t>
  </si>
  <si>
    <t>Seattle,WA</t>
  </si>
  <si>
    <t>H Power Corporation</t>
  </si>
  <si>
    <t>Belleville,NJ</t>
  </si>
  <si>
    <t>Nakajima, Yasuharu</t>
  </si>
  <si>
    <t>Tokorozawa</t>
  </si>
  <si>
    <t>Williston</t>
  </si>
  <si>
    <t>Mountain View,CA</t>
  </si>
  <si>
    <t>Mallet, Jean-Laurent</t>
  </si>
  <si>
    <t>Nancy</t>
  </si>
  <si>
    <t>Palo Alto,CA</t>
  </si>
  <si>
    <t>Naperville,IL</t>
  </si>
  <si>
    <t>DeLombaert, St phane</t>
  </si>
  <si>
    <t>Madison,CT</t>
  </si>
  <si>
    <t>San Diego</t>
  </si>
  <si>
    <t>San Jose,CA</t>
  </si>
  <si>
    <t>Ice Energy, Inc.</t>
  </si>
  <si>
    <t>Windsor</t>
  </si>
  <si>
    <t>Moscow</t>
  </si>
  <si>
    <t>Restorff, James B.</t>
  </si>
  <si>
    <t>College Park</t>
  </si>
  <si>
    <t>Hanano, Kazunari</t>
  </si>
  <si>
    <t>Longmont</t>
  </si>
  <si>
    <t>Loos and Co., Inc.</t>
  </si>
  <si>
    <t>Pomfret</t>
  </si>
  <si>
    <t>Lekkas, Panos C.</t>
  </si>
  <si>
    <t>Worcester,MA</t>
  </si>
  <si>
    <t>Markley, Stephen A.</t>
  </si>
  <si>
    <t>Santa Paula</t>
  </si>
  <si>
    <t>Beckenbach; Ulrich</t>
  </si>
  <si>
    <t>4005 Meerbusch 1</t>
  </si>
  <si>
    <t>Hyogo</t>
  </si>
  <si>
    <t>Hartmann, Manfred</t>
  </si>
  <si>
    <t>Cook, John</t>
  </si>
  <si>
    <t>Wirral</t>
  </si>
  <si>
    <t>Hasegawa, Nobuki</t>
  </si>
  <si>
    <t>Meguro-ku</t>
  </si>
  <si>
    <t>Wakayama</t>
  </si>
  <si>
    <t>Hansson, Gote I.</t>
  </si>
  <si>
    <t>S-453 00 Lysekil</t>
  </si>
  <si>
    <t>Dunlap, William L.</t>
  </si>
  <si>
    <t>Elkhart</t>
  </si>
  <si>
    <t>Milpitas,CA</t>
  </si>
  <si>
    <t>Utsunomiya-shi</t>
  </si>
  <si>
    <t>Toronto, Ontario</t>
  </si>
  <si>
    <t>Grundmuller, Richard</t>
  </si>
  <si>
    <t>Munchen</t>
  </si>
  <si>
    <t>Caillault, Oliver A. G.</t>
  </si>
  <si>
    <t>Chalon-sur-Saone</t>
  </si>
  <si>
    <t>Fenwick; Chad</t>
  </si>
  <si>
    <t>Northridge</t>
  </si>
  <si>
    <t xml:space="preserve">  </t>
  </si>
  <si>
    <t>Hsinchu City</t>
  </si>
  <si>
    <t>Braunschweig</t>
  </si>
  <si>
    <t>Lakewood</t>
  </si>
  <si>
    <t>Loenders, Raf</t>
  </si>
  <si>
    <t>Bierbeek</t>
  </si>
  <si>
    <t>Ling, Sharon X.</t>
  </si>
  <si>
    <t>Clarksville,MD</t>
  </si>
  <si>
    <t>Charleston</t>
  </si>
  <si>
    <t>Lu, I-Min</t>
  </si>
  <si>
    <t>Mitchell, Frank R.</t>
  </si>
  <si>
    <t>South Pasadena</t>
  </si>
  <si>
    <t>Lang, Werner</t>
  </si>
  <si>
    <t>Mainz</t>
  </si>
  <si>
    <t>White, Donald R.</t>
  </si>
  <si>
    <t>Warwich</t>
  </si>
  <si>
    <t>Matteucci, Mark</t>
  </si>
  <si>
    <t>Portola Valley</t>
  </si>
  <si>
    <t>Aberdeen</t>
  </si>
  <si>
    <t>Ruppert, Stephan</t>
  </si>
  <si>
    <t>Hamburg</t>
  </si>
  <si>
    <t>Farley, Michael D.</t>
  </si>
  <si>
    <t>Burkittsville</t>
  </si>
  <si>
    <t>Haug, Jurgen</t>
  </si>
  <si>
    <t>Berlin</t>
  </si>
  <si>
    <t>New York</t>
  </si>
  <si>
    <t>Minagawa, Hajime</t>
  </si>
  <si>
    <t>Yokohama-shi</t>
  </si>
  <si>
    <t>Paris</t>
  </si>
  <si>
    <t>Pasadena,CA</t>
  </si>
  <si>
    <t>Forman, Adrienne</t>
  </si>
  <si>
    <t>Great Neck</t>
  </si>
  <si>
    <t>Nedzhvetskaya, Olga</t>
  </si>
  <si>
    <t>Eatontown</t>
  </si>
  <si>
    <t>Lucio; Arturo</t>
  </si>
  <si>
    <t>Chino Hills</t>
  </si>
  <si>
    <t>Barnes, Darryl K.</t>
  </si>
  <si>
    <t>Bellwood</t>
  </si>
  <si>
    <t>Stoffel Seals Corporation</t>
  </si>
  <si>
    <t>Nyack</t>
  </si>
  <si>
    <t>Budapest</t>
  </si>
  <si>
    <t>Waldner, Thomas</t>
  </si>
  <si>
    <t>Malmo</t>
  </si>
  <si>
    <t>Wu, Sheng-Fu</t>
  </si>
  <si>
    <t>Kaohsiung</t>
  </si>
  <si>
    <t>Starks; Jimmy A.</t>
  </si>
  <si>
    <t>Bossier City</t>
  </si>
  <si>
    <t>Seattle</t>
  </si>
  <si>
    <t>Meehan, Tom</t>
  </si>
  <si>
    <t>Kawasaki-shi</t>
  </si>
  <si>
    <t>Maeda, Takeaki</t>
  </si>
  <si>
    <t>Ann Arbor,MI</t>
  </si>
  <si>
    <t>Ogata, Nobuhito</t>
  </si>
  <si>
    <t>Fukaya</t>
  </si>
  <si>
    <t>Frazier, Stanley J.</t>
  </si>
  <si>
    <t>R. S. Owens and Company</t>
  </si>
  <si>
    <t>Chicago,IL</t>
  </si>
  <si>
    <t>Shenzhen</t>
  </si>
  <si>
    <t>Weber; Jean-Marc</t>
  </si>
  <si>
    <t>CH-8620 Wetzikon</t>
  </si>
  <si>
    <t>Fujiwara, Chie</t>
  </si>
  <si>
    <t>Kurashiki</t>
  </si>
  <si>
    <t>Arlington</t>
  </si>
  <si>
    <t>Mulligan, Seamus</t>
  </si>
  <si>
    <t>Monksland</t>
  </si>
  <si>
    <t>Garbacz, Jr., William F.</t>
  </si>
  <si>
    <t>219 Locust Rd.,Fort Washington,PA,19034</t>
  </si>
  <si>
    <t>Voigtlander, Klaus</t>
  </si>
  <si>
    <t>Wangen</t>
  </si>
  <si>
    <t>Hel, Zdenek</t>
  </si>
  <si>
    <t>Rockville,MD</t>
  </si>
  <si>
    <t>de Buda; Eric G.</t>
  </si>
  <si>
    <t>Cambron, Anne-France Gabrielle Jeanne-Marie</t>
  </si>
  <si>
    <t>Luxembourg</t>
  </si>
  <si>
    <t>Matsubara, Yasushi</t>
  </si>
  <si>
    <t>Peppiette, Roger</t>
  </si>
  <si>
    <t>Shrewsbury</t>
  </si>
  <si>
    <t>Bollan, Michael K.</t>
  </si>
  <si>
    <t>Murai, Hideya</t>
  </si>
  <si>
    <t>Sodegaura</t>
  </si>
  <si>
    <t>Sentor Technologies, Inc.</t>
  </si>
  <si>
    <t>Glen Allen,VA</t>
  </si>
  <si>
    <t>Herb, Rolf</t>
  </si>
  <si>
    <t>Frankenthal</t>
  </si>
  <si>
    <t>Suwon-si</t>
  </si>
  <si>
    <t>Ono, Eiichi</t>
  </si>
  <si>
    <t>Incheon</t>
  </si>
  <si>
    <t>Johnson, Karen T.</t>
  </si>
  <si>
    <t>Santa Monica</t>
  </si>
  <si>
    <t>Rare Earth Medical, Inc.</t>
  </si>
  <si>
    <t>West Yarmouth</t>
  </si>
  <si>
    <t>Morgan, Michael W.</t>
  </si>
  <si>
    <t>Batschari, Constantin</t>
  </si>
  <si>
    <t>61118 Bad Vilbel</t>
  </si>
  <si>
    <t>SSI Schaefer Peen GmbH</t>
  </si>
  <si>
    <t>Graz</t>
  </si>
  <si>
    <t>Friedlund, Richard H.</t>
  </si>
  <si>
    <t>Jackson</t>
  </si>
  <si>
    <t>Pellegatti, Giampaolo</t>
  </si>
  <si>
    <t>Ferrara</t>
  </si>
  <si>
    <t>Gaillac, David</t>
  </si>
  <si>
    <t>Thiais</t>
  </si>
  <si>
    <t>Nelson, Llewellyn W.</t>
  </si>
  <si>
    <t>Elizabethtown</t>
  </si>
  <si>
    <t>Koss, Herbert</t>
  </si>
  <si>
    <t>Hildesheim</t>
  </si>
  <si>
    <t>UMESH, Anil</t>
  </si>
  <si>
    <t>c/o NTT DoCoMo, Inc., SANNO PARK TOWER,Tokyo</t>
  </si>
  <si>
    <t>Tang, Delia C.</t>
  </si>
  <si>
    <t>Bethesda</t>
  </si>
  <si>
    <t>Woods, Samuel G.</t>
  </si>
  <si>
    <t>Bel Air</t>
  </si>
  <si>
    <t>Henrich, Nolan</t>
  </si>
  <si>
    <t>Chesterfield,VA</t>
  </si>
  <si>
    <t>Moore, Jr., James E.</t>
  </si>
  <si>
    <t>San Antonio</t>
  </si>
  <si>
    <t>Terai, Masanori</t>
  </si>
  <si>
    <t>Springer, Gilbert D.</t>
  </si>
  <si>
    <t>Alameda</t>
  </si>
  <si>
    <t>Demircan, Niyazi</t>
  </si>
  <si>
    <t>Derby</t>
  </si>
  <si>
    <t>Madrid</t>
  </si>
  <si>
    <t>Baltimore</t>
  </si>
  <si>
    <t>Swindon</t>
  </si>
  <si>
    <t>Columbia,MD</t>
  </si>
  <si>
    <t>Quattrini, Paul J.</t>
  </si>
  <si>
    <t>Amherst,NY</t>
  </si>
  <si>
    <t>Nara</t>
  </si>
  <si>
    <t>Kughn; Richard P.</t>
  </si>
  <si>
    <t>Detroit</t>
  </si>
  <si>
    <t>Hook, Richard Bradford</t>
  </si>
  <si>
    <t>Sharonville</t>
  </si>
  <si>
    <t>Uchida, Masahiro</t>
  </si>
  <si>
    <t>Wolford, Todd A.</t>
  </si>
  <si>
    <t>Goshen,IN</t>
  </si>
  <si>
    <t>Fukunaga, Seiki</t>
  </si>
  <si>
    <t>Yono</t>
  </si>
  <si>
    <t>Schadt, Eric E.</t>
  </si>
  <si>
    <t>Kirkland,WA</t>
  </si>
  <si>
    <t>Hatata, Kenichi</t>
  </si>
  <si>
    <t>Kobe-city</t>
  </si>
  <si>
    <t>Ehler, Guy W.</t>
  </si>
  <si>
    <t>Bangalore</t>
  </si>
  <si>
    <t>McGeough, Joseph A.</t>
  </si>
  <si>
    <t>Rammal, Muhammad I.</t>
  </si>
  <si>
    <t>Bay City</t>
  </si>
  <si>
    <t>Kadoma</t>
  </si>
  <si>
    <t>Peterson, Paul</t>
  </si>
  <si>
    <t>New Prague,MN</t>
  </si>
  <si>
    <t>Cabella, Paolo</t>
  </si>
  <si>
    <t>Turin</t>
  </si>
  <si>
    <t>Kawasaki, Shinsaku</t>
  </si>
  <si>
    <t>Van de Wiele; N.V. Michel</t>
  </si>
  <si>
    <t>Kortrijk Marke</t>
  </si>
  <si>
    <t>Hauff, Werner</t>
  </si>
  <si>
    <t>Ballmertshofen</t>
  </si>
  <si>
    <t>Hall; Craig A.</t>
  </si>
  <si>
    <t>Crofton</t>
  </si>
  <si>
    <t>Der-Balian, Georges</t>
  </si>
  <si>
    <t>Verga, Jose A.</t>
  </si>
  <si>
    <t>Baldwin Park,CA</t>
  </si>
  <si>
    <t>Hannover</t>
  </si>
  <si>
    <t>Washington</t>
  </si>
  <si>
    <t>Metsig, John</t>
  </si>
  <si>
    <t>Barrington</t>
  </si>
  <si>
    <t>Shay, III, Robert J.</t>
  </si>
  <si>
    <t>Park City</t>
  </si>
  <si>
    <t>Winterholler, Cohann</t>
  </si>
  <si>
    <t>Friedberg</t>
  </si>
  <si>
    <t>Leeson, Paul David</t>
  </si>
  <si>
    <t>Congerstone</t>
  </si>
  <si>
    <t>Sandy,UT</t>
  </si>
  <si>
    <t>Shizuoka-ken</t>
  </si>
  <si>
    <t>Latham, Jr., Andrew V.</t>
  </si>
  <si>
    <t>Ridgefield</t>
  </si>
  <si>
    <t>Pforzheim</t>
  </si>
  <si>
    <t>Berkshire</t>
  </si>
  <si>
    <t>Conner, Keith F.</t>
  </si>
  <si>
    <t>Boonton</t>
  </si>
  <si>
    <t>Sogo, Yukio</t>
  </si>
  <si>
    <t>Takayanagi, Keiichi</t>
  </si>
  <si>
    <t>Isesaki-shi</t>
  </si>
  <si>
    <t>Gorbatov; Vasily Matveevich</t>
  </si>
  <si>
    <t>Denver</t>
  </si>
  <si>
    <t>Pelleg, Dan</t>
  </si>
  <si>
    <t>Haifa</t>
  </si>
  <si>
    <t>Luheshi, Abdul B. N.</t>
  </si>
  <si>
    <t>Hull</t>
  </si>
  <si>
    <t>Taipei Hsien</t>
  </si>
  <si>
    <t>Honda, Kazuhiko</t>
  </si>
  <si>
    <t>Palsulich, William G.</t>
  </si>
  <si>
    <t>Mikelsaar, Marika</t>
  </si>
  <si>
    <t>Tartu</t>
  </si>
  <si>
    <t>Bochum</t>
  </si>
  <si>
    <t>Satoh, Yousuke</t>
  </si>
  <si>
    <t>Walters, Richard E.</t>
  </si>
  <si>
    <t>Yamasaki, Yoshimari</t>
  </si>
  <si>
    <t>Enskede</t>
  </si>
  <si>
    <t>Hyderabad</t>
  </si>
  <si>
    <t>Biali, Fabian Isaac</t>
  </si>
  <si>
    <t>Buenos Aires</t>
  </si>
  <si>
    <t>Fewster, Paul Frederick</t>
  </si>
  <si>
    <t>Thalhammer, Michaela</t>
  </si>
  <si>
    <t>Freising</t>
  </si>
  <si>
    <t>Sherman; Richard W.</t>
  </si>
  <si>
    <t>Chillicothe</t>
  </si>
  <si>
    <t>Columbia</t>
  </si>
  <si>
    <t>Muller, Beat W</t>
  </si>
  <si>
    <t>Therwil/BL</t>
  </si>
  <si>
    <t>Yasuda, Issey</t>
  </si>
  <si>
    <t>Hasskamp, Paul R.</t>
  </si>
  <si>
    <t>Cockeysville</t>
  </si>
  <si>
    <t>MacDonald, John</t>
  </si>
  <si>
    <t>Boulogne</t>
  </si>
  <si>
    <t>Sigona, Michael R.</t>
  </si>
  <si>
    <t>Knoxville</t>
  </si>
  <si>
    <t>Levinson, Leo</t>
  </si>
  <si>
    <t>Berkeley</t>
  </si>
  <si>
    <t>Ho, Chien-Kang</t>
  </si>
  <si>
    <t>Rowney, John D.</t>
  </si>
  <si>
    <t>Hungerford, Jr., Charles S.</t>
  </si>
  <si>
    <t>New Canaan</t>
  </si>
  <si>
    <t>Midland</t>
  </si>
  <si>
    <t>Koh Young Technology Inc</t>
  </si>
  <si>
    <t>605, 5-Cha, 493 Daerung-tchno Town,Seoul City,153-023</t>
  </si>
  <si>
    <t>Jaillet, Peter D.</t>
  </si>
  <si>
    <t>Carrollton</t>
  </si>
  <si>
    <t>Hausler, George C.</t>
  </si>
  <si>
    <t>Maple Grove</t>
  </si>
  <si>
    <t>Taegu</t>
  </si>
  <si>
    <t>Kenmore Thermokalte GmbH</t>
  </si>
  <si>
    <t>Bleicherode</t>
  </si>
  <si>
    <t>HO, Ka Yee</t>
  </si>
  <si>
    <t>Flat F, 5/F, Block 18, La Pradera, 99 Tai Tong,Hong Kong</t>
  </si>
  <si>
    <t>Nishioka, Takuya</t>
  </si>
  <si>
    <t>MediaOne Group, Inc,</t>
  </si>
  <si>
    <t>Bendall, Albert R.</t>
  </si>
  <si>
    <t>Timely Innovations, LP</t>
  </si>
  <si>
    <t>Temecula</t>
  </si>
  <si>
    <t>Amano, Mitsuo</t>
  </si>
  <si>
    <t>Brest</t>
  </si>
  <si>
    <t>Ukai, Tohiyuki</t>
  </si>
  <si>
    <t>Sagamihara</t>
  </si>
  <si>
    <t>Yoshida, Fumitake</t>
  </si>
  <si>
    <t>Alderson, Robert C.</t>
  </si>
  <si>
    <t>Greenwood</t>
  </si>
  <si>
    <t>Tel Aviv</t>
  </si>
  <si>
    <t>Yao, Yasuhisa</t>
  </si>
  <si>
    <t>Ogawa, Jinichi</t>
  </si>
  <si>
    <t>Matsue-shi</t>
  </si>
  <si>
    <t>Aoki, Nobuo</t>
  </si>
  <si>
    <t>Milano</t>
  </si>
  <si>
    <t>CONVE LTD.</t>
  </si>
  <si>
    <t>An Australian Company of Level 3, Legal &amp; General,Perth,6000</t>
  </si>
  <si>
    <t>Raney, Kirk H.</t>
  </si>
  <si>
    <t>Sugar Land</t>
  </si>
  <si>
    <t>Jost, Philippe</t>
  </si>
  <si>
    <t>Oh, Seung Hoon</t>
  </si>
  <si>
    <t>Daedong Apt. 104-303,Osan-si, Kyungki-do,447-010</t>
  </si>
  <si>
    <t>Niigata Seimitsu Co., Ltd.</t>
  </si>
  <si>
    <t>Niigata,943-0834</t>
  </si>
  <si>
    <t>Kuo, Ming-Huang</t>
  </si>
  <si>
    <t>Ma, Dong Kwan</t>
  </si>
  <si>
    <t>Mogryendong APT. 805-506, Hogye-dong 1053-4, Dongan-gu,Anyang-si, Gyeonggi-do</t>
  </si>
  <si>
    <t>Taketsugu, Hiroshi</t>
  </si>
  <si>
    <t>Takasago</t>
  </si>
  <si>
    <t>Han, Hyo-jin</t>
  </si>
  <si>
    <t>Phillips Petroleum Co., Inc.</t>
  </si>
  <si>
    <t>Bartlesville</t>
  </si>
  <si>
    <t>Andres, Peter</t>
  </si>
  <si>
    <t>Hoccheim</t>
  </si>
  <si>
    <t>Gonzalez Marti, Carlos</t>
  </si>
  <si>
    <t>Boysko, Glenn J.</t>
  </si>
  <si>
    <t>Herndon,VA</t>
  </si>
  <si>
    <t>Nagato, Yasuhiro</t>
  </si>
  <si>
    <t>Nobeoka</t>
  </si>
  <si>
    <t>Univ of Queensland</t>
  </si>
  <si>
    <t>St. Lucia</t>
  </si>
  <si>
    <t>Lin; Jen-Cheng</t>
  </si>
  <si>
    <t>9Fl., No. 786, Chung-Cheng Rd.,Chung-Ho City, Taipei Hsien</t>
  </si>
  <si>
    <t>D'Ath; Philip O.</t>
  </si>
  <si>
    <t>Mira Loma</t>
  </si>
  <si>
    <t>Trunkle; Timothy</t>
  </si>
  <si>
    <t>Platonov, Juri</t>
  </si>
  <si>
    <t>Ying, Zhang</t>
  </si>
  <si>
    <t>Hruschka, Herbert</t>
  </si>
  <si>
    <t>Kreuzlingen</t>
  </si>
  <si>
    <t>Iwai, Kunio</t>
  </si>
  <si>
    <t>Inzai</t>
  </si>
  <si>
    <t>Takahashi, Yasumasa</t>
  </si>
  <si>
    <t>Mike Corporation</t>
  </si>
  <si>
    <t>Hedman, Per O.</t>
  </si>
  <si>
    <t>Upplands Vasby</t>
  </si>
  <si>
    <t>Shepherd; Mark Stephen</t>
  </si>
  <si>
    <t>Stockton</t>
  </si>
  <si>
    <t>Hu, Zhiping</t>
  </si>
  <si>
    <t>Womack, Michael G.</t>
  </si>
  <si>
    <t>Hatti, Mallinath</t>
  </si>
  <si>
    <t>Leverkusen</t>
  </si>
  <si>
    <t>Paudler, Gary</t>
  </si>
  <si>
    <t>Summerland</t>
  </si>
  <si>
    <t>Miller, Grover</t>
  </si>
  <si>
    <t>5712 Riverview Rd.,Peninsula,OH,44264</t>
  </si>
  <si>
    <t>Gardier, Patrick</t>
  </si>
  <si>
    <t>Villeurbanne</t>
  </si>
  <si>
    <t>Aachen</t>
  </si>
  <si>
    <t>Mahaney, Joseph B.</t>
  </si>
  <si>
    <t>Pueblo West</t>
  </si>
  <si>
    <t>Nanyang Polytechnic</t>
  </si>
  <si>
    <t>180 Ang Mo Kio Avenue 8,Singapore,569830</t>
  </si>
  <si>
    <t>Atlanta,GA</t>
  </si>
  <si>
    <t>Troy</t>
  </si>
  <si>
    <t>Bohn, Heinz</t>
  </si>
  <si>
    <t>Rullstorf</t>
  </si>
  <si>
    <t>Manwell, Richard C.</t>
  </si>
  <si>
    <t>Millington</t>
  </si>
  <si>
    <t>Eul, William A.</t>
  </si>
  <si>
    <t>Looker, Douglas L.</t>
  </si>
  <si>
    <t>Fort Lupton,CO</t>
  </si>
  <si>
    <t>NY</t>
  </si>
  <si>
    <t>Moody, Gordon L.</t>
  </si>
  <si>
    <t>Tracy</t>
  </si>
  <si>
    <t>Potter, Christine</t>
  </si>
  <si>
    <t>Piattoni; Louis J.</t>
  </si>
  <si>
    <t>Chicago Heights</t>
  </si>
  <si>
    <t>Francisco, Frank F.</t>
  </si>
  <si>
    <t>Capdevila, Claudio</t>
  </si>
  <si>
    <t>Barcelona 16</t>
  </si>
  <si>
    <t>Riley, Daniel Innis</t>
  </si>
  <si>
    <t>West Melbourne</t>
  </si>
  <si>
    <t>Endou, Nobuyuki</t>
  </si>
  <si>
    <t>Koriyama</t>
  </si>
  <si>
    <t>Tanohka, Hitoshi</t>
  </si>
  <si>
    <t>Shadrin; Nikolai I.</t>
  </si>
  <si>
    <t>Donetsk</t>
  </si>
  <si>
    <t>Suvamakich, Kuntinee</t>
  </si>
  <si>
    <t>Chiyoda-ku</t>
  </si>
  <si>
    <t>Nikkel, Janna Marie</t>
  </si>
  <si>
    <t>Christchurch</t>
  </si>
  <si>
    <t>Wright, John A.</t>
  </si>
  <si>
    <t>Gay; Charles C.</t>
  </si>
  <si>
    <t>Bellville</t>
  </si>
  <si>
    <t>Murphy, Donald J.</t>
  </si>
  <si>
    <t>Valdosta,GA</t>
  </si>
  <si>
    <t>Miyake, Kiyotaka</t>
  </si>
  <si>
    <t>Higashi-yamato</t>
  </si>
  <si>
    <t>Fields, Thomas Joseph</t>
  </si>
  <si>
    <t>Annandale,VA</t>
  </si>
  <si>
    <t>Houck, Phil</t>
  </si>
  <si>
    <t>Calgary</t>
  </si>
  <si>
    <t>Chase, Stephen E.</t>
  </si>
  <si>
    <t>Jarreitsulle,MD</t>
  </si>
  <si>
    <t>Linjawi; Kareem O.</t>
  </si>
  <si>
    <t>Jeddah</t>
  </si>
  <si>
    <t>Gryaznov, Dmitry O.</t>
  </si>
  <si>
    <t>Gauthler, Jr., Robert J.</t>
  </si>
  <si>
    <t>Hinesburg,VT</t>
  </si>
  <si>
    <t>Wells; Lisalee Ann</t>
  </si>
  <si>
    <t>Andhra Pradesh</t>
  </si>
  <si>
    <t>Kwong, Wah S.</t>
  </si>
  <si>
    <t>Stafford</t>
  </si>
  <si>
    <t>Amherst</t>
  </si>
  <si>
    <t>Chow, Hong-Jien</t>
  </si>
  <si>
    <t>Taichung city</t>
  </si>
  <si>
    <t>Yesinowski, James P.</t>
  </si>
  <si>
    <t>Fort Washington</t>
  </si>
  <si>
    <t>Lamb; George D.</t>
  </si>
  <si>
    <t>Kim, Yeung Jun</t>
  </si>
  <si>
    <t>Placentia,CA</t>
  </si>
  <si>
    <t>Yongin-si</t>
  </si>
  <si>
    <t>Li, Alfred</t>
  </si>
  <si>
    <t>Kato, Mari</t>
  </si>
  <si>
    <t>Narashino</t>
  </si>
  <si>
    <t>Katase, Kazunobu</t>
  </si>
  <si>
    <t>Igata, Hiroyuki</t>
  </si>
  <si>
    <t>Ebina</t>
  </si>
  <si>
    <t>Thomas, Ronald E.</t>
  </si>
  <si>
    <t>Warren,PA</t>
  </si>
  <si>
    <t>Ohno, Nobuo</t>
  </si>
  <si>
    <t>Wunschl, Nicholas H.</t>
  </si>
  <si>
    <t>La Grange</t>
  </si>
  <si>
    <t>Tolman, Richard L.</t>
  </si>
  <si>
    <t>Berkeley Heights</t>
  </si>
  <si>
    <t>SMS Schloemann-Siemag Aktiengesellschaft</t>
  </si>
  <si>
    <t>Rohrbaugh, George W.</t>
  </si>
  <si>
    <t>Okude, Kenzo</t>
  </si>
  <si>
    <t>Kokubunji</t>
  </si>
  <si>
    <t>Teigman; Jack</t>
  </si>
  <si>
    <t>St. Petersburg</t>
  </si>
  <si>
    <t>Kotzke, Andreas</t>
  </si>
  <si>
    <t>Elmshorn</t>
  </si>
  <si>
    <t>Sandridge, Jack R.</t>
  </si>
  <si>
    <t>St. Charles</t>
  </si>
  <si>
    <t>GMFanc Robotics Corporation</t>
  </si>
  <si>
    <t>Auburn Hills</t>
  </si>
  <si>
    <t>Semar, J. Lawrence</t>
  </si>
  <si>
    <t>Tustin</t>
  </si>
  <si>
    <t>Chadwick, Neil</t>
  </si>
  <si>
    <t>St. Clair Beach</t>
  </si>
  <si>
    <t>Berg, Douglass J.</t>
  </si>
  <si>
    <t>Great Falls,VA</t>
  </si>
  <si>
    <t>Stressgen Biotechnologies Corporation</t>
  </si>
  <si>
    <t>Victoria</t>
  </si>
  <si>
    <t>Jackson, Graham</t>
  </si>
  <si>
    <t>Oxon</t>
  </si>
  <si>
    <t>Provo,UT</t>
  </si>
  <si>
    <t>Le Maitre, Marcus John</t>
  </si>
  <si>
    <t>Leesburg,VA</t>
  </si>
  <si>
    <t>ONO, Takatoshi</t>
  </si>
  <si>
    <t>Birnbaum, Ulrich</t>
  </si>
  <si>
    <t>Epfenhausen</t>
  </si>
  <si>
    <t>Caldichoury, Anne</t>
  </si>
  <si>
    <t>Saint-Cloud</t>
  </si>
  <si>
    <t>Tankersley, Lawrence L.</t>
  </si>
  <si>
    <t>Sano, Yuichi</t>
  </si>
  <si>
    <t>Tochigi-ken</t>
  </si>
  <si>
    <t>Tada, Makoto</t>
  </si>
  <si>
    <t>Hatogaya-Shi</t>
  </si>
  <si>
    <t>Golling, Manfred</t>
  </si>
  <si>
    <t>Chennai</t>
  </si>
  <si>
    <t>Korkeakangas, Niko</t>
  </si>
  <si>
    <t>Loimaa</t>
  </si>
  <si>
    <t>Kim, So Young</t>
  </si>
  <si>
    <t>Wilmington,DE</t>
  </si>
  <si>
    <t>Zielinski, Ernst</t>
  </si>
  <si>
    <t>Cho, Sangrae</t>
  </si>
  <si>
    <t>Daejeon-city</t>
  </si>
  <si>
    <t>Lin, Sung-Bin</t>
  </si>
  <si>
    <t>Hsin-Chu City</t>
  </si>
  <si>
    <t>Yamagishi, Nobuyasu</t>
  </si>
  <si>
    <t>Golden, Charles B.</t>
  </si>
  <si>
    <t>Encinitas,CA</t>
  </si>
  <si>
    <t>Wilbur, Jason Matthew</t>
  </si>
  <si>
    <t>Bertelrud, Anders</t>
  </si>
  <si>
    <t>Burlingame,CA</t>
  </si>
  <si>
    <t>Feddersen, Terrance D.</t>
  </si>
  <si>
    <t>Belle Plaine,MN</t>
  </si>
  <si>
    <t>Longmont,CO</t>
  </si>
  <si>
    <t>Lawrence, Kristina</t>
  </si>
  <si>
    <t>Escondido,CA</t>
  </si>
  <si>
    <t>Dinter-Heidorn, Heike</t>
  </si>
  <si>
    <t>Yuasa, Hideo</t>
  </si>
  <si>
    <t>Qingdao</t>
  </si>
  <si>
    <t>Stone Island Holdings Ltd</t>
  </si>
  <si>
    <t>East Sussex</t>
  </si>
  <si>
    <t>Yamato</t>
  </si>
  <si>
    <t>Peregrino, Arnold Alberto</t>
  </si>
  <si>
    <t>Cagayan de Oro</t>
  </si>
  <si>
    <t>PH</t>
  </si>
  <si>
    <t>Taichung City</t>
  </si>
  <si>
    <t>AVERY BIOMEDICAL DEVICES, INC.</t>
  </si>
  <si>
    <t>Commack,NY</t>
  </si>
  <si>
    <t>CAMBRIDEG DISPLAY TECHNOLOGY LIMITED</t>
  </si>
  <si>
    <t>Cambridgeshire</t>
  </si>
  <si>
    <t>LV, Feng</t>
  </si>
  <si>
    <t>Shanghai,201203</t>
  </si>
  <si>
    <t>Ishida, Atsushi</t>
  </si>
  <si>
    <t>Magnusson, Elinor</t>
  </si>
  <si>
    <t>Vercammen, Dominique</t>
  </si>
  <si>
    <t>Bottelare</t>
  </si>
  <si>
    <t>KOHLMAIER, Martin</t>
  </si>
  <si>
    <t>Bad Voelsau</t>
  </si>
  <si>
    <t>Hasbun, William M.</t>
  </si>
  <si>
    <t>Mount Laurel,NJ</t>
  </si>
  <si>
    <t>Bux, Wolfgang</t>
  </si>
  <si>
    <t>Malans</t>
  </si>
  <si>
    <t>Maharashtra</t>
  </si>
  <si>
    <t>Reichert, Andrea</t>
  </si>
  <si>
    <t>Emskirchen</t>
  </si>
  <si>
    <t>Rexhepi, Vlora</t>
  </si>
  <si>
    <t>Den Hoorn</t>
  </si>
  <si>
    <t>Kang, Ji Won</t>
  </si>
  <si>
    <t>Di, Jianbo</t>
  </si>
  <si>
    <t>Palatine,IL</t>
  </si>
  <si>
    <t>Jonsson, Sigurdur Vidar</t>
  </si>
  <si>
    <t>Jericho</t>
  </si>
  <si>
    <t>Brehmer, Sven</t>
  </si>
  <si>
    <t>Foster City,CA</t>
  </si>
  <si>
    <t>Northport,AL</t>
  </si>
  <si>
    <t>Powell, Tristan Alexander</t>
  </si>
  <si>
    <t>Somerset</t>
  </si>
  <si>
    <t>FETSCHER, Joachim</t>
  </si>
  <si>
    <t>Schopfloch</t>
  </si>
  <si>
    <t>Ansley, Matthew B.</t>
  </si>
  <si>
    <t>Muskego,WI</t>
  </si>
  <si>
    <t>Stavanger</t>
  </si>
  <si>
    <t>Algonquin College</t>
  </si>
  <si>
    <t>One Medimmune Way</t>
  </si>
  <si>
    <t>Gaithersburg,MD</t>
  </si>
  <si>
    <t>DiCarlo, Edward J.</t>
  </si>
  <si>
    <t>Boynton Beach,FL</t>
  </si>
  <si>
    <t>Hwaseong-si</t>
  </si>
  <si>
    <t>Markley, Matthew A.</t>
  </si>
  <si>
    <t>Hays,KS</t>
  </si>
  <si>
    <t>Weinberg, Shari A.</t>
  </si>
  <si>
    <t>Goldfield, Garrett R.</t>
  </si>
  <si>
    <t>Gupta, Vipin</t>
  </si>
  <si>
    <t>Las Cruces,NM</t>
  </si>
  <si>
    <t>Bradley, Neil</t>
  </si>
  <si>
    <t>Tigard,OR</t>
  </si>
  <si>
    <t>Kaur, Sukhdeep</t>
  </si>
  <si>
    <t>Schneider, Uwe</t>
  </si>
  <si>
    <t>SOMADA, Hiroki</t>
  </si>
  <si>
    <t>Ma, Hua-Qiao</t>
  </si>
  <si>
    <t>Gentry, Steven Richard</t>
  </si>
  <si>
    <t>The Woodlands,TX</t>
  </si>
  <si>
    <t>Kasselman, Pieter R.</t>
  </si>
  <si>
    <t>Dublin</t>
  </si>
  <si>
    <t>Redwood City,CA</t>
  </si>
  <si>
    <t>Ducy, Patricia F.</t>
  </si>
  <si>
    <t>New York,,NY</t>
  </si>
  <si>
    <t>KAWAMURA, Hiromu</t>
  </si>
  <si>
    <t>Takarazuka-shi</t>
  </si>
  <si>
    <t>LIU, Sipei</t>
  </si>
  <si>
    <t>Nanjing</t>
  </si>
  <si>
    <t>Tajima, Nobuyasu</t>
  </si>
  <si>
    <t>Chigasaki-shi</t>
  </si>
  <si>
    <t>Randall, Peter L.</t>
  </si>
  <si>
    <t>Davie,FL</t>
  </si>
  <si>
    <t>Brosnahan, L. Nicholas</t>
  </si>
  <si>
    <t>Suyan, Pang</t>
  </si>
  <si>
    <t>Heilongjiang</t>
  </si>
  <si>
    <t>McCarthy, Michael Joseph</t>
  </si>
  <si>
    <t>Marietta,GA</t>
  </si>
  <si>
    <t>Atkins, Charles F.</t>
  </si>
  <si>
    <t>Yoncalla,OR</t>
  </si>
  <si>
    <t>Hollenberg, Lloyd</t>
  </si>
  <si>
    <t>Carlton</t>
  </si>
  <si>
    <t>Columbus,OH</t>
  </si>
  <si>
    <t>Westlake, Paul</t>
  </si>
  <si>
    <t>Warwick,RI</t>
  </si>
  <si>
    <t>Whitman, Daniel W.</t>
  </si>
  <si>
    <t>Howell,MI</t>
  </si>
  <si>
    <t>Millspaugh, Michael L.</t>
  </si>
  <si>
    <t>Burke,VA</t>
  </si>
  <si>
    <t>Kusunoki, Toshiki</t>
  </si>
  <si>
    <t>Ritto-shi</t>
  </si>
  <si>
    <t>LEE, Don</t>
  </si>
  <si>
    <t>Wheeler, Dean</t>
  </si>
  <si>
    <t>YUN, Hyeong-won</t>
  </si>
  <si>
    <t>Muniz, Annelis</t>
  </si>
  <si>
    <t>Miami,FL</t>
  </si>
  <si>
    <t>SAUERBECK, Silke</t>
  </si>
  <si>
    <t>Bruckmuhl</t>
  </si>
  <si>
    <t>Choi, Hak Ki</t>
  </si>
  <si>
    <t>Seocho-Gu</t>
  </si>
  <si>
    <t>Atanackovic, Petar Branko</t>
  </si>
  <si>
    <t>Henley Beach</t>
  </si>
  <si>
    <t>Huang, I-Jen</t>
  </si>
  <si>
    <t>Innovcoat Nanocoatings and Surface Products Indust ry, Sales and R&amp;D Incorporation</t>
  </si>
  <si>
    <t>Gebze-Kocaeli</t>
  </si>
  <si>
    <t>Tuckett, Robert P.</t>
  </si>
  <si>
    <t>Morrow, James M.</t>
  </si>
  <si>
    <t>Sparks,NV</t>
  </si>
  <si>
    <t>Irvine, Trey</t>
  </si>
  <si>
    <t>Weston,FL</t>
  </si>
  <si>
    <t>Mason, Henry Graham</t>
  </si>
  <si>
    <t>Ruggiero, Alessandra</t>
  </si>
  <si>
    <t>Napoli</t>
  </si>
  <si>
    <t>NIKAKU, Daisuke</t>
  </si>
  <si>
    <t>Olen, Vadim</t>
  </si>
  <si>
    <t>Cedar Rapids,IA</t>
  </si>
  <si>
    <t>Raudenbush, Brian Christopher</t>
  </si>
  <si>
    <t>Brookfield,CT</t>
  </si>
  <si>
    <t>Gompel, Paul</t>
  </si>
  <si>
    <t>Kompatsiaris, Ioannis</t>
  </si>
  <si>
    <t>Thermi</t>
  </si>
  <si>
    <t>Tanaka, Yoshiyuki</t>
  </si>
  <si>
    <t>Matsumoto</t>
  </si>
  <si>
    <t>Ashigarakami-gun</t>
  </si>
  <si>
    <t>COOPER, PAUL</t>
  </si>
  <si>
    <t>163 INGRAM ROAD;ACACIA RIDGE, QLD 4110</t>
  </si>
  <si>
    <t>DUFFIELD, LESLIE</t>
  </si>
  <si>
    <t>T0K1W0 BOX 296 PINCHER CREEK, ALBERTA</t>
  </si>
  <si>
    <t>JPI TRANSPORTATION PRODUCTS, INC.</t>
  </si>
  <si>
    <t>325 EAST EISENHOWER PARKWAY, ANN ARBOR, MICHIGAN, 48108</t>
  </si>
  <si>
    <t>ENGELSKIRCHEN, KONRAD</t>
  </si>
  <si>
    <t>GONELLASTRASSE 24;D-4005 MEERBUSCH 3</t>
  </si>
  <si>
    <t>TSUDA,HISATSUGU</t>
  </si>
  <si>
    <t>2-2, MINAMIDAMACHI-2-CHOME, TOYAMA-SHI</t>
  </si>
  <si>
    <t>W.L. GORE &amp; ASSOCIATES, INC.</t>
  </si>
  <si>
    <t>555 PAPER MILL ROAD,P.O.BOX 9329, NEWARK, DELAWARE</t>
  </si>
  <si>
    <t>OBERMEIER,,RAINER</t>
  </si>
  <si>
    <t>Langenhainer Weg 14 6234 Hattersheim am Main Germany</t>
  </si>
  <si>
    <t>BLANCHETTE,ROBERT A.</t>
  </si>
  <si>
    <t>975 West County Road I, Shoreview, MN 55126</t>
  </si>
  <si>
    <t>SOIDINMAEKI,YRJOE MATIAS</t>
  </si>
  <si>
    <t>BRICKHOUSE DUDLEY MANUFACTURING LIMITED</t>
  </si>
  <si>
    <t>DUDLEY ROAD WEST,TIPTON,WEST MIDLANDS,DY4 7XD</t>
  </si>
  <si>
    <t>KAMETAKA SHIGERU</t>
  </si>
  <si>
    <t>1-8-1 TATSUMINISHI,IKUNO-KU,OSAKA,JAPAN</t>
  </si>
  <si>
    <t>CHRISTOPHER EDWARD * BURNETT</t>
  </si>
  <si>
    <t>12 WOODVALE CLOSE,DODDINGTON PARK,LINCOLN,LN6 3RL</t>
  </si>
  <si>
    <t>JOHN ALFRED * WORTHINGTON</t>
  </si>
  <si>
    <t>4 NORMAN WAY,OVER INDUSTRIAL PARK,OVER,CAMBRIDGESHIRE</t>
  </si>
  <si>
    <t>HIDEAKI * YUMOTO</t>
  </si>
  <si>
    <t>391-1 YOHDA,ONOE-CHO,KAKOGAWA,675 JAPAN</t>
  </si>
  <si>
    <t>SATOSHI * TANABE</t>
  </si>
  <si>
    <t>606 KOSHIKIYA,AGEO-SHI,SAITAMA-KEN,JAPAN</t>
  </si>
  <si>
    <t>JOHN WALTER * TURKO</t>
  </si>
  <si>
    <t>24 WEST CICOTTE STREET,RIVER ROUTE,MICHIGAN 48218</t>
  </si>
  <si>
    <t>SARTORIUS GMBH</t>
  </si>
  <si>
    <t>WEENDER LANDSTRASSE 94 TO 108,3400 GOTTINGEN</t>
  </si>
  <si>
    <t>SHIGEHARU * OOTSUKA</t>
  </si>
  <si>
    <t>107 MATSUGAOKA 4-CHOME,KAGAMIHARA-SHI,GIFU 509-01</t>
  </si>
  <si>
    <t>JAMES B * WIESER</t>
  </si>
  <si>
    <t>32744 ORICK STREET,UNION CITY,CALIFORNIA 94587,UNITED STATES OF AMERICA</t>
  </si>
  <si>
    <t>FREDERICK THOMAS DAVID * GOLDIE</t>
  </si>
  <si>
    <t>88 APPLEGARTH AVENUE,GUILDFORD,SURREY,GU2 6LR</t>
  </si>
  <si>
    <t>PERRI PASQUALE</t>
  </si>
  <si>
    <t>A COSENZA VIA PIETRO DE ROBERTI 20/R COSENZA</t>
  </si>
  <si>
    <t>HAMADA, YASUO</t>
  </si>
  <si>
    <t>TOTO LTD. CHIGASAKI PLANT;8-1, HONSON 2-CHOME;CHIGASAKI-SHI KANAGAWA 253</t>
  </si>
  <si>
    <t>PRIESTER, RALPH, D., JR.</t>
  </si>
  <si>
    <t>428 HUCKLEBERRY;LAKE JACKSON, TX 77566</t>
  </si>
  <si>
    <t>BAYER SCHERING PHARMA OY,</t>
  </si>
  <si>
    <t>PL 415, Turku</t>
  </si>
  <si>
    <t>Ichikawa, Yoshifumi, c/o Hitachi, Ltd.</t>
  </si>
  <si>
    <t>LITTLEWOOD, David Thomas</t>
  </si>
  <si>
    <t>Quarry Road East, Bebington,Wirral, Merseyside CH63 3JW</t>
  </si>
  <si>
    <t>MORIYAMA, Masahiro</t>
  </si>
  <si>
    <t>5-1-4-611, Shiginonishi, Joto-ku,Osaka-shi, Osaka 536-0014</t>
  </si>
  <si>
    <t>HARNOIS, Malcolm</t>
  </si>
  <si>
    <t>c/o Prof. Holstlaan 6,NL-5656 AA Eindhoven</t>
  </si>
  <si>
    <t>BIGOT, Jacques</t>
  </si>
  <si>
    <t>RYDQUIST, Jan, Erling</t>
  </si>
  <si>
    <t>DEPENBUSCH, Brandon</t>
  </si>
  <si>
    <t>1306 8th Street,Wamego, Kansas 66547</t>
  </si>
  <si>
    <t>Anox B.V.</t>
  </si>
  <si>
    <t>Industrielaan 17,3925 BD Scherpenzeel</t>
  </si>
  <si>
    <t>NIESSEN, Rogier A. H.</t>
  </si>
  <si>
    <t>High Tech Campus Building 44,5656 AE Eindhoven</t>
  </si>
  <si>
    <t>PICKERING, Sharon</t>
  </si>
  <si>
    <t>Genzyme Diagnostics Bldg. 700, 4th Floor One Kendall Square,Cambridge, MA 02139</t>
  </si>
  <si>
    <t>Inoue, Takahiro</t>
  </si>
  <si>
    <t>c/o Intellectual Property Department, NTT DoCoMo, Inc., Sanno Park Tower, 11-1, Nagatacho 2 chome, Chiyoda-ku,Tokyo Tokyo 100-6150</t>
  </si>
  <si>
    <t>Antalek, James D.</t>
  </si>
  <si>
    <t>43 Wilderness Lane,Valatie, NY 12184</t>
  </si>
  <si>
    <t>KONG, Consuelo</t>
  </si>
  <si>
    <t>4808 Winton Road,Cincinnati, Ohio 45232</t>
  </si>
  <si>
    <t>SOGAME, Masanobu</t>
  </si>
  <si>
    <t>c/o Mitsubishi Gas Chemical Company Inc., Tokyo Techno Park, 1-1 Niijuku 6-chome, Katsushika-ku,Tokyo 125-8601</t>
  </si>
  <si>
    <t>HAZRA, Mousumi M.</t>
  </si>
  <si>
    <t>16635 SW Ivy Glenn St,Beaverton, Oregon 97007</t>
  </si>
  <si>
    <t>Finell, Rebecca M.</t>
  </si>
  <si>
    <t>1152 E. Cottonwood, Ln.,Phoenix,AZ,85048</t>
  </si>
  <si>
    <t>Kumai, Takaho</t>
  </si>
  <si>
    <t>Kawagoe</t>
  </si>
  <si>
    <t>Nishitani, Toru</t>
  </si>
  <si>
    <t>Nisshin</t>
  </si>
  <si>
    <t>Intellmedical Technologies PTY Ltd c/o MGI Melbourne</t>
  </si>
  <si>
    <t>Melbourne</t>
  </si>
  <si>
    <t>Walk Score Management, LLC</t>
  </si>
  <si>
    <t>Schulz, Mario</t>
  </si>
  <si>
    <t>Geithain</t>
  </si>
  <si>
    <t>Stelzer, Norbert Matthias</t>
  </si>
  <si>
    <t>Idstein</t>
  </si>
  <si>
    <t>Schmidt, Martin</t>
  </si>
  <si>
    <t>Schmalkalden</t>
  </si>
  <si>
    <t>Li, Yu Meng</t>
  </si>
  <si>
    <t>Huilongguan</t>
  </si>
  <si>
    <t>Craig, Murray Dean</t>
  </si>
  <si>
    <t>Loveland,CO</t>
  </si>
  <si>
    <t>Bengio, Samy</t>
  </si>
  <si>
    <t>Pitta, Brandi Michelle</t>
  </si>
  <si>
    <t>Eagle,ID</t>
  </si>
  <si>
    <t>MENDON, CHANDARANI</t>
  </si>
  <si>
    <t>Carroll, Timothy</t>
  </si>
  <si>
    <t>Wood, Dennis</t>
  </si>
  <si>
    <t>'Chez d'Jou' Brightwell-cum-Sotwell,Wallingford Oxfordshire</t>
  </si>
  <si>
    <t>Fasteners Solutions Limited</t>
  </si>
  <si>
    <t>19/21 New Road, Willenhall,West Midlands WV13 2BG</t>
  </si>
  <si>
    <t>LANSALOT-MATRAS, Clement</t>
  </si>
  <si>
    <t>A501 Picasso Villa, 79-5 Banpo-dong,Seocho-gu Seoul 137-040</t>
  </si>
  <si>
    <t>WATANABE, Toru</t>
  </si>
  <si>
    <t>c/o Astellas Pharma Inc., 3-11 Nihonbashi-Honcho2-chome, Chuo-ku,Tokyo 103-8411</t>
  </si>
  <si>
    <t>Sakai, Norio, c/o(A170) Intellectual Property Dpt.</t>
  </si>
  <si>
    <t>Murata Manufacturing Co, Ltd, 26-10, Tenjin 2-chome,Nagaokakyo-shi, Kyoto-fu 617-8555</t>
  </si>
  <si>
    <t>ANDALCIO, Jason</t>
  </si>
  <si>
    <t>2129 8th Ave. West Apt B,Seattle, Washington 98119</t>
  </si>
  <si>
    <t>YAMADA, Mototsugu</t>
  </si>
  <si>
    <t>c/o Meiji Seika Pharma Co. Ltd., 760 Morooka-cho, Kohoku-ku,Yokohama-shi Kanagawa 222-8567</t>
  </si>
  <si>
    <t>NICOL, David H.</t>
  </si>
  <si>
    <t>13758 Ruette Le Parc A,Del Mar California 92014</t>
  </si>
  <si>
    <t>Smith, Gordon Raymond</t>
  </si>
  <si>
    <t>1 River Road,Schenectady, New York 12345</t>
  </si>
  <si>
    <t>Asahi, Tadashi</t>
  </si>
  <si>
    <t>c/o Nippon Light Metal Co., Ltd. 2-20, Higashi-,Shinagawa 2-chome Shinagawa-ku Tokyo</t>
  </si>
  <si>
    <t>Hiller, Joseph F.</t>
  </si>
  <si>
    <t>Platkowski, Kristina</t>
  </si>
  <si>
    <t>Leipzig</t>
  </si>
  <si>
    <t>Scarfe, Daniel Jonathan</t>
  </si>
  <si>
    <t>Kong, Xiangrui</t>
  </si>
  <si>
    <t>Yongin</t>
  </si>
  <si>
    <t>Browne, Niall</t>
  </si>
  <si>
    <t>Dawson Medical Technologies LLC</t>
  </si>
  <si>
    <t>Waterford,PA</t>
  </si>
  <si>
    <t>Ando, Shigeru</t>
  </si>
  <si>
    <t>Shin, Hyun Jun</t>
  </si>
  <si>
    <t>Yeongdeungpo-gu</t>
  </si>
  <si>
    <t>LAI, PO-HUNG</t>
  </si>
  <si>
    <t>MIAOLI COUNTY</t>
  </si>
  <si>
    <t>Shaughnessy, Kevin</t>
  </si>
  <si>
    <t>Tuscaloosa,AL</t>
  </si>
  <si>
    <t>Williams, Travis</t>
  </si>
  <si>
    <t>Scarborough,ME</t>
  </si>
  <si>
    <t>Parmar, Sanjay</t>
  </si>
  <si>
    <t>Konsek, Steven</t>
  </si>
  <si>
    <t>Li, Dave</t>
  </si>
  <si>
    <t>West Roxbury,MA</t>
  </si>
  <si>
    <t>ATTUCCI, Francesco</t>
  </si>
  <si>
    <t>Via San Giovanni Bosco 16,I-20028 San Vittore Olona MI</t>
  </si>
  <si>
    <t>FRIEDRICH, Glenn</t>
  </si>
  <si>
    <t>c/o Kymab Limited, Meditrina (B260), Babraham Research Campus,Cambridge, Cambridgeshire CB22 3AT</t>
  </si>
  <si>
    <t>Lee, Mun Woo</t>
  </si>
  <si>
    <t>102-1505 POSCO Sup. Apt.,Yucheon-dong</t>
  </si>
  <si>
    <t>EGAMI, Miki Wakamatsu Factory</t>
  </si>
  <si>
    <t>Catalysts &amp; Chem. Ind.,13-2, Kitaminatomachi</t>
  </si>
  <si>
    <t>RO</t>
  </si>
  <si>
    <t>UNO Masaharu</t>
  </si>
  <si>
    <t>c/o PERMELEC ELECTRODE LTD.,2023-15 Endo</t>
  </si>
  <si>
    <t>NISHIOKA, Yuhei</t>
  </si>
  <si>
    <t>c/o Rakuten, Inc.,4-12-3 Higashishinagawa</t>
  </si>
  <si>
    <t>OKAYAMA, Hironao</t>
  </si>
  <si>
    <t>c/o TOYO KOHAN CO. LTD. Technical Research,Laboratory</t>
  </si>
  <si>
    <t>SHIBASAKI, Masakatsu</t>
  </si>
  <si>
    <t>c/o Microbial Chemistry Research Foundation,14-23 Kamiosaki 3-chome</t>
  </si>
  <si>
    <t>BURDETT, John H.</t>
  </si>
  <si>
    <t>106 Crane Street,Charlton, New York 12302</t>
  </si>
  <si>
    <t>YAMAUCHI, Akiyoshi</t>
  </si>
  <si>
    <t>c/o DAIKAN INDUSTRIES, LTD.,Umeda Center Building</t>
  </si>
  <si>
    <t>Rice, Jordan M</t>
  </si>
  <si>
    <t>c/o Nike, Inc, One Bowerman Drive,Beaverton, OR Oregon 97005</t>
  </si>
  <si>
    <t>GE Global Research,One Research Circle</t>
  </si>
  <si>
    <t>Johnson, James Neil</t>
  </si>
  <si>
    <t>PAYNE, Andrew Dean</t>
  </si>
  <si>
    <t>48 Karewa parade, Papamoa Beach,Papamoa, 3118</t>
  </si>
  <si>
    <t>OKA, Toru</t>
  </si>
  <si>
    <t>c/o Sunstar Engineering Inc.,3-1 Asahi-machi</t>
  </si>
  <si>
    <t>El Mazria, Omar</t>
  </si>
  <si>
    <t>Seichamps</t>
  </si>
  <si>
    <t>Rantala, Kimmo</t>
  </si>
  <si>
    <t>Chuang, Chen-Pang</t>
  </si>
  <si>
    <t>Taoyuan</t>
  </si>
  <si>
    <t>Adamex, Tomasz</t>
  </si>
  <si>
    <t>Hata, Yoshihiko</t>
  </si>
  <si>
    <t>METZGER, Robert</t>
  </si>
  <si>
    <t>Wakarusa</t>
  </si>
  <si>
    <t>Yoshizaki, Yukinobu</t>
  </si>
  <si>
    <t>Kiyosu-shi</t>
  </si>
  <si>
    <t>SKY SOCKETT, LLC</t>
  </si>
  <si>
    <t>Oslo</t>
  </si>
  <si>
    <t>Klicpera, Elizabeth</t>
  </si>
  <si>
    <t>HEARTWOOD CARVING, INC.</t>
  </si>
  <si>
    <t>Eugene,OR</t>
  </si>
  <si>
    <t>Marculescu, Rodrig</t>
  </si>
  <si>
    <t>BI, Xiao, Tao</t>
  </si>
  <si>
    <t>Apartment 2,2520 Van Horne Street,Montreal, Quebec H3S 1P1</t>
  </si>
  <si>
    <t>Restle, Karl-Heinz</t>
  </si>
  <si>
    <t>Institute Of Microbiology, Chinese Academy Of Sciences</t>
  </si>
  <si>
    <t>No.1, West Beichen Road,Chaoyang District,Beijing 100101</t>
  </si>
  <si>
    <t>COVESI, Leticia Khater</t>
  </si>
  <si>
    <t>Roberts, Anthony c/o Stuttgart Technology Center</t>
  </si>
  <si>
    <t>/ Sony Deutschland Gmbh,Hedelfinger Strasse 61 /</t>
  </si>
  <si>
    <t>Encaoua, Serge</t>
  </si>
  <si>
    <t>c/o SAGEM DEFENSE SECURITE,Le Ponant de Paris,27 rue Leblanc,75015 PARIS</t>
  </si>
  <si>
    <t>IMAEDA, Minoru</t>
  </si>
  <si>
    <t>c/o NGK INSULATORS LTD.,2-56, Suda-cho,Mizuho-ku,Nagoya-shi Aichi 467-8530</t>
  </si>
  <si>
    <t>Kaji, Tadashi</t>
  </si>
  <si>
    <t>c/o Hitachi. Ltd.,Intellectual Property Office,12F, Marunouchi Center Building,6-1, Marunouchi 1-chome,Chiyoda-ku, Tokyo 100-8220</t>
  </si>
  <si>
    <t>SHIBUYA, Mariko</t>
  </si>
  <si>
    <t>c/o National Hospital Organization,Chiba Medical Center,4-1-2 Tsubakimori,Chuo-ku,Chiba-shi Chiba 260-8606</t>
  </si>
  <si>
    <t>Tarusawa, Yoshiaki</t>
  </si>
  <si>
    <t>c/o Intellectual Property Department NTT,DoCoMo. Inc.,Sanno Park Tower,11-1 Nagatacho, 2-chome, Chiyoda-ku,Tokyo 100-6150</t>
  </si>
  <si>
    <t>Takeuchi, Kensuke</t>
  </si>
  <si>
    <t>AISIN AW CO., LTD.,6-18 Harayama, Okacho,Okazaki Aichi 444-8564</t>
  </si>
  <si>
    <t>TERAOKA, Takeshi, Pharmaceutical Research Center</t>
  </si>
  <si>
    <t>Meiji Seika Kaisha Ltd., 760, Morooka-cho, Kouhoku,-ku, Yokohama-shi, Kanagawa 222-8567</t>
  </si>
  <si>
    <t>SUZUKI, Hiroko</t>
  </si>
  <si>
    <t>c/o MITSUBISHI TANABE PHARMA CORPORATION,2-6-18 Kitahama,Chuo-ku,Osaka-shi Osaka 541-8505</t>
  </si>
  <si>
    <t>Kang, Jeong Hoon</t>
  </si>
  <si>
    <t>2-1006, Jangmi Apt., Sincheon-dong,,Songpa-gu,Seoul</t>
  </si>
  <si>
    <t>SINGLETON, Freddie, L.</t>
  </si>
  <si>
    <t>Apt. 1,790 Court of Birch,Vernon Hills IL 60061</t>
  </si>
  <si>
    <t>Zubiate, Brett</t>
  </si>
  <si>
    <t>500 Tripoli Street,Apartment 212,Pittsburgh, PA Pennsylvania 15212</t>
  </si>
  <si>
    <t>Ruhs, Joanna</t>
  </si>
  <si>
    <t>BDF AG, 4537,545,Ratiborweg 18,22043 Hamburg</t>
  </si>
  <si>
    <t>MINAMI, Tetsuya T.</t>
  </si>
  <si>
    <t>C/O Nice, Inc.,One Bowerman Drive,Beaverton, OR 97005-6453</t>
  </si>
  <si>
    <t>HYNES, Alan</t>
  </si>
  <si>
    <t>10 The Courtyard,Castleredmond,Midleton</t>
  </si>
  <si>
    <t>LIU, Jianli</t>
  </si>
  <si>
    <t>ZTE CORPORATION ZTE Plaza,Keji Road South,Hi-Tech Industrial Park,Nanshan,Shenzhen, Guangdong 518057</t>
  </si>
  <si>
    <t>JAMIL, Asha</t>
  </si>
  <si>
    <t>c/o School of Pharmacy,RCSI,122 St Stephens Green,Dublin, D2</t>
  </si>
  <si>
    <t>Fletcher, Paul</t>
  </si>
  <si>
    <t>Mars Drinks UK Ltd.,Armstrong Road,Basingstoke, Hampshire RG24 8NU</t>
  </si>
  <si>
    <t>Nagai, Kiyoshi</t>
  </si>
  <si>
    <t>c/o CKD CORPORATION,250, Ouji 2-chome,Komaki-shi, Aichi 485-8551</t>
  </si>
  <si>
    <t>NAKATA, Masanori, c/o Mitsubishi Denki K.K.</t>
  </si>
  <si>
    <t>2-3, Marunouchi 2-chome,Chiyoda-ku,Tokyo 100-8310</t>
  </si>
  <si>
    <t>SUZUKI Keiichiro</t>
  </si>
  <si>
    <t>c/o SUMITOMO CHEMICAL COMPANY LIMITED,5-1 Sobiraki-cho,Niihama-shi Ehime 792-8521</t>
  </si>
  <si>
    <t>Tadmor, Oren</t>
  </si>
  <si>
    <t>c/o Orcam Technologies Ltd.,13 Hartom St.,91450 Jerusalem</t>
  </si>
  <si>
    <t>OTSUKA, Tatsushi</t>
  </si>
  <si>
    <t>c/o FUJITSU LIMITED,1-1, Kamikodanaka 4-chome,Nakahara-ku,Kawasaki-shi Kanagawa 211-8588</t>
  </si>
  <si>
    <t>SAITO, Shun</t>
  </si>
  <si>
    <t>c/o Asahi Glass Company, Limited,5-1, Marunouchi 1-chome,Chiyoda-ku,Tokyo 100-8405</t>
  </si>
  <si>
    <t>ATKINS, Robin</t>
  </si>
  <si>
    <t>c/o Dolby Laboratories, Inc.,100 Potrero Avenue,San Francisco, California 94103-4813</t>
  </si>
  <si>
    <t>Pellacini, Roberto</t>
  </si>
  <si>
    <t>Stamplast S.A.S.,Strada Pilastro 10/A,Torrechiara Langhirano,43010 Parma</t>
  </si>
  <si>
    <t>Xavant Technology (Pty) Limited</t>
  </si>
  <si>
    <t>Ravello,Delmondo Office Park,169 Garstfontein Road,Ashlea Gardens,0081 Pretoria</t>
  </si>
  <si>
    <t>LEE, Jae Wook</t>
  </si>
  <si>
    <t>LG Institute,533 Hogye 1(il)-dong,Dongan-gu,Anyang-si Gyeonggi-do 431-080</t>
  </si>
  <si>
    <t>Johanson, James E.</t>
  </si>
  <si>
    <t>P.O Box 189,147 Ashley Hill Road,Old Chatham,New York, NY 12136</t>
  </si>
  <si>
    <t>KIM, Jong Sun</t>
  </si>
  <si>
    <t>123-1206 Mokdong Apt.,Mok6-dong,Yangcheon-gu,Seoul, 158-050</t>
  </si>
  <si>
    <t>ZHOU, Bin</t>
  </si>
  <si>
    <t>Room 203,No. 146,Gao Jing No. 1 Residential Quarter,Yin Gao Road (West), Baoshan District,Shanghai 200439</t>
  </si>
  <si>
    <t>Sugita, Narutoshi</t>
  </si>
  <si>
    <t>c/o Honda R&amp;D Co., Ltd.,4-1, Chuo 1-chome,Wako-shi, Saitama 351-0193</t>
  </si>
  <si>
    <t>Ogino, Tsukasa</t>
  </si>
  <si>
    <t>Kiryu</t>
  </si>
  <si>
    <t>Augsburg</t>
  </si>
  <si>
    <t>Salman, Nader</t>
  </si>
  <si>
    <t>Tananger</t>
  </si>
  <si>
    <t>Lim, Sang Hyup</t>
  </si>
  <si>
    <t>CHEN, Su-Huey</t>
  </si>
  <si>
    <t>Powell, Kevin Blake</t>
  </si>
  <si>
    <t>Clevedon</t>
  </si>
  <si>
    <t>Monsalvo, Rodolfo</t>
  </si>
  <si>
    <t>Chen, Tina Yung-Ting</t>
  </si>
  <si>
    <t>Motegi, Takeshi</t>
  </si>
  <si>
    <t>LECART, SANDRINE</t>
  </si>
  <si>
    <t>KOESLING, JAN</t>
  </si>
  <si>
    <t>9E, Laiguangying Road Chao Yang District, Beijing, CN</t>
  </si>
  <si>
    <t>DEFERT, Olivier</t>
  </si>
  <si>
    <t>Amakem NV,Life Sciences Incubator,Agoralaan A bis,B-3590 Diepenbeek</t>
  </si>
  <si>
    <t>KNIGHT, Matthew</t>
  </si>
  <si>
    <t>Heathbank,Newmachar,Aberdeen Aberdeenshire AB21 7PP</t>
  </si>
  <si>
    <t>LEE, Brendan</t>
  </si>
  <si>
    <t>5710 Dumfries,Houston, TX Texas 77096</t>
  </si>
  <si>
    <t>Warner, Charles H.</t>
  </si>
  <si>
    <t>35 Carter Street,South Portland, Maine 04106</t>
  </si>
  <si>
    <t>DE PONNAT, Arnaud</t>
  </si>
  <si>
    <t>QIAGEN Hamburg GmbH</t>
  </si>
  <si>
    <t>Hilden</t>
  </si>
  <si>
    <t>Hashimoto, Ryuichiro</t>
  </si>
  <si>
    <t>Soraku-gun</t>
  </si>
  <si>
    <t>Sasaki, Takuro</t>
  </si>
  <si>
    <t>MINTZ, Hagay</t>
  </si>
  <si>
    <t>Kiryat Ata</t>
  </si>
  <si>
    <t>PARK, Jeong Sun</t>
  </si>
  <si>
    <t>Inoue, Takuya</t>
  </si>
  <si>
    <t>JUN, Joon Ho</t>
  </si>
  <si>
    <t>Karashima, Shuichi</t>
  </si>
  <si>
    <t>Tosunian, Michael</t>
  </si>
  <si>
    <t>Brea,CA</t>
  </si>
  <si>
    <t>Hembra, Robert Louis</t>
  </si>
  <si>
    <t>Bloomington,IL</t>
  </si>
  <si>
    <t>Bennett, Jessica Wilbanks</t>
  </si>
  <si>
    <t>Loganville,GA</t>
  </si>
  <si>
    <t>SATO, Kachiyasu</t>
  </si>
  <si>
    <t>Tsurugashima-shi</t>
  </si>
  <si>
    <t>Baron, Carlos Nino</t>
  </si>
  <si>
    <t>Edwards,IL</t>
  </si>
  <si>
    <t>Blue-Band LLC</t>
  </si>
  <si>
    <t>Orlando,FL</t>
  </si>
  <si>
    <t>Ramsaroop, Shawn</t>
  </si>
  <si>
    <t>Pine Bluff,AR</t>
  </si>
  <si>
    <t>KAMPE, PHILIP</t>
  </si>
  <si>
    <t>Lange Koepoortstraat 49 B-2000 Antwerpen BE</t>
  </si>
  <si>
    <t>PERCEPTIMED INC.</t>
  </si>
  <si>
    <t>365 San Antonio Rd. Mountain View CA 94040</t>
  </si>
  <si>
    <t>LIU, HAILONG</t>
  </si>
  <si>
    <t>ROOM 403, EAST BLOCK 2, SEG PARK, ZHENXING ROAD, FUTIAN DISTRICTSHENZHEN, GUANGDONG 518000 CN</t>
  </si>
  <si>
    <t>UNIVERSAL CITY STUDIOS LLLP</t>
  </si>
  <si>
    <t>UNIVERSAL CITY PLAZA UNIVERSAL CITY, CA 91608 (US) US</t>
  </si>
  <si>
    <t>CHUNG, IN- SUN</t>
  </si>
  <si>
    <t>203 101 (Deokso DooSan Weve Apt.) 180 Deokso ro Wabu eup Namyangju si Gyeonggi do 472 962</t>
  </si>
  <si>
    <t>ELECTRICFIL AUTOMOTIVE</t>
  </si>
  <si>
    <t>YAMADA MIKIO</t>
  </si>
  <si>
    <t>c/o HITACHI APPLIANCES INC. 800 Tomida Ohira machi Tochigi shi Tochigi 3294493</t>
  </si>
  <si>
    <t>DAN COLVIN</t>
  </si>
  <si>
    <t>920 EAST CREEK DRIVE, DRIPPING SPRINS, TEXAS 78620, E.U.A. US</t>
  </si>
  <si>
    <t>PERRY ROBERT CZIMMEK</t>
  </si>
  <si>
    <t>8213 OLD MILL LANE, WILLIAMSBURG VA 23188 US US</t>
  </si>
  <si>
    <t>ADOLF FOHL GMBH + CO. KG.</t>
  </si>
  <si>
    <t>SCHONBLICK 17, 73635 RUDERSBERG, GERMANY</t>
  </si>
  <si>
    <t>STEIDL, STEFAN</t>
  </si>
  <si>
    <t>C/O MORPHOSYS AG, Lena-Christ-Strasse 48, 82152 Martinsried/Planegg GERMANY</t>
  </si>
  <si>
    <t>VIRUN, INC.</t>
  </si>
  <si>
    <t>21118 Commerce Pointe Drive Walnut, CA 91789 US</t>
  </si>
  <si>
    <t>YAMANAKA, SHINYA</t>
  </si>
  <si>
    <t>c/o Center for iPS Cell Research and Application,Institute for Integrated Cell-Material Sciences, JP</t>
  </si>
  <si>
    <t>GUNJIMA, Seiji</t>
  </si>
  <si>
    <t>c/o Toppan Printing Co., Ltd.,5-1 Taito 1-chome,Taito-ku,Tokyo 110-0016</t>
  </si>
  <si>
    <t>KOLLER, Avi</t>
  </si>
  <si>
    <t>Kiryat Weizmann,P.O. Box 150,76101 Rehovot</t>
  </si>
  <si>
    <t>Park, Su-Bum</t>
  </si>
  <si>
    <t>219-24, Gasan-Dong,Geumcheon-Gu Seoul</t>
  </si>
  <si>
    <t>CHAN, Eva, King, Fan</t>
  </si>
  <si>
    <t>800 North Lindbergh Blvd.,St. Louis, MO 63167</t>
  </si>
  <si>
    <t>TIBBEN, Bradley Steve</t>
  </si>
  <si>
    <t>621 14th Street Place,Nevada, IA 50201</t>
  </si>
  <si>
    <t>Heidelberg</t>
  </si>
  <si>
    <t>Neuherberg</t>
  </si>
  <si>
    <t>KATAOKA, Yusuke</t>
  </si>
  <si>
    <t>Tsu-shi, Mie-ken</t>
  </si>
  <si>
    <t>HAN, Joo-Man</t>
  </si>
  <si>
    <t>SUMITOMOMETAL MINING CO., LTD.</t>
  </si>
  <si>
    <t>Aragone, Matteo</t>
  </si>
  <si>
    <t>Genova</t>
  </si>
  <si>
    <t>KODAMA, Satoshi</t>
  </si>
  <si>
    <t>Skoretz, Dallas Wayne</t>
  </si>
  <si>
    <t>McDonald,TN</t>
  </si>
  <si>
    <t>Whistler Technologies Inc</t>
  </si>
  <si>
    <t>Hsinchu County</t>
  </si>
  <si>
    <t>Baton Rouge,LA</t>
  </si>
  <si>
    <t>Singh, Dave P.</t>
  </si>
  <si>
    <t>BENILDO SOUSA CAVADA</t>
  </si>
  <si>
    <t>DENG, ZHIPIN</t>
  </si>
  <si>
    <t>Building A, Raycom Info Tech Park Tower 2 Kexueyuan Nanlu,zhongguancun 100081 CN</t>
  </si>
  <si>
    <t>KAZUO NISHIKAWA</t>
  </si>
  <si>
    <t>A/C SHARP KABUSHIKI KAISHA, 22-22, NAGAIKE-CHO, ABENO-KU, OSAKA-SHI, OSAKA 545-8522 JP</t>
  </si>
  <si>
    <t>RUA HENRIQUE MIERS, 427, APTO 402, COSTA E SILVA 89218600 JOINVILLE BR</t>
  </si>
  <si>
    <t>CATALYTIC DISTILLATION TECHNOLOGIES</t>
  </si>
  <si>
    <t>10100 Bay Area Boulevard~Pasadena~Texas~77507 US</t>
  </si>
  <si>
    <t>DE LA SERNA, PEDRO E.</t>
  </si>
  <si>
    <t>375 Patton Avenue San Jose, CA 95128 US</t>
  </si>
  <si>
    <t>PEREZ MARTINEZ, Alfonso de Jesus</t>
  </si>
  <si>
    <t>E1023 Corporation</t>
  </si>
  <si>
    <t>34361 Innovation Drive,Ronan, MT 59864</t>
  </si>
  <si>
    <t>DEINOVE</t>
  </si>
  <si>
    <t>ZHANG, Naiqian</t>
  </si>
  <si>
    <t>DYNAX SEMICONDUCTOR, INC.,No.18 Chenfeng Road, Yushan Town,Kunshan Jiangsu 215300</t>
  </si>
  <si>
    <t>TAMURA Masaki</t>
  </si>
  <si>
    <t>c/o MITSUBISHI ENGINEERING-PLASTICS CORPORATION,6-2 Higashiyawata 5-chome,Hiratsuka-shi Kanagawa 254-0016</t>
  </si>
  <si>
    <t>NISHII, Takahito</t>
  </si>
  <si>
    <t>C/O DENSO CORPORATION,1-1 Showa-cho,Kariya-city Aichi 448-8661</t>
  </si>
  <si>
    <t>TAYLOR, Ron</t>
  </si>
  <si>
    <t>H2WIN S.A.</t>
  </si>
  <si>
    <t>Nivelles</t>
  </si>
  <si>
    <t>Tixhon, Eric</t>
  </si>
  <si>
    <t>Louvain-la-Neuve</t>
  </si>
  <si>
    <t>Chopra, Nagesh</t>
  </si>
  <si>
    <t>Chandigarm</t>
  </si>
  <si>
    <t>VARGHESE, Thoppil Antony</t>
  </si>
  <si>
    <t>Park, Bong-Im</t>
  </si>
  <si>
    <t>LI, CHIH-WEN</t>
  </si>
  <si>
    <t>TAOYUAN CITY</t>
  </si>
  <si>
    <t>Lee, Tao-Yi</t>
  </si>
  <si>
    <t>SONG, Minwoo</t>
  </si>
  <si>
    <t>Gumi-si</t>
  </si>
  <si>
    <t>Oh, Jee-Seok</t>
  </si>
  <si>
    <t>Nu Visions International, Inc.</t>
  </si>
  <si>
    <t>Milford,PA</t>
  </si>
  <si>
    <t>AudioNow IP Holdings, LLC</t>
  </si>
  <si>
    <t>YOUNG IAIN</t>
  </si>
  <si>
    <t>ARMIDALE AU</t>
  </si>
  <si>
    <t>WANG, Yujiang</t>
  </si>
  <si>
    <t>NO.936 ZHANG HENG ROAD,ZHANGJIANG HI-TECH PARK SHANGHAI 201203</t>
  </si>
  <si>
    <t>SARATHY, Siva Rajan</t>
  </si>
  <si>
    <t>1537 SANDPIPER DRIVE LONDON, ONTARIO N5X 0G4</t>
  </si>
  <si>
    <t>SHANG, Ergang</t>
  </si>
  <si>
    <t>ZTE PLAZA SHENZHEN, GUANGDONG 518057 KEJI ROAD SOUTH, HI-TECH INDUSTRIAL PARK, NANSHAN DISTRICT</t>
  </si>
  <si>
    <t>EIGENBROD VOLKMAR</t>
  </si>
  <si>
    <t>KREFELD DE</t>
  </si>
  <si>
    <t>HIROI Takashi</t>
  </si>
  <si>
    <t>SARVER, Edwin Jay</t>
  </si>
  <si>
    <t>84 PITT STREET SYDNEY, NEW SOUTH WALES 2000</t>
  </si>
  <si>
    <t>BEDNARZ SZCZEPAN</t>
  </si>
  <si>
    <t>GARDNER, Andrew</t>
  </si>
  <si>
    <t>AB CONNECTORS LTD RHONDDA CYNON TAFF, MID GLAMORGAN CF45 4SF ABERCYNON, MOUNTAIN ASH</t>
  </si>
  <si>
    <t>SASAKUMA KHidekhiro</t>
  </si>
  <si>
    <t>129090, Moskva, ul. B. Spasskaja, 25, stroenie 3, OOO 'JUridicheskaja firma Gorodisskij i Partnery'</t>
  </si>
  <si>
    <t>DONATI, Daniele</t>
  </si>
  <si>
    <t>PO Box 11, V.le Pasteur 10, I-20014 Nerviano (MI) IT</t>
  </si>
  <si>
    <t>BAUDOUX, Jean-Pierre</t>
  </si>
  <si>
    <t>Rue de l'Institut 89, B-1330 Rixensart BE</t>
  </si>
  <si>
    <t>TOPSUN CREATIVE DESIGN</t>
  </si>
  <si>
    <t>28 XIANGYUAN ROAD, GONGSHU DISTRICT HANGZHOU, ZHEJIANG 310015</t>
  </si>
  <si>
    <t>WESTERBY, Carl, Benjamin</t>
  </si>
  <si>
    <t>3264 S. SPRINGFIELD AVENUE MILWAUKEE, WI 53207</t>
  </si>
  <si>
    <t>ZHANG, Dong</t>
  </si>
  <si>
    <t>HUAWEI ADMINISTRATION BUILDING SHENZHEN, GUANGDONG 518129 BANTIAN, LONGGANG DISTRICT</t>
  </si>
  <si>
    <t>WOO, Ji Hoon</t>
  </si>
  <si>
    <t>53, YEONGTONG-RO 27BEON-GIL GYEONGGI-DO 18376 HWASEONG-SI</t>
  </si>
  <si>
    <t>Peking University Shenzhen Graduate School</t>
  </si>
  <si>
    <t>Peking University Campus,Xili University Town,Nanshan District,Shenzhen, Guangdong 518055</t>
  </si>
  <si>
    <t>GENG, Meiyu</t>
  </si>
  <si>
    <t>No.555 of Zuchongzhi Road,Zhangjiang,Pudong New Area,Shanghai 201203</t>
  </si>
  <si>
    <t>Chromition Limited</t>
  </si>
  <si>
    <t>11 Riverview,Teh Embankment Business Park,Heaton Mersey,Stockport,Cheshire SK4 3GN</t>
  </si>
  <si>
    <t>Cleary, Sean</t>
  </si>
  <si>
    <t>Meritor Heavy Vehicle Braking Systems (UK) Limited,Grange Road,Cwmbran, Monmouthshire NP44 3XU</t>
  </si>
  <si>
    <t>O'KELLY, Sophie Alexandra</t>
  </si>
  <si>
    <t>c/o IP Group,Mars Incorporated,Dunde Road,Slough Berkshire SL1 4JX</t>
  </si>
  <si>
    <t>TOMICHI, Hiroyuki</t>
  </si>
  <si>
    <t>c/o Autoliv Japan Ltd.,4F Innotech Bldg.,3-17-6 Shinyokohama, Kohoku-ku,Yokohama, Kanagawa 222-8580</t>
  </si>
  <si>
    <t>Peregrine Surgical, Ltd.</t>
  </si>
  <si>
    <t>51 Britain Drive,New Britain, PA 18901</t>
  </si>
  <si>
    <t>NANJING TOPTO MATERIALS CO., LTD.</t>
  </si>
  <si>
    <t>Brinkmeier, Jan-Philipp</t>
  </si>
  <si>
    <t>YAO, GUOHAI</t>
  </si>
  <si>
    <t>Zhejiang</t>
  </si>
  <si>
    <t>KIM, Ye Jeong</t>
  </si>
  <si>
    <t>Kanesada, Takayasu</t>
  </si>
  <si>
    <t>Stearman, Phillip Charles</t>
  </si>
  <si>
    <t>TSENG, KUAN-CHUN</t>
  </si>
  <si>
    <t>HSINCHU CITY</t>
  </si>
  <si>
    <t>Shen, Yi</t>
  </si>
  <si>
    <t>Seminole,FL</t>
  </si>
  <si>
    <t>Zhukova Olga Gennadevna</t>
  </si>
  <si>
    <t>129226, Moskva, pr-t Mira, 171, pom. 19, Davidenko N.F.</t>
  </si>
  <si>
    <t>Ryagin Sergej Nikolaevich</t>
  </si>
  <si>
    <t>142210, Moskovskaya obl., g. Serpukhov, B. Udarnyj per., 1a, Mezhregionalnoe obshchestvennoe uchrezhdenie 'Institut inzhenernoj fiziki'</t>
  </si>
  <si>
    <t>Borisov Ivan Andreevich</t>
  </si>
  <si>
    <t>117997, Moskva, ul. Miklukho-Maklaya, 16/10, korp. 71, IBKH RAN, ZAO Nauchno-proizvodstvennaya kompaniya 'Kombiotekh', zav. laboratorii biotekhnologii Krymskij M.A.</t>
  </si>
  <si>
    <t>CONSTANTINO GALERA LOZANO</t>
  </si>
  <si>
    <t>Rominger, Volker</t>
  </si>
  <si>
    <t>Janis-Joplin-Str. 4,71711 Steinheim an der Murr</t>
  </si>
  <si>
    <t>SALEHPOUR, Somaieh</t>
  </si>
  <si>
    <t>3365 Mainway,Burlington, Ontario L7M 1A6</t>
  </si>
  <si>
    <t>AIKAWA, Masataka</t>
  </si>
  <si>
    <t>c/o Asahi Glass Company,Limited,5-1 Marunouchi 1-chome,Chiyoda-ku,Tokyo 100-8405</t>
  </si>
  <si>
    <t>Fujii, Takayuki</t>
  </si>
  <si>
    <t>c/o CANON KABUSHIKI KAISHA,30-2, Shimomaruko 3-chome,Ohta-ku,Tokyo 146-8501</t>
  </si>
  <si>
    <t>IKEDA, Keisuke</t>
  </si>
  <si>
    <t>c/o Ricoh Company, Ltd.,3-6, Nakamagome 1-chome,Ohta-ku, Tokyo 143-8555</t>
  </si>
  <si>
    <t>WILSON, Glenn Andrew</t>
  </si>
  <si>
    <t>4200 Scotland St.,Apt. 520,Houston, TX 77007</t>
  </si>
  <si>
    <t>Messeguer Peypoch, Ramon</t>
  </si>
  <si>
    <t>TAZUMI, Kohei</t>
  </si>
  <si>
    <t>SHIM, Young Chel</t>
  </si>
  <si>
    <t>TODOS TECHNOLOGIES LTD.</t>
  </si>
  <si>
    <t>Airport</t>
  </si>
  <si>
    <t>TAN, Tiang Hin Jerry</t>
  </si>
  <si>
    <t>LA SOCIETE DES AMIS DE L'ECOLE SUPERIEURE DE PHYSIQUE ET CHIMIE INDUSTRIELLES DE LA VILLE DE PA</t>
  </si>
  <si>
    <t>Tsvi, Meir</t>
  </si>
  <si>
    <t>Tel Aviv,IL</t>
  </si>
  <si>
    <t>Furgeson-Moreira, Sergio E.</t>
  </si>
  <si>
    <t>LEE, Ilho</t>
  </si>
  <si>
    <t>Schendel, Michael J</t>
  </si>
  <si>
    <t>Andover,MN</t>
  </si>
  <si>
    <t>Garcen, Sean</t>
  </si>
  <si>
    <t>Hudson,MA</t>
  </si>
  <si>
    <t>Moon, Young Hwan</t>
  </si>
  <si>
    <t>Mechanical Simulation Corporation</t>
  </si>
  <si>
    <t>PARIS 75017 FR</t>
  </si>
  <si>
    <t>NA</t>
  </si>
  <si>
    <t>ANIS BEN SLIMANE</t>
  </si>
  <si>
    <t>TN</t>
  </si>
  <si>
    <t>PETRE NICOLAE</t>
  </si>
  <si>
    <t>BAUER, Georg</t>
  </si>
  <si>
    <t>Hwang, Sung-Hee</t>
  </si>
  <si>
    <t>420-403 Jugong Apt.,,189 Gaepo-dong, Gangnam-gu,Seoul</t>
  </si>
  <si>
    <t>VESTERAGER, Louise, Buur</t>
  </si>
  <si>
    <t>H. Lundbeck A/S Ottiliavej 9,2500 Valby</t>
  </si>
  <si>
    <t>KAMMA, Vasudevarao</t>
  </si>
  <si>
    <t>38 Flat no 103,SLV Nilya 15th Main,17th Cross,Nangundeswara Lt, JP Nagar5th Ph,Bangalore 560078</t>
  </si>
  <si>
    <t>ALLEGRETTI, Marcello</t>
  </si>
  <si>
    <t>WATKINS, William J.</t>
  </si>
  <si>
    <t>333 Lakeside Drive,Foster City, CA 94404</t>
  </si>
  <si>
    <t>FEDERICI, Gianni</t>
  </si>
  <si>
    <t>HARUS S.R.L.,Viale I Maggio, 156,00046 Grottaferrata</t>
  </si>
  <si>
    <t>JULE, Eduardo</t>
  </si>
  <si>
    <t>135 Marlborough Street,Unit 5,Boston, Massachusetts 02216</t>
  </si>
  <si>
    <t>Luzak, Marius</t>
  </si>
  <si>
    <t>c/o Graco Minnesota Inc.,88 11th Avenue NE,Minneapolis, MN Minnesota 55413</t>
  </si>
  <si>
    <t>YAMANAKA, Reiko</t>
  </si>
  <si>
    <t>c/o Taiki Corp., Ltd.,3-41 Nishiawaji 6-chome,Higashiyodogawa-ku,Osaka-shi Osaka 533-0031</t>
  </si>
  <si>
    <t>YOSHINO, Hiroshi</t>
  </si>
  <si>
    <t>6-7-8, Fujisaki,Narashino-shi Chiba 275-0017</t>
  </si>
  <si>
    <t>HARA, Daisuke</t>
  </si>
  <si>
    <t>Selvaraj, Satihya K.</t>
  </si>
  <si>
    <t>Salmons, Neil D.</t>
  </si>
  <si>
    <t>Yokoyama, Tetsuya</t>
  </si>
  <si>
    <t>Higashihiroshima</t>
  </si>
  <si>
    <t>Jarandikar, Akshay</t>
  </si>
  <si>
    <t>THELU, Jacques</t>
  </si>
  <si>
    <t>CROLLES</t>
  </si>
  <si>
    <t>Jeon, Jae-Hyoung</t>
  </si>
  <si>
    <t>Redin Wyden, Tatiana</t>
  </si>
  <si>
    <t>Playa Vista,CA</t>
  </si>
  <si>
    <t>Martinian, Emin</t>
  </si>
  <si>
    <t>MALBERG, Andreas</t>
  </si>
  <si>
    <t>ORY, Daniel</t>
  </si>
  <si>
    <t>9 rue Robert Marchand,92260 Fontenay aux Roses</t>
  </si>
  <si>
    <t>WONG, James</t>
  </si>
  <si>
    <t>c/o Huawei Technologies Duesseldorf GmbH,Riesstr.25,80992 Munich</t>
  </si>
  <si>
    <t>KNUDSEN, Steen</t>
  </si>
  <si>
    <t>9977 N 90th St.,Scottsdale, AZ Arizona 85258</t>
  </si>
  <si>
    <t>Mcinnes, Ross Gordon</t>
  </si>
  <si>
    <t>123 Nova Scotia Drive,RD 2,Waipu 0582</t>
  </si>
  <si>
    <t>SEIFI, Hasti</t>
  </si>
  <si>
    <t>c/o Technicolor USA Inc,175 South San Antonio Rd,Los Altos, California 94022</t>
  </si>
  <si>
    <t>VASUDEVAN, Kalyan</t>
  </si>
  <si>
    <t>28 Fayette Street, G-Unit,Cambrige MA 02139</t>
  </si>
  <si>
    <t>Hunt, Rhonda M.</t>
  </si>
  <si>
    <t>St John's</t>
  </si>
  <si>
    <t>Centrillion Technologies Taiwan Co. LTD.</t>
  </si>
  <si>
    <t>SHARIFF, Rezwan</t>
  </si>
  <si>
    <t>VASIREDDI, Uma Maheswer Rao</t>
  </si>
  <si>
    <t>UPADHYAY, Sudhir</t>
  </si>
  <si>
    <t>Edison,NJ</t>
  </si>
  <si>
    <t>Yung, Mimi-Cho</t>
  </si>
  <si>
    <t>DOMINGUEZ, David</t>
  </si>
  <si>
    <t>Wolfsburg</t>
  </si>
  <si>
    <t>CATERPILLAR GLOBAL MINING EUROPE GMBH</t>
  </si>
  <si>
    <t>Gajulapally, Adithya</t>
  </si>
  <si>
    <t>TRAVOSTINO, Franco</t>
  </si>
  <si>
    <t>Sundaram, Sureshbabu</t>
  </si>
  <si>
    <t>Vlok, Jan Abraham</t>
  </si>
  <si>
    <t>Ndabeni</t>
  </si>
  <si>
    <t>C/O ZTE CORPORATION ZTE PLAZA, KEJI ROAD SOUTH, HI-TECH INDUSTRIAL PARK NANSHAN SHENZHEN, GUANGDONG 518057</t>
  </si>
  <si>
    <t>FU, Zhongping</t>
  </si>
  <si>
    <t>5F, CHANGZHOU HIGH-TECH RESEARCH INSTITUTE OF NANJING UNIVERSITY CHANGZHOU, JIANGSU 213164 CHANGZHOU SCIENCE &amp; EDUCATION TOWN, NO.801 MIDDLE CHANGWU ROAD</t>
  </si>
  <si>
    <t>HAN, Byeong-Ha</t>
  </si>
  <si>
    <t>C/O GWANGYANG IRON &amp; STEEL WORKS GWANGYANG-SI, JEOLLANAM-DO 57807 20-26, POKPOSARANG-GIL</t>
  </si>
  <si>
    <t>CHEN, Anlin</t>
  </si>
  <si>
    <t>POST BOX 100084 BRANCH 82, TSINGHUA UNIVERISTY PATENT OFFICE, HAIDIAN DISTRICT BEIJING 100084</t>
  </si>
  <si>
    <t>TANI, Shigenori</t>
  </si>
  <si>
    <t>IKUTA Tomoki</t>
  </si>
  <si>
    <t>Grigorev Dmitrij Lvovich</t>
  </si>
  <si>
    <t>156013, g. Kostroma, ul. Lenina, 19a, kv. 9, OOO 'Brend Agentstvo Zvezda'</t>
  </si>
  <si>
    <t>Loganina Valentina Ivanovna</t>
  </si>
  <si>
    <t>440028, g. Penza, ul. Germana Titova, 28, FGBOU VO 'Penzenskij gosudarstvennyj universitet arkhitektury i stroitelstva'</t>
  </si>
  <si>
    <t>SAIGA Yuta</t>
  </si>
  <si>
    <t>ZHANG, Ou</t>
  </si>
  <si>
    <t>NO. 16 MEIHUA ROAD, ZHONGLOU ECONOMIC DEVELOPMENT DISTRICT CHANGZHOU, JIANGSU 213023</t>
  </si>
  <si>
    <t>HIGUCHI, Shinichi</t>
  </si>
  <si>
    <t>WANG, Zhiyong</t>
  </si>
  <si>
    <t>GRIJO Patrik Nolan</t>
  </si>
  <si>
    <t>VSEROSSIISKII GOSUDARSTVENNOI NAUTUNO-ISSLEDOVATELSKII INSTITUTKONTROLJA</t>
  </si>
  <si>
    <t>cnt</t>
  </si>
  <si>
    <t>BUB, Günther</t>
  </si>
  <si>
    <t>Couvreur, Jérôme</t>
  </si>
  <si>
    <t>APPEL, Jörg</t>
  </si>
  <si>
    <t>Köneke, Josef</t>
  </si>
  <si>
    <t>Sven-Olof Strömberg</t>
  </si>
  <si>
    <t>Günther, Dieter, Dr.</t>
  </si>
  <si>
    <t>Höller, Klaus, Dipl.-Ing.</t>
  </si>
  <si>
    <t>Société Anonyme BROSSARD S.A.</t>
  </si>
  <si>
    <t>Somorai, Tamás, Dr.-Chem.</t>
  </si>
  <si>
    <t>LÜKE, Hans, Dieter</t>
  </si>
  <si>
    <t>Göde, György, Dr.</t>
  </si>
  <si>
    <t>Clippe, André</t>
  </si>
  <si>
    <t>Leterrier, Benoît</t>
  </si>
  <si>
    <t>Selbmann, Heinz-Jörg</t>
  </si>
  <si>
    <t>Fumex, André</t>
  </si>
  <si>
    <t>ARNVIDARSON, Börkur</t>
  </si>
  <si>
    <t>Näppä, Pauli</t>
  </si>
  <si>
    <t>Mecatherm, Société Anonyme</t>
  </si>
  <si>
    <t>AUTHELIN, Jean-René, Rhône-Poulenc Rorer S.A.</t>
  </si>
  <si>
    <t>KÖNIG, Harald</t>
  </si>
  <si>
    <t>Vallin, Åsa</t>
  </si>
  <si>
    <t>Eriksen, Kåre Otto</t>
  </si>
  <si>
    <t>HELMHOLTZ ZENTRUM MÜNCHEN DEUTSCHES FORSCHUNGSZENT RUM FÜR GESUNDHEIT UND UMWELT (GMBH)</t>
  </si>
  <si>
    <t>PEDRO SILVA INÁCIO</t>
  </si>
  <si>
    <t>PERRISSOUD SÉBASTIEN</t>
  </si>
  <si>
    <t>DUMBRAVĂ GABRIEL ŞTEFAN</t>
  </si>
  <si>
    <t>BĂIAŞU DAN</t>
  </si>
  <si>
    <t>LACAILLE, Jérôme Henri Noël</t>
  </si>
  <si>
    <t>Åkesson, Filip</t>
  </si>
  <si>
    <t>Landgrabenstrasse 94,90443 Nürnberg</t>
  </si>
  <si>
    <t>Else-Lang-Strasse 14,50858 Köln</t>
  </si>
  <si>
    <t>Patentabteilung, Eisenhüttenstrasse 22,57074 Siegen</t>
  </si>
  <si>
    <t>11, rue Amédée Dailly,F-78220 Viroflay</t>
  </si>
  <si>
    <t>Steinkamp 3a,48165 Münster</t>
  </si>
  <si>
    <t>Vingalandsgatan 8,417 63 Göteborg</t>
  </si>
  <si>
    <t>Postiljooninkatu 3,FIN-05800 Hyvinkää</t>
  </si>
  <si>
    <t>Frauenhoferstrasse 5,84524 Neuötting</t>
  </si>
  <si>
    <t>14, rue des Hauts Pâturages,67210 Obernai</t>
  </si>
  <si>
    <t>8332 Querbes,Montréal, Québec H3N 2C5</t>
  </si>
  <si>
    <t>Kilianstrasse 18,33142 Büren</t>
  </si>
  <si>
    <t>Lerchtensternstrasse 6A,50937 Köln</t>
  </si>
  <si>
    <t>Dälavägen 87,S-437 36 Torslanda</t>
  </si>
  <si>
    <t>Langhusallén 2,SE-30250 Halmstad</t>
  </si>
  <si>
    <t>Pre Marétan 4,1274 Grens</t>
  </si>
  <si>
    <t>Norra Skeppspromenaden 6,41763 Göteborg</t>
  </si>
  <si>
    <t>Goldshöfe im Forst,D-7095 Rainau/Württ</t>
  </si>
  <si>
    <t>Les Escouradières,F-83230 Le Beausset</t>
  </si>
  <si>
    <t>Route du Monteliza,CH-1806 St-Légier</t>
  </si>
  <si>
    <t>Baltrumstrasse 12,D-4000 Düsseldorf 30</t>
  </si>
  <si>
    <t>28, rue du Père Brottier,F-95110 Sannois</t>
  </si>
  <si>
    <t>Lehmikentäntie 236 C7,SF-90450 Kempele</t>
  </si>
  <si>
    <t>Route du Maréchal De Lattre De Tassigny, Barembach,67130 Schirmeck</t>
  </si>
  <si>
    <t>4, Boulevard du Maréchal Leclerc, Aguado,91000 Evry</t>
  </si>
  <si>
    <t>13, avenue du Président Salvador Allende,F-94117 Arceuil Cedex</t>
  </si>
  <si>
    <t>13, quai Jules Guesde, Boîte postale 14,F-94403 Cedex Vitry-Sur-Seine</t>
  </si>
  <si>
    <t>Avenida Cônego Peres, n 530, apto. 03, Centro,Nova Prata - Rs</t>
  </si>
  <si>
    <t>400 rue St-Jacques Bureau 200,Montréal, Québec H2Y 1S1</t>
  </si>
  <si>
    <t>Résidence le coteau, 202 rue des celliers,F-38570 Le Cheylas</t>
  </si>
  <si>
    <t>Malmö</t>
  </si>
  <si>
    <t>Köln</t>
  </si>
  <si>
    <t>Düsseldorf</t>
  </si>
  <si>
    <t>Neusäss</t>
  </si>
  <si>
    <t>Mölnlycke</t>
  </si>
  <si>
    <t>Pylkönmäki, Soijinmäentie 75 A 1, Mahlu</t>
  </si>
  <si>
    <t>24, rue des Cerisiers,F-78420 Carrières sur Seine</t>
  </si>
  <si>
    <t>Östra Björnvägen 2,S-429 30 Kullavik</t>
  </si>
  <si>
    <t>Hyvinkää</t>
  </si>
  <si>
    <t>MEDIZINISCHE UNIVERSITÄT WIEN, KILM, Leitstelle 5H,Währinger Gürtel 18-20,1090 Vienna</t>
  </si>
  <si>
    <t>Renergon International AG,Holzäckerlistrasse 6,8280 Kreuzlingen</t>
  </si>
  <si>
    <t>Rodovia SP 101,Km 08,CEP:13186-901 Hortolândia - SP</t>
  </si>
  <si>
    <t>15 résidence Guillaume de voisin, 91190 Gif-sur-Yvette FR</t>
  </si>
  <si>
    <t>22 rue de la Pinotière,F-Parcay-Meslay 37210</t>
  </si>
  <si>
    <t>77, ALLÉE DES GRANDES COMBES, ZI QUEST BEYNOST, 01708 MIRIBEL CEDEX FR</t>
  </si>
  <si>
    <t>Avda. Valladolid N°21 B Bajo,E-28008 Madrid</t>
  </si>
  <si>
    <t>1682 Rue de la Valsière,Cap Sigma-Zac Euromedecine II,34790 Grabels</t>
  </si>
  <si>
    <t>C/O HITACHI HIGH-TECHNOLOGIES CORPORATION, 24-14, NISHI SHIMBASHI 1-CHOME, MINATO-KU, TOKYO 1058717 〒1058717</t>
  </si>
  <si>
    <t>KRAKÓW PL</t>
  </si>
  <si>
    <t>POLÍGONO INDUSTRIAL DE QUART DE POBLET, C/ LA PINAETA S/N, 46930 QUART DE POBLET VALENCIA ES</t>
  </si>
  <si>
    <t>Premiá de Mar</t>
  </si>
  <si>
    <t>STR. TANGANULUI NR. 7, SECTOR 6 BUCUREŞTI, B RO</t>
  </si>
  <si>
    <t>STR.ÎNVOIRII NR.23, SECTOR 5 BUCUREŞTI, B RO</t>
  </si>
  <si>
    <t>ALEEA BAIA DE ARIEŞ NR. 3, BL. 3, SC. 7, ET. 3, AP. 87, SECTOR 6 BUCUREŞTI, B RO</t>
  </si>
  <si>
    <t>Ernst-Grein-Straße 33,5026 Salzburg-Aigen</t>
  </si>
  <si>
    <t>c/o Dompé farmaceutici S.p.A.,Via Campo Di Pile,I-67100 L'Aquila (AQ)</t>
  </si>
  <si>
    <t>c/o Snecma PI (AJI),Rond-Point René Ravaud Réau,77550 Moissy-cramayel Cedex</t>
  </si>
  <si>
    <t>CEJN AB,P.O. Box 245,Rattvägen 1,541 25 Skövde</t>
  </si>
  <si>
    <t>Lüne</t>
  </si>
  <si>
    <t>C/O MITSUBISHI ELECTRIC CORPORATION, 7-3, MARUNOUCHI 2-CHOME, CHIYODA-KU, TOKYO 1008310 〒1008310</t>
  </si>
  <si>
    <t>C/O YAMADA BEE COMPANY, INC, 194 ICHIBA, KAGAMINO-CHO, TOMATA-GUN, OKAYAMA 7080393 〒7080393</t>
  </si>
  <si>
    <t>C/O DENSO CORPORATION, 1-1, SHOWA-CHO, KARIYA-CITY AICHI 4488661 〒4488661</t>
  </si>
  <si>
    <t>C/O ALPS ELECTRIC CO., LTD., 1-7, YUKIGAYA-OTSUKAMACHI, OTA-KU, TOKYO 1458501 〒1458501</t>
  </si>
  <si>
    <t>Standartizatsii i Sertifikatsii Veterinarnôh Preparatov, Zvenigorodskoje u. 5 , Moskva, RUSSIAN FEDERATION</t>
  </si>
  <si>
    <t>cln1</t>
  </si>
  <si>
    <t>cln2</t>
  </si>
  <si>
    <t>cln3</t>
  </si>
  <si>
    <t>chr_len</t>
  </si>
  <si>
    <t>chr_len_label</t>
  </si>
  <si>
    <t>nbr_tok</t>
  </si>
  <si>
    <t>nbr_tok_num</t>
  </si>
  <si>
    <t>has_tok_3digits</t>
  </si>
  <si>
    <t>&lt;=</t>
  </si>
  <si>
    <t>&gt;</t>
  </si>
  <si>
    <t>Row Labels</t>
  </si>
  <si>
    <t>Grand Total</t>
  </si>
  <si>
    <t>Sum of cnt</t>
  </si>
  <si>
    <t>nbr_digits</t>
  </si>
  <si>
    <t>rnd</t>
  </si>
  <si>
    <t>rndfix</t>
  </si>
  <si>
    <t>sample</t>
  </si>
  <si>
    <t>subsample</t>
  </si>
  <si>
    <t>batch</t>
  </si>
  <si>
    <t>co</t>
  </si>
  <si>
    <t>building</t>
  </si>
  <si>
    <t>street</t>
  </si>
  <si>
    <t>nr</t>
  </si>
  <si>
    <t>area</t>
  </si>
  <si>
    <t>postal</t>
  </si>
  <si>
    <t>city</t>
  </si>
  <si>
    <t>region</t>
  </si>
  <si>
    <t>unclear</t>
  </si>
  <si>
    <t>Annandale</t>
  </si>
  <si>
    <t>status</t>
  </si>
  <si>
    <t>WI</t>
  </si>
  <si>
    <t>MI</t>
  </si>
  <si>
    <t>Arkelsedijk</t>
  </si>
  <si>
    <t>Gorinchem</t>
  </si>
  <si>
    <t>Kampstrasse</t>
  </si>
  <si>
    <t>Marl</t>
  </si>
  <si>
    <t>Ottweilerstr.</t>
  </si>
  <si>
    <t>Landgrabenstrasse</t>
  </si>
  <si>
    <t>Nürnberg</t>
  </si>
  <si>
    <t>CH-1260</t>
  </si>
  <si>
    <t>Nyon</t>
  </si>
  <si>
    <t>La Priauraz</t>
  </si>
  <si>
    <t>Blonay</t>
  </si>
  <si>
    <t>Vaud</t>
  </si>
  <si>
    <t>Les Raffards</t>
  </si>
  <si>
    <t>Precieux</t>
  </si>
  <si>
    <t>Lindenstrasse</t>
  </si>
  <si>
    <t>Caputh</t>
  </si>
  <si>
    <t>F-49300</t>
  </si>
  <si>
    <t>Cholet</t>
  </si>
  <si>
    <t>Turbizestrasse</t>
  </si>
  <si>
    <t>D-7015</t>
  </si>
  <si>
    <t>Korntal</t>
  </si>
  <si>
    <t>Emslandstrasse</t>
  </si>
  <si>
    <t>Göteborg</t>
  </si>
  <si>
    <t>Brucknerstrasse</t>
  </si>
  <si>
    <t>Griesheim</t>
  </si>
  <si>
    <t>H-1022</t>
  </si>
  <si>
    <t>Robinhood Road</t>
  </si>
  <si>
    <t>NH</t>
  </si>
  <si>
    <t>Walnut Bend</t>
  </si>
  <si>
    <t>TX</t>
  </si>
  <si>
    <t>Rormosen</t>
  </si>
  <si>
    <t>Niv</t>
  </si>
  <si>
    <t>Chemin de Fey</t>
  </si>
  <si>
    <t>F-54470</t>
  </si>
  <si>
    <t>N-3180</t>
  </si>
  <si>
    <t>Nykirke</t>
  </si>
  <si>
    <t>Elias Court</t>
  </si>
  <si>
    <t>Manakau</t>
  </si>
  <si>
    <t>Via Mozart</t>
  </si>
  <si>
    <t xml:space="preserve"> Ir-Shemesh</t>
  </si>
  <si>
    <t>3a</t>
  </si>
  <si>
    <t>4206 AC</t>
  </si>
  <si>
    <t>rue Saint-Jean</t>
  </si>
  <si>
    <t>rue Eitel</t>
  </si>
  <si>
    <t>15bis</t>
  </si>
  <si>
    <t>D-4370</t>
  </si>
  <si>
    <t>label</t>
  </si>
  <si>
    <t>VA</t>
  </si>
  <si>
    <t>D-6103</t>
  </si>
  <si>
    <t>Alvinci u.</t>
  </si>
  <si>
    <t>Nashua</t>
  </si>
  <si>
    <t>03062</t>
  </si>
  <si>
    <t>DK-2990</t>
  </si>
  <si>
    <t>MAMEY</t>
  </si>
  <si>
    <t>The Gardens</t>
  </si>
  <si>
    <t>Iwata-Shi</t>
  </si>
  <si>
    <t>3-30-2</t>
  </si>
  <si>
    <t>Kirts Blvd.</t>
  </si>
  <si>
    <t>MI 48084</t>
  </si>
  <si>
    <t>Ebersteinstrasse</t>
  </si>
  <si>
    <t>422B</t>
  </si>
  <si>
    <t>West Street</t>
  </si>
  <si>
    <t>Fort Lee</t>
  </si>
  <si>
    <t>NJ</t>
  </si>
  <si>
    <t>PO box 6321</t>
  </si>
  <si>
    <t>LE11 3XZ</t>
  </si>
  <si>
    <t>Loughborough</t>
  </si>
  <si>
    <t>Sconsett Bluff</t>
  </si>
  <si>
    <t>CT 06001</t>
  </si>
  <si>
    <t>Avon</t>
  </si>
  <si>
    <t>CT</t>
  </si>
  <si>
    <t>F-75008</t>
  </si>
  <si>
    <t>PARIS</t>
  </si>
  <si>
    <t>Dälavägen</t>
  </si>
  <si>
    <t>S-437 36</t>
  </si>
  <si>
    <t>Torslanda</t>
  </si>
  <si>
    <t>rue Henri Dunant</t>
  </si>
  <si>
    <t>Aubagne</t>
  </si>
  <si>
    <t>Pre Marétan</t>
  </si>
  <si>
    <t>Grens</t>
  </si>
  <si>
    <t>Iglauer Strasse</t>
  </si>
  <si>
    <t>Zeitlarn</t>
  </si>
  <si>
    <t>Route de Thouars</t>
  </si>
  <si>
    <t>F-79700</t>
  </si>
  <si>
    <t>Mauleon</t>
  </si>
  <si>
    <t>Templergraben</t>
  </si>
  <si>
    <t>D-5100</t>
  </si>
  <si>
    <t>Verseny u.</t>
  </si>
  <si>
    <t>21c</t>
  </si>
  <si>
    <t>H-8360</t>
  </si>
  <si>
    <t>Keszthely</t>
  </si>
  <si>
    <t>Maisstrasse</t>
  </si>
  <si>
    <t>3 D</t>
  </si>
  <si>
    <t>W-8900</t>
  </si>
  <si>
    <t>Lohweg</t>
  </si>
  <si>
    <t>Dorlar</t>
  </si>
  <si>
    <t>D-35633</t>
  </si>
  <si>
    <t>Lahnau</t>
  </si>
  <si>
    <t>Veenlanden</t>
  </si>
  <si>
    <t>3871 RD</t>
  </si>
  <si>
    <t>Hoevelaken</t>
  </si>
  <si>
    <t>Am Mayerling</t>
  </si>
  <si>
    <t>D-87541</t>
  </si>
  <si>
    <t>Hindelang</t>
  </si>
  <si>
    <t>Yehuda St.</t>
  </si>
  <si>
    <t>Ramat Gan</t>
  </si>
  <si>
    <t>Rue De Guyenne</t>
  </si>
  <si>
    <t>07024</t>
  </si>
  <si>
    <t>rue de l'Isly</t>
  </si>
  <si>
    <t>F-29200</t>
  </si>
  <si>
    <t>avenue de Metz</t>
  </si>
  <si>
    <t>BONDY</t>
  </si>
  <si>
    <t>2000-1</t>
  </si>
  <si>
    <t>Iwai</t>
  </si>
  <si>
    <t>Shimomaruko; Ohta-ku</t>
  </si>
  <si>
    <t>N. Park Avenue</t>
  </si>
  <si>
    <t xml:space="preserve">Fond du Lac </t>
  </si>
  <si>
    <t xml:space="preserve">Tokyo </t>
  </si>
  <si>
    <t>BH21 35W</t>
  </si>
  <si>
    <t xml:space="preserve">Dorset </t>
  </si>
  <si>
    <t>100-8220</t>
  </si>
  <si>
    <t>Bad Neustadt</t>
  </si>
  <si>
    <t>PA</t>
  </si>
  <si>
    <t>467-8530</t>
  </si>
  <si>
    <t xml:space="preserve">Port Sunlight Lab. </t>
  </si>
  <si>
    <t xml:space="preserve">Quarry Road East </t>
  </si>
  <si>
    <t>L63 3JW</t>
  </si>
  <si>
    <t>Bebington</t>
  </si>
  <si>
    <t>c/o Sony Corporation</t>
  </si>
  <si>
    <t>1-7-1</t>
  </si>
  <si>
    <t>116 Avenue S.E.</t>
  </si>
  <si>
    <t>8200</t>
  </si>
  <si>
    <t>98056</t>
  </si>
  <si>
    <t>NewCastle</t>
  </si>
  <si>
    <t>c/o Toshiba Corporation, Intellectual Prop. Div.</t>
  </si>
  <si>
    <t>1-1-1</t>
  </si>
  <si>
    <t>Shibaura; Minato-ku</t>
  </si>
  <si>
    <t>Nahoya-shi</t>
  </si>
  <si>
    <t>2-56</t>
  </si>
  <si>
    <t>Suda-cho; Mizuho-ku</t>
  </si>
  <si>
    <t>Bahnhofstrasse</t>
  </si>
  <si>
    <t>Herborn</t>
  </si>
  <si>
    <t>Else-Lang-Strasse</t>
  </si>
  <si>
    <t>route de Bellegarde</t>
  </si>
  <si>
    <t>Chancy</t>
  </si>
  <si>
    <t>Schillerstr</t>
  </si>
  <si>
    <t>Wettstetten</t>
  </si>
  <si>
    <t>Grote Maatweg</t>
  </si>
  <si>
    <t>Wierden</t>
  </si>
  <si>
    <t>Le Havre</t>
  </si>
  <si>
    <t>18B</t>
  </si>
  <si>
    <t>Harbitzalleen</t>
  </si>
  <si>
    <t>Winkel</t>
  </si>
  <si>
    <t>Bechhofen</t>
  </si>
  <si>
    <t>Unionville</t>
  </si>
  <si>
    <t>Burgkirchen</t>
  </si>
  <si>
    <t xml:space="preserve">Kilianstrasse </t>
  </si>
  <si>
    <t>Büren</t>
  </si>
  <si>
    <t>rue de Roth</t>
  </si>
  <si>
    <t>Neufgrange</t>
  </si>
  <si>
    <t>6A</t>
  </si>
  <si>
    <t>Lerchtensternstrasse</t>
  </si>
  <si>
    <t>Asveien</t>
  </si>
  <si>
    <t>HIS</t>
  </si>
  <si>
    <t>Am Dornenbusch</t>
  </si>
  <si>
    <t>B-4700</t>
  </si>
  <si>
    <t>Eupen</t>
  </si>
  <si>
    <t>Langhusallén</t>
  </si>
  <si>
    <t>Halmstad</t>
  </si>
  <si>
    <t>Via L. Russo</t>
  </si>
  <si>
    <t>Gela</t>
  </si>
  <si>
    <t xml:space="preserve">Merikulmantie </t>
  </si>
  <si>
    <t>Teijo</t>
  </si>
  <si>
    <t>Endgrube</t>
  </si>
  <si>
    <t>N-0275</t>
  </si>
  <si>
    <t>N-4817</t>
  </si>
  <si>
    <t>SE-30250</t>
  </si>
  <si>
    <t>FI-255570</t>
  </si>
  <si>
    <t>Münster</t>
  </si>
  <si>
    <t>Hanbury Road</t>
  </si>
  <si>
    <t>Dorridge</t>
  </si>
  <si>
    <t>B93 8DN</t>
  </si>
  <si>
    <t>Solihull; West Midlands</t>
  </si>
  <si>
    <t>Wirral; Merseyside</t>
  </si>
  <si>
    <t>Broomhaugh House</t>
  </si>
  <si>
    <t>Riding Mill</t>
  </si>
  <si>
    <t>NE44 6EG</t>
  </si>
  <si>
    <t>Northumberland</t>
  </si>
  <si>
    <t>Pappelweg</t>
  </si>
  <si>
    <t>Gross Machnow</t>
  </si>
  <si>
    <t>Ludwigstr.</t>
  </si>
  <si>
    <t>Mehlingen</t>
  </si>
  <si>
    <t>Paris Road</t>
  </si>
  <si>
    <t>Missouri</t>
  </si>
  <si>
    <t>Steinkamp</t>
  </si>
  <si>
    <t>Vingalandsgatan</t>
  </si>
  <si>
    <t>417 63</t>
  </si>
  <si>
    <t>Pinsker Street</t>
  </si>
  <si>
    <t>Herzelia</t>
  </si>
  <si>
    <t>Keilaranta</t>
  </si>
  <si>
    <t>Im Schaffner</t>
  </si>
  <si>
    <t>Bringetoften</t>
  </si>
  <si>
    <t>DK-3400</t>
  </si>
  <si>
    <t>Vaerlose</t>
  </si>
  <si>
    <t>02150</t>
  </si>
  <si>
    <t>B.P. 204</t>
  </si>
  <si>
    <t>Werk Gendorf</t>
  </si>
  <si>
    <t>F-76053</t>
  </si>
  <si>
    <t>P.O. Box 826</t>
  </si>
  <si>
    <t>(CL)</t>
  </si>
  <si>
    <t>Konan; Minato-ku</t>
  </si>
  <si>
    <t>Hitachi Ltd.</t>
  </si>
  <si>
    <t>New Marunouchi bldg.</t>
  </si>
  <si>
    <t>Marunouchi; Chiyoda-ku</t>
  </si>
  <si>
    <t>Mitsubishi Denki K.K.</t>
  </si>
  <si>
    <t>1-chome 5-1</t>
  </si>
  <si>
    <t>2-chome 2-3</t>
  </si>
  <si>
    <t>Merley; Winbourne</t>
  </si>
  <si>
    <t>Sopwith Crescent</t>
  </si>
  <si>
    <t>B212201</t>
  </si>
  <si>
    <t>B212202</t>
  </si>
  <si>
    <t>B212203</t>
  </si>
  <si>
    <t>B212204</t>
  </si>
  <si>
    <t>B212205</t>
  </si>
  <si>
    <t>B212206</t>
  </si>
  <si>
    <t>EXAMPLE</t>
  </si>
  <si>
    <t>country</t>
  </si>
  <si>
    <t>Sanno Park Tower</t>
  </si>
  <si>
    <t>428-5</t>
  </si>
  <si>
    <t>Gongse-ri; Kiheung-eup; Yongin-s</t>
  </si>
  <si>
    <t xml:space="preserve"> Seville Drive</t>
  </si>
  <si>
    <t>17356</t>
  </si>
  <si>
    <t>Red Lion</t>
  </si>
  <si>
    <t>S Eagle Glen Trail</t>
  </si>
  <si>
    <t>46725</t>
  </si>
  <si>
    <t>Columbia City</t>
  </si>
  <si>
    <t>Bluff Court</t>
  </si>
  <si>
    <t>67846</t>
  </si>
  <si>
    <t>Garden City</t>
  </si>
  <si>
    <t>KS</t>
  </si>
  <si>
    <t>Kudamatsu-shi</t>
  </si>
  <si>
    <t>Yamaguchi-ken</t>
  </si>
  <si>
    <t>Kamitoyoura</t>
  </si>
  <si>
    <t>1077</t>
  </si>
  <si>
    <t>Gamougun</t>
  </si>
  <si>
    <t>Shiga</t>
  </si>
  <si>
    <t>Azuchi cho</t>
  </si>
  <si>
    <t>1-201</t>
  </si>
  <si>
    <t>Osaka-shi</t>
  </si>
  <si>
    <t>552-0013</t>
  </si>
  <si>
    <t>Fukuzaki 3-chome, Minato-ku</t>
  </si>
  <si>
    <t>Eisenhüttenstrasse</t>
  </si>
  <si>
    <t>57074</t>
  </si>
  <si>
    <t>Siegen</t>
  </si>
  <si>
    <t>Patentabteilung</t>
  </si>
  <si>
    <t>Annette's Croft</t>
  </si>
  <si>
    <t>GU13 OXN</t>
  </si>
  <si>
    <t>Church Crookham</t>
  </si>
  <si>
    <t>Hampshire</t>
  </si>
  <si>
    <t>Fleet</t>
  </si>
  <si>
    <t>c/o Mitsubishi Denki Kabushiki Kaisha</t>
  </si>
  <si>
    <t>Marunouchi 2-chome</t>
  </si>
  <si>
    <t>2-3</t>
  </si>
  <si>
    <t>100-8310</t>
  </si>
  <si>
    <t>Querbes</t>
  </si>
  <si>
    <t>H3N 2C5</t>
  </si>
  <si>
    <t>Montréal</t>
  </si>
  <si>
    <t>Québec</t>
  </si>
  <si>
    <t>77082</t>
  </si>
  <si>
    <t>E. Remington Drive</t>
  </si>
  <si>
    <t>85297</t>
  </si>
  <si>
    <t>Gilbert</t>
  </si>
  <si>
    <t>Arizone</t>
  </si>
  <si>
    <t>Parkplace Drive</t>
  </si>
  <si>
    <t>48088</t>
  </si>
  <si>
    <t>Walled Lake</t>
  </si>
  <si>
    <t>Via Garibald</t>
  </si>
  <si>
    <t>Zola Predosa</t>
  </si>
  <si>
    <t>I-40069</t>
  </si>
  <si>
    <t>Bologna</t>
  </si>
  <si>
    <t>1-21-2</t>
  </si>
  <si>
    <t>Dohgenzaka Shibuya-ku</t>
  </si>
  <si>
    <t>TOKYA</t>
  </si>
  <si>
    <t>Ipponmatsu</t>
  </si>
  <si>
    <t>50-6</t>
  </si>
  <si>
    <t>Menjyo;Yamato-cho;Ichinomiya-shi</t>
  </si>
  <si>
    <t>491</t>
  </si>
  <si>
    <t>Via Trieste</t>
  </si>
  <si>
    <t>I-20051</t>
  </si>
  <si>
    <t>Limbiate Milano</t>
  </si>
  <si>
    <t>W. Torrence Road</t>
  </si>
  <si>
    <t>43214</t>
  </si>
  <si>
    <t>Columbus</t>
  </si>
  <si>
    <t>OH</t>
  </si>
  <si>
    <t>SOCIETE CIVILE S.P.I.D.</t>
  </si>
  <si>
    <t>Bd Haussmann</t>
  </si>
  <si>
    <t>Peter-Henlein-Stra</t>
  </si>
  <si>
    <t>Hersbruck</t>
  </si>
  <si>
    <t>D-8562</t>
  </si>
  <si>
    <t>Hattori-nishimachi 3-chome</t>
  </si>
  <si>
    <t>3-4</t>
  </si>
  <si>
    <t>Toyonaka-shi</t>
  </si>
  <si>
    <t>Chuo Kenkyusho</t>
  </si>
  <si>
    <t>1150</t>
  </si>
  <si>
    <t>Hazawa-cho, Kanagawa-ku</t>
  </si>
  <si>
    <t>UK House</t>
  </si>
  <si>
    <t>Worthing Road</t>
  </si>
  <si>
    <t>RH12 1SL</t>
  </si>
  <si>
    <t>W Sussex</t>
  </si>
  <si>
    <t>Farguharson Road</t>
  </si>
  <si>
    <t>Croydon</t>
  </si>
  <si>
    <t>CR0 2UH</t>
  </si>
  <si>
    <t>Surrey</t>
  </si>
  <si>
    <t>Beech Street</t>
  </si>
  <si>
    <t>07040</t>
  </si>
  <si>
    <t>Maplewood</t>
  </si>
  <si>
    <t>Habad Street</t>
  </si>
  <si>
    <t xml:space="preserve"> 20/136</t>
  </si>
  <si>
    <t>75302</t>
  </si>
  <si>
    <t>Rishon le Zion</t>
  </si>
  <si>
    <t>Garlington Road</t>
  </si>
  <si>
    <t>29615</t>
  </si>
  <si>
    <t>Greenville</t>
  </si>
  <si>
    <t>SC</t>
  </si>
  <si>
    <t xml:space="preserve"> Apartment 302</t>
  </si>
  <si>
    <t>Hallsboro Circle</t>
  </si>
  <si>
    <t>Parkville</t>
  </si>
  <si>
    <t>21234</t>
  </si>
  <si>
    <t>Maryland</t>
  </si>
  <si>
    <t xml:space="preserve"> Apt. 212</t>
  </si>
  <si>
    <t>Ansel Road</t>
  </si>
  <si>
    <t xml:space="preserve"> 94010</t>
  </si>
  <si>
    <t>Burlingame</t>
  </si>
  <si>
    <t>Richmond</t>
  </si>
  <si>
    <t>Morgan Hill</t>
  </si>
  <si>
    <t>Annapolis</t>
  </si>
  <si>
    <t>Madison</t>
  </si>
  <si>
    <t>Worcester</t>
  </si>
  <si>
    <t>MA</t>
  </si>
  <si>
    <t>Chicago</t>
  </si>
  <si>
    <t>Locust Rd.</t>
  </si>
  <si>
    <t>19034</t>
  </si>
  <si>
    <t>Riverview Rd</t>
  </si>
  <si>
    <t>44264</t>
  </si>
  <si>
    <t>Peninsula</t>
  </si>
  <si>
    <t>Valdosta</t>
  </si>
  <si>
    <t>GA</t>
  </si>
  <si>
    <t>Jarreitsulle</t>
  </si>
  <si>
    <t>Hinesburg</t>
  </si>
  <si>
    <t>VT</t>
  </si>
  <si>
    <t>Naperville</t>
  </si>
  <si>
    <t>Pasadena</t>
  </si>
  <si>
    <t>Belle Plaine</t>
  </si>
  <si>
    <t>MN</t>
  </si>
  <si>
    <t>201203</t>
  </si>
  <si>
    <t>Boynton Beach</t>
  </si>
  <si>
    <t>FL</t>
  </si>
  <si>
    <t>OR</t>
  </si>
  <si>
    <t>Brookfield</t>
  </si>
  <si>
    <t>INGRAM ROAD</t>
  </si>
  <si>
    <t>ACACIA RIDGE</t>
  </si>
  <si>
    <t>4110</t>
  </si>
  <si>
    <t>QLD</t>
  </si>
  <si>
    <t>Langenhainer Weg</t>
  </si>
  <si>
    <t>Hattersheim am Main</t>
  </si>
  <si>
    <t>391-1</t>
  </si>
  <si>
    <t>KAKOGAWA</t>
  </si>
  <si>
    <t>MATSUGAOKA 4-CHOME</t>
  </si>
  <si>
    <t>KAGAMIHARA-SHI</t>
  </si>
  <si>
    <t>509-01</t>
  </si>
  <si>
    <t>GIFU</t>
  </si>
  <si>
    <t>5-1-4-611</t>
  </si>
  <si>
    <t>536-0014</t>
  </si>
  <si>
    <t>Shiginonishi, Joto-ku</t>
  </si>
  <si>
    <t>Genzyme Diagnostics Bldg</t>
  </si>
  <si>
    <t>4th Floor One Kendall Square</t>
  </si>
  <si>
    <t>Cambridge</t>
  </si>
  <si>
    <t>Eagle</t>
  </si>
  <si>
    <t>ID</t>
  </si>
  <si>
    <t>'Chez d'Jou'</t>
  </si>
  <si>
    <t xml:space="preserve"> Brightwell-cum-Sotwell</t>
  </si>
  <si>
    <t>Wallingford Oxfordshire</t>
  </si>
  <si>
    <t>Murata Manufacturing Co, Ltd</t>
  </si>
  <si>
    <t xml:space="preserve"> Tenjin 2-chome</t>
  </si>
  <si>
    <t>Nagaokakyo-shi</t>
  </si>
  <si>
    <t>617-8555</t>
  </si>
  <si>
    <t>Kyoto-fu</t>
  </si>
  <si>
    <t>Apt B</t>
  </si>
  <si>
    <t xml:space="preserve"> 8th Ave West</t>
  </si>
  <si>
    <t>Ruette Le Parc A</t>
  </si>
  <si>
    <t>Del Mar</t>
  </si>
  <si>
    <t>92014</t>
  </si>
  <si>
    <t>California</t>
  </si>
  <si>
    <t>c/o Nippon Light Metal Co., Ltd</t>
  </si>
  <si>
    <t xml:space="preserve"> 2-20</t>
  </si>
  <si>
    <t>Higashi-;Shinagawa 2-chome Shinagawa-ku</t>
  </si>
  <si>
    <t>Foster City</t>
  </si>
  <si>
    <t>c/o Microbial Chemistry Research Foundation</t>
  </si>
  <si>
    <t>14-23</t>
  </si>
  <si>
    <t>Kamiosaki 3-chome</t>
  </si>
  <si>
    <t>Apartment 2</t>
  </si>
  <si>
    <t>Van Horne Street</t>
  </si>
  <si>
    <t>H3S 1P1</t>
  </si>
  <si>
    <t>Montreal</t>
  </si>
  <si>
    <t>Quebec</t>
  </si>
  <si>
    <t>c/o Hitachi. Ltd</t>
  </si>
  <si>
    <t>Intellectual Property Office</t>
  </si>
  <si>
    <t>Marunouchi 1-chome</t>
  </si>
  <si>
    <t>6-1</t>
  </si>
  <si>
    <t>Marunouchi Center Building</t>
  </si>
  <si>
    <t>Apt. 1</t>
  </si>
  <si>
    <t>Court of Birch</t>
  </si>
  <si>
    <t>60061</t>
  </si>
  <si>
    <t>Vernon Hills</t>
  </si>
  <si>
    <t>C/O Nice, Inc</t>
  </si>
  <si>
    <t>One Bowerman Drive</t>
  </si>
  <si>
    <t>97005-6453</t>
  </si>
  <si>
    <t>Beaverton</t>
  </si>
  <si>
    <t>P.O Box 189</t>
  </si>
  <si>
    <t>Ashley Hill Road</t>
  </si>
  <si>
    <t>Old Chatham</t>
  </si>
  <si>
    <t>12136</t>
  </si>
  <si>
    <t>Mokdong Apt.</t>
  </si>
  <si>
    <t>Mok6-dong</t>
  </si>
  <si>
    <t>123-1206</t>
  </si>
  <si>
    <t>Yangcheon-gu</t>
  </si>
  <si>
    <t>158-050</t>
  </si>
  <si>
    <t>Room 203,Jing No. 1 Residential Quarter</t>
  </si>
  <si>
    <t>Yin Gao Road (West)</t>
  </si>
  <si>
    <t>No. 146</t>
  </si>
  <si>
    <t>Baoshan District</t>
  </si>
  <si>
    <t>200439</t>
  </si>
  <si>
    <t>Heathbank</t>
  </si>
  <si>
    <t>Newmachar</t>
  </si>
  <si>
    <t>AB21 7PP</t>
  </si>
  <si>
    <t>Aberdeenshire</t>
  </si>
  <si>
    <t>Carter Street</t>
  </si>
  <si>
    <t>South Portland</t>
  </si>
  <si>
    <t>Maine</t>
  </si>
  <si>
    <t>Pine Bluff</t>
  </si>
  <si>
    <t>c/o Center for iPS Cell Research and Applicatio</t>
  </si>
  <si>
    <t>P.O. Box 150</t>
  </si>
  <si>
    <t>Kiryat Weizmann</t>
  </si>
  <si>
    <t>76101</t>
  </si>
  <si>
    <t>Rehovot</t>
  </si>
  <si>
    <t>14th Street Place</t>
  </si>
  <si>
    <t>Nevada</t>
  </si>
  <si>
    <t>50201</t>
  </si>
  <si>
    <t>IA</t>
  </si>
  <si>
    <t>CO</t>
  </si>
  <si>
    <t>Avda. Valladolid</t>
  </si>
  <si>
    <t>N°21 B</t>
  </si>
  <si>
    <t>Bajo</t>
  </si>
  <si>
    <t>E-28008</t>
  </si>
  <si>
    <t>Rue de la Valsière</t>
  </si>
  <si>
    <t>Cap Sigma-Zac Euromedecine II</t>
  </si>
  <si>
    <t>Grabels</t>
  </si>
  <si>
    <t>c/o MITSUBISHI ENGINEERING-PLASTICS CORPORATION</t>
  </si>
  <si>
    <t>6-2 Higashiyawata 5-chome</t>
  </si>
  <si>
    <t>254-0016</t>
  </si>
  <si>
    <t>Hiratsuka-shi Kanagawa</t>
  </si>
  <si>
    <t>Wilmington</t>
  </si>
  <si>
    <t>ZHANG HENG ROAD</t>
  </si>
  <si>
    <t>NO.936</t>
  </si>
  <si>
    <t>ZHANGJIANG HI-TECH PARK</t>
  </si>
  <si>
    <t>SHANGHAI</t>
  </si>
  <si>
    <t>KEJI ROAD SOUTH</t>
  </si>
  <si>
    <t>518057</t>
  </si>
  <si>
    <t>GUANGDONG</t>
  </si>
  <si>
    <t>KREFELD</t>
  </si>
  <si>
    <t>Rue de l'Institut</t>
  </si>
  <si>
    <t>89</t>
  </si>
  <si>
    <t>B-1330</t>
  </si>
  <si>
    <t>Rixensart</t>
  </si>
  <si>
    <t>Zhangjiang</t>
  </si>
  <si>
    <t>No.555</t>
  </si>
  <si>
    <t xml:space="preserve"> Zuchongzhi Road</t>
  </si>
  <si>
    <t>Pudong New Area</t>
  </si>
  <si>
    <t>Northport</t>
  </si>
  <si>
    <t>AL</t>
  </si>
  <si>
    <t xml:space="preserve"> ul. Miklukho-Maklaya</t>
  </si>
  <si>
    <t>16/10</t>
  </si>
  <si>
    <t>117997</t>
  </si>
  <si>
    <t>Moskva</t>
  </si>
  <si>
    <t>Andover</t>
  </si>
  <si>
    <t>Hudson</t>
  </si>
  <si>
    <t>Ernst-Grein-Straße</t>
  </si>
  <si>
    <t>5026</t>
  </si>
  <si>
    <t>Salzburg-Aigen</t>
  </si>
  <si>
    <t>c/o Dompé farmaceutici S.p.A.</t>
  </si>
  <si>
    <t>Via Campo Di Pile</t>
  </si>
  <si>
    <t>I-67100</t>
  </si>
  <si>
    <t>L'Aquila</t>
  </si>
  <si>
    <t>AQ</t>
  </si>
  <si>
    <t>c/o Taiki Corp.</t>
  </si>
  <si>
    <t>Nishiawaji 6-chome</t>
  </si>
  <si>
    <t>3-41</t>
  </si>
  <si>
    <t>533-0031</t>
  </si>
  <si>
    <t>Higashiyodogawa-ku</t>
  </si>
  <si>
    <t>Nova Scotia Drive</t>
  </si>
  <si>
    <t>Waipu</t>
  </si>
  <si>
    <t>RD 2</t>
  </si>
  <si>
    <t>c/o Technicolor USA Inc</t>
  </si>
  <si>
    <t>South San Antonio Rd</t>
  </si>
  <si>
    <t>Los Altos</t>
  </si>
  <si>
    <t>94022</t>
  </si>
  <si>
    <t>C/O ZTE CORPORATION ZTE PLAZA</t>
  </si>
  <si>
    <t>HI-TECH INDUSTRIAL PARK NANSHAN</t>
  </si>
  <si>
    <t>SHENZHEN</t>
  </si>
  <si>
    <t>Germany</t>
  </si>
  <si>
    <t>JAPAN</t>
  </si>
  <si>
    <t>Toyo 5-chome 14-11</t>
  </si>
  <si>
    <t>Nagatacho 2-chome 11-1</t>
  </si>
  <si>
    <t>Gallant Ridge Lane</t>
  </si>
  <si>
    <t>Gwihyun-dong</t>
  </si>
  <si>
    <t>Changwon</t>
  </si>
  <si>
    <t>Kyungsangnam-do</t>
  </si>
  <si>
    <t>Centerville Road</t>
  </si>
  <si>
    <t>19808</t>
  </si>
  <si>
    <t>Gas Chemical Company, Inc.</t>
  </si>
  <si>
    <t>Hinagahigashi</t>
  </si>
  <si>
    <t>Yokkaichi-shi</t>
  </si>
  <si>
    <t>510-0886</t>
  </si>
  <si>
    <t xml:space="preserve">kleine stadenstraat </t>
  </si>
  <si>
    <t>97c</t>
  </si>
  <si>
    <t>8830</t>
  </si>
  <si>
    <t>Hooglede/Gits</t>
  </si>
  <si>
    <t>Heinrich-Hertz-Strasse</t>
  </si>
  <si>
    <t>70327</t>
  </si>
  <si>
    <t>Stuttgart</t>
  </si>
  <si>
    <t>kimball court</t>
  </si>
  <si>
    <t>woburn</t>
  </si>
  <si>
    <t>01801</t>
  </si>
  <si>
    <t>Sampoong Apt</t>
  </si>
  <si>
    <t>Seocho-dong</t>
  </si>
  <si>
    <t>Seocho-ku</t>
  </si>
  <si>
    <t>137-070</t>
  </si>
  <si>
    <t>Avenida de la Plata</t>
  </si>
  <si>
    <t>Laguna Niguel</t>
  </si>
  <si>
    <t>Yamaha Corporation</t>
  </si>
  <si>
    <t>Nakazawa-cho</t>
  </si>
  <si>
    <t>10-1</t>
  </si>
  <si>
    <t>Hamamatsu-shi</t>
  </si>
  <si>
    <t>La Houssaye</t>
  </si>
  <si>
    <t>27390</t>
  </si>
  <si>
    <t>Saint-Laurent-du-Tencement</t>
  </si>
  <si>
    <t>Shan Ying Road</t>
  </si>
  <si>
    <t>Taiwan</t>
  </si>
  <si>
    <t>Thew Parade</t>
  </si>
  <si>
    <t>Dee Why</t>
  </si>
  <si>
    <t>2099</t>
  </si>
  <si>
    <t>Sydney</t>
  </si>
  <si>
    <t>NSW</t>
  </si>
  <si>
    <t>Prof.Holstlaan</t>
  </si>
  <si>
    <t>Eindhoven</t>
  </si>
  <si>
    <t>5656 AA</t>
  </si>
  <si>
    <t>103-156 Sillim 2-dong</t>
  </si>
  <si>
    <t>Gwanak-gu</t>
  </si>
  <si>
    <t>151-856</t>
  </si>
  <si>
    <t>Mississippi Rd.</t>
  </si>
  <si>
    <t>55330</t>
  </si>
  <si>
    <t>Elk River</t>
  </si>
  <si>
    <t>Route du Monteliza</t>
  </si>
  <si>
    <t>Riviera-Pays-d'Enhaut</t>
  </si>
  <si>
    <t>Saint-Légier-La Chiésaz</t>
  </si>
  <si>
    <t xml:space="preserve"> Gould Street</t>
  </si>
  <si>
    <t>St. Simons Island</t>
  </si>
  <si>
    <t>31522</t>
  </si>
  <si>
    <t>Avenue slegers</t>
  </si>
  <si>
    <t>1200</t>
  </si>
  <si>
    <t>Bruxelles</t>
  </si>
  <si>
    <t>Fienemann road</t>
  </si>
  <si>
    <t>farmington</t>
  </si>
  <si>
    <t>06032</t>
  </si>
  <si>
    <t>Herkommerstrasse</t>
  </si>
  <si>
    <t>Weingarten</t>
  </si>
  <si>
    <t>Rte Maréchal de Lattre de Tassigny</t>
  </si>
  <si>
    <t>67130</t>
  </si>
  <si>
    <t>Barembach</t>
  </si>
  <si>
    <t>Schirmek</t>
  </si>
  <si>
    <t>P.O. Drawer 428</t>
  </si>
  <si>
    <t>31745</t>
  </si>
  <si>
    <t>Donalsonville</t>
  </si>
  <si>
    <t>Forest Manor Ct</t>
  </si>
  <si>
    <t>54956</t>
  </si>
  <si>
    <t>Neehah</t>
  </si>
  <si>
    <t>Kitashinagawa 6-chome</t>
  </si>
  <si>
    <t>7-35</t>
  </si>
  <si>
    <t>Shinagawa-ku</t>
  </si>
  <si>
    <t>Tjernysjevsskij Square Apartment 41</t>
  </si>
  <si>
    <t>St.Petersburg</t>
  </si>
  <si>
    <t>196070</t>
  </si>
  <si>
    <t>Northcrest Drive</t>
  </si>
  <si>
    <t>Akron</t>
  </si>
  <si>
    <t>44319</t>
  </si>
  <si>
    <t>Ohio</t>
  </si>
  <si>
    <t>quai Jules Guesde</t>
  </si>
  <si>
    <t>Vitry-sur-Seine</t>
  </si>
  <si>
    <t>Wirtembergstrasse</t>
  </si>
  <si>
    <t>71336</t>
  </si>
  <si>
    <t>Waiblingen</t>
  </si>
  <si>
    <t xml:space="preserve"> Bureau 200</t>
  </si>
  <si>
    <t>rue St-Jacques</t>
  </si>
  <si>
    <t>H2Y 1S1</t>
  </si>
  <si>
    <t>Kenilworth Ave.</t>
  </si>
  <si>
    <t>412E</t>
  </si>
  <si>
    <t>Royal Oak</t>
  </si>
  <si>
    <t>48067</t>
  </si>
  <si>
    <t>Starting Industrial Co.</t>
  </si>
  <si>
    <t>Momoi 4-chome Suginami-ku</t>
  </si>
  <si>
    <t>c/o Immunomedics Inc.</t>
  </si>
  <si>
    <t>American Road</t>
  </si>
  <si>
    <t>07950</t>
  </si>
  <si>
    <t>Morris Plains</t>
  </si>
  <si>
    <t>New Jersey</t>
  </si>
  <si>
    <t>Plymouth Court</t>
  </si>
  <si>
    <t>Lake</t>
  </si>
  <si>
    <t>Lincolnshire</t>
  </si>
  <si>
    <t>Illinois</t>
  </si>
  <si>
    <t>Ravensburger strasse</t>
  </si>
  <si>
    <t>88279</t>
  </si>
  <si>
    <t>Amtzel</t>
  </si>
  <si>
    <t>HITACHI LTD.</t>
  </si>
  <si>
    <t>itachi Research Laboratory</t>
  </si>
  <si>
    <t>Hitachi-shi Ibaraki</t>
  </si>
  <si>
    <t>319-1292</t>
  </si>
  <si>
    <t>1-1 Omikacho 7-chome,</t>
  </si>
  <si>
    <t>Jonquil Lane</t>
  </si>
  <si>
    <t>60449</t>
  </si>
  <si>
    <t>Industrial Park Road</t>
  </si>
  <si>
    <t>17044</t>
  </si>
  <si>
    <t>Lewistown</t>
  </si>
  <si>
    <t>PA Pennsylvania</t>
  </si>
  <si>
    <t>Mountainside</t>
  </si>
  <si>
    <t>Hamden</t>
  </si>
  <si>
    <t>Chalon-sur-Saône</t>
  </si>
  <si>
    <t>Tapei</t>
  </si>
  <si>
    <t>61118</t>
  </si>
  <si>
    <t>Bad Vilbel</t>
  </si>
  <si>
    <t>NTT DoCoMo</t>
  </si>
  <si>
    <t>SANNO PARK TOWER</t>
  </si>
  <si>
    <t>Daedong</t>
  </si>
  <si>
    <t>104-303</t>
  </si>
  <si>
    <t>Osan-si</t>
  </si>
  <si>
    <t>447-010</t>
  </si>
  <si>
    <t>Kyungki-do</t>
  </si>
  <si>
    <t>Herndon</t>
  </si>
  <si>
    <t>Upplands Väsby</t>
  </si>
  <si>
    <t>Fort Lupton</t>
  </si>
  <si>
    <t>Cook</t>
  </si>
  <si>
    <t>Placentia</t>
  </si>
  <si>
    <t>The Woodlands</t>
  </si>
  <si>
    <t>New-York</t>
  </si>
  <si>
    <t>Davie</t>
  </si>
  <si>
    <t>Cobb</t>
  </si>
  <si>
    <t>30006-08</t>
  </si>
  <si>
    <t>Marietta</t>
  </si>
  <si>
    <t>Miami</t>
  </si>
  <si>
    <t>T0K1W0</t>
  </si>
  <si>
    <t>pincher creek</t>
  </si>
  <si>
    <t>alberta</t>
  </si>
  <si>
    <t>EAST EISENHOWER PARKWAY</t>
  </si>
  <si>
    <t>ANN ARBOR</t>
  </si>
  <si>
    <t>48108</t>
  </si>
  <si>
    <t>MICHIGAN</t>
  </si>
  <si>
    <t>Dudley road west</t>
  </si>
  <si>
    <t>tipton</t>
  </si>
  <si>
    <t>DY4 7XD</t>
  </si>
  <si>
    <t>KOSHIKIYA</t>
  </si>
  <si>
    <t>AGEO-SHI</t>
  </si>
  <si>
    <t>SAITAMA-KEN</t>
  </si>
  <si>
    <t>Applegrath avenue</t>
  </si>
  <si>
    <t xml:space="preserve">Guildford </t>
  </si>
  <si>
    <t>GU2 6LR</t>
  </si>
  <si>
    <t>PL 415</t>
  </si>
  <si>
    <t>Turku</t>
  </si>
  <si>
    <t>New Marunouchi Bldg.</t>
  </si>
  <si>
    <t xml:space="preserve"> 5-1</t>
  </si>
  <si>
    <t>Marunouchi 1-chome,Chiyoda-ku</t>
  </si>
  <si>
    <t>8th Street</t>
  </si>
  <si>
    <t>66547</t>
  </si>
  <si>
    <t>Wamego</t>
  </si>
  <si>
    <t>Kansas</t>
  </si>
  <si>
    <t>Winton Road</t>
  </si>
  <si>
    <t>Cincinnati</t>
  </si>
  <si>
    <t>45232</t>
  </si>
  <si>
    <t>Loveland</t>
  </si>
  <si>
    <t>River Road</t>
  </si>
  <si>
    <t>Schenectady</t>
  </si>
  <si>
    <t>12345</t>
  </si>
  <si>
    <t>PERMELEC ELECTRODE LTD</t>
  </si>
  <si>
    <t>2023-15 Endo</t>
  </si>
  <si>
    <t>c/o Rakuten</t>
  </si>
  <si>
    <t>inc.</t>
  </si>
  <si>
    <t>4-12-3</t>
  </si>
  <si>
    <t>Higashishinagawa</t>
  </si>
  <si>
    <t>West Beichen Road</t>
  </si>
  <si>
    <t>No.1</t>
  </si>
  <si>
    <t>Chaoyang District</t>
  </si>
  <si>
    <t>100101</t>
  </si>
  <si>
    <t>c/o Intellectual Property Department NTT</t>
  </si>
  <si>
    <t>DoCoMo. Inc</t>
  </si>
  <si>
    <t>11-1 Nagatacho</t>
  </si>
  <si>
    <t xml:space="preserve"> 100-6150</t>
  </si>
  <si>
    <t>AISIN AW CO.</t>
  </si>
  <si>
    <t>Harayama</t>
  </si>
  <si>
    <t>6-18</t>
  </si>
  <si>
    <t>444-8564</t>
  </si>
  <si>
    <t>Okacho</t>
  </si>
  <si>
    <t>Okazaki Aichi</t>
  </si>
  <si>
    <t>Jangmi Apt.</t>
  </si>
  <si>
    <t>Sincheon-dong</t>
  </si>
  <si>
    <t>Songpa-gu</t>
  </si>
  <si>
    <t>Mars Drinks UK Ltd.</t>
  </si>
  <si>
    <t>Armstrong Road</t>
  </si>
  <si>
    <t>Basingstoke</t>
  </si>
  <si>
    <t>SUMITOMO CHEMICAL COMPANY LIMITED</t>
  </si>
  <si>
    <t>Sobiraki-cho,</t>
  </si>
  <si>
    <t xml:space="preserve">5-1 </t>
  </si>
  <si>
    <t>Sobiraki-cho</t>
  </si>
  <si>
    <t>792-8521</t>
  </si>
  <si>
    <t>Niihama-shi</t>
  </si>
  <si>
    <t>Dolby Laboratories</t>
  </si>
  <si>
    <t>Potrero Avenue</t>
  </si>
  <si>
    <t>94103-4813</t>
  </si>
  <si>
    <t>San-Fransico</t>
  </si>
  <si>
    <t>LG Institute</t>
  </si>
  <si>
    <t>Hogye 1(il)-dong</t>
  </si>
  <si>
    <t>tanager</t>
  </si>
  <si>
    <t>Amakem NV</t>
  </si>
  <si>
    <t>Life Sciences Incubator</t>
  </si>
  <si>
    <t>Agoralaan A</t>
  </si>
  <si>
    <t>3590</t>
  </si>
  <si>
    <t>Diepenbeek</t>
  </si>
  <si>
    <t>Edwards</t>
  </si>
  <si>
    <t>91608</t>
  </si>
  <si>
    <t>UNIVERSAL</t>
  </si>
  <si>
    <t>C/O MORPHOSYS AG</t>
  </si>
  <si>
    <t>Lena-Christ-Strasse</t>
  </si>
  <si>
    <t>82152</t>
  </si>
  <si>
    <t>Martinsried/Planegg</t>
  </si>
  <si>
    <t>GERMANY</t>
  </si>
  <si>
    <t>91789</t>
  </si>
  <si>
    <t>Tsu-shi</t>
  </si>
  <si>
    <t>Mie-ken</t>
  </si>
  <si>
    <t>Patton Ave</t>
  </si>
  <si>
    <t>95128</t>
  </si>
  <si>
    <t>San Jose</t>
  </si>
  <si>
    <t>Innovation Drive</t>
  </si>
  <si>
    <t>59864</t>
  </si>
  <si>
    <t>Ronan</t>
  </si>
  <si>
    <t>MT</t>
  </si>
  <si>
    <t>DENSO CORPORATION</t>
  </si>
  <si>
    <t>Showa-cho</t>
  </si>
  <si>
    <t>1-1</t>
  </si>
  <si>
    <t>448-8661</t>
  </si>
  <si>
    <t>Kariya-city</t>
  </si>
  <si>
    <t>XIANGYUAN ROAD,</t>
  </si>
  <si>
    <t>GONGSHU DISTRICT HANGZHOU,</t>
  </si>
  <si>
    <t>310015</t>
  </si>
  <si>
    <t>ZHEJIANG</t>
  </si>
  <si>
    <t>HUAWEI ADMINISTRATION BUILDING SHENZHEN</t>
  </si>
  <si>
    <t>LONGGANG DISTRICT</t>
  </si>
  <si>
    <t>518129</t>
  </si>
  <si>
    <t>BANTIAN</t>
  </si>
  <si>
    <t>c/o Autoliv Japan Ltd.</t>
  </si>
  <si>
    <t xml:space="preserve"> Innotech Bldg.</t>
  </si>
  <si>
    <t>4F</t>
  </si>
  <si>
    <t>3-17-6 Shinyokohama, Kohoku-ku,Yokohama</t>
  </si>
  <si>
    <t>222-8580</t>
  </si>
  <si>
    <t>pr-t Mira</t>
  </si>
  <si>
    <t>129226</t>
  </si>
  <si>
    <t>Davidenko</t>
  </si>
  <si>
    <t>Mainway</t>
  </si>
  <si>
    <t>Burlington</t>
  </si>
  <si>
    <t>L7M 1A6</t>
  </si>
  <si>
    <t>Asahi Glass Company</t>
  </si>
  <si>
    <t>5-1</t>
  </si>
  <si>
    <t>100-8405</t>
  </si>
  <si>
    <t>Apt. 520</t>
  </si>
  <si>
    <t>Scotland St.</t>
  </si>
  <si>
    <t>4200</t>
  </si>
  <si>
    <t>Jugong Apt</t>
  </si>
  <si>
    <t>Gaepo-dong</t>
  </si>
  <si>
    <t>Gangnam-gu</t>
  </si>
  <si>
    <t>Playa Vista</t>
  </si>
  <si>
    <t>Edison</t>
  </si>
  <si>
    <t>Lünen</t>
  </si>
  <si>
    <t>GWANGYANG IRON &amp; STEEL WORKS</t>
  </si>
  <si>
    <t>JEOLLANAM-DO</t>
  </si>
  <si>
    <t>20-26</t>
  </si>
  <si>
    <t>POKPOSARANG-GIL</t>
  </si>
  <si>
    <t>57807</t>
  </si>
  <si>
    <t>GWANGYANG-SI</t>
  </si>
  <si>
    <t>ul. Lenina</t>
  </si>
  <si>
    <t>19a</t>
  </si>
  <si>
    <t>156013</t>
  </si>
  <si>
    <t>g. Kostroma</t>
  </si>
  <si>
    <t>OOO 'Brend Agentstvo Zvezda'</t>
  </si>
  <si>
    <t>kv. 9</t>
  </si>
  <si>
    <t>ul. Germana Titova</t>
  </si>
  <si>
    <t>440028</t>
  </si>
  <si>
    <t>g. Penza</t>
  </si>
  <si>
    <t>FGBOU VO 'Penzenskij gosudarstvennyj universitet arkhitektury i stroitelstva'</t>
  </si>
  <si>
    <t>ZHONGLOU ECONOMIC DEVELOPMENT DISTRICT</t>
  </si>
  <si>
    <t>213023</t>
  </si>
  <si>
    <t>CHANGZHOU</t>
  </si>
  <si>
    <t>JIANGSU</t>
  </si>
  <si>
    <t>ALPS ELECTRIC CO.</t>
  </si>
  <si>
    <t>YUKIGAYA-OTSUKAMACHI</t>
  </si>
  <si>
    <t>1-7</t>
  </si>
  <si>
    <t>OTA-KU</t>
  </si>
  <si>
    <t>1458501</t>
  </si>
  <si>
    <t>JUridicheskaja firma Gorodisskij i Partnery</t>
  </si>
  <si>
    <t>ul. B. Spasskaja</t>
  </si>
  <si>
    <t>stroenie 3</t>
  </si>
  <si>
    <t>129090</t>
  </si>
  <si>
    <t>Standartizatsii i Sertifikatsii Veterinarnôh Preparatov</t>
  </si>
  <si>
    <t>Zvenigorodskoje</t>
  </si>
  <si>
    <t>Movska</t>
  </si>
  <si>
    <t>NL-5656 AA</t>
  </si>
  <si>
    <t>D-88250</t>
  </si>
  <si>
    <t>F-94403</t>
  </si>
  <si>
    <t>RUSSIAN FEDERATION</t>
  </si>
  <si>
    <t>Mill Creek Road</t>
  </si>
  <si>
    <t>98012</t>
  </si>
  <si>
    <t>Mill-Creek</t>
  </si>
  <si>
    <t>Camino Del Suleo</t>
  </si>
  <si>
    <t>92129</t>
  </si>
  <si>
    <t>P.O. Box 4467</t>
  </si>
  <si>
    <t>Hamitzpe Street</t>
  </si>
  <si>
    <t>73142</t>
  </si>
  <si>
    <t xml:space="preserve">Shoham </t>
  </si>
  <si>
    <t>183-2</t>
  </si>
  <si>
    <t xml:space="preserve"> 5/5</t>
  </si>
  <si>
    <t>Bokcheon-dong</t>
  </si>
  <si>
    <t>607-020</t>
  </si>
  <si>
    <t>Dongrae-gu</t>
  </si>
  <si>
    <t>Busan</t>
  </si>
  <si>
    <t>Korea</t>
  </si>
  <si>
    <t xml:space="preserve">Samsung Electronics Co., Ltd. </t>
  </si>
  <si>
    <t>416</t>
  </si>
  <si>
    <t>Maetan-dong; Yeongtong-gu</t>
  </si>
  <si>
    <t>1370</t>
  </si>
  <si>
    <t>Onna</t>
  </si>
  <si>
    <t>243-8510</t>
  </si>
  <si>
    <t>Atsugi-shi</t>
  </si>
  <si>
    <t>Geonyoung APT.</t>
  </si>
  <si>
    <t>109-604</t>
  </si>
  <si>
    <t xml:space="preserve"> Jisan-dong</t>
  </si>
  <si>
    <t>459-110</t>
  </si>
  <si>
    <t>Pyeongtaek</t>
  </si>
  <si>
    <t xml:space="preserve"> Kyunggi-do</t>
  </si>
  <si>
    <t>Honey Tree Lane</t>
  </si>
  <si>
    <t>78746</t>
  </si>
  <si>
    <t>Five Moore Drive</t>
  </si>
  <si>
    <t>P.O. Box 13398</t>
  </si>
  <si>
    <t>27708</t>
  </si>
  <si>
    <t>Research Triangle Park</t>
  </si>
  <si>
    <t>NC</t>
  </si>
  <si>
    <t>Harrison Avenue</t>
  </si>
  <si>
    <t>06405</t>
  </si>
  <si>
    <t>Branford</t>
  </si>
  <si>
    <t>Mokryun</t>
  </si>
  <si>
    <t>Apt. 1241-1005</t>
  </si>
  <si>
    <t>1091-1</t>
  </si>
  <si>
    <t>Sanbon-Dong</t>
  </si>
  <si>
    <t>Gunpo</t>
  </si>
  <si>
    <t>Gyeonggi-Do</t>
  </si>
  <si>
    <t>Shibukawa Kojo</t>
  </si>
  <si>
    <t>1135</t>
  </si>
  <si>
    <t>Nakamura</t>
  </si>
  <si>
    <t>377-0002</t>
  </si>
  <si>
    <t>Shibukawa-shi</t>
  </si>
  <si>
    <t>Gunma</t>
  </si>
  <si>
    <t>Pine Ridge Court</t>
  </si>
  <si>
    <t xml:space="preserve">Niskayuna </t>
  </si>
  <si>
    <t>12309</t>
  </si>
  <si>
    <t>rue Edouard Ruy</t>
  </si>
  <si>
    <t>34 bis</t>
  </si>
  <si>
    <t>27200</t>
  </si>
  <si>
    <t>Vernon</t>
  </si>
  <si>
    <t>Bioscience Park Drive</t>
  </si>
  <si>
    <t>Farmingdale</t>
  </si>
  <si>
    <t>11735</t>
  </si>
  <si>
    <t>S.W. Greenhills Way</t>
  </si>
  <si>
    <t>97221</t>
  </si>
  <si>
    <t>Hialeah Drive</t>
  </si>
  <si>
    <t>West Chester</t>
  </si>
  <si>
    <t>North Umberland Way</t>
  </si>
  <si>
    <t>08852</t>
  </si>
  <si>
    <t>Monmouth Junction</t>
  </si>
  <si>
    <t xml:space="preserve">c/o Qualcomm Incorporated T-160D </t>
  </si>
  <si>
    <t>Morehouse Drive</t>
  </si>
  <si>
    <t>92121-1714</t>
  </si>
  <si>
    <t>2-21-13</t>
  </si>
  <si>
    <t>Uragamidai</t>
  </si>
  <si>
    <t>Yokusuka-Shi</t>
  </si>
  <si>
    <t>Kanagawa-Ken</t>
  </si>
  <si>
    <t>Les Escouradières</t>
  </si>
  <si>
    <t>F-83230</t>
  </si>
  <si>
    <t>Le Beausset</t>
  </si>
  <si>
    <t>4-105 City House</t>
  </si>
  <si>
    <t>Nishikata</t>
  </si>
  <si>
    <t xml:space="preserve"> 3440-1</t>
  </si>
  <si>
    <t>Koshigaya-shi</t>
  </si>
  <si>
    <t>Saitama-ken</t>
  </si>
  <si>
    <t>Itami Seisakusho</t>
  </si>
  <si>
    <t>8-chome 1-1</t>
  </si>
  <si>
    <t>Tsukaguchihonmachi</t>
  </si>
  <si>
    <t>661</t>
  </si>
  <si>
    <t>Amagasaki-shi</t>
  </si>
  <si>
    <t>1-28-5-302</t>
  </si>
  <si>
    <t>Ozu-cho</t>
  </si>
  <si>
    <t>Iwakuni-shi</t>
  </si>
  <si>
    <t>Kabushiki Kaisha Communication Systems Dev. Lab.</t>
  </si>
  <si>
    <t xml:space="preserve"> 5-chome 1-1</t>
  </si>
  <si>
    <t>Ofuna</t>
  </si>
  <si>
    <t>Kamakura-shi</t>
  </si>
  <si>
    <t>14 Duntrune Terrace</t>
  </si>
  <si>
    <t>West Ferry</t>
  </si>
  <si>
    <t>DD5 1LF</t>
  </si>
  <si>
    <t>Dundee</t>
  </si>
  <si>
    <t>Scotland</t>
  </si>
  <si>
    <t>Buchanan Avenue</t>
  </si>
  <si>
    <t>10314</t>
  </si>
  <si>
    <t>Staten Island</t>
  </si>
  <si>
    <t>3-4-8</t>
  </si>
  <si>
    <t>Suehiro-cho</t>
  </si>
  <si>
    <t>Kawagoe-shi</t>
  </si>
  <si>
    <t>Le Bellevue Les Balmettes</t>
  </si>
  <si>
    <t>F-74290</t>
  </si>
  <si>
    <t>Talloires</t>
  </si>
  <si>
    <t>Bungalow Hill Road</t>
  </si>
  <si>
    <t>Farmington</t>
  </si>
  <si>
    <t xml:space="preserve">Connecticut </t>
  </si>
  <si>
    <t>Archer's Mead</t>
  </si>
  <si>
    <t>23185</t>
  </si>
  <si>
    <t>Williamsburg</t>
  </si>
  <si>
    <t>Charles Garnier</t>
  </si>
  <si>
    <t>Loretteville</t>
  </si>
  <si>
    <t>G2A 2X8</t>
  </si>
  <si>
    <t>Aguado</t>
  </si>
  <si>
    <t>Boulevard du Maréchal Leclerc</t>
  </si>
  <si>
    <t>91000</t>
  </si>
  <si>
    <t>Evry</t>
  </si>
  <si>
    <t>Terrey Pine Drive</t>
  </si>
  <si>
    <t>55347</t>
  </si>
  <si>
    <t>Eden Prairie</t>
  </si>
  <si>
    <t>Enchanted Way</t>
  </si>
  <si>
    <t>94583</t>
  </si>
  <si>
    <t>San Ramon</t>
  </si>
  <si>
    <t>Vanita Drive</t>
  </si>
  <si>
    <t>Coraopolis</t>
  </si>
  <si>
    <t>15108</t>
  </si>
  <si>
    <t>27th Street</t>
  </si>
  <si>
    <t>Vienna</t>
  </si>
  <si>
    <t>West Virginia</t>
  </si>
  <si>
    <t>rue de la Hte-Vienne</t>
  </si>
  <si>
    <t>F-67480</t>
  </si>
  <si>
    <t>Auenheim</t>
  </si>
  <si>
    <t>Avenue Guy de Collongue</t>
  </si>
  <si>
    <t>11 Bis</t>
  </si>
  <si>
    <t>F-69130</t>
  </si>
  <si>
    <t>Ecully</t>
  </si>
  <si>
    <t>c/o Mitsuboshi Diamond Industrial Co.</t>
  </si>
  <si>
    <t>Ltd. 2-12-12</t>
  </si>
  <si>
    <t>Minami-Kaneden</t>
  </si>
  <si>
    <t>Suita-city</t>
  </si>
  <si>
    <t>Oakbrook Parkway</t>
  </si>
  <si>
    <t>30093</t>
  </si>
  <si>
    <t>Norcross</t>
  </si>
  <si>
    <t>c/o JMS CO. LTD.</t>
  </si>
  <si>
    <t>Kakomachi</t>
  </si>
  <si>
    <t>12-17</t>
  </si>
  <si>
    <t>Naka-ku</t>
  </si>
  <si>
    <t>730-8652</t>
  </si>
  <si>
    <t>Hiroshima-shi; Hiroshima</t>
  </si>
  <si>
    <t>Walden Street</t>
  </si>
  <si>
    <t>205 Apt 2B</t>
  </si>
  <si>
    <t>02140</t>
  </si>
  <si>
    <t>Rueiguang Rd.</t>
  </si>
  <si>
    <t>No.302</t>
  </si>
  <si>
    <t>Neihu District</t>
  </si>
  <si>
    <t>Taipei City</t>
  </si>
  <si>
    <t>Dedham</t>
  </si>
  <si>
    <t>Minneapolis</t>
  </si>
  <si>
    <t>Glenview</t>
  </si>
  <si>
    <t>Falmouth</t>
  </si>
  <si>
    <t>WA</t>
  </si>
  <si>
    <t>Rockville</t>
  </si>
  <si>
    <t>Glen Allen</t>
  </si>
  <si>
    <t>9Fl.</t>
  </si>
  <si>
    <t>Chung-Cheng Rd.</t>
  </si>
  <si>
    <t>No. 786</t>
  </si>
  <si>
    <t>Chung-Ho City</t>
  </si>
  <si>
    <t>Barcelona</t>
  </si>
  <si>
    <t>Warren</t>
  </si>
  <si>
    <t>Palatine</t>
  </si>
  <si>
    <t>Muskego</t>
  </si>
  <si>
    <t>Warwick</t>
  </si>
  <si>
    <t>RI</t>
  </si>
  <si>
    <t>Howell</t>
  </si>
  <si>
    <t>Provo</t>
  </si>
  <si>
    <t>UT</t>
  </si>
  <si>
    <t>Sandy</t>
  </si>
  <si>
    <t>Weston</t>
  </si>
  <si>
    <t>PAPER MILL ROAD</t>
  </si>
  <si>
    <t>NEWARK</t>
  </si>
  <si>
    <t>DELAWARE</t>
  </si>
  <si>
    <t>WEENDER LANDSTRASSE</t>
  </si>
  <si>
    <t>94 TO 108</t>
  </si>
  <si>
    <t>GOTTINGEN</t>
  </si>
  <si>
    <t>HUCKLEBERRY</t>
  </si>
  <si>
    <t>77566</t>
  </si>
  <si>
    <t>LAKE JACKSON</t>
  </si>
  <si>
    <t>Wilderness Lane</t>
  </si>
  <si>
    <t>12184</t>
  </si>
  <si>
    <t>Valatie</t>
  </si>
  <si>
    <t>SW Ivy Glenn St</t>
  </si>
  <si>
    <t>97007</t>
  </si>
  <si>
    <t>Oregon</t>
  </si>
  <si>
    <t>E. Cottonwood, Ln.</t>
  </si>
  <si>
    <t>85048</t>
  </si>
  <si>
    <t>Phoenix</t>
  </si>
  <si>
    <t>AZ</t>
  </si>
  <si>
    <t>New Road</t>
  </si>
  <si>
    <t>19/21</t>
  </si>
  <si>
    <t>WV13 2BG</t>
  </si>
  <si>
    <t>Willenhall</t>
  </si>
  <si>
    <t>West Midlands</t>
  </si>
  <si>
    <t>A501 Picasso Villa</t>
  </si>
  <si>
    <t>Banpo-dong</t>
  </si>
  <si>
    <t>79-5</t>
  </si>
  <si>
    <t>Seocho-gu</t>
  </si>
  <si>
    <t>137-040</t>
  </si>
  <si>
    <t>West Roxbury</t>
  </si>
  <si>
    <t>c/o DAIKAN INDUSTRIES, LTD.</t>
  </si>
  <si>
    <t>Umeda Center Building</t>
  </si>
  <si>
    <t>Karewa parade</t>
  </si>
  <si>
    <t>Papamoa Beach</t>
  </si>
  <si>
    <t>3118</t>
  </si>
  <si>
    <t>Papamoa</t>
  </si>
  <si>
    <t>Rodovia SP 101, Km 08</t>
  </si>
  <si>
    <t>CEP:13186-901</t>
  </si>
  <si>
    <t>Hortolândia</t>
  </si>
  <si>
    <t>SP</t>
  </si>
  <si>
    <t>c/o SAGEM DEFENSE SECURITE</t>
  </si>
  <si>
    <t>Le Ponant de Paris</t>
  </si>
  <si>
    <t>rue Leblanc</t>
  </si>
  <si>
    <t>75015</t>
  </si>
  <si>
    <t>résidence Guillaume de voisin</t>
  </si>
  <si>
    <t>91190</t>
  </si>
  <si>
    <t>Gif-sur-Yvette</t>
  </si>
  <si>
    <t>Dumfries</t>
  </si>
  <si>
    <t>77096</t>
  </si>
  <si>
    <t>TX Texas</t>
  </si>
  <si>
    <t xml:space="preserve">(Deokso DooSan Weve Apt.) </t>
  </si>
  <si>
    <t xml:space="preserve">180 </t>
  </si>
  <si>
    <t xml:space="preserve">203 101 </t>
  </si>
  <si>
    <t>Deokso ro; Wabu eup</t>
  </si>
  <si>
    <t>472 962</t>
  </si>
  <si>
    <t>Namyangju si</t>
  </si>
  <si>
    <t>Gyeonggi do</t>
  </si>
  <si>
    <t>OLD MILL LANE</t>
  </si>
  <si>
    <t>23188</t>
  </si>
  <si>
    <t>WILLIAMSBURG</t>
  </si>
  <si>
    <t>SCHONBLICK</t>
  </si>
  <si>
    <t>73635</t>
  </si>
  <si>
    <t>RUDERSBERG</t>
  </si>
  <si>
    <t>c/o Toppan Printing Co., Ltd.</t>
  </si>
  <si>
    <t xml:space="preserve">1-chome 5-1 </t>
  </si>
  <si>
    <t>Taito; Taito-ku</t>
  </si>
  <si>
    <t>110-0016</t>
  </si>
  <si>
    <t>A/C SHARP KABUSHIKI KAISHA</t>
  </si>
  <si>
    <t>22-22</t>
  </si>
  <si>
    <t>NAGAIKE-CHO; ABENO-KU</t>
  </si>
  <si>
    <t>545-8522</t>
  </si>
  <si>
    <t>OSAKA-SHI</t>
  </si>
  <si>
    <t>OSAKA</t>
  </si>
  <si>
    <t>Bay Area Boulevard</t>
  </si>
  <si>
    <t>77507</t>
  </si>
  <si>
    <t>Texas</t>
  </si>
  <si>
    <t>SANDPIPER DRIVE</t>
  </si>
  <si>
    <t>N5X 0G4</t>
  </si>
  <si>
    <t>London</t>
  </si>
  <si>
    <t>KRAKÓW</t>
  </si>
  <si>
    <t>Meritor Heavy Vehicle Braking Systems (UK) Limited</t>
  </si>
  <si>
    <t>Grange Road</t>
  </si>
  <si>
    <t>Monmouthshire</t>
  </si>
  <si>
    <t>Cwmbran</t>
  </si>
  <si>
    <t>c/o IP Group,Mars Incorporated</t>
  </si>
  <si>
    <t>Dunde Road</t>
  </si>
  <si>
    <t>SL1 4JX</t>
  </si>
  <si>
    <t>Slough</t>
  </si>
  <si>
    <t>Britain Drive</t>
  </si>
  <si>
    <t>18901</t>
  </si>
  <si>
    <t>New Britain</t>
  </si>
  <si>
    <t>Janis-Joplin-Str.</t>
  </si>
  <si>
    <t>71711</t>
  </si>
  <si>
    <t>Steinheim an der Murr</t>
  </si>
  <si>
    <t>c/o CANON KABUSHIKI KAISHA</t>
  </si>
  <si>
    <t>3-chome 30-2</t>
  </si>
  <si>
    <t>146-8501</t>
  </si>
  <si>
    <t>H. Lundbeck A/S</t>
  </si>
  <si>
    <t>Ottiliavej</t>
  </si>
  <si>
    <t>Valby</t>
  </si>
  <si>
    <t xml:space="preserve">2500 </t>
  </si>
  <si>
    <t>38 Flat no 103,SLV Nilya 15th Main</t>
  </si>
  <si>
    <t>Nangundeswara Lt</t>
  </si>
  <si>
    <t>17th Cross</t>
  </si>
  <si>
    <t>JP Nagar5th Ph</t>
  </si>
  <si>
    <t>560078</t>
  </si>
  <si>
    <t>c/o Snecma PI (AJI)</t>
  </si>
  <si>
    <t>Rond-Point René Ravaud Réau</t>
  </si>
  <si>
    <t>77550 Cedex</t>
  </si>
  <si>
    <t>Moissy-cramayel</t>
  </si>
  <si>
    <t>HARUS S.R.L.</t>
  </si>
  <si>
    <t>Viale I Maggio</t>
  </si>
  <si>
    <t>00046</t>
  </si>
  <si>
    <t>Grottaferrata</t>
  </si>
  <si>
    <t>Woodridge</t>
  </si>
  <si>
    <t>Paseo San Gervasio</t>
  </si>
  <si>
    <t>08022</t>
  </si>
  <si>
    <t>Basswood Avenue</t>
  </si>
  <si>
    <t>44685</t>
  </si>
  <si>
    <t>Uniontown</t>
  </si>
  <si>
    <t>Route de Sesigny</t>
  </si>
  <si>
    <t xml:space="preserve">74350 </t>
  </si>
  <si>
    <t>Cruseilles</t>
  </si>
  <si>
    <t>1-27, Hirakata-cho</t>
  </si>
  <si>
    <t>Kanazawa-ku</t>
  </si>
  <si>
    <t>236-0023</t>
  </si>
  <si>
    <t>21-1-507, Kamiooka-higashi;1-chome</t>
  </si>
  <si>
    <t>Yokohama city</t>
  </si>
  <si>
    <t>53-12-713 Itabashi 1-chome</t>
  </si>
  <si>
    <t>Itabashi-ku</t>
  </si>
  <si>
    <t>rue Amédée Dailly</t>
  </si>
  <si>
    <t>F-78220</t>
  </si>
  <si>
    <t>Viroflay</t>
  </si>
  <si>
    <t>Watlington Road</t>
  </si>
  <si>
    <t>23229</t>
  </si>
  <si>
    <t>rue des Hauts Pâturages</t>
  </si>
  <si>
    <t>67210</t>
  </si>
  <si>
    <t>Obernai</t>
  </si>
  <si>
    <t>Am Breitenberg</t>
  </si>
  <si>
    <t>37534</t>
  </si>
  <si>
    <t>Badenhaussen</t>
  </si>
  <si>
    <t>Braewood Drive</t>
  </si>
  <si>
    <t>60102</t>
  </si>
  <si>
    <t>Algonquin</t>
  </si>
  <si>
    <t>Malcolm Drive</t>
  </si>
  <si>
    <t>FL 32738</t>
  </si>
  <si>
    <t>Deltona</t>
  </si>
  <si>
    <t>Florida</t>
  </si>
  <si>
    <t>Unit 29b</t>
  </si>
  <si>
    <t xml:space="preserve">Littleton Road </t>
  </si>
  <si>
    <t>01432</t>
  </si>
  <si>
    <t>Ayer</t>
  </si>
  <si>
    <t>Massachusetts</t>
  </si>
  <si>
    <t>Coronation Drive</t>
  </si>
  <si>
    <t>269564</t>
  </si>
  <si>
    <t>Norra Skeppspromenaden</t>
  </si>
  <si>
    <t>41763</t>
  </si>
  <si>
    <t>THOMSON-CSF SCPI</t>
  </si>
  <si>
    <t>bld Haussmann</t>
  </si>
  <si>
    <t>F-75379</t>
  </si>
  <si>
    <t>Paris Cedex 08</t>
  </si>
  <si>
    <t>Strada Statale</t>
  </si>
  <si>
    <t>I-11010</t>
  </si>
  <si>
    <t>Sarre</t>
  </si>
  <si>
    <t>Aosta</t>
  </si>
  <si>
    <t>South Kimbark</t>
  </si>
  <si>
    <t>60615</t>
  </si>
  <si>
    <t>New Chester Road</t>
  </si>
  <si>
    <t>L62 5AA</t>
  </si>
  <si>
    <t>New Ferry;Wirral</t>
  </si>
  <si>
    <t>Kabushiki Kaisha Toshiba</t>
  </si>
  <si>
    <t>1–1 Shibaura, 1-chome</t>
  </si>
  <si>
    <t>Minato-ku</t>
  </si>
  <si>
    <t>rue Gambetta</t>
  </si>
  <si>
    <t>F-95330</t>
  </si>
  <si>
    <t>La Frette-sur-Seine</t>
  </si>
  <si>
    <t>pl. Kurchatova</t>
  </si>
  <si>
    <t>Kaluzhskaya obl.</t>
  </si>
  <si>
    <t>249020</t>
  </si>
  <si>
    <t>Obninsk</t>
  </si>
  <si>
    <t>2-1-7 Meayumiminami</t>
  </si>
  <si>
    <t>630-01</t>
  </si>
  <si>
    <t>Ikoma-shi</t>
  </si>
  <si>
    <t>avenue du Président Salvador Allende</t>
  </si>
  <si>
    <t>Arceuil Cedex</t>
  </si>
  <si>
    <t>F-94117</t>
  </si>
  <si>
    <t>123-1</t>
  </si>
  <si>
    <t>Kitanishi-cho</t>
  </si>
  <si>
    <t>639-1025</t>
  </si>
  <si>
    <t>Yamatokoriyama-shi</t>
  </si>
  <si>
    <t>2-1-1 Nishi-Shinjuku</t>
  </si>
  <si>
    <t>163-0428</t>
  </si>
  <si>
    <t>Shinjuku-ku</t>
  </si>
  <si>
    <t>RUE DOMAINE DU MOULIN</t>
  </si>
  <si>
    <t>01250</t>
  </si>
  <si>
    <t>JASSERONE</t>
  </si>
  <si>
    <t>Great Guildford Business Square 203/204</t>
  </si>
  <si>
    <t>Great Guildford Street</t>
  </si>
  <si>
    <t>SE1 0HS</t>
  </si>
  <si>
    <t>202-1803 Hanshin Apt</t>
  </si>
  <si>
    <t>Bundang-gu</t>
  </si>
  <si>
    <t>Seongnam-si Imae-dong</t>
  </si>
  <si>
    <t>W.Milestone Street</t>
  </si>
  <si>
    <t>91390</t>
  </si>
  <si>
    <t>Santa Clarita</t>
  </si>
  <si>
    <t>Résidence le coteau</t>
  </si>
  <si>
    <t>rue des celliers</t>
  </si>
  <si>
    <t>F-38570</t>
  </si>
  <si>
    <t>Le Cheylas</t>
  </si>
  <si>
    <t>4005</t>
  </si>
  <si>
    <t>Meerbusch</t>
  </si>
  <si>
    <t>CH-8620</t>
  </si>
  <si>
    <t>Wetzikon</t>
  </si>
  <si>
    <t>New Prague</t>
  </si>
  <si>
    <t>5-Cha</t>
  </si>
  <si>
    <t>605</t>
  </si>
  <si>
    <t>493 Daerung-tchno</t>
  </si>
  <si>
    <t>153-023</t>
  </si>
  <si>
    <t>Seoul City</t>
  </si>
  <si>
    <t>Legal &amp; General</t>
  </si>
  <si>
    <t>6000</t>
  </si>
  <si>
    <t>Perth</t>
  </si>
  <si>
    <t>Mogryendong APT. 805-506</t>
  </si>
  <si>
    <t>Hogye-dong 1053-4</t>
  </si>
  <si>
    <t>Dongan-gu</t>
  </si>
  <si>
    <t>Anyang-si</t>
  </si>
  <si>
    <t>Ang Mo Kio Avenue 8</t>
  </si>
  <si>
    <t>569830</t>
  </si>
  <si>
    <t>Escondido</t>
  </si>
  <si>
    <t>Commack</t>
  </si>
  <si>
    <t>Mount Laurel</t>
  </si>
  <si>
    <t>Atlanta</t>
  </si>
  <si>
    <t>Yoncalla;OR</t>
  </si>
  <si>
    <t>Cedar Rapids</t>
  </si>
  <si>
    <t>GONELLASTRASSE</t>
  </si>
  <si>
    <t>D-4005</t>
  </si>
  <si>
    <t>MEERBUSCH 3</t>
  </si>
  <si>
    <t>NORMAN WAY</t>
  </si>
  <si>
    <t>OVER INDUSTRIAL PARK;OVER</t>
  </si>
  <si>
    <t>CAMBRIDGESHIRE</t>
  </si>
  <si>
    <t>TOTO LTD.</t>
  </si>
  <si>
    <t>CHIGASAKI PLANT</t>
  </si>
  <si>
    <t>8-1, HONSON 2-CHOME</t>
  </si>
  <si>
    <t>KANAGAWA</t>
  </si>
  <si>
    <t>253</t>
  </si>
  <si>
    <t>CHIGASAKI-SHI</t>
  </si>
  <si>
    <t>Östra Björnvägen</t>
  </si>
  <si>
    <t>S-429 30</t>
  </si>
  <si>
    <t>Kullavik</t>
  </si>
  <si>
    <t>Industrielaan</t>
  </si>
  <si>
    <t>3925</t>
  </si>
  <si>
    <t>BD Scherpenzeel</t>
  </si>
  <si>
    <t>High Tech Campus</t>
  </si>
  <si>
    <t>Building 44</t>
  </si>
  <si>
    <t>5656</t>
  </si>
  <si>
    <t>AE</t>
  </si>
  <si>
    <t>Redwood City</t>
  </si>
  <si>
    <t>Catalysts &amp; Chem. Ind.</t>
  </si>
  <si>
    <t>13-2</t>
  </si>
  <si>
    <t>Kitaminatomachi</t>
  </si>
  <si>
    <t>GE Global Research;One Research Circle</t>
  </si>
  <si>
    <t>Sony Deutschland Gmbh</t>
  </si>
  <si>
    <t>Hedelfinger Strasse</t>
  </si>
  <si>
    <t>c/o National Hospital Organization,Chiba Medical Center</t>
  </si>
  <si>
    <t>4-1-2 Tsubakimori</t>
  </si>
  <si>
    <t>Chuo-ku</t>
  </si>
  <si>
    <t>260-8606</t>
  </si>
  <si>
    <t>Chiba-shi Chiba</t>
  </si>
  <si>
    <t>Meiji Seika Kaisha Ltd.</t>
  </si>
  <si>
    <t>222-8567</t>
  </si>
  <si>
    <t>Morooka-cho</t>
  </si>
  <si>
    <t>760</t>
  </si>
  <si>
    <t>Kouhoku,-ku;Yokohama-shi;Kanagawa</t>
  </si>
  <si>
    <t>c/o MITSUBISHI TANABE PHARMA CORPORATION</t>
  </si>
  <si>
    <t>2-6-18 Kitahama</t>
  </si>
  <si>
    <t>541-8505</t>
  </si>
  <si>
    <t>Osaka-shi Osaka</t>
  </si>
  <si>
    <t>c/o School of Pharmacy;RCSI</t>
  </si>
  <si>
    <t>St Stephens Green</t>
  </si>
  <si>
    <t>D2</t>
  </si>
  <si>
    <t>c/o FUJITSU LIMITED</t>
  </si>
  <si>
    <t>1-1, Kamikodanaka 4-chome</t>
  </si>
  <si>
    <t>Nakahara-ku; Kawasaki-sh</t>
  </si>
  <si>
    <t>211-8588</t>
  </si>
  <si>
    <t>c/o Asahi Glass Company;Limited</t>
  </si>
  <si>
    <t>5-1, Marunouchi 1-chome</t>
  </si>
  <si>
    <t>Stamplast S.A.S.</t>
  </si>
  <si>
    <t>Strada Pilastro</t>
  </si>
  <si>
    <t>10/A</t>
  </si>
  <si>
    <t>Torrechiara Langhirano</t>
  </si>
  <si>
    <t>43010</t>
  </si>
  <si>
    <t>Parma</t>
  </si>
  <si>
    <t>Brea</t>
  </si>
  <si>
    <t>Loganville</t>
  </si>
  <si>
    <t>DYNAX SEMICONDUCTOR;INC.</t>
  </si>
  <si>
    <t>Chenfeng Road</t>
  </si>
  <si>
    <t>No.18</t>
  </si>
  <si>
    <t>215300</t>
  </si>
  <si>
    <t>Yushan Town</t>
  </si>
  <si>
    <t>Kunshan Jiangsu</t>
  </si>
  <si>
    <t>AB CONNECTORS LTD</t>
  </si>
  <si>
    <t>MID GLAMORGAN</t>
  </si>
  <si>
    <t>CF45 4SF</t>
  </si>
  <si>
    <t>ABERCYNON</t>
  </si>
  <si>
    <t>MOUNTAIN ASH;RHONDDA CYNON TAFF</t>
  </si>
  <si>
    <t>OOO 'JUridicheskaja firma Gorodisskij i Partnery'</t>
  </si>
  <si>
    <t>25</t>
  </si>
  <si>
    <t>PO Box 11, V.le Pasteur 10</t>
  </si>
  <si>
    <t>I-20014</t>
  </si>
  <si>
    <t>Nerviano</t>
  </si>
  <si>
    <t>(MI)</t>
  </si>
  <si>
    <t>YEONGTONG-RO 27BEON-GIL</t>
  </si>
  <si>
    <t>18376</t>
  </si>
  <si>
    <t>HWASEONG-SI</t>
  </si>
  <si>
    <t>GYEONGGI-DO</t>
  </si>
  <si>
    <t>Peking University Campus</t>
  </si>
  <si>
    <t>Xili University Town;Nanshan District</t>
  </si>
  <si>
    <t>518055</t>
  </si>
  <si>
    <t>Guangdong</t>
  </si>
  <si>
    <t>Mezhregionalnoe obshchestvennoe uchrezhdenie 'Institut inzhenernoj fiziki'</t>
  </si>
  <si>
    <t>B. Udarnyj per.</t>
  </si>
  <si>
    <t>1a</t>
  </si>
  <si>
    <t>142210</t>
  </si>
  <si>
    <t>g. Serpukhov</t>
  </si>
  <si>
    <t>Moskovskaya obl.</t>
  </si>
  <si>
    <t>c/o Ricoh Company, Ltd.</t>
  </si>
  <si>
    <t>3-6, Nakamagome 1-chome</t>
  </si>
  <si>
    <t>Ohta-ku</t>
  </si>
  <si>
    <t>143-8555</t>
  </si>
  <si>
    <t>NARA</t>
  </si>
  <si>
    <t>75017</t>
  </si>
  <si>
    <t>STR. TANGANULUI</t>
  </si>
  <si>
    <t>SECTOR 6</t>
  </si>
  <si>
    <t>BUCUREŞTI</t>
  </si>
  <si>
    <t xml:space="preserve">STR.ÎNVOIRII </t>
  </si>
  <si>
    <t>SECTOR 5</t>
  </si>
  <si>
    <t>c/o Graco Minnesota Inc.</t>
  </si>
  <si>
    <t>11th Avenue</t>
  </si>
  <si>
    <t>NE</t>
  </si>
  <si>
    <t>55413</t>
  </si>
  <si>
    <t>MN Minnesota</t>
  </si>
  <si>
    <t>Colombus</t>
  </si>
  <si>
    <t>c/o Huawei Technologies Duesseldorf GmbH</t>
  </si>
  <si>
    <t>Riesstr.</t>
  </si>
  <si>
    <t>80992</t>
  </si>
  <si>
    <t>9977 N 90th St.</t>
  </si>
  <si>
    <t>85258</t>
  </si>
  <si>
    <t>Scottsdale</t>
  </si>
  <si>
    <t xml:space="preserve">AZ Arizona </t>
  </si>
  <si>
    <t>Fayette Street</t>
  </si>
  <si>
    <t>G-Unit</t>
  </si>
  <si>
    <t>02139</t>
  </si>
  <si>
    <t>Cambrige</t>
  </si>
  <si>
    <t>CHANGZHOU HIGH-TECH RESEARCH INSTITUTE OF NANJING UNIVERSITY CHANGZHOU</t>
  </si>
  <si>
    <t>5F</t>
  </si>
  <si>
    <t>NO.801 MIDDLE CHANGWU ROAD</t>
  </si>
  <si>
    <t>213164</t>
  </si>
  <si>
    <t>TSINGHUA UNIVERISTY PATENT OFFICE</t>
  </si>
  <si>
    <t>POST BOX 100084 BRANCH</t>
  </si>
  <si>
    <t>HAIDIAN DISTRICT</t>
  </si>
  <si>
    <t>100084</t>
  </si>
  <si>
    <t>BEIJING</t>
  </si>
  <si>
    <t>C/O MITSUBISHI ELECTRIC CORPORATION</t>
  </si>
  <si>
    <t>7-3, MARUNOUCHI 2-CHOME</t>
  </si>
  <si>
    <t>CHIYODA-KU</t>
  </si>
  <si>
    <r>
      <rPr>
        <sz val="11"/>
        <color theme="1"/>
        <rFont val="Calibri"/>
        <family val="2"/>
        <scheme val="minor"/>
      </rPr>
      <t xml:space="preserve">1008310 </t>
    </r>
    <r>
      <rPr>
        <sz val="11"/>
        <color rgb="FF000000"/>
        <rFont val="Noto Sans CJK SC"/>
        <family val="2"/>
        <charset val="1"/>
      </rPr>
      <t>〒</t>
    </r>
    <r>
      <rPr>
        <sz val="11"/>
        <color theme="1"/>
        <rFont val="Calibri"/>
        <family val="2"/>
        <scheme val="minor"/>
      </rPr>
      <t>1008310</t>
    </r>
  </si>
  <si>
    <t>TOKYO</t>
  </si>
  <si>
    <t>c/o Hitachi Appliances, Inc</t>
  </si>
  <si>
    <t>424-0926</t>
  </si>
  <si>
    <t xml:space="preserve"> Shizuoka-shi, Shimizu-ku</t>
  </si>
  <si>
    <t>Muramatsu</t>
  </si>
  <si>
    <t>NTT DoCoMo, Inc.</t>
  </si>
  <si>
    <t>Sanno Park Tower 11-1</t>
  </si>
  <si>
    <t>nagata-</t>
  </si>
  <si>
    <t>100-6150</t>
  </si>
  <si>
    <t>Apartment 77</t>
  </si>
  <si>
    <t>East California Avenue</t>
  </si>
  <si>
    <t>91206</t>
  </si>
  <si>
    <t>Glendale</t>
  </si>
  <si>
    <t>Kawasaki Steel Corporation</t>
  </si>
  <si>
    <t>1</t>
  </si>
  <si>
    <t>Kawasakicho Chuo-ku</t>
  </si>
  <si>
    <t xml:space="preserve"> 260-0835</t>
  </si>
  <si>
    <t>210</t>
  </si>
  <si>
    <t>Nakanuma</t>
  </si>
  <si>
    <t>Minami-ashigara-shi</t>
  </si>
  <si>
    <t>Kurt-Schumacher-Ring</t>
  </si>
  <si>
    <t>51377</t>
  </si>
  <si>
    <t>Vlitingerbank</t>
  </si>
  <si>
    <t>6213KB</t>
  </si>
  <si>
    <t>Maastricht</t>
  </si>
  <si>
    <t>Grand Soleil</t>
  </si>
  <si>
    <t>A202</t>
  </si>
  <si>
    <t>1526-1</t>
  </si>
  <si>
    <t>Mitsujima</t>
  </si>
  <si>
    <t>571-0015</t>
  </si>
  <si>
    <t>Kadomashi</t>
  </si>
  <si>
    <t>Holland Drive</t>
  </si>
  <si>
    <t>60417-2120</t>
  </si>
  <si>
    <t>Crete</t>
  </si>
  <si>
    <t>Trixie Lane</t>
  </si>
  <si>
    <t>77042</t>
  </si>
  <si>
    <t xml:space="preserve">Prof. Holstlaan </t>
  </si>
  <si>
    <t>c/o Mitsui Chemicals, Inc.</t>
  </si>
  <si>
    <t>Togo</t>
  </si>
  <si>
    <t>297-0017</t>
  </si>
  <si>
    <t>Mobara-shi</t>
  </si>
  <si>
    <t>Chiba</t>
  </si>
  <si>
    <t>300-18</t>
  </si>
  <si>
    <t>Aza Toyohara</t>
  </si>
  <si>
    <t>Kodama-gun;Kamikawamachi</t>
  </si>
  <si>
    <t>Saitama</t>
  </si>
  <si>
    <t>Titania Road</t>
  </si>
  <si>
    <t>Tobyhanna</t>
  </si>
  <si>
    <t>18466</t>
  </si>
  <si>
    <t>Pfizer</t>
  </si>
  <si>
    <t>Global Research &amp; Development</t>
  </si>
  <si>
    <t>Tabor Road</t>
  </si>
  <si>
    <t>Michael Drive</t>
  </si>
  <si>
    <t>95008</t>
  </si>
  <si>
    <t>Campbell</t>
  </si>
  <si>
    <t>Nonhyeon-dong</t>
  </si>
  <si>
    <t>111-201</t>
  </si>
  <si>
    <t>Wildcat Branch Road</t>
  </si>
  <si>
    <t>Sicklerville</t>
  </si>
  <si>
    <t>08081</t>
  </si>
  <si>
    <t>c/o Shinko El. Ind. Co.</t>
  </si>
  <si>
    <t>Ltd.</t>
  </si>
  <si>
    <t>Oshimada-machi</t>
  </si>
  <si>
    <t>80</t>
  </si>
  <si>
    <t>381-2287</t>
  </si>
  <si>
    <t>Nagano-shi</t>
  </si>
  <si>
    <t>Nagano</t>
  </si>
  <si>
    <t>Monticello Avenue</t>
  </si>
  <si>
    <t>27707</t>
  </si>
  <si>
    <t>Durham</t>
  </si>
  <si>
    <t>North Carolina</t>
  </si>
  <si>
    <t>Goldshöfe</t>
  </si>
  <si>
    <t>im Forst</t>
  </si>
  <si>
    <t>Rainau</t>
  </si>
  <si>
    <t>Württ</t>
  </si>
  <si>
    <t>Krottnaurer Str.</t>
  </si>
  <si>
    <t>24a</t>
  </si>
  <si>
    <t>4-8</t>
  </si>
  <si>
    <t>Chuo-ku;Minamisemba; 2-chome</t>
  </si>
  <si>
    <t>Richard-Wagner-Strasse</t>
  </si>
  <si>
    <t>D-35392</t>
  </si>
  <si>
    <t>Giessen</t>
  </si>
  <si>
    <t>Lehmikentäntie</t>
  </si>
  <si>
    <t>236 C7</t>
  </si>
  <si>
    <t>90450</t>
  </si>
  <si>
    <t>Kempele</t>
  </si>
  <si>
    <t>P.O. Box 6300</t>
  </si>
  <si>
    <t>21045-6300</t>
  </si>
  <si>
    <t>Prof. Holstlaan</t>
  </si>
  <si>
    <t>5656-AA</t>
  </si>
  <si>
    <t>Kobe-shi</t>
  </si>
  <si>
    <t>33-18-1202</t>
  </si>
  <si>
    <t>Hanakuma</t>
  </si>
  <si>
    <t>Hyogo-ken</t>
  </si>
  <si>
    <t>John McQuinn Circle</t>
  </si>
  <si>
    <t>MA 01701</t>
  </si>
  <si>
    <t>Framingham</t>
  </si>
  <si>
    <t>Carlton Drive</t>
  </si>
  <si>
    <t>07054</t>
  </si>
  <si>
    <t>Parsippany</t>
  </si>
  <si>
    <t>Morgan Ave. S</t>
  </si>
  <si>
    <t>55426</t>
  </si>
  <si>
    <t>Richfield</t>
  </si>
  <si>
    <t>Minnesota</t>
  </si>
  <si>
    <t>Los Alison Blvd.</t>
  </si>
  <si>
    <t>Mission Viejo</t>
  </si>
  <si>
    <t>92691</t>
  </si>
  <si>
    <t>Dallas</t>
  </si>
  <si>
    <t>Megoru-ku</t>
  </si>
  <si>
    <t>S-453 00</t>
  </si>
  <si>
    <t>Lysekil</t>
  </si>
  <si>
    <t>Chesterfield</t>
  </si>
  <si>
    <t>Goshen</t>
  </si>
  <si>
    <t>Kirkland</t>
  </si>
  <si>
    <t>Abderdeen</t>
  </si>
  <si>
    <t>Isesaki-chi</t>
  </si>
  <si>
    <t>Therwil</t>
  </si>
  <si>
    <t>BL</t>
  </si>
  <si>
    <t>Yucheon-dong</t>
  </si>
  <si>
    <t>Yokohama-chi</t>
  </si>
  <si>
    <t>943-0834</t>
  </si>
  <si>
    <t>Niigata</t>
  </si>
  <si>
    <t>Gaithersburg</t>
  </si>
  <si>
    <t>Las Cruces</t>
  </si>
  <si>
    <t>NM</t>
  </si>
  <si>
    <t>Tigard</t>
  </si>
  <si>
    <t>Burke</t>
  </si>
  <si>
    <t>Gebze</t>
  </si>
  <si>
    <t>Kocaeli</t>
  </si>
  <si>
    <t>MINAMIDAMACHI-2-CHOME</t>
  </si>
  <si>
    <t>2-2</t>
  </si>
  <si>
    <t>TOYAMA-SHI</t>
  </si>
  <si>
    <t>West County Road I</t>
  </si>
  <si>
    <t>Shoreview</t>
  </si>
  <si>
    <t>55126</t>
  </si>
  <si>
    <t>A 1</t>
  </si>
  <si>
    <t>Soijinmäentie</t>
  </si>
  <si>
    <t>Pylkönmäki</t>
  </si>
  <si>
    <t>TATSUMINISHI</t>
  </si>
  <si>
    <t>IKUNO-KU</t>
  </si>
  <si>
    <t>ORICK STREET</t>
  </si>
  <si>
    <t>94587</t>
  </si>
  <si>
    <t>UNION CITY</t>
  </si>
  <si>
    <t>CALIFORNIA</t>
  </si>
  <si>
    <t>UNITED STATES OF AMERICA</t>
  </si>
  <si>
    <t>VIA PIETRO DE ROBERTI</t>
  </si>
  <si>
    <t>COSENZA</t>
  </si>
  <si>
    <t xml:space="preserve"> Prof. Holstlaan</t>
  </si>
  <si>
    <t>c/o Mitsubishi Gas Chemical Company Inc.</t>
  </si>
  <si>
    <t xml:space="preserve"> Niijuku 6-chome</t>
  </si>
  <si>
    <t>Katsushika-ku</t>
  </si>
  <si>
    <t>125-8601</t>
  </si>
  <si>
    <t>Geithian</t>
  </si>
  <si>
    <t>Scarborough</t>
  </si>
  <si>
    <t>ME</t>
  </si>
  <si>
    <t xml:space="preserve">POSCO </t>
  </si>
  <si>
    <t>Sup. Apt</t>
  </si>
  <si>
    <t>102-1505</t>
  </si>
  <si>
    <t>c/o Nike, Inc</t>
  </si>
  <si>
    <t>97005</t>
  </si>
  <si>
    <t>OR Oregon</t>
  </si>
  <si>
    <t>Eugene</t>
  </si>
  <si>
    <t>KILM</t>
  </si>
  <si>
    <t>MEDIZINISCHE UNIVERSITÄT WIEN</t>
  </si>
  <si>
    <t xml:space="preserve">Währinger Gürtel </t>
  </si>
  <si>
    <t>18-20</t>
  </si>
  <si>
    <t>Leitstelle 5H</t>
  </si>
  <si>
    <t xml:space="preserve">1090 </t>
  </si>
  <si>
    <t>Renergon International AG</t>
  </si>
  <si>
    <t>Holzäckerlistrasse</t>
  </si>
  <si>
    <t>8280</t>
  </si>
  <si>
    <t>c/o NGK INSULATORS LTD.</t>
  </si>
  <si>
    <t>Suda-Cho</t>
  </si>
  <si>
    <t>Mizuho-ku</t>
  </si>
  <si>
    <t>Nagoya-shi</t>
  </si>
  <si>
    <t>The Courtyard</t>
  </si>
  <si>
    <t>Castleredmond</t>
  </si>
  <si>
    <t>Midleton</t>
  </si>
  <si>
    <t>ZTE CORPORATION ZTE Plaza</t>
  </si>
  <si>
    <t>Keji Road South</t>
  </si>
  <si>
    <t>Nashan</t>
  </si>
  <si>
    <t>Shenzen</t>
  </si>
  <si>
    <t>c/o Orcam Technologies Ltd</t>
  </si>
  <si>
    <t>Hartom St.</t>
  </si>
  <si>
    <t xml:space="preserve">91450 </t>
  </si>
  <si>
    <t>Jerusalem</t>
  </si>
  <si>
    <t>rue de la Pinotière</t>
  </si>
  <si>
    <t>37210</t>
  </si>
  <si>
    <t>F-Parcay-Meslay</t>
  </si>
  <si>
    <t>Lange Koepoortstraat</t>
  </si>
  <si>
    <t xml:space="preserve"> B-2000</t>
  </si>
  <si>
    <t>Antwerpen</t>
  </si>
  <si>
    <t>SEG PARK</t>
  </si>
  <si>
    <t>ROOM 403, EAST BLOCK 2</t>
  </si>
  <si>
    <t>ZHENXING ROAD</t>
  </si>
  <si>
    <t>FUTIAN DISTRICT</t>
  </si>
  <si>
    <t>518000</t>
  </si>
  <si>
    <t>219-24</t>
  </si>
  <si>
    <t>Gasan-Dong;Geumcheon-Gu</t>
  </si>
  <si>
    <t>North Lindbergh Blvd.</t>
  </si>
  <si>
    <t>63167</t>
  </si>
  <si>
    <t>St. Louis</t>
  </si>
  <si>
    <t>MO</t>
  </si>
  <si>
    <t>McDonald</t>
  </si>
  <si>
    <t>Raycom Info Tech Park Tower</t>
  </si>
  <si>
    <t>Building A</t>
  </si>
  <si>
    <t>Kexueyuan Nanlu</t>
  </si>
  <si>
    <t>zhonggauncun</t>
  </si>
  <si>
    <t>100081</t>
  </si>
  <si>
    <t>Milford</t>
  </si>
  <si>
    <t>C/O HITACHI HIGH-TECHNOLOGIES CORPORATION</t>
  </si>
  <si>
    <t>24-14</t>
  </si>
  <si>
    <t>MINATO-KU</t>
  </si>
  <si>
    <t>〒1058717</t>
  </si>
  <si>
    <t>Seminole</t>
  </si>
  <si>
    <t>Baton Rouge</t>
  </si>
  <si>
    <t>LA</t>
  </si>
  <si>
    <t>Ann Arbor</t>
  </si>
  <si>
    <t>Unit 5</t>
  </si>
  <si>
    <t>Marlborough Street</t>
  </si>
  <si>
    <t>02216</t>
  </si>
  <si>
    <t>Boston</t>
  </si>
  <si>
    <t>rue Robert Marchand</t>
  </si>
  <si>
    <t>Fontenay aux Roses</t>
  </si>
  <si>
    <t>92260</t>
  </si>
  <si>
    <t>CEJN AB</t>
  </si>
  <si>
    <t>P.O. Box 245</t>
  </si>
  <si>
    <t>Rattvägen</t>
  </si>
  <si>
    <t>541 25</t>
  </si>
  <si>
    <t>Skövde</t>
  </si>
  <si>
    <t>Milpitas</t>
  </si>
  <si>
    <t>SIGMA-TAU Industrie Farmaceutiche Riunite S.p.A.</t>
  </si>
  <si>
    <t>Via Pontina</t>
  </si>
  <si>
    <t>km 30</t>
  </si>
  <si>
    <t>400 00040</t>
  </si>
  <si>
    <t>Pomezia</t>
  </si>
  <si>
    <t>2-12-1;Oogi-cho</t>
  </si>
  <si>
    <t>Odawara-shi</t>
  </si>
  <si>
    <t>Kanagawa-ken</t>
  </si>
  <si>
    <t>2-15;Meiwadori 3-chome</t>
  </si>
  <si>
    <t>Hyogo-ku</t>
  </si>
  <si>
    <t>652-0882</t>
  </si>
  <si>
    <t>Harrier Park</t>
  </si>
  <si>
    <t>13</t>
  </si>
  <si>
    <t>Didcot</t>
  </si>
  <si>
    <t>OX11 7PL</t>
  </si>
  <si>
    <t>Oxfordshire</t>
  </si>
  <si>
    <t>S. Fredericksburg</t>
  </si>
  <si>
    <t>43560</t>
  </si>
  <si>
    <t>Sylvania</t>
  </si>
  <si>
    <t>Skehan Street</t>
  </si>
  <si>
    <t>02143</t>
  </si>
  <si>
    <t>Somerville</t>
  </si>
  <si>
    <t>Postiljooninkatu</t>
  </si>
  <si>
    <t>05800</t>
  </si>
  <si>
    <t>c/o Mani, Inc.</t>
  </si>
  <si>
    <t>Naka Akutsu</t>
  </si>
  <si>
    <t>Takanezawa-machi;Shioya-gun</t>
  </si>
  <si>
    <t>Frauenhoferstrasse</t>
  </si>
  <si>
    <t>84524</t>
  </si>
  <si>
    <t>Neuötting</t>
  </si>
  <si>
    <t>280 Madison Avenue</t>
  </si>
  <si>
    <t>10016</t>
  </si>
  <si>
    <t>East Edgemont Street</t>
  </si>
  <si>
    <t>85710</t>
  </si>
  <si>
    <t>Tucson</t>
  </si>
  <si>
    <t xml:space="preserve">AZ </t>
  </si>
  <si>
    <t>195-16</t>
  </si>
  <si>
    <t>Kurashiki-shi;Kamitomii</t>
  </si>
  <si>
    <t>7100846</t>
  </si>
  <si>
    <t>Okayama</t>
  </si>
  <si>
    <t>12-4;Sagisu 5-chome</t>
  </si>
  <si>
    <t>Fukushima-ku</t>
  </si>
  <si>
    <t>5530 002</t>
  </si>
  <si>
    <t>2-1816-201 Ohashi-cho</t>
  </si>
  <si>
    <t>326-0051</t>
  </si>
  <si>
    <t>Ashikaga-shi</t>
  </si>
  <si>
    <t>Tochigi</t>
  </si>
  <si>
    <t>Apt. 3</t>
  </si>
  <si>
    <t>Blay Ridge Parkway</t>
  </si>
  <si>
    <t>11209</t>
  </si>
  <si>
    <t>SW 348th Ct</t>
  </si>
  <si>
    <t>98023</t>
  </si>
  <si>
    <t>Federal Way</t>
  </si>
  <si>
    <t>Nachtigallenweg</t>
  </si>
  <si>
    <t>D-6233</t>
  </si>
  <si>
    <t>Kalkheim (Taunus)</t>
  </si>
  <si>
    <t>269th Street</t>
  </si>
  <si>
    <t xml:space="preserve">79-19 </t>
  </si>
  <si>
    <t>New Hyde Park</t>
  </si>
  <si>
    <t>Bensberger Strasse</t>
  </si>
  <si>
    <t>224 f</t>
  </si>
  <si>
    <t>D-5064</t>
  </si>
  <si>
    <t>Forsbach</t>
  </si>
  <si>
    <t>Station D</t>
  </si>
  <si>
    <t>P.O. Box 34244</t>
  </si>
  <si>
    <t>V6J 4N8</t>
  </si>
  <si>
    <t>Vancouver</t>
  </si>
  <si>
    <t>British Columbia</t>
  </si>
  <si>
    <t>Via Trinita</t>
  </si>
  <si>
    <t>17/A</t>
  </si>
  <si>
    <t>I-10026</t>
  </si>
  <si>
    <t>Santena Torino</t>
  </si>
  <si>
    <t>Canon K.K</t>
  </si>
  <si>
    <t>3-30-2 Shimomaruko</t>
  </si>
  <si>
    <t>Intell. Prop. Center</t>
  </si>
  <si>
    <t>20, Igadera, Shimo-Kaiinji</t>
  </si>
  <si>
    <t>617</t>
  </si>
  <si>
    <t>Nagaokakyo-City</t>
  </si>
  <si>
    <t xml:space="preserve">Kyoto </t>
  </si>
  <si>
    <t>rue du Père Brottier</t>
  </si>
  <si>
    <t xml:space="preserve">F-95110 </t>
  </si>
  <si>
    <t>Sannois</t>
  </si>
  <si>
    <t>Augustenstrasse</t>
  </si>
  <si>
    <t xml:space="preserve">D-70197 </t>
  </si>
  <si>
    <t>33-1;Tamagawadei 2-chome</t>
  </si>
  <si>
    <t>Setagaya-ku</t>
  </si>
  <si>
    <t>158</t>
  </si>
  <si>
    <t>P.O. Box 210</t>
  </si>
  <si>
    <t>L3Y 4X3</t>
  </si>
  <si>
    <t>Newmarket</t>
  </si>
  <si>
    <t>77;Kitayoshida-cho</t>
  </si>
  <si>
    <t>7911</t>
  </si>
  <si>
    <t>Matsuyama-shi</t>
  </si>
  <si>
    <t>Ehime</t>
  </si>
  <si>
    <t>Langensalzastrasse</t>
  </si>
  <si>
    <t>30169</t>
  </si>
  <si>
    <t>3397-12</t>
  </si>
  <si>
    <t>Tokiwamachi Machida-shi</t>
  </si>
  <si>
    <t>194-02</t>
  </si>
  <si>
    <t>Varsity Circle</t>
  </si>
  <si>
    <t>76013</t>
  </si>
  <si>
    <t>NEC Corporation</t>
  </si>
  <si>
    <t>7-1;Shiba 5-chome</t>
  </si>
  <si>
    <t>108-01</t>
  </si>
  <si>
    <t>apto. 03</t>
  </si>
  <si>
    <t>Avenida Cônego Peres</t>
  </si>
  <si>
    <t>n 530</t>
  </si>
  <si>
    <t>Centro,Nova Prata - Rs</t>
  </si>
  <si>
    <t>Wood Road</t>
  </si>
  <si>
    <t>Bellbrae</t>
  </si>
  <si>
    <t>3228</t>
  </si>
  <si>
    <t>Arbor Mill Dr</t>
  </si>
  <si>
    <t>76135-9653</t>
  </si>
  <si>
    <t>Fort Worth</t>
  </si>
  <si>
    <t>Technion City</t>
  </si>
  <si>
    <t>Meonot Mizrah Hadash</t>
  </si>
  <si>
    <t>457/11</t>
  </si>
  <si>
    <t>32000</t>
  </si>
  <si>
    <t>East Lincoln Avenue</t>
  </si>
  <si>
    <t xml:space="preserve">New Jersey </t>
  </si>
  <si>
    <t>07065-0907</t>
  </si>
  <si>
    <t>Rahway</t>
  </si>
  <si>
    <t>Tung Wan Shou Rd</t>
  </si>
  <si>
    <t xml:space="preserve"> Lane 642</t>
  </si>
  <si>
    <t>No. 66</t>
  </si>
  <si>
    <t>Gueishan Hsiang</t>
  </si>
  <si>
    <t>Taoyuan Hsien</t>
  </si>
  <si>
    <t>Apt. 390-6</t>
  </si>
  <si>
    <t>Samsan Jugong Mirae</t>
  </si>
  <si>
    <t>306-1904</t>
  </si>
  <si>
    <t>Samsan-dong Bupyeong-gu</t>
  </si>
  <si>
    <t>403-090</t>
  </si>
  <si>
    <t>c/o Honda R &amp; D Co.</t>
  </si>
  <si>
    <t xml:space="preserve"> Ltd. 4-1;Chuo 1-chome</t>
  </si>
  <si>
    <t>351-0193</t>
  </si>
  <si>
    <t>Wako-shi</t>
  </si>
  <si>
    <t>Connenweilerstrasse</t>
  </si>
  <si>
    <t>74597</t>
  </si>
  <si>
    <t>Rechenberg</t>
  </si>
  <si>
    <t>Samsung Electronics Co.Ltd</t>
  </si>
  <si>
    <t>Samsung-ro</t>
  </si>
  <si>
    <t>Yeongtong-gu</t>
  </si>
  <si>
    <t>443-742</t>
  </si>
  <si>
    <t>Hammer</t>
  </si>
  <si>
    <t>Eastsound</t>
  </si>
  <si>
    <t>Longboat Key</t>
  </si>
  <si>
    <t>Belleville</t>
  </si>
  <si>
    <t>Clarksville</t>
  </si>
  <si>
    <t>Baldwin Park</t>
  </si>
  <si>
    <t>Flat F, 5/F, Block 18</t>
  </si>
  <si>
    <t>La Pradera</t>
  </si>
  <si>
    <t>99</t>
  </si>
  <si>
    <t>Tai Tong</t>
  </si>
  <si>
    <t>Hong Kong</t>
  </si>
  <si>
    <t>Great Falls</t>
  </si>
  <si>
    <t>Leesburg</t>
  </si>
  <si>
    <t>Hays</t>
  </si>
  <si>
    <t>Encinitas</t>
  </si>
  <si>
    <t>Sparks</t>
  </si>
  <si>
    <t>NV</t>
  </si>
  <si>
    <t>San Francisco</t>
  </si>
  <si>
    <t>WOODVALE CLOSE</t>
  </si>
  <si>
    <t>DODDINGTON PARK</t>
  </si>
  <si>
    <t>LN6 3RL</t>
  </si>
  <si>
    <t>LINCOLN</t>
  </si>
  <si>
    <t>west cicotte street</t>
  </si>
  <si>
    <t>michigan</t>
  </si>
  <si>
    <t>48218</t>
  </si>
  <si>
    <t>river route</t>
  </si>
  <si>
    <t>Quarry Road East</t>
  </si>
  <si>
    <t>Merseyside ,Wirral</t>
  </si>
  <si>
    <t>CH63 3JW</t>
  </si>
  <si>
    <t>rue des Cerisiers</t>
  </si>
  <si>
    <t>Carrières sur Seine</t>
  </si>
  <si>
    <t>F-78420</t>
  </si>
  <si>
    <t>c/o Intellectual Property Department</t>
  </si>
  <si>
    <t>11-1;Nagatacho 2 chome</t>
  </si>
  <si>
    <t>Astellas Pharma Inc.</t>
  </si>
  <si>
    <t>3-11 Nihonbashi-Honcho2-chome</t>
  </si>
  <si>
    <t>103-8411</t>
  </si>
  <si>
    <t>c/o Meiji Seika Pharma Co. Ltd.</t>
  </si>
  <si>
    <t>Kohoku-ku</t>
  </si>
  <si>
    <t>Yokohama-shi Kanagawa</t>
  </si>
  <si>
    <t>Waterford</t>
  </si>
  <si>
    <t>Tuscaloosa</t>
  </si>
  <si>
    <t>Via San Giovanni Bosco</t>
  </si>
  <si>
    <t>San Vittore Olona</t>
  </si>
  <si>
    <t>I-20028</t>
  </si>
  <si>
    <t>c/o Kymab Limited</t>
  </si>
  <si>
    <t xml:space="preserve"> Meditrina (B260)</t>
  </si>
  <si>
    <t xml:space="preserve"> Babraham Research Campus</t>
  </si>
  <si>
    <t>CB22 3AT</t>
  </si>
  <si>
    <t>Crane Street</t>
  </si>
  <si>
    <t>Charlton</t>
  </si>
  <si>
    <t>12302</t>
  </si>
  <si>
    <t>c/o Sunstar Engineering Inc.</t>
  </si>
  <si>
    <t>3-1;Asahi-machi</t>
  </si>
  <si>
    <t>Tripoli Street</t>
  </si>
  <si>
    <t>500 Apartment 212</t>
  </si>
  <si>
    <t>15212</t>
  </si>
  <si>
    <t>Pittsburgh</t>
  </si>
  <si>
    <t>Ratiborweg</t>
  </si>
  <si>
    <t>22043</t>
  </si>
  <si>
    <t>CKD CORPORATION</t>
  </si>
  <si>
    <t>250 Ouji 2-chome</t>
  </si>
  <si>
    <t>Komaki-shi</t>
  </si>
  <si>
    <t>485-8551</t>
  </si>
  <si>
    <t>2-3, Marunouchi 2-chome</t>
  </si>
  <si>
    <t>100</t>
  </si>
  <si>
    <t>8310</t>
  </si>
  <si>
    <t>Delmondo Office Park</t>
  </si>
  <si>
    <t>Garstfontein Road</t>
  </si>
  <si>
    <t>Ashlea Gardens</t>
  </si>
  <si>
    <t>0081</t>
  </si>
  <si>
    <t>Pretoria</t>
  </si>
  <si>
    <t>Honda R&amp;D Co., Ltd.</t>
  </si>
  <si>
    <t>4-1, Chuo 1-chome</t>
  </si>
  <si>
    <t xml:space="preserve">Saitama </t>
  </si>
  <si>
    <t>9E</t>
  </si>
  <si>
    <t>Laiguangying Road Chao Yang District</t>
  </si>
  <si>
    <t>Orlando</t>
  </si>
  <si>
    <t>San Antonio Rd.</t>
  </si>
  <si>
    <t>94040</t>
  </si>
  <si>
    <t>ZI QUEST BEYNOST</t>
  </si>
  <si>
    <t>ALLÉE DES GRANDES COMBES</t>
  </si>
  <si>
    <t>MIRIBEL CEDEX</t>
  </si>
  <si>
    <t>01708</t>
  </si>
  <si>
    <t>HITACHI APPLIANCES INC.</t>
  </si>
  <si>
    <t>800 Tomida Ohira machi</t>
  </si>
  <si>
    <t>3294493</t>
  </si>
  <si>
    <t>EAST CREEK DRIVE</t>
  </si>
  <si>
    <t>DRIPPING SPRINS</t>
  </si>
  <si>
    <t>TEXAS</t>
  </si>
  <si>
    <t>US, E.U.A</t>
  </si>
  <si>
    <t>APTO 402</t>
  </si>
  <si>
    <t>RUA HENRIQUE MIERS</t>
  </si>
  <si>
    <t>COSTA E SILVA</t>
  </si>
  <si>
    <t>89218600</t>
  </si>
  <si>
    <t>JOINVILLE</t>
  </si>
  <si>
    <t>ARMIDALE</t>
  </si>
  <si>
    <t>PITT STREET</t>
  </si>
  <si>
    <t>2000</t>
  </si>
  <si>
    <t xml:space="preserve"> SYDNEY</t>
  </si>
  <si>
    <t>NEW SOUTH WALES</t>
  </si>
  <si>
    <t xml:space="preserve"> S. SPRINGFIELD AVENUE</t>
  </si>
  <si>
    <t>53207</t>
  </si>
  <si>
    <t>MILWAUKEE</t>
  </si>
  <si>
    <t>Teh Embankment Business Park</t>
  </si>
  <si>
    <t>Riverview</t>
  </si>
  <si>
    <t>Heaton Mersey</t>
  </si>
  <si>
    <t>SK4 3GN</t>
  </si>
  <si>
    <t>Stockport</t>
  </si>
  <si>
    <t>Cheshire</t>
  </si>
  <si>
    <t>C/ LA PINAETA S/N</t>
  </si>
  <si>
    <t>QUART DE POBLET;POLÍGONO INDUSTRIAL DE QUART DE POBLET</t>
  </si>
  <si>
    <t>46930</t>
  </si>
  <si>
    <t>VALENCIA</t>
  </si>
  <si>
    <t>Lakeside Drive</t>
  </si>
  <si>
    <t>94404</t>
  </si>
  <si>
    <t>6-7-8</t>
  </si>
  <si>
    <t>Fujisaki</t>
  </si>
  <si>
    <t>275-0017</t>
  </si>
  <si>
    <t>Narashino-shi</t>
  </si>
  <si>
    <t>Palo Alto</t>
  </si>
  <si>
    <t>C/O YAMADA BEE COMPANY</t>
  </si>
  <si>
    <t>194 ICHIBA;KAGAMINO-CHO</t>
  </si>
  <si>
    <t>TOMATA-GUN</t>
  </si>
  <si>
    <t>7080393</t>
  </si>
  <si>
    <t>OKAYAMA</t>
  </si>
  <si>
    <t>C/O DENSO CORPORATION</t>
  </si>
  <si>
    <t>1-1;SHOWA-CHO</t>
  </si>
  <si>
    <t>4488661</t>
  </si>
  <si>
    <t>KARIYA-CITY</t>
  </si>
  <si>
    <t>AICHI</t>
  </si>
  <si>
    <t>Walnut</t>
  </si>
  <si>
    <t xml:space="preserve"> Commerce Pointe Drive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</si>
</sst>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 m"/>
  </numFmts>
  <fonts count="2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charset val="1"/>
    </font>
    <font>
      <sz val="10"/>
      <color rgb="FF000000"/>
      <name val="Roboto"/>
      <charset val="1"/>
    </font>
    <font>
      <sz val="11"/>
      <color rgb="FF000000"/>
      <name val="Noto Sans CJK SC"/>
      <family val="2"/>
      <charset val="1"/>
    </font>
    <font>
      <sz val="11"/>
      <color theme="1"/>
      <name val="Calibri"/>
    </font>
    <font>
      <sz val="11"/>
      <color theme="1"/>
      <name val="Arial"/>
    </font>
    <font>
      <sz val="11"/>
      <name val="Arial"/>
    </font>
    <font>
      <sz val="11"/>
      <color rgb="FF000000"/>
      <name val="Calibri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EEAF6"/>
        <bgColor rgb="FFDEEAF6"/>
      </patternFill>
    </fill>
    <fill>
      <patternFill patternType="solid">
        <fgColor rgb="FFDDEBF7"/>
        <bgColor rgb="FFDDEBF7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28">
    <xf numFmtId="0" fontId="0" fillId="0" borderId="0" xfId="0"/>
    <xf numFmtId="1" fontId="0" fillId="0" borderId="0" xfId="0" applyNumberFormat="1"/>
    <xf numFmtId="0" fontId="0" fillId="0" borderId="0" xfId="0" quotePrefix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49" fontId="0" fillId="0" borderId="0" xfId="0" applyNumberFormat="1"/>
    <xf numFmtId="49" fontId="0" fillId="0" borderId="0" xfId="0" quotePrefix="1" applyNumberFormat="1"/>
    <xf numFmtId="0" fontId="18" fillId="0" borderId="0" xfId="0" applyFont="1"/>
    <xf numFmtId="0" fontId="18" fillId="0" borderId="0" xfId="42" applyFont="1"/>
    <xf numFmtId="49" fontId="18" fillId="0" borderId="0" xfId="0" applyNumberFormat="1" applyFont="1"/>
    <xf numFmtId="0" fontId="18" fillId="0" borderId="0" xfId="0" applyFont="1" applyAlignment="1">
      <alignment horizontal="left"/>
    </xf>
    <xf numFmtId="49" fontId="20" fillId="0" borderId="0" xfId="0" applyNumberFormat="1" applyFont="1"/>
    <xf numFmtId="0" fontId="20" fillId="0" borderId="0" xfId="0" applyFont="1"/>
    <xf numFmtId="0" fontId="21" fillId="0" borderId="0" xfId="0" applyFont="1" applyAlignment="1">
      <alignment horizontal="left" vertical="center" wrapText="1"/>
    </xf>
    <xf numFmtId="0" fontId="23" fillId="33" borderId="0" xfId="0" applyFont="1" applyFill="1"/>
    <xf numFmtId="49" fontId="23" fillId="33" borderId="0" xfId="0" applyNumberFormat="1" applyFont="1" applyFill="1"/>
    <xf numFmtId="49" fontId="24" fillId="33" borderId="0" xfId="0" applyNumberFormat="1" applyFont="1" applyFill="1"/>
    <xf numFmtId="0" fontId="25" fillId="33" borderId="0" xfId="0" applyFont="1" applyFill="1"/>
    <xf numFmtId="0" fontId="26" fillId="33" borderId="0" xfId="0" applyFont="1" applyFill="1"/>
    <xf numFmtId="49" fontId="26" fillId="33" borderId="0" xfId="0" applyNumberFormat="1" applyFont="1" applyFill="1"/>
    <xf numFmtId="164" fontId="26" fillId="33" borderId="0" xfId="0" applyNumberFormat="1" applyFont="1" applyFill="1"/>
    <xf numFmtId="16" fontId="23" fillId="33" borderId="0" xfId="0" applyNumberFormat="1" applyFont="1" applyFill="1"/>
    <xf numFmtId="0" fontId="26" fillId="34" borderId="0" xfId="0" applyFont="1" applyFill="1"/>
    <xf numFmtId="49" fontId="26" fillId="34" borderId="0" xfId="0" applyNumberFormat="1" applyFont="1" applyFill="1"/>
    <xf numFmtId="0" fontId="26" fillId="33" borderId="0" xfId="0" applyFont="1" applyFill="1" applyAlignment="1">
      <alignment horizontal="righ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Scatter chr_len versus nbr_tok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PS19A_PERSON__SmplR10K!$I$2:$I$1000</c:f>
              <c:numCache>
                <c:formatCode>General</c:formatCode>
                <c:ptCount val="999"/>
                <c:pt idx="0">
                  <c:v>32</c:v>
                </c:pt>
                <c:pt idx="1">
                  <c:v>86</c:v>
                </c:pt>
                <c:pt idx="2">
                  <c:v>59</c:v>
                </c:pt>
                <c:pt idx="3">
                  <c:v>90</c:v>
                </c:pt>
                <c:pt idx="4">
                  <c:v>92</c:v>
                </c:pt>
                <c:pt idx="5">
                  <c:v>31</c:v>
                </c:pt>
                <c:pt idx="6">
                  <c:v>40</c:v>
                </c:pt>
                <c:pt idx="7">
                  <c:v>89</c:v>
                </c:pt>
                <c:pt idx="8">
                  <c:v>25</c:v>
                </c:pt>
                <c:pt idx="9">
                  <c:v>37</c:v>
                </c:pt>
                <c:pt idx="10">
                  <c:v>41</c:v>
                </c:pt>
                <c:pt idx="11">
                  <c:v>48</c:v>
                </c:pt>
                <c:pt idx="12">
                  <c:v>29</c:v>
                </c:pt>
                <c:pt idx="13">
                  <c:v>59</c:v>
                </c:pt>
                <c:pt idx="14">
                  <c:v>59</c:v>
                </c:pt>
                <c:pt idx="15">
                  <c:v>46</c:v>
                </c:pt>
                <c:pt idx="16">
                  <c:v>36</c:v>
                </c:pt>
                <c:pt idx="17">
                  <c:v>37</c:v>
                </c:pt>
                <c:pt idx="18">
                  <c:v>33</c:v>
                </c:pt>
                <c:pt idx="19">
                  <c:v>35</c:v>
                </c:pt>
                <c:pt idx="20">
                  <c:v>42</c:v>
                </c:pt>
                <c:pt idx="21">
                  <c:v>48</c:v>
                </c:pt>
                <c:pt idx="22">
                  <c:v>76</c:v>
                </c:pt>
                <c:pt idx="23">
                  <c:v>50</c:v>
                </c:pt>
                <c:pt idx="24">
                  <c:v>42</c:v>
                </c:pt>
                <c:pt idx="25">
                  <c:v>40</c:v>
                </c:pt>
                <c:pt idx="26">
                  <c:v>46</c:v>
                </c:pt>
                <c:pt idx="27">
                  <c:v>31</c:v>
                </c:pt>
                <c:pt idx="28">
                  <c:v>46</c:v>
                </c:pt>
                <c:pt idx="29">
                  <c:v>52</c:v>
                </c:pt>
                <c:pt idx="30">
                  <c:v>38</c:v>
                </c:pt>
                <c:pt idx="31">
                  <c:v>37</c:v>
                </c:pt>
                <c:pt idx="32">
                  <c:v>49</c:v>
                </c:pt>
                <c:pt idx="33">
                  <c:v>62</c:v>
                </c:pt>
                <c:pt idx="34">
                  <c:v>41</c:v>
                </c:pt>
                <c:pt idx="35">
                  <c:v>80</c:v>
                </c:pt>
                <c:pt idx="36">
                  <c:v>75</c:v>
                </c:pt>
                <c:pt idx="37">
                  <c:v>61</c:v>
                </c:pt>
                <c:pt idx="38">
                  <c:v>65</c:v>
                </c:pt>
                <c:pt idx="39">
                  <c:v>37</c:v>
                </c:pt>
                <c:pt idx="40">
                  <c:v>48</c:v>
                </c:pt>
                <c:pt idx="41">
                  <c:v>43</c:v>
                </c:pt>
                <c:pt idx="42">
                  <c:v>57</c:v>
                </c:pt>
                <c:pt idx="43">
                  <c:v>35</c:v>
                </c:pt>
                <c:pt idx="44">
                  <c:v>58</c:v>
                </c:pt>
                <c:pt idx="45">
                  <c:v>29</c:v>
                </c:pt>
                <c:pt idx="46">
                  <c:v>52</c:v>
                </c:pt>
                <c:pt idx="47">
                  <c:v>44</c:v>
                </c:pt>
                <c:pt idx="48">
                  <c:v>30</c:v>
                </c:pt>
                <c:pt idx="49">
                  <c:v>27</c:v>
                </c:pt>
                <c:pt idx="50">
                  <c:v>31</c:v>
                </c:pt>
                <c:pt idx="51">
                  <c:v>41</c:v>
                </c:pt>
                <c:pt idx="52">
                  <c:v>59</c:v>
                </c:pt>
                <c:pt idx="53">
                  <c:v>34</c:v>
                </c:pt>
                <c:pt idx="54">
                  <c:v>36</c:v>
                </c:pt>
                <c:pt idx="55">
                  <c:v>34</c:v>
                </c:pt>
                <c:pt idx="56">
                  <c:v>62</c:v>
                </c:pt>
                <c:pt idx="57">
                  <c:v>48</c:v>
                </c:pt>
                <c:pt idx="58">
                  <c:v>66</c:v>
                </c:pt>
                <c:pt idx="59">
                  <c:v>44</c:v>
                </c:pt>
                <c:pt idx="60">
                  <c:v>83</c:v>
                </c:pt>
                <c:pt idx="61">
                  <c:v>40</c:v>
                </c:pt>
                <c:pt idx="62">
                  <c:v>51</c:v>
                </c:pt>
                <c:pt idx="63">
                  <c:v>55</c:v>
                </c:pt>
                <c:pt idx="64">
                  <c:v>80</c:v>
                </c:pt>
                <c:pt idx="65">
                  <c:v>41</c:v>
                </c:pt>
                <c:pt idx="66">
                  <c:v>29</c:v>
                </c:pt>
                <c:pt idx="67">
                  <c:v>38</c:v>
                </c:pt>
                <c:pt idx="68">
                  <c:v>37</c:v>
                </c:pt>
                <c:pt idx="69">
                  <c:v>31</c:v>
                </c:pt>
                <c:pt idx="70">
                  <c:v>26</c:v>
                </c:pt>
                <c:pt idx="71">
                  <c:v>61</c:v>
                </c:pt>
                <c:pt idx="72">
                  <c:v>37</c:v>
                </c:pt>
                <c:pt idx="73">
                  <c:v>53</c:v>
                </c:pt>
                <c:pt idx="74">
                  <c:v>44</c:v>
                </c:pt>
                <c:pt idx="75">
                  <c:v>35</c:v>
                </c:pt>
                <c:pt idx="76">
                  <c:v>33</c:v>
                </c:pt>
                <c:pt idx="77">
                  <c:v>33</c:v>
                </c:pt>
                <c:pt idx="78">
                  <c:v>32</c:v>
                </c:pt>
                <c:pt idx="79">
                  <c:v>65</c:v>
                </c:pt>
                <c:pt idx="80">
                  <c:v>39</c:v>
                </c:pt>
                <c:pt idx="81">
                  <c:v>31</c:v>
                </c:pt>
                <c:pt idx="82">
                  <c:v>29</c:v>
                </c:pt>
                <c:pt idx="83">
                  <c:v>39</c:v>
                </c:pt>
                <c:pt idx="84">
                  <c:v>37</c:v>
                </c:pt>
                <c:pt idx="85">
                  <c:v>25</c:v>
                </c:pt>
                <c:pt idx="86">
                  <c:v>74</c:v>
                </c:pt>
                <c:pt idx="87">
                  <c:v>30</c:v>
                </c:pt>
                <c:pt idx="88">
                  <c:v>86</c:v>
                </c:pt>
                <c:pt idx="89">
                  <c:v>73</c:v>
                </c:pt>
                <c:pt idx="90">
                  <c:v>37</c:v>
                </c:pt>
                <c:pt idx="91">
                  <c:v>38</c:v>
                </c:pt>
                <c:pt idx="92">
                  <c:v>35</c:v>
                </c:pt>
                <c:pt idx="93">
                  <c:v>64</c:v>
                </c:pt>
                <c:pt idx="94">
                  <c:v>32</c:v>
                </c:pt>
                <c:pt idx="95">
                  <c:v>36</c:v>
                </c:pt>
                <c:pt idx="96">
                  <c:v>33</c:v>
                </c:pt>
                <c:pt idx="97">
                  <c:v>88</c:v>
                </c:pt>
                <c:pt idx="98">
                  <c:v>38</c:v>
                </c:pt>
                <c:pt idx="99">
                  <c:v>24</c:v>
                </c:pt>
                <c:pt idx="100">
                  <c:v>35</c:v>
                </c:pt>
                <c:pt idx="101">
                  <c:v>46</c:v>
                </c:pt>
                <c:pt idx="102">
                  <c:v>51</c:v>
                </c:pt>
                <c:pt idx="103">
                  <c:v>65</c:v>
                </c:pt>
                <c:pt idx="104">
                  <c:v>60</c:v>
                </c:pt>
                <c:pt idx="105">
                  <c:v>70</c:v>
                </c:pt>
                <c:pt idx="106">
                  <c:v>33</c:v>
                </c:pt>
                <c:pt idx="107">
                  <c:v>31</c:v>
                </c:pt>
                <c:pt idx="108">
                  <c:v>41</c:v>
                </c:pt>
                <c:pt idx="109">
                  <c:v>30</c:v>
                </c:pt>
                <c:pt idx="110">
                  <c:v>37</c:v>
                </c:pt>
                <c:pt idx="111">
                  <c:v>42</c:v>
                </c:pt>
                <c:pt idx="112">
                  <c:v>30</c:v>
                </c:pt>
                <c:pt idx="113">
                  <c:v>59</c:v>
                </c:pt>
                <c:pt idx="114">
                  <c:v>28</c:v>
                </c:pt>
                <c:pt idx="115">
                  <c:v>36</c:v>
                </c:pt>
                <c:pt idx="116">
                  <c:v>31</c:v>
                </c:pt>
                <c:pt idx="117">
                  <c:v>44</c:v>
                </c:pt>
                <c:pt idx="118">
                  <c:v>46</c:v>
                </c:pt>
                <c:pt idx="119">
                  <c:v>31</c:v>
                </c:pt>
                <c:pt idx="120">
                  <c:v>36</c:v>
                </c:pt>
                <c:pt idx="121">
                  <c:v>34</c:v>
                </c:pt>
                <c:pt idx="122">
                  <c:v>45</c:v>
                </c:pt>
                <c:pt idx="123">
                  <c:v>21</c:v>
                </c:pt>
                <c:pt idx="124">
                  <c:v>37</c:v>
                </c:pt>
                <c:pt idx="125">
                  <c:v>31</c:v>
                </c:pt>
                <c:pt idx="126">
                  <c:v>43</c:v>
                </c:pt>
                <c:pt idx="127">
                  <c:v>36</c:v>
                </c:pt>
                <c:pt idx="128">
                  <c:v>41</c:v>
                </c:pt>
                <c:pt idx="129">
                  <c:v>30</c:v>
                </c:pt>
                <c:pt idx="130">
                  <c:v>31</c:v>
                </c:pt>
                <c:pt idx="131">
                  <c:v>32</c:v>
                </c:pt>
                <c:pt idx="132">
                  <c:v>38</c:v>
                </c:pt>
                <c:pt idx="133">
                  <c:v>32</c:v>
                </c:pt>
                <c:pt idx="134">
                  <c:v>75</c:v>
                </c:pt>
                <c:pt idx="135">
                  <c:v>41</c:v>
                </c:pt>
                <c:pt idx="136">
                  <c:v>36</c:v>
                </c:pt>
                <c:pt idx="137">
                  <c:v>49</c:v>
                </c:pt>
                <c:pt idx="138">
                  <c:v>51</c:v>
                </c:pt>
                <c:pt idx="139">
                  <c:v>61</c:v>
                </c:pt>
                <c:pt idx="140">
                  <c:v>53</c:v>
                </c:pt>
                <c:pt idx="141">
                  <c:v>24</c:v>
                </c:pt>
                <c:pt idx="142">
                  <c:v>53</c:v>
                </c:pt>
                <c:pt idx="143">
                  <c:v>39</c:v>
                </c:pt>
                <c:pt idx="144">
                  <c:v>37</c:v>
                </c:pt>
                <c:pt idx="145">
                  <c:v>45</c:v>
                </c:pt>
                <c:pt idx="146">
                  <c:v>33</c:v>
                </c:pt>
                <c:pt idx="147">
                  <c:v>74</c:v>
                </c:pt>
                <c:pt idx="148">
                  <c:v>49</c:v>
                </c:pt>
                <c:pt idx="149">
                  <c:v>31</c:v>
                </c:pt>
                <c:pt idx="150">
                  <c:v>48</c:v>
                </c:pt>
                <c:pt idx="151">
                  <c:v>60</c:v>
                </c:pt>
                <c:pt idx="152">
                  <c:v>50</c:v>
                </c:pt>
                <c:pt idx="153">
                  <c:v>46</c:v>
                </c:pt>
                <c:pt idx="154">
                  <c:v>32</c:v>
                </c:pt>
                <c:pt idx="155">
                  <c:v>37</c:v>
                </c:pt>
                <c:pt idx="156">
                  <c:v>30</c:v>
                </c:pt>
                <c:pt idx="157">
                  <c:v>77</c:v>
                </c:pt>
                <c:pt idx="158">
                  <c:v>39</c:v>
                </c:pt>
                <c:pt idx="159">
                  <c:v>38</c:v>
                </c:pt>
                <c:pt idx="160">
                  <c:v>47</c:v>
                </c:pt>
                <c:pt idx="161">
                  <c:v>32</c:v>
                </c:pt>
                <c:pt idx="162">
                  <c:v>28</c:v>
                </c:pt>
                <c:pt idx="163">
                  <c:v>43</c:v>
                </c:pt>
                <c:pt idx="164">
                  <c:v>41</c:v>
                </c:pt>
                <c:pt idx="165">
                  <c:v>46</c:v>
                </c:pt>
                <c:pt idx="166">
                  <c:v>39</c:v>
                </c:pt>
                <c:pt idx="167">
                  <c:v>45</c:v>
                </c:pt>
                <c:pt idx="168">
                  <c:v>40</c:v>
                </c:pt>
                <c:pt idx="169">
                  <c:v>35</c:v>
                </c:pt>
                <c:pt idx="170">
                  <c:v>37</c:v>
                </c:pt>
                <c:pt idx="171">
                  <c:v>32</c:v>
                </c:pt>
                <c:pt idx="172">
                  <c:v>36</c:v>
                </c:pt>
                <c:pt idx="173">
                  <c:v>29</c:v>
                </c:pt>
                <c:pt idx="174">
                  <c:v>58</c:v>
                </c:pt>
                <c:pt idx="175">
                  <c:v>61</c:v>
                </c:pt>
                <c:pt idx="176">
                  <c:v>40</c:v>
                </c:pt>
                <c:pt idx="177">
                  <c:v>59</c:v>
                </c:pt>
                <c:pt idx="178">
                  <c:v>36</c:v>
                </c:pt>
                <c:pt idx="179">
                  <c:v>48</c:v>
                </c:pt>
                <c:pt idx="180">
                  <c:v>34</c:v>
                </c:pt>
                <c:pt idx="181">
                  <c:v>43</c:v>
                </c:pt>
                <c:pt idx="182">
                  <c:v>37</c:v>
                </c:pt>
                <c:pt idx="183">
                  <c:v>30</c:v>
                </c:pt>
                <c:pt idx="184">
                  <c:v>66</c:v>
                </c:pt>
                <c:pt idx="185">
                  <c:v>30</c:v>
                </c:pt>
                <c:pt idx="186">
                  <c:v>38</c:v>
                </c:pt>
                <c:pt idx="187">
                  <c:v>62</c:v>
                </c:pt>
                <c:pt idx="188">
                  <c:v>72</c:v>
                </c:pt>
                <c:pt idx="189">
                  <c:v>39</c:v>
                </c:pt>
                <c:pt idx="190">
                  <c:v>39</c:v>
                </c:pt>
                <c:pt idx="191">
                  <c:v>45</c:v>
                </c:pt>
                <c:pt idx="192">
                  <c:v>89</c:v>
                </c:pt>
                <c:pt idx="193">
                  <c:v>54</c:v>
                </c:pt>
                <c:pt idx="194">
                  <c:v>43</c:v>
                </c:pt>
                <c:pt idx="195">
                  <c:v>38</c:v>
                </c:pt>
                <c:pt idx="196">
                  <c:v>67</c:v>
                </c:pt>
                <c:pt idx="197">
                  <c:v>36</c:v>
                </c:pt>
                <c:pt idx="198">
                  <c:v>39</c:v>
                </c:pt>
                <c:pt idx="199">
                  <c:v>55</c:v>
                </c:pt>
                <c:pt idx="200">
                  <c:v>44</c:v>
                </c:pt>
                <c:pt idx="201">
                  <c:v>34</c:v>
                </c:pt>
                <c:pt idx="202">
                  <c:v>49</c:v>
                </c:pt>
                <c:pt idx="203">
                  <c:v>40</c:v>
                </c:pt>
                <c:pt idx="204">
                  <c:v>75</c:v>
                </c:pt>
                <c:pt idx="205">
                  <c:v>43</c:v>
                </c:pt>
                <c:pt idx="206">
                  <c:v>74</c:v>
                </c:pt>
                <c:pt idx="207">
                  <c:v>41</c:v>
                </c:pt>
                <c:pt idx="208">
                  <c:v>43</c:v>
                </c:pt>
                <c:pt idx="209">
                  <c:v>34</c:v>
                </c:pt>
                <c:pt idx="210">
                  <c:v>38</c:v>
                </c:pt>
                <c:pt idx="211">
                  <c:v>30</c:v>
                </c:pt>
                <c:pt idx="212">
                  <c:v>41</c:v>
                </c:pt>
                <c:pt idx="213">
                  <c:v>51</c:v>
                </c:pt>
                <c:pt idx="214">
                  <c:v>40</c:v>
                </c:pt>
                <c:pt idx="215">
                  <c:v>24</c:v>
                </c:pt>
                <c:pt idx="216">
                  <c:v>37</c:v>
                </c:pt>
                <c:pt idx="217">
                  <c:v>48</c:v>
                </c:pt>
                <c:pt idx="218">
                  <c:v>39</c:v>
                </c:pt>
                <c:pt idx="219">
                  <c:v>40</c:v>
                </c:pt>
                <c:pt idx="220">
                  <c:v>55</c:v>
                </c:pt>
                <c:pt idx="221">
                  <c:v>38</c:v>
                </c:pt>
                <c:pt idx="222">
                  <c:v>66</c:v>
                </c:pt>
                <c:pt idx="223">
                  <c:v>45</c:v>
                </c:pt>
                <c:pt idx="224">
                  <c:v>39</c:v>
                </c:pt>
                <c:pt idx="225">
                  <c:v>43</c:v>
                </c:pt>
                <c:pt idx="226">
                  <c:v>55</c:v>
                </c:pt>
                <c:pt idx="227">
                  <c:v>40</c:v>
                </c:pt>
                <c:pt idx="228">
                  <c:v>47</c:v>
                </c:pt>
                <c:pt idx="229">
                  <c:v>68</c:v>
                </c:pt>
                <c:pt idx="230">
                  <c:v>47</c:v>
                </c:pt>
                <c:pt idx="231">
                  <c:v>50</c:v>
                </c:pt>
                <c:pt idx="232">
                  <c:v>51</c:v>
                </c:pt>
                <c:pt idx="233">
                  <c:v>41</c:v>
                </c:pt>
                <c:pt idx="234">
                  <c:v>43</c:v>
                </c:pt>
                <c:pt idx="235">
                  <c:v>45</c:v>
                </c:pt>
                <c:pt idx="236">
                  <c:v>32</c:v>
                </c:pt>
                <c:pt idx="237">
                  <c:v>30</c:v>
                </c:pt>
                <c:pt idx="238">
                  <c:v>22</c:v>
                </c:pt>
                <c:pt idx="239">
                  <c:v>60</c:v>
                </c:pt>
                <c:pt idx="240">
                  <c:v>53</c:v>
                </c:pt>
                <c:pt idx="241">
                  <c:v>46</c:v>
                </c:pt>
                <c:pt idx="242">
                  <c:v>38</c:v>
                </c:pt>
                <c:pt idx="243">
                  <c:v>42</c:v>
                </c:pt>
                <c:pt idx="244">
                  <c:v>44</c:v>
                </c:pt>
                <c:pt idx="245">
                  <c:v>37</c:v>
                </c:pt>
                <c:pt idx="246">
                  <c:v>39</c:v>
                </c:pt>
                <c:pt idx="247">
                  <c:v>37</c:v>
                </c:pt>
                <c:pt idx="248">
                  <c:v>41</c:v>
                </c:pt>
                <c:pt idx="249">
                  <c:v>44</c:v>
                </c:pt>
                <c:pt idx="250">
                  <c:v>62</c:v>
                </c:pt>
                <c:pt idx="251">
                  <c:v>48</c:v>
                </c:pt>
                <c:pt idx="252">
                  <c:v>59</c:v>
                </c:pt>
                <c:pt idx="253">
                  <c:v>54</c:v>
                </c:pt>
                <c:pt idx="254">
                  <c:v>42</c:v>
                </c:pt>
                <c:pt idx="255">
                  <c:v>40</c:v>
                </c:pt>
                <c:pt idx="256">
                  <c:v>49</c:v>
                </c:pt>
                <c:pt idx="257">
                  <c:v>32</c:v>
                </c:pt>
                <c:pt idx="258">
                  <c:v>69</c:v>
                </c:pt>
                <c:pt idx="259">
                  <c:v>36</c:v>
                </c:pt>
                <c:pt idx="260">
                  <c:v>61</c:v>
                </c:pt>
                <c:pt idx="261">
                  <c:v>54</c:v>
                </c:pt>
                <c:pt idx="262">
                  <c:v>36</c:v>
                </c:pt>
                <c:pt idx="263">
                  <c:v>40</c:v>
                </c:pt>
                <c:pt idx="264">
                  <c:v>35</c:v>
                </c:pt>
                <c:pt idx="265">
                  <c:v>30</c:v>
                </c:pt>
                <c:pt idx="266">
                  <c:v>41</c:v>
                </c:pt>
                <c:pt idx="267">
                  <c:v>44</c:v>
                </c:pt>
                <c:pt idx="268">
                  <c:v>30</c:v>
                </c:pt>
                <c:pt idx="269">
                  <c:v>52</c:v>
                </c:pt>
                <c:pt idx="270">
                  <c:v>40</c:v>
                </c:pt>
                <c:pt idx="271">
                  <c:v>53</c:v>
                </c:pt>
                <c:pt idx="272">
                  <c:v>30</c:v>
                </c:pt>
                <c:pt idx="273">
                  <c:v>26</c:v>
                </c:pt>
                <c:pt idx="274">
                  <c:v>52</c:v>
                </c:pt>
                <c:pt idx="275">
                  <c:v>65</c:v>
                </c:pt>
                <c:pt idx="276">
                  <c:v>39</c:v>
                </c:pt>
                <c:pt idx="277">
                  <c:v>42</c:v>
                </c:pt>
                <c:pt idx="278">
                  <c:v>70</c:v>
                </c:pt>
                <c:pt idx="279">
                  <c:v>45</c:v>
                </c:pt>
                <c:pt idx="280">
                  <c:v>84</c:v>
                </c:pt>
                <c:pt idx="281">
                  <c:v>85</c:v>
                </c:pt>
                <c:pt idx="282">
                  <c:v>45</c:v>
                </c:pt>
                <c:pt idx="283">
                  <c:v>50</c:v>
                </c:pt>
                <c:pt idx="284">
                  <c:v>80</c:v>
                </c:pt>
                <c:pt idx="285">
                  <c:v>71</c:v>
                </c:pt>
                <c:pt idx="286">
                  <c:v>39</c:v>
                </c:pt>
                <c:pt idx="287">
                  <c:v>76</c:v>
                </c:pt>
                <c:pt idx="288">
                  <c:v>37</c:v>
                </c:pt>
                <c:pt idx="289">
                  <c:v>70</c:v>
                </c:pt>
                <c:pt idx="290">
                  <c:v>41</c:v>
                </c:pt>
                <c:pt idx="291">
                  <c:v>44</c:v>
                </c:pt>
                <c:pt idx="292">
                  <c:v>61</c:v>
                </c:pt>
                <c:pt idx="293">
                  <c:v>55</c:v>
                </c:pt>
                <c:pt idx="294">
                  <c:v>96</c:v>
                </c:pt>
                <c:pt idx="295">
                  <c:v>28</c:v>
                </c:pt>
                <c:pt idx="296">
                  <c:v>42</c:v>
                </c:pt>
                <c:pt idx="297">
                  <c:v>44</c:v>
                </c:pt>
                <c:pt idx="298">
                  <c:v>68</c:v>
                </c:pt>
                <c:pt idx="299">
                  <c:v>59</c:v>
                </c:pt>
                <c:pt idx="300">
                  <c:v>60</c:v>
                </c:pt>
                <c:pt idx="301">
                  <c:v>54</c:v>
                </c:pt>
                <c:pt idx="302">
                  <c:v>89</c:v>
                </c:pt>
                <c:pt idx="303">
                  <c:v>56</c:v>
                </c:pt>
                <c:pt idx="304">
                  <c:v>10</c:v>
                </c:pt>
                <c:pt idx="305">
                  <c:v>15</c:v>
                </c:pt>
                <c:pt idx="306">
                  <c:v>4</c:v>
                </c:pt>
                <c:pt idx="307">
                  <c:v>7</c:v>
                </c:pt>
                <c:pt idx="308">
                  <c:v>8</c:v>
                </c:pt>
                <c:pt idx="309">
                  <c:v>10</c:v>
                </c:pt>
                <c:pt idx="310">
                  <c:v>9</c:v>
                </c:pt>
                <c:pt idx="311">
                  <c:v>11</c:v>
                </c:pt>
                <c:pt idx="312">
                  <c:v>6</c:v>
                </c:pt>
                <c:pt idx="313">
                  <c:v>15</c:v>
                </c:pt>
                <c:pt idx="314">
                  <c:v>9</c:v>
                </c:pt>
                <c:pt idx="315">
                  <c:v>9</c:v>
                </c:pt>
                <c:pt idx="316">
                  <c:v>12</c:v>
                </c:pt>
                <c:pt idx="317">
                  <c:v>10</c:v>
                </c:pt>
                <c:pt idx="318">
                  <c:v>10</c:v>
                </c:pt>
                <c:pt idx="319">
                  <c:v>12</c:v>
                </c:pt>
                <c:pt idx="320">
                  <c:v>7</c:v>
                </c:pt>
                <c:pt idx="321">
                  <c:v>14</c:v>
                </c:pt>
                <c:pt idx="322">
                  <c:v>14</c:v>
                </c:pt>
                <c:pt idx="323">
                  <c:v>9</c:v>
                </c:pt>
                <c:pt idx="324">
                  <c:v>9</c:v>
                </c:pt>
                <c:pt idx="325">
                  <c:v>8</c:v>
                </c:pt>
                <c:pt idx="326">
                  <c:v>7</c:v>
                </c:pt>
                <c:pt idx="327">
                  <c:v>11</c:v>
                </c:pt>
                <c:pt idx="328">
                  <c:v>6</c:v>
                </c:pt>
                <c:pt idx="329">
                  <c:v>8</c:v>
                </c:pt>
                <c:pt idx="330">
                  <c:v>7</c:v>
                </c:pt>
                <c:pt idx="331">
                  <c:v>8</c:v>
                </c:pt>
                <c:pt idx="332">
                  <c:v>15</c:v>
                </c:pt>
                <c:pt idx="333">
                  <c:v>12</c:v>
                </c:pt>
                <c:pt idx="334">
                  <c:v>8</c:v>
                </c:pt>
                <c:pt idx="335">
                  <c:v>9</c:v>
                </c:pt>
                <c:pt idx="336">
                  <c:v>9</c:v>
                </c:pt>
                <c:pt idx="337">
                  <c:v>8</c:v>
                </c:pt>
                <c:pt idx="338">
                  <c:v>5</c:v>
                </c:pt>
                <c:pt idx="339">
                  <c:v>10</c:v>
                </c:pt>
                <c:pt idx="340">
                  <c:v>9</c:v>
                </c:pt>
                <c:pt idx="341">
                  <c:v>8</c:v>
                </c:pt>
                <c:pt idx="342">
                  <c:v>11</c:v>
                </c:pt>
                <c:pt idx="343">
                  <c:v>5</c:v>
                </c:pt>
                <c:pt idx="344">
                  <c:v>11</c:v>
                </c:pt>
                <c:pt idx="345">
                  <c:v>13</c:v>
                </c:pt>
                <c:pt idx="346">
                  <c:v>11</c:v>
                </c:pt>
                <c:pt idx="347">
                  <c:v>9</c:v>
                </c:pt>
                <c:pt idx="348">
                  <c:v>10</c:v>
                </c:pt>
                <c:pt idx="349">
                  <c:v>13</c:v>
                </c:pt>
                <c:pt idx="350">
                  <c:v>10</c:v>
                </c:pt>
                <c:pt idx="351">
                  <c:v>5</c:v>
                </c:pt>
                <c:pt idx="352">
                  <c:v>10</c:v>
                </c:pt>
                <c:pt idx="353">
                  <c:v>7</c:v>
                </c:pt>
                <c:pt idx="354">
                  <c:v>12</c:v>
                </c:pt>
                <c:pt idx="355">
                  <c:v>5</c:v>
                </c:pt>
                <c:pt idx="356">
                  <c:v>7</c:v>
                </c:pt>
                <c:pt idx="357">
                  <c:v>12</c:v>
                </c:pt>
                <c:pt idx="358">
                  <c:v>11</c:v>
                </c:pt>
                <c:pt idx="359">
                  <c:v>16</c:v>
                </c:pt>
                <c:pt idx="360">
                  <c:v>7</c:v>
                </c:pt>
                <c:pt idx="361">
                  <c:v>6</c:v>
                </c:pt>
                <c:pt idx="362">
                  <c:v>9</c:v>
                </c:pt>
                <c:pt idx="363">
                  <c:v>16</c:v>
                </c:pt>
                <c:pt idx="364">
                  <c:v>7</c:v>
                </c:pt>
                <c:pt idx="365">
                  <c:v>7</c:v>
                </c:pt>
                <c:pt idx="366">
                  <c:v>16</c:v>
                </c:pt>
                <c:pt idx="367">
                  <c:v>10</c:v>
                </c:pt>
                <c:pt idx="368">
                  <c:v>8</c:v>
                </c:pt>
                <c:pt idx="369">
                  <c:v>14</c:v>
                </c:pt>
                <c:pt idx="370">
                  <c:v>6</c:v>
                </c:pt>
                <c:pt idx="371">
                  <c:v>14</c:v>
                </c:pt>
                <c:pt idx="372">
                  <c:v>5</c:v>
                </c:pt>
                <c:pt idx="373">
                  <c:v>7</c:v>
                </c:pt>
                <c:pt idx="374">
                  <c:v>14</c:v>
                </c:pt>
                <c:pt idx="375">
                  <c:v>7</c:v>
                </c:pt>
                <c:pt idx="376">
                  <c:v>13</c:v>
                </c:pt>
                <c:pt idx="377">
                  <c:v>6</c:v>
                </c:pt>
                <c:pt idx="378">
                  <c:v>12</c:v>
                </c:pt>
                <c:pt idx="379">
                  <c:v>10</c:v>
                </c:pt>
                <c:pt idx="380">
                  <c:v>9</c:v>
                </c:pt>
                <c:pt idx="381">
                  <c:v>11</c:v>
                </c:pt>
                <c:pt idx="382">
                  <c:v>8</c:v>
                </c:pt>
                <c:pt idx="383">
                  <c:v>5</c:v>
                </c:pt>
                <c:pt idx="384">
                  <c:v>5</c:v>
                </c:pt>
                <c:pt idx="385">
                  <c:v>9</c:v>
                </c:pt>
                <c:pt idx="386">
                  <c:v>12</c:v>
                </c:pt>
                <c:pt idx="387">
                  <c:v>8</c:v>
                </c:pt>
                <c:pt idx="388">
                  <c:v>5</c:v>
                </c:pt>
                <c:pt idx="389">
                  <c:v>5</c:v>
                </c:pt>
                <c:pt idx="390">
                  <c:v>7</c:v>
                </c:pt>
                <c:pt idx="391">
                  <c:v>10</c:v>
                </c:pt>
                <c:pt idx="392">
                  <c:v>16</c:v>
                </c:pt>
                <c:pt idx="393">
                  <c:v>9</c:v>
                </c:pt>
                <c:pt idx="394">
                  <c:v>9</c:v>
                </c:pt>
                <c:pt idx="395">
                  <c:v>39</c:v>
                </c:pt>
                <c:pt idx="396">
                  <c:v>6</c:v>
                </c:pt>
                <c:pt idx="397">
                  <c:v>12</c:v>
                </c:pt>
                <c:pt idx="398">
                  <c:v>16</c:v>
                </c:pt>
                <c:pt idx="399">
                  <c:v>10</c:v>
                </c:pt>
                <c:pt idx="400">
                  <c:v>5</c:v>
                </c:pt>
                <c:pt idx="401">
                  <c:v>10</c:v>
                </c:pt>
                <c:pt idx="402">
                  <c:v>10</c:v>
                </c:pt>
                <c:pt idx="403">
                  <c:v>9</c:v>
                </c:pt>
                <c:pt idx="404">
                  <c:v>13</c:v>
                </c:pt>
                <c:pt idx="405">
                  <c:v>11</c:v>
                </c:pt>
                <c:pt idx="406">
                  <c:v>6</c:v>
                </c:pt>
                <c:pt idx="407">
                  <c:v>12</c:v>
                </c:pt>
                <c:pt idx="408">
                  <c:v>13</c:v>
                </c:pt>
                <c:pt idx="409">
                  <c:v>9</c:v>
                </c:pt>
                <c:pt idx="410">
                  <c:v>16</c:v>
                </c:pt>
                <c:pt idx="411">
                  <c:v>4</c:v>
                </c:pt>
                <c:pt idx="412">
                  <c:v>7</c:v>
                </c:pt>
                <c:pt idx="413">
                  <c:v>7</c:v>
                </c:pt>
                <c:pt idx="414">
                  <c:v>6</c:v>
                </c:pt>
                <c:pt idx="415">
                  <c:v>13</c:v>
                </c:pt>
                <c:pt idx="416">
                  <c:v>10</c:v>
                </c:pt>
                <c:pt idx="417">
                  <c:v>44</c:v>
                </c:pt>
                <c:pt idx="418">
                  <c:v>8</c:v>
                </c:pt>
                <c:pt idx="419">
                  <c:v>7</c:v>
                </c:pt>
                <c:pt idx="420">
                  <c:v>15</c:v>
                </c:pt>
                <c:pt idx="421">
                  <c:v>11</c:v>
                </c:pt>
                <c:pt idx="422">
                  <c:v>8</c:v>
                </c:pt>
                <c:pt idx="423">
                  <c:v>7</c:v>
                </c:pt>
                <c:pt idx="424">
                  <c:v>5</c:v>
                </c:pt>
                <c:pt idx="425">
                  <c:v>10</c:v>
                </c:pt>
                <c:pt idx="426">
                  <c:v>7</c:v>
                </c:pt>
                <c:pt idx="427">
                  <c:v>8</c:v>
                </c:pt>
                <c:pt idx="428">
                  <c:v>11</c:v>
                </c:pt>
                <c:pt idx="429">
                  <c:v>9</c:v>
                </c:pt>
                <c:pt idx="430">
                  <c:v>9</c:v>
                </c:pt>
                <c:pt idx="431">
                  <c:v>4</c:v>
                </c:pt>
                <c:pt idx="432">
                  <c:v>11</c:v>
                </c:pt>
                <c:pt idx="433">
                  <c:v>9</c:v>
                </c:pt>
                <c:pt idx="434">
                  <c:v>6</c:v>
                </c:pt>
                <c:pt idx="435">
                  <c:v>8</c:v>
                </c:pt>
                <c:pt idx="436">
                  <c:v>8</c:v>
                </c:pt>
                <c:pt idx="437">
                  <c:v>13</c:v>
                </c:pt>
                <c:pt idx="438">
                  <c:v>5</c:v>
                </c:pt>
                <c:pt idx="439">
                  <c:v>8</c:v>
                </c:pt>
                <c:pt idx="440">
                  <c:v>14</c:v>
                </c:pt>
                <c:pt idx="441">
                  <c:v>14</c:v>
                </c:pt>
                <c:pt idx="442">
                  <c:v>7</c:v>
                </c:pt>
                <c:pt idx="443">
                  <c:v>13</c:v>
                </c:pt>
                <c:pt idx="444">
                  <c:v>15</c:v>
                </c:pt>
                <c:pt idx="445">
                  <c:v>10</c:v>
                </c:pt>
                <c:pt idx="446">
                  <c:v>9</c:v>
                </c:pt>
                <c:pt idx="447">
                  <c:v>9</c:v>
                </c:pt>
                <c:pt idx="448">
                  <c:v>11</c:v>
                </c:pt>
                <c:pt idx="449">
                  <c:v>10</c:v>
                </c:pt>
                <c:pt idx="450">
                  <c:v>7</c:v>
                </c:pt>
                <c:pt idx="451">
                  <c:v>8</c:v>
                </c:pt>
                <c:pt idx="452">
                  <c:v>11</c:v>
                </c:pt>
                <c:pt idx="453">
                  <c:v>6</c:v>
                </c:pt>
                <c:pt idx="454">
                  <c:v>5</c:v>
                </c:pt>
                <c:pt idx="455">
                  <c:v>4</c:v>
                </c:pt>
                <c:pt idx="456">
                  <c:v>6</c:v>
                </c:pt>
                <c:pt idx="457">
                  <c:v>8</c:v>
                </c:pt>
                <c:pt idx="458">
                  <c:v>5</c:v>
                </c:pt>
                <c:pt idx="459">
                  <c:v>4</c:v>
                </c:pt>
                <c:pt idx="460">
                  <c:v>11</c:v>
                </c:pt>
                <c:pt idx="461">
                  <c:v>5</c:v>
                </c:pt>
                <c:pt idx="462">
                  <c:v>7</c:v>
                </c:pt>
                <c:pt idx="463">
                  <c:v>12</c:v>
                </c:pt>
                <c:pt idx="464">
                  <c:v>8</c:v>
                </c:pt>
                <c:pt idx="465">
                  <c:v>8</c:v>
                </c:pt>
                <c:pt idx="466">
                  <c:v>11</c:v>
                </c:pt>
                <c:pt idx="467">
                  <c:v>10</c:v>
                </c:pt>
                <c:pt idx="468">
                  <c:v>6</c:v>
                </c:pt>
                <c:pt idx="469">
                  <c:v>12</c:v>
                </c:pt>
                <c:pt idx="470">
                  <c:v>7</c:v>
                </c:pt>
                <c:pt idx="471">
                  <c:v>9</c:v>
                </c:pt>
                <c:pt idx="472">
                  <c:v>8</c:v>
                </c:pt>
                <c:pt idx="473">
                  <c:v>6</c:v>
                </c:pt>
                <c:pt idx="474">
                  <c:v>5</c:v>
                </c:pt>
                <c:pt idx="475">
                  <c:v>10</c:v>
                </c:pt>
                <c:pt idx="476">
                  <c:v>53</c:v>
                </c:pt>
                <c:pt idx="477">
                  <c:v>10</c:v>
                </c:pt>
                <c:pt idx="478">
                  <c:v>11</c:v>
                </c:pt>
                <c:pt idx="479">
                  <c:v>11</c:v>
                </c:pt>
                <c:pt idx="480">
                  <c:v>56</c:v>
                </c:pt>
                <c:pt idx="481">
                  <c:v>5</c:v>
                </c:pt>
                <c:pt idx="482">
                  <c:v>6</c:v>
                </c:pt>
                <c:pt idx="483">
                  <c:v>9</c:v>
                </c:pt>
                <c:pt idx="484">
                  <c:v>8</c:v>
                </c:pt>
                <c:pt idx="485">
                  <c:v>8</c:v>
                </c:pt>
                <c:pt idx="486">
                  <c:v>10</c:v>
                </c:pt>
                <c:pt idx="487">
                  <c:v>5</c:v>
                </c:pt>
                <c:pt idx="488">
                  <c:v>9</c:v>
                </c:pt>
                <c:pt idx="489">
                  <c:v>5</c:v>
                </c:pt>
                <c:pt idx="490">
                  <c:v>10</c:v>
                </c:pt>
                <c:pt idx="491">
                  <c:v>12</c:v>
                </c:pt>
                <c:pt idx="492">
                  <c:v>60</c:v>
                </c:pt>
                <c:pt idx="493">
                  <c:v>10</c:v>
                </c:pt>
                <c:pt idx="494">
                  <c:v>5</c:v>
                </c:pt>
                <c:pt idx="495">
                  <c:v>48</c:v>
                </c:pt>
                <c:pt idx="496">
                  <c:v>16</c:v>
                </c:pt>
                <c:pt idx="497">
                  <c:v>12</c:v>
                </c:pt>
                <c:pt idx="498">
                  <c:v>77</c:v>
                </c:pt>
                <c:pt idx="499">
                  <c:v>8</c:v>
                </c:pt>
                <c:pt idx="500">
                  <c:v>5</c:v>
                </c:pt>
                <c:pt idx="501">
                  <c:v>12</c:v>
                </c:pt>
                <c:pt idx="502">
                  <c:v>8</c:v>
                </c:pt>
                <c:pt idx="503">
                  <c:v>6</c:v>
                </c:pt>
                <c:pt idx="504">
                  <c:v>10</c:v>
                </c:pt>
                <c:pt idx="505">
                  <c:v>7</c:v>
                </c:pt>
                <c:pt idx="506">
                  <c:v>9</c:v>
                </c:pt>
                <c:pt idx="507">
                  <c:v>58</c:v>
                </c:pt>
                <c:pt idx="508">
                  <c:v>9</c:v>
                </c:pt>
                <c:pt idx="509">
                  <c:v>10</c:v>
                </c:pt>
                <c:pt idx="510">
                  <c:v>6</c:v>
                </c:pt>
                <c:pt idx="511">
                  <c:v>7</c:v>
                </c:pt>
                <c:pt idx="512">
                  <c:v>11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14</c:v>
                </c:pt>
                <c:pt idx="517">
                  <c:v>8</c:v>
                </c:pt>
                <c:pt idx="518">
                  <c:v>12</c:v>
                </c:pt>
                <c:pt idx="519">
                  <c:v>9</c:v>
                </c:pt>
                <c:pt idx="520">
                  <c:v>9</c:v>
                </c:pt>
                <c:pt idx="521">
                  <c:v>10</c:v>
                </c:pt>
                <c:pt idx="522">
                  <c:v>37</c:v>
                </c:pt>
                <c:pt idx="523">
                  <c:v>12</c:v>
                </c:pt>
                <c:pt idx="524">
                  <c:v>11</c:v>
                </c:pt>
                <c:pt idx="525">
                  <c:v>40</c:v>
                </c:pt>
                <c:pt idx="526">
                  <c:v>9</c:v>
                </c:pt>
                <c:pt idx="527">
                  <c:v>10</c:v>
                </c:pt>
                <c:pt idx="528">
                  <c:v>7</c:v>
                </c:pt>
                <c:pt idx="529">
                  <c:v>14</c:v>
                </c:pt>
                <c:pt idx="530">
                  <c:v>5</c:v>
                </c:pt>
                <c:pt idx="531">
                  <c:v>9</c:v>
                </c:pt>
                <c:pt idx="532">
                  <c:v>15</c:v>
                </c:pt>
                <c:pt idx="533">
                  <c:v>6</c:v>
                </c:pt>
                <c:pt idx="534">
                  <c:v>12</c:v>
                </c:pt>
                <c:pt idx="535">
                  <c:v>14</c:v>
                </c:pt>
                <c:pt idx="536">
                  <c:v>8</c:v>
                </c:pt>
                <c:pt idx="537">
                  <c:v>5</c:v>
                </c:pt>
                <c:pt idx="538">
                  <c:v>7</c:v>
                </c:pt>
                <c:pt idx="539">
                  <c:v>10</c:v>
                </c:pt>
                <c:pt idx="540">
                  <c:v>12</c:v>
                </c:pt>
                <c:pt idx="541">
                  <c:v>9</c:v>
                </c:pt>
                <c:pt idx="542">
                  <c:v>9</c:v>
                </c:pt>
                <c:pt idx="543">
                  <c:v>11</c:v>
                </c:pt>
                <c:pt idx="544">
                  <c:v>14</c:v>
                </c:pt>
                <c:pt idx="545">
                  <c:v>12</c:v>
                </c:pt>
                <c:pt idx="546">
                  <c:v>7</c:v>
                </c:pt>
                <c:pt idx="547">
                  <c:v>15</c:v>
                </c:pt>
                <c:pt idx="548">
                  <c:v>6</c:v>
                </c:pt>
                <c:pt idx="549">
                  <c:v>11</c:v>
                </c:pt>
                <c:pt idx="550">
                  <c:v>12</c:v>
                </c:pt>
                <c:pt idx="551">
                  <c:v>10</c:v>
                </c:pt>
                <c:pt idx="552">
                  <c:v>8</c:v>
                </c:pt>
                <c:pt idx="553">
                  <c:v>13</c:v>
                </c:pt>
                <c:pt idx="554">
                  <c:v>15</c:v>
                </c:pt>
                <c:pt idx="555">
                  <c:v>8</c:v>
                </c:pt>
                <c:pt idx="556">
                  <c:v>12</c:v>
                </c:pt>
                <c:pt idx="557">
                  <c:v>13</c:v>
                </c:pt>
                <c:pt idx="558">
                  <c:v>9</c:v>
                </c:pt>
                <c:pt idx="559">
                  <c:v>5</c:v>
                </c:pt>
                <c:pt idx="560">
                  <c:v>5</c:v>
                </c:pt>
                <c:pt idx="561">
                  <c:v>9</c:v>
                </c:pt>
                <c:pt idx="562">
                  <c:v>6</c:v>
                </c:pt>
                <c:pt idx="563">
                  <c:v>9</c:v>
                </c:pt>
                <c:pt idx="564">
                  <c:v>16</c:v>
                </c:pt>
                <c:pt idx="565">
                  <c:v>10</c:v>
                </c:pt>
                <c:pt idx="566">
                  <c:v>9</c:v>
                </c:pt>
                <c:pt idx="567">
                  <c:v>9</c:v>
                </c:pt>
                <c:pt idx="568">
                  <c:v>14</c:v>
                </c:pt>
                <c:pt idx="569">
                  <c:v>8</c:v>
                </c:pt>
                <c:pt idx="570">
                  <c:v>11</c:v>
                </c:pt>
                <c:pt idx="571">
                  <c:v>12</c:v>
                </c:pt>
                <c:pt idx="572">
                  <c:v>6</c:v>
                </c:pt>
                <c:pt idx="573">
                  <c:v>15</c:v>
                </c:pt>
                <c:pt idx="574">
                  <c:v>14</c:v>
                </c:pt>
                <c:pt idx="575">
                  <c:v>8</c:v>
                </c:pt>
                <c:pt idx="576">
                  <c:v>4</c:v>
                </c:pt>
                <c:pt idx="577">
                  <c:v>11</c:v>
                </c:pt>
                <c:pt idx="578">
                  <c:v>8</c:v>
                </c:pt>
                <c:pt idx="579">
                  <c:v>11</c:v>
                </c:pt>
                <c:pt idx="580">
                  <c:v>11</c:v>
                </c:pt>
                <c:pt idx="581">
                  <c:v>12</c:v>
                </c:pt>
                <c:pt idx="582">
                  <c:v>11</c:v>
                </c:pt>
                <c:pt idx="583">
                  <c:v>12</c:v>
                </c:pt>
                <c:pt idx="584">
                  <c:v>7</c:v>
                </c:pt>
                <c:pt idx="585">
                  <c:v>6</c:v>
                </c:pt>
                <c:pt idx="586">
                  <c:v>7</c:v>
                </c:pt>
                <c:pt idx="587">
                  <c:v>6</c:v>
                </c:pt>
                <c:pt idx="588">
                  <c:v>12</c:v>
                </c:pt>
                <c:pt idx="589">
                  <c:v>13</c:v>
                </c:pt>
                <c:pt idx="590">
                  <c:v>8</c:v>
                </c:pt>
                <c:pt idx="591">
                  <c:v>12</c:v>
                </c:pt>
                <c:pt idx="592">
                  <c:v>11</c:v>
                </c:pt>
                <c:pt idx="593">
                  <c:v>13</c:v>
                </c:pt>
                <c:pt idx="594">
                  <c:v>15</c:v>
                </c:pt>
                <c:pt idx="595">
                  <c:v>12</c:v>
                </c:pt>
                <c:pt idx="596">
                  <c:v>8</c:v>
                </c:pt>
                <c:pt idx="597">
                  <c:v>7</c:v>
                </c:pt>
                <c:pt idx="598">
                  <c:v>11</c:v>
                </c:pt>
                <c:pt idx="599">
                  <c:v>14</c:v>
                </c:pt>
                <c:pt idx="600">
                  <c:v>10</c:v>
                </c:pt>
                <c:pt idx="601">
                  <c:v>14</c:v>
                </c:pt>
                <c:pt idx="602">
                  <c:v>15</c:v>
                </c:pt>
                <c:pt idx="603">
                  <c:v>10</c:v>
                </c:pt>
                <c:pt idx="604">
                  <c:v>9</c:v>
                </c:pt>
                <c:pt idx="605">
                  <c:v>9</c:v>
                </c:pt>
                <c:pt idx="606">
                  <c:v>11</c:v>
                </c:pt>
                <c:pt idx="607">
                  <c:v>15</c:v>
                </c:pt>
                <c:pt idx="608">
                  <c:v>6</c:v>
                </c:pt>
                <c:pt idx="609">
                  <c:v>10</c:v>
                </c:pt>
                <c:pt idx="610">
                  <c:v>9</c:v>
                </c:pt>
                <c:pt idx="611">
                  <c:v>7</c:v>
                </c:pt>
                <c:pt idx="612">
                  <c:v>11</c:v>
                </c:pt>
                <c:pt idx="613">
                  <c:v>7</c:v>
                </c:pt>
                <c:pt idx="614">
                  <c:v>14</c:v>
                </c:pt>
                <c:pt idx="615">
                  <c:v>8</c:v>
                </c:pt>
                <c:pt idx="616">
                  <c:v>10</c:v>
                </c:pt>
                <c:pt idx="617">
                  <c:v>10</c:v>
                </c:pt>
                <c:pt idx="618">
                  <c:v>9</c:v>
                </c:pt>
                <c:pt idx="619">
                  <c:v>6</c:v>
                </c:pt>
                <c:pt idx="620">
                  <c:v>15</c:v>
                </c:pt>
                <c:pt idx="621">
                  <c:v>16</c:v>
                </c:pt>
                <c:pt idx="622">
                  <c:v>7</c:v>
                </c:pt>
                <c:pt idx="623">
                  <c:v>10</c:v>
                </c:pt>
                <c:pt idx="624">
                  <c:v>12</c:v>
                </c:pt>
                <c:pt idx="625">
                  <c:v>13</c:v>
                </c:pt>
                <c:pt idx="626">
                  <c:v>9</c:v>
                </c:pt>
                <c:pt idx="627">
                  <c:v>11</c:v>
                </c:pt>
                <c:pt idx="628">
                  <c:v>5</c:v>
                </c:pt>
                <c:pt idx="629">
                  <c:v>8</c:v>
                </c:pt>
                <c:pt idx="630">
                  <c:v>8</c:v>
                </c:pt>
                <c:pt idx="631">
                  <c:v>16</c:v>
                </c:pt>
                <c:pt idx="632">
                  <c:v>6</c:v>
                </c:pt>
                <c:pt idx="633">
                  <c:v>12</c:v>
                </c:pt>
                <c:pt idx="634">
                  <c:v>14</c:v>
                </c:pt>
                <c:pt idx="635">
                  <c:v>7</c:v>
                </c:pt>
                <c:pt idx="636">
                  <c:v>13</c:v>
                </c:pt>
                <c:pt idx="637">
                  <c:v>8</c:v>
                </c:pt>
                <c:pt idx="638">
                  <c:v>12</c:v>
                </c:pt>
                <c:pt idx="639">
                  <c:v>12</c:v>
                </c:pt>
                <c:pt idx="640">
                  <c:v>11</c:v>
                </c:pt>
                <c:pt idx="641">
                  <c:v>11</c:v>
                </c:pt>
                <c:pt idx="642">
                  <c:v>7</c:v>
                </c:pt>
                <c:pt idx="643">
                  <c:v>10</c:v>
                </c:pt>
                <c:pt idx="644">
                  <c:v>9</c:v>
                </c:pt>
                <c:pt idx="645">
                  <c:v>8</c:v>
                </c:pt>
                <c:pt idx="646">
                  <c:v>9</c:v>
                </c:pt>
                <c:pt idx="647">
                  <c:v>11</c:v>
                </c:pt>
                <c:pt idx="648">
                  <c:v>8</c:v>
                </c:pt>
                <c:pt idx="649">
                  <c:v>9</c:v>
                </c:pt>
                <c:pt idx="650">
                  <c:v>8</c:v>
                </c:pt>
                <c:pt idx="651">
                  <c:v>9</c:v>
                </c:pt>
                <c:pt idx="652">
                  <c:v>9</c:v>
                </c:pt>
                <c:pt idx="653">
                  <c:v>12</c:v>
                </c:pt>
                <c:pt idx="654">
                  <c:v>12</c:v>
                </c:pt>
                <c:pt idx="655">
                  <c:v>13</c:v>
                </c:pt>
                <c:pt idx="656">
                  <c:v>8</c:v>
                </c:pt>
                <c:pt idx="657">
                  <c:v>9</c:v>
                </c:pt>
                <c:pt idx="658">
                  <c:v>9</c:v>
                </c:pt>
                <c:pt idx="659">
                  <c:v>16</c:v>
                </c:pt>
                <c:pt idx="660">
                  <c:v>6</c:v>
                </c:pt>
                <c:pt idx="661">
                  <c:v>8</c:v>
                </c:pt>
                <c:pt idx="662">
                  <c:v>15</c:v>
                </c:pt>
                <c:pt idx="663">
                  <c:v>13</c:v>
                </c:pt>
                <c:pt idx="664">
                  <c:v>8</c:v>
                </c:pt>
                <c:pt idx="665">
                  <c:v>6</c:v>
                </c:pt>
                <c:pt idx="666">
                  <c:v>9</c:v>
                </c:pt>
                <c:pt idx="667">
                  <c:v>38</c:v>
                </c:pt>
                <c:pt idx="668">
                  <c:v>37</c:v>
                </c:pt>
                <c:pt idx="669">
                  <c:v>55</c:v>
                </c:pt>
                <c:pt idx="670">
                  <c:v>36</c:v>
                </c:pt>
                <c:pt idx="671">
                  <c:v>38</c:v>
                </c:pt>
                <c:pt idx="672">
                  <c:v>50</c:v>
                </c:pt>
                <c:pt idx="673">
                  <c:v>52</c:v>
                </c:pt>
                <c:pt idx="674">
                  <c:v>43</c:v>
                </c:pt>
                <c:pt idx="675">
                  <c:v>39</c:v>
                </c:pt>
                <c:pt idx="676">
                  <c:v>45</c:v>
                </c:pt>
                <c:pt idx="677">
                  <c:v>39</c:v>
                </c:pt>
                <c:pt idx="678">
                  <c:v>49</c:v>
                </c:pt>
                <c:pt idx="679">
                  <c:v>53</c:v>
                </c:pt>
                <c:pt idx="680">
                  <c:v>39</c:v>
                </c:pt>
                <c:pt idx="681">
                  <c:v>40</c:v>
                </c:pt>
                <c:pt idx="682">
                  <c:v>49</c:v>
                </c:pt>
                <c:pt idx="683">
                  <c:v>44</c:v>
                </c:pt>
                <c:pt idx="684">
                  <c:v>49</c:v>
                </c:pt>
                <c:pt idx="685">
                  <c:v>71</c:v>
                </c:pt>
                <c:pt idx="686">
                  <c:v>45</c:v>
                </c:pt>
                <c:pt idx="687">
                  <c:v>44</c:v>
                </c:pt>
                <c:pt idx="688">
                  <c:v>72</c:v>
                </c:pt>
                <c:pt idx="689">
                  <c:v>38</c:v>
                </c:pt>
                <c:pt idx="690">
                  <c:v>13</c:v>
                </c:pt>
                <c:pt idx="691">
                  <c:v>72</c:v>
                </c:pt>
                <c:pt idx="692">
                  <c:v>55</c:v>
                </c:pt>
                <c:pt idx="693">
                  <c:v>58</c:v>
                </c:pt>
                <c:pt idx="694">
                  <c:v>42</c:v>
                </c:pt>
                <c:pt idx="695">
                  <c:v>49</c:v>
                </c:pt>
                <c:pt idx="696">
                  <c:v>36</c:v>
                </c:pt>
                <c:pt idx="697">
                  <c:v>36</c:v>
                </c:pt>
                <c:pt idx="698">
                  <c:v>37</c:v>
                </c:pt>
                <c:pt idx="699">
                  <c:v>46</c:v>
                </c:pt>
                <c:pt idx="700">
                  <c:v>79</c:v>
                </c:pt>
                <c:pt idx="701">
                  <c:v>130</c:v>
                </c:pt>
                <c:pt idx="702">
                  <c:v>36</c:v>
                </c:pt>
                <c:pt idx="703">
                  <c:v>39</c:v>
                </c:pt>
                <c:pt idx="704">
                  <c:v>110</c:v>
                </c:pt>
                <c:pt idx="705">
                  <c:v>45</c:v>
                </c:pt>
                <c:pt idx="706">
                  <c:v>40</c:v>
                </c:pt>
                <c:pt idx="707">
                  <c:v>7</c:v>
                </c:pt>
                <c:pt idx="708">
                  <c:v>7</c:v>
                </c:pt>
                <c:pt idx="709">
                  <c:v>9</c:v>
                </c:pt>
                <c:pt idx="710">
                  <c:v>10</c:v>
                </c:pt>
                <c:pt idx="711">
                  <c:v>8</c:v>
                </c:pt>
                <c:pt idx="712">
                  <c:v>7</c:v>
                </c:pt>
                <c:pt idx="713">
                  <c:v>12</c:v>
                </c:pt>
                <c:pt idx="714">
                  <c:v>11</c:v>
                </c:pt>
                <c:pt idx="715">
                  <c:v>11</c:v>
                </c:pt>
                <c:pt idx="716">
                  <c:v>12</c:v>
                </c:pt>
                <c:pt idx="717">
                  <c:v>8</c:v>
                </c:pt>
                <c:pt idx="718">
                  <c:v>11</c:v>
                </c:pt>
                <c:pt idx="719">
                  <c:v>10</c:v>
                </c:pt>
                <c:pt idx="720">
                  <c:v>59</c:v>
                </c:pt>
                <c:pt idx="721">
                  <c:v>49</c:v>
                </c:pt>
                <c:pt idx="722">
                  <c:v>59</c:v>
                </c:pt>
                <c:pt idx="723">
                  <c:v>79</c:v>
                </c:pt>
                <c:pt idx="724">
                  <c:v>85</c:v>
                </c:pt>
                <c:pt idx="725">
                  <c:v>50</c:v>
                </c:pt>
                <c:pt idx="726">
                  <c:v>90</c:v>
                </c:pt>
                <c:pt idx="727">
                  <c:v>47</c:v>
                </c:pt>
                <c:pt idx="728">
                  <c:v>40</c:v>
                </c:pt>
                <c:pt idx="729">
                  <c:v>84</c:v>
                </c:pt>
                <c:pt idx="730">
                  <c:v>7</c:v>
                </c:pt>
                <c:pt idx="731">
                  <c:v>7</c:v>
                </c:pt>
                <c:pt idx="732">
                  <c:v>9</c:v>
                </c:pt>
                <c:pt idx="733">
                  <c:v>8</c:v>
                </c:pt>
                <c:pt idx="734">
                  <c:v>15</c:v>
                </c:pt>
                <c:pt idx="735">
                  <c:v>12</c:v>
                </c:pt>
                <c:pt idx="736">
                  <c:v>7</c:v>
                </c:pt>
                <c:pt idx="737">
                  <c:v>15</c:v>
                </c:pt>
                <c:pt idx="738">
                  <c:v>13</c:v>
                </c:pt>
                <c:pt idx="739">
                  <c:v>13</c:v>
                </c:pt>
                <c:pt idx="740">
                  <c:v>14</c:v>
                </c:pt>
                <c:pt idx="741">
                  <c:v>14</c:v>
                </c:pt>
                <c:pt idx="742">
                  <c:v>5</c:v>
                </c:pt>
                <c:pt idx="743">
                  <c:v>15</c:v>
                </c:pt>
                <c:pt idx="744">
                  <c:v>54</c:v>
                </c:pt>
                <c:pt idx="745">
                  <c:v>96</c:v>
                </c:pt>
                <c:pt idx="746">
                  <c:v>37</c:v>
                </c:pt>
                <c:pt idx="747">
                  <c:v>44</c:v>
                </c:pt>
                <c:pt idx="748">
                  <c:v>40</c:v>
                </c:pt>
                <c:pt idx="749">
                  <c:v>41</c:v>
                </c:pt>
                <c:pt idx="750">
                  <c:v>53</c:v>
                </c:pt>
                <c:pt idx="751">
                  <c:v>67</c:v>
                </c:pt>
                <c:pt idx="752">
                  <c:v>41</c:v>
                </c:pt>
                <c:pt idx="753">
                  <c:v>49</c:v>
                </c:pt>
                <c:pt idx="754">
                  <c:v>60</c:v>
                </c:pt>
                <c:pt idx="755">
                  <c:v>38</c:v>
                </c:pt>
                <c:pt idx="756">
                  <c:v>45</c:v>
                </c:pt>
                <c:pt idx="757">
                  <c:v>44</c:v>
                </c:pt>
                <c:pt idx="758">
                  <c:v>9</c:v>
                </c:pt>
                <c:pt idx="759">
                  <c:v>8</c:v>
                </c:pt>
                <c:pt idx="760">
                  <c:v>7</c:v>
                </c:pt>
                <c:pt idx="761">
                  <c:v>6</c:v>
                </c:pt>
                <c:pt idx="762">
                  <c:v>5</c:v>
                </c:pt>
                <c:pt idx="763">
                  <c:v>8</c:v>
                </c:pt>
                <c:pt idx="764">
                  <c:v>10</c:v>
                </c:pt>
                <c:pt idx="765">
                  <c:v>10</c:v>
                </c:pt>
                <c:pt idx="766">
                  <c:v>12</c:v>
                </c:pt>
                <c:pt idx="767">
                  <c:v>9</c:v>
                </c:pt>
                <c:pt idx="768">
                  <c:v>85</c:v>
                </c:pt>
                <c:pt idx="769">
                  <c:v>58</c:v>
                </c:pt>
                <c:pt idx="770">
                  <c:v>63</c:v>
                </c:pt>
                <c:pt idx="771">
                  <c:v>56</c:v>
                </c:pt>
                <c:pt idx="772">
                  <c:v>51</c:v>
                </c:pt>
                <c:pt idx="773">
                  <c:v>48</c:v>
                </c:pt>
                <c:pt idx="774">
                  <c:v>72</c:v>
                </c:pt>
                <c:pt idx="775">
                  <c:v>74</c:v>
                </c:pt>
                <c:pt idx="776">
                  <c:v>129</c:v>
                </c:pt>
                <c:pt idx="777">
                  <c:v>106</c:v>
                </c:pt>
                <c:pt idx="778">
                  <c:v>121</c:v>
                </c:pt>
                <c:pt idx="779">
                  <c:v>63</c:v>
                </c:pt>
                <c:pt idx="780">
                  <c:v>87</c:v>
                </c:pt>
                <c:pt idx="781">
                  <c:v>89</c:v>
                </c:pt>
                <c:pt idx="782">
                  <c:v>51</c:v>
                </c:pt>
                <c:pt idx="783">
                  <c:v>47</c:v>
                </c:pt>
                <c:pt idx="784">
                  <c:v>66</c:v>
                </c:pt>
                <c:pt idx="785">
                  <c:v>44</c:v>
                </c:pt>
                <c:pt idx="786">
                  <c:v>58</c:v>
                </c:pt>
                <c:pt idx="787">
                  <c:v>39</c:v>
                </c:pt>
                <c:pt idx="788">
                  <c:v>100</c:v>
                </c:pt>
                <c:pt idx="789">
                  <c:v>60</c:v>
                </c:pt>
                <c:pt idx="790">
                  <c:v>66</c:v>
                </c:pt>
                <c:pt idx="791">
                  <c:v>64</c:v>
                </c:pt>
                <c:pt idx="792">
                  <c:v>49</c:v>
                </c:pt>
                <c:pt idx="793">
                  <c:v>81</c:v>
                </c:pt>
                <c:pt idx="794">
                  <c:v>57</c:v>
                </c:pt>
                <c:pt idx="795">
                  <c:v>88</c:v>
                </c:pt>
                <c:pt idx="796">
                  <c:v>82</c:v>
                </c:pt>
                <c:pt idx="797">
                  <c:v>84</c:v>
                </c:pt>
                <c:pt idx="798">
                  <c:v>72</c:v>
                </c:pt>
                <c:pt idx="799">
                  <c:v>79</c:v>
                </c:pt>
                <c:pt idx="800">
                  <c:v>73</c:v>
                </c:pt>
                <c:pt idx="801">
                  <c:v>63</c:v>
                </c:pt>
                <c:pt idx="802">
                  <c:v>59</c:v>
                </c:pt>
                <c:pt idx="803">
                  <c:v>105</c:v>
                </c:pt>
                <c:pt idx="804">
                  <c:v>68</c:v>
                </c:pt>
                <c:pt idx="805">
                  <c:v>5</c:v>
                </c:pt>
                <c:pt idx="806">
                  <c:v>8</c:v>
                </c:pt>
                <c:pt idx="807">
                  <c:v>5</c:v>
                </c:pt>
                <c:pt idx="808">
                  <c:v>12</c:v>
                </c:pt>
                <c:pt idx="809">
                  <c:v>8</c:v>
                </c:pt>
                <c:pt idx="810">
                  <c:v>12</c:v>
                </c:pt>
                <c:pt idx="811">
                  <c:v>11</c:v>
                </c:pt>
                <c:pt idx="812">
                  <c:v>14</c:v>
                </c:pt>
                <c:pt idx="813">
                  <c:v>57</c:v>
                </c:pt>
                <c:pt idx="814">
                  <c:v>53</c:v>
                </c:pt>
                <c:pt idx="815">
                  <c:v>67</c:v>
                </c:pt>
                <c:pt idx="816">
                  <c:v>51</c:v>
                </c:pt>
                <c:pt idx="817">
                  <c:v>37</c:v>
                </c:pt>
                <c:pt idx="818">
                  <c:v>44</c:v>
                </c:pt>
                <c:pt idx="819">
                  <c:v>44</c:v>
                </c:pt>
                <c:pt idx="820">
                  <c:v>6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9</c:v>
                </c:pt>
                <c:pt idx="825">
                  <c:v>12</c:v>
                </c:pt>
                <c:pt idx="826">
                  <c:v>11</c:v>
                </c:pt>
                <c:pt idx="827">
                  <c:v>5</c:v>
                </c:pt>
                <c:pt idx="828">
                  <c:v>7</c:v>
                </c:pt>
                <c:pt idx="829">
                  <c:v>14</c:v>
                </c:pt>
                <c:pt idx="830">
                  <c:v>13</c:v>
                </c:pt>
                <c:pt idx="831">
                  <c:v>16</c:v>
                </c:pt>
                <c:pt idx="832">
                  <c:v>10</c:v>
                </c:pt>
                <c:pt idx="833">
                  <c:v>10</c:v>
                </c:pt>
                <c:pt idx="834">
                  <c:v>13</c:v>
                </c:pt>
                <c:pt idx="835">
                  <c:v>43</c:v>
                </c:pt>
                <c:pt idx="836">
                  <c:v>42</c:v>
                </c:pt>
                <c:pt idx="837">
                  <c:v>93</c:v>
                </c:pt>
                <c:pt idx="838">
                  <c:v>53</c:v>
                </c:pt>
                <c:pt idx="839">
                  <c:v>89</c:v>
                </c:pt>
                <c:pt idx="840">
                  <c:v>70</c:v>
                </c:pt>
                <c:pt idx="841">
                  <c:v>78</c:v>
                </c:pt>
                <c:pt idx="842">
                  <c:v>61</c:v>
                </c:pt>
                <c:pt idx="843">
                  <c:v>47</c:v>
                </c:pt>
                <c:pt idx="844">
                  <c:v>40</c:v>
                </c:pt>
                <c:pt idx="845">
                  <c:v>75</c:v>
                </c:pt>
                <c:pt idx="846">
                  <c:v>47</c:v>
                </c:pt>
                <c:pt idx="847">
                  <c:v>100</c:v>
                </c:pt>
                <c:pt idx="848">
                  <c:v>71</c:v>
                </c:pt>
                <c:pt idx="849">
                  <c:v>42</c:v>
                </c:pt>
                <c:pt idx="850">
                  <c:v>37</c:v>
                </c:pt>
                <c:pt idx="851">
                  <c:v>45</c:v>
                </c:pt>
                <c:pt idx="852">
                  <c:v>38</c:v>
                </c:pt>
                <c:pt idx="853">
                  <c:v>10</c:v>
                </c:pt>
                <c:pt idx="854">
                  <c:v>16</c:v>
                </c:pt>
                <c:pt idx="855">
                  <c:v>5</c:v>
                </c:pt>
                <c:pt idx="856">
                  <c:v>5</c:v>
                </c:pt>
                <c:pt idx="857">
                  <c:v>6</c:v>
                </c:pt>
                <c:pt idx="858">
                  <c:v>8</c:v>
                </c:pt>
                <c:pt idx="859">
                  <c:v>11</c:v>
                </c:pt>
                <c:pt idx="860">
                  <c:v>11</c:v>
                </c:pt>
                <c:pt idx="861">
                  <c:v>11</c:v>
                </c:pt>
                <c:pt idx="862">
                  <c:v>2</c:v>
                </c:pt>
                <c:pt idx="863">
                  <c:v>80</c:v>
                </c:pt>
                <c:pt idx="864">
                  <c:v>86</c:v>
                </c:pt>
                <c:pt idx="865">
                  <c:v>70</c:v>
                </c:pt>
                <c:pt idx="866">
                  <c:v>48</c:v>
                </c:pt>
                <c:pt idx="867">
                  <c:v>39</c:v>
                </c:pt>
                <c:pt idx="868">
                  <c:v>43</c:v>
                </c:pt>
                <c:pt idx="869">
                  <c:v>38</c:v>
                </c:pt>
                <c:pt idx="870">
                  <c:v>67</c:v>
                </c:pt>
                <c:pt idx="871">
                  <c:v>81</c:v>
                </c:pt>
                <c:pt idx="872">
                  <c:v>105</c:v>
                </c:pt>
                <c:pt idx="873">
                  <c:v>62</c:v>
                </c:pt>
                <c:pt idx="874">
                  <c:v>13</c:v>
                </c:pt>
                <c:pt idx="875">
                  <c:v>8</c:v>
                </c:pt>
                <c:pt idx="876">
                  <c:v>16</c:v>
                </c:pt>
                <c:pt idx="877">
                  <c:v>10</c:v>
                </c:pt>
                <c:pt idx="878">
                  <c:v>7</c:v>
                </c:pt>
                <c:pt idx="879">
                  <c:v>11</c:v>
                </c:pt>
                <c:pt idx="880">
                  <c:v>12</c:v>
                </c:pt>
                <c:pt idx="881">
                  <c:v>13</c:v>
                </c:pt>
                <c:pt idx="882">
                  <c:v>7</c:v>
                </c:pt>
                <c:pt idx="883">
                  <c:v>6</c:v>
                </c:pt>
                <c:pt idx="884">
                  <c:v>10</c:v>
                </c:pt>
                <c:pt idx="885">
                  <c:v>13</c:v>
                </c:pt>
                <c:pt idx="886">
                  <c:v>11</c:v>
                </c:pt>
                <c:pt idx="887">
                  <c:v>62</c:v>
                </c:pt>
                <c:pt idx="888">
                  <c:v>44</c:v>
                </c:pt>
                <c:pt idx="889">
                  <c:v>95</c:v>
                </c:pt>
                <c:pt idx="890">
                  <c:v>10</c:v>
                </c:pt>
                <c:pt idx="891">
                  <c:v>108</c:v>
                </c:pt>
                <c:pt idx="892">
                  <c:v>43</c:v>
                </c:pt>
                <c:pt idx="893">
                  <c:v>9</c:v>
                </c:pt>
                <c:pt idx="894">
                  <c:v>84</c:v>
                </c:pt>
                <c:pt idx="895">
                  <c:v>99</c:v>
                </c:pt>
                <c:pt idx="896">
                  <c:v>52</c:v>
                </c:pt>
                <c:pt idx="897">
                  <c:v>41</c:v>
                </c:pt>
                <c:pt idx="898">
                  <c:v>61</c:v>
                </c:pt>
                <c:pt idx="899">
                  <c:v>46</c:v>
                </c:pt>
                <c:pt idx="900">
                  <c:v>84</c:v>
                </c:pt>
                <c:pt idx="901">
                  <c:v>57</c:v>
                </c:pt>
                <c:pt idx="902">
                  <c:v>89</c:v>
                </c:pt>
                <c:pt idx="903">
                  <c:v>68</c:v>
                </c:pt>
                <c:pt idx="904">
                  <c:v>82</c:v>
                </c:pt>
                <c:pt idx="905">
                  <c:v>94</c:v>
                </c:pt>
                <c:pt idx="906">
                  <c:v>66</c:v>
                </c:pt>
                <c:pt idx="907">
                  <c:v>99</c:v>
                </c:pt>
                <c:pt idx="908">
                  <c:v>38</c:v>
                </c:pt>
                <c:pt idx="909">
                  <c:v>7</c:v>
                </c:pt>
                <c:pt idx="910">
                  <c:v>12</c:v>
                </c:pt>
                <c:pt idx="911">
                  <c:v>8</c:v>
                </c:pt>
                <c:pt idx="912">
                  <c:v>8</c:v>
                </c:pt>
                <c:pt idx="913">
                  <c:v>6</c:v>
                </c:pt>
                <c:pt idx="914">
                  <c:v>12</c:v>
                </c:pt>
                <c:pt idx="915">
                  <c:v>12</c:v>
                </c:pt>
                <c:pt idx="916">
                  <c:v>11</c:v>
                </c:pt>
                <c:pt idx="917">
                  <c:v>55</c:v>
                </c:pt>
                <c:pt idx="918">
                  <c:v>135</c:v>
                </c:pt>
                <c:pt idx="919">
                  <c:v>164</c:v>
                </c:pt>
                <c:pt idx="920">
                  <c:v>92</c:v>
                </c:pt>
                <c:pt idx="921">
                  <c:v>47</c:v>
                </c:pt>
                <c:pt idx="922">
                  <c:v>40</c:v>
                </c:pt>
                <c:pt idx="923">
                  <c:v>80</c:v>
                </c:pt>
                <c:pt idx="924">
                  <c:v>75</c:v>
                </c:pt>
                <c:pt idx="925">
                  <c:v>71</c:v>
                </c:pt>
                <c:pt idx="926">
                  <c:v>44</c:v>
                </c:pt>
                <c:pt idx="927">
                  <c:v>13</c:v>
                </c:pt>
                <c:pt idx="928">
                  <c:v>4</c:v>
                </c:pt>
                <c:pt idx="929">
                  <c:v>11</c:v>
                </c:pt>
                <c:pt idx="930">
                  <c:v>7</c:v>
                </c:pt>
                <c:pt idx="931">
                  <c:v>9</c:v>
                </c:pt>
                <c:pt idx="932">
                  <c:v>5</c:v>
                </c:pt>
                <c:pt idx="933">
                  <c:v>11</c:v>
                </c:pt>
                <c:pt idx="934">
                  <c:v>9</c:v>
                </c:pt>
                <c:pt idx="935">
                  <c:v>9</c:v>
                </c:pt>
                <c:pt idx="936">
                  <c:v>10</c:v>
                </c:pt>
                <c:pt idx="937">
                  <c:v>9</c:v>
                </c:pt>
                <c:pt idx="938">
                  <c:v>14</c:v>
                </c:pt>
                <c:pt idx="939">
                  <c:v>12</c:v>
                </c:pt>
                <c:pt idx="940">
                  <c:v>14</c:v>
                </c:pt>
                <c:pt idx="941">
                  <c:v>47</c:v>
                </c:pt>
                <c:pt idx="942">
                  <c:v>2</c:v>
                </c:pt>
                <c:pt idx="943">
                  <c:v>44</c:v>
                </c:pt>
                <c:pt idx="944">
                  <c:v>80</c:v>
                </c:pt>
                <c:pt idx="945">
                  <c:v>41</c:v>
                </c:pt>
                <c:pt idx="946">
                  <c:v>53</c:v>
                </c:pt>
                <c:pt idx="947">
                  <c:v>39</c:v>
                </c:pt>
                <c:pt idx="948">
                  <c:v>95</c:v>
                </c:pt>
                <c:pt idx="949">
                  <c:v>69</c:v>
                </c:pt>
                <c:pt idx="950">
                  <c:v>40</c:v>
                </c:pt>
                <c:pt idx="951">
                  <c:v>75</c:v>
                </c:pt>
                <c:pt idx="952">
                  <c:v>52</c:v>
                </c:pt>
                <c:pt idx="953">
                  <c:v>57</c:v>
                </c:pt>
                <c:pt idx="954">
                  <c:v>74</c:v>
                </c:pt>
                <c:pt idx="955">
                  <c:v>89</c:v>
                </c:pt>
                <c:pt idx="956">
                  <c:v>44</c:v>
                </c:pt>
                <c:pt idx="957">
                  <c:v>16</c:v>
                </c:pt>
                <c:pt idx="958">
                  <c:v>14</c:v>
                </c:pt>
                <c:pt idx="959">
                  <c:v>11</c:v>
                </c:pt>
                <c:pt idx="960">
                  <c:v>16</c:v>
                </c:pt>
                <c:pt idx="961">
                  <c:v>16</c:v>
                </c:pt>
                <c:pt idx="962">
                  <c:v>7</c:v>
                </c:pt>
                <c:pt idx="963">
                  <c:v>7</c:v>
                </c:pt>
                <c:pt idx="964">
                  <c:v>14</c:v>
                </c:pt>
                <c:pt idx="965">
                  <c:v>12</c:v>
                </c:pt>
                <c:pt idx="966">
                  <c:v>2</c:v>
                </c:pt>
                <c:pt idx="967">
                  <c:v>46</c:v>
                </c:pt>
                <c:pt idx="968">
                  <c:v>64</c:v>
                </c:pt>
                <c:pt idx="969">
                  <c:v>44</c:v>
                </c:pt>
                <c:pt idx="970">
                  <c:v>46</c:v>
                </c:pt>
                <c:pt idx="971">
                  <c:v>37</c:v>
                </c:pt>
                <c:pt idx="972">
                  <c:v>76</c:v>
                </c:pt>
                <c:pt idx="973">
                  <c:v>43</c:v>
                </c:pt>
                <c:pt idx="974">
                  <c:v>9</c:v>
                </c:pt>
                <c:pt idx="975">
                  <c:v>14</c:v>
                </c:pt>
                <c:pt idx="976">
                  <c:v>14</c:v>
                </c:pt>
                <c:pt idx="977">
                  <c:v>9</c:v>
                </c:pt>
                <c:pt idx="978">
                  <c:v>9</c:v>
                </c:pt>
                <c:pt idx="979">
                  <c:v>11</c:v>
                </c:pt>
                <c:pt idx="980">
                  <c:v>9</c:v>
                </c:pt>
                <c:pt idx="981">
                  <c:v>4</c:v>
                </c:pt>
                <c:pt idx="982">
                  <c:v>12</c:v>
                </c:pt>
                <c:pt idx="983">
                  <c:v>12</c:v>
                </c:pt>
                <c:pt idx="984">
                  <c:v>12</c:v>
                </c:pt>
                <c:pt idx="985">
                  <c:v>7</c:v>
                </c:pt>
                <c:pt idx="986">
                  <c:v>153</c:v>
                </c:pt>
                <c:pt idx="987">
                  <c:v>88</c:v>
                </c:pt>
                <c:pt idx="988">
                  <c:v>93</c:v>
                </c:pt>
                <c:pt idx="989">
                  <c:v>96</c:v>
                </c:pt>
                <c:pt idx="990">
                  <c:v>91</c:v>
                </c:pt>
                <c:pt idx="991">
                  <c:v>73</c:v>
                </c:pt>
                <c:pt idx="992">
                  <c:v>119</c:v>
                </c:pt>
                <c:pt idx="993">
                  <c:v>73</c:v>
                </c:pt>
                <c:pt idx="994">
                  <c:v>84</c:v>
                </c:pt>
                <c:pt idx="995">
                  <c:v>86</c:v>
                </c:pt>
                <c:pt idx="996">
                  <c:v>106</c:v>
                </c:pt>
                <c:pt idx="997">
                  <c:v>99</c:v>
                </c:pt>
                <c:pt idx="998">
                  <c:v>106</c:v>
                </c:pt>
              </c:numCache>
            </c:numRef>
          </c:xVal>
          <c:yVal>
            <c:numRef>
              <c:f>PS19A_PERSON__SmplR10K!$K$2:$K$1000</c:f>
            </c:numRef>
          </c:yVal>
          <c:smooth val="0"/>
          <c:extLst>
            <c:ext xmlns:c16="http://schemas.microsoft.com/office/drawing/2014/chart" uri="{C3380CC4-5D6E-409C-BE32-E72D297353CC}">
              <c16:uniqueId val="{00000001-0E44-412D-94C5-A6305D1E4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5589048"/>
        <c:axId val="865583800"/>
      </c:scatterChart>
      <c:valAx>
        <c:axId val="865589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865583800"/>
        <c:crosses val="autoZero"/>
        <c:crossBetween val="midCat"/>
      </c:valAx>
      <c:valAx>
        <c:axId val="86558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865589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Histogram chr_len</cx:v>
        </cx:txData>
      </cx:tx>
      <cx:txPr>
        <a:bodyPr spcFirstLastPara="1" vertOverflow="ellipsis" wrap="square" lIns="0" tIns="0" rIns="0" bIns="0" anchor="ctr" anchorCtr="1"/>
        <a:lstStyle/>
        <a:p>
          <a:pPr algn="ctr">
            <a:defRPr/>
          </a:pPr>
          <a:r>
            <a:rPr lang="en-US"/>
            <a:t>Histogram chr_len</a:t>
          </a:r>
        </a:p>
      </cx:txPr>
    </cx:title>
    <cx:plotArea>
      <cx:plotAreaRegion>
        <cx:series layoutId="clusteredColumn" uniqueId="{45CAEBA1-79F0-46AA-8AD3-64F7FD4FCFE7}" formatIdx="0"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/>
        <cx:tickLabels/>
      </cx:axis>
      <cx:axis id="1">
        <cx:valScaling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  <cx:data id="1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Boxplots of chr_len per person_ctry_code</cx:v>
        </cx:txData>
      </cx:tx>
      <cx:txPr>
        <a:bodyPr rot="0" spcFirstLastPara="1" vertOverflow="ellipsis" vert="horz" wrap="square" lIns="0" tIns="0" rIns="0" bIns="0" anchor="ctr" anchorCtr="1"/>
        <a:lstStyle/>
        <a:p>
          <a:pPr algn="ctr">
            <a:defRPr/>
          </a:pPr>
          <a:r>
            <a:rPr lang="en-US"/>
            <a:t>Boxplots of chr_len per person_ctry_code</a:t>
          </a:r>
        </a:p>
      </cx:txPr>
    </cx:title>
    <cx:plotArea>
      <cx:plotAreaRegion>
        <cx:series layoutId="boxWhisker" uniqueId="{B0DC6244-09AD-4A30-8011-00F7AEB1C8CD}" formatIdx="0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B32234C-4531-43A8-93A3-A102FCD3A041}" formatIdx="1"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/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13</xdr:col>
      <xdr:colOff>639233</xdr:colOff>
      <xdr:row>17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0000000-0008-0000-02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81000"/>
              <a:ext cx="8535458" cy="287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nl-B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19</xdr:row>
      <xdr:rowOff>182033</xdr:rowOff>
    </xdr:from>
    <xdr:to>
      <xdr:col>14</xdr:col>
      <xdr:colOff>4233</xdr:colOff>
      <xdr:row>42</xdr:row>
      <xdr:rowOff>177799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51</xdr:row>
      <xdr:rowOff>139700</xdr:rowOff>
    </xdr:from>
    <xdr:to>
      <xdr:col>14</xdr:col>
      <xdr:colOff>8467</xdr:colOff>
      <xdr:row>66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00000000-0008-0000-0200-00000B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855200"/>
              <a:ext cx="8542867" cy="287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nl-B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0007532/AppData/Roaming/Microsoft/AddIns/Regular-Expressions-Example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lace Examples"/>
      <sheetName val="Find Examples"/>
      <sheetName val="Regular-Expressions-Examples"/>
    </sheetNames>
    <definedNames>
      <definedName name="RegExpFind"/>
      <definedName name="RegExpReplace"/>
    </definedNames>
    <sheetDataSet>
      <sheetData sheetId="0"/>
      <sheetData sheetId="1"/>
      <sheetData sheetId="2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 Magerman" refreshedDate="43810.62009733796" createdVersion="6" refreshedVersion="6" minRefreshableVersion="3" recordCount="10000" xr:uid="{00000000-000A-0000-FFFF-FFFF00000000}">
  <cacheSource type="worksheet">
    <worksheetSource name="TblAddress"/>
  </cacheSource>
  <cacheFields count="31">
    <cacheField name="person_id" numFmtId="0">
      <sharedItems containsSemiMixedTypes="0" containsString="0" containsNumber="1" containsInteger="1" minValue="970" maxValue="69712319"/>
    </cacheField>
    <cacheField name="person_name" numFmtId="0">
      <sharedItems/>
    </cacheField>
    <cacheField name="person_address" numFmtId="0">
      <sharedItems/>
    </cacheField>
    <cacheField name="cln1" numFmtId="0">
      <sharedItems/>
    </cacheField>
    <cacheField name="cln2" numFmtId="0">
      <sharedItems/>
    </cacheField>
    <cacheField name="cln3" numFmtId="0">
      <sharedItems/>
    </cacheField>
    <cacheField name="person_ctry_code" numFmtId="0">
      <sharedItems count="77">
        <s v="DE"/>
        <s v="NL"/>
        <s v="JP"/>
        <s v="FR"/>
        <s v="ES"/>
        <s v="TW"/>
        <s v="IT"/>
        <s v="KR"/>
        <s v="GB"/>
        <s v="US"/>
        <s v="CH"/>
        <s v="SE"/>
        <s v="SG"/>
        <s v="NO"/>
        <s v="CN"/>
        <s v="AT"/>
        <s v="CA"/>
        <s v="BE"/>
        <s v="DK"/>
        <s v="IL"/>
        <s v="AU"/>
        <s v="TR"/>
        <s v="HU"/>
        <s v="FI"/>
        <s v="  "/>
        <s v="AN"/>
        <s v="PL"/>
        <s v="IN"/>
        <s v="UA"/>
        <s v="RU"/>
        <s v="PT"/>
        <s v="MC"/>
        <s v="AR"/>
        <s v="BR"/>
        <s v="NZ"/>
        <s v="IE"/>
        <s v="SI"/>
        <s v="CZ"/>
        <s v="SU"/>
        <s v="LI"/>
        <s v="ZA"/>
        <s v="CS"/>
        <s v="MX"/>
        <s v="CU"/>
        <s v="MD"/>
        <s v="LU"/>
        <s v="BB"/>
        <s v="EE"/>
        <s v="TH"/>
        <s v="GR"/>
        <s v="MY"/>
        <s v="BF"/>
        <s v="UG"/>
        <s v="HK"/>
        <s v="DO"/>
        <s v="BG"/>
        <s v="CL"/>
        <s v="CR"/>
        <s v="BO"/>
        <s v="VE"/>
        <s v="SA"/>
        <s v="PH"/>
        <s v="LK"/>
        <s v="IR"/>
        <s v="PK"/>
        <s v="RS"/>
        <s v="JO"/>
        <s v="CO"/>
        <s v="BD"/>
        <s v="LT"/>
        <s v="RO"/>
        <s v="KW"/>
        <s v="VN"/>
        <s v="SV"/>
        <s v="TN"/>
        <s v="BS"/>
        <s v="EG"/>
      </sharedItems>
    </cacheField>
    <cacheField name="cnt" numFmtId="0">
      <sharedItems containsSemiMixedTypes="0" containsString="0" containsNumber="1" containsInteger="1" minValue="1" maxValue="1" count="1">
        <n v="1"/>
      </sharedItems>
    </cacheField>
    <cacheField name="chr_len" numFmtId="0">
      <sharedItems containsSemiMixedTypes="0" containsString="0" containsNumber="1" containsInteger="1" minValue="1" maxValue="193" count="158">
        <n v="30"/>
        <n v="32"/>
        <n v="74"/>
        <n v="42"/>
        <n v="65"/>
        <n v="55"/>
        <n v="60"/>
        <n v="84"/>
        <n v="88"/>
        <n v="49"/>
        <n v="68"/>
        <n v="126"/>
        <n v="86"/>
        <n v="29"/>
        <n v="58"/>
        <n v="61"/>
        <n v="59"/>
        <n v="67"/>
        <n v="44"/>
        <n v="57"/>
        <n v="28"/>
        <n v="25"/>
        <n v="47"/>
        <n v="50"/>
        <n v="37"/>
        <n v="69"/>
        <n v="52"/>
        <n v="112"/>
        <n v="62"/>
        <n v="31"/>
        <n v="56"/>
        <n v="73"/>
        <n v="90"/>
        <n v="53"/>
        <n v="38"/>
        <n v="81"/>
        <n v="39"/>
        <n v="45"/>
        <n v="36"/>
        <n v="70"/>
        <n v="33"/>
        <n v="40"/>
        <n v="43"/>
        <n v="46"/>
        <n v="89"/>
        <n v="76"/>
        <n v="41"/>
        <n v="48"/>
        <n v="22"/>
        <n v="54"/>
        <n v="71"/>
        <n v="34"/>
        <n v="35"/>
        <n v="63"/>
        <n v="27"/>
        <n v="64"/>
        <n v="96"/>
        <n v="153"/>
        <n v="83"/>
        <n v="8"/>
        <n v="75"/>
        <n v="109"/>
        <n v="9"/>
        <n v="91"/>
        <n v="77"/>
        <n v="7"/>
        <n v="6"/>
        <n v="82"/>
        <n v="79"/>
        <n v="13"/>
        <n v="10"/>
        <n v="51"/>
        <n v="78"/>
        <n v="80"/>
        <n v="12"/>
        <n v="72"/>
        <n v="26"/>
        <n v="11"/>
        <n v="14"/>
        <n v="16"/>
        <n v="19"/>
        <n v="15"/>
        <n v="66"/>
        <n v="18"/>
        <n v="95"/>
        <n v="113"/>
        <n v="87"/>
        <n v="5"/>
        <n v="21"/>
        <n v="125"/>
        <n v="100"/>
        <n v="20"/>
        <n v="85"/>
        <n v="93"/>
        <n v="24"/>
        <n v="99"/>
        <n v="23"/>
        <n v="110"/>
        <n v="101"/>
        <n v="2"/>
        <n v="17"/>
        <n v="94"/>
        <n v="129"/>
        <n v="132"/>
        <n v="102"/>
        <n v="108"/>
        <n v="103"/>
        <n v="107"/>
        <n v="105"/>
        <n v="141"/>
        <n v="131"/>
        <n v="4"/>
        <n v="120"/>
        <n v="133"/>
        <n v="97"/>
        <n v="152"/>
        <n v="92"/>
        <n v="3"/>
        <n v="106"/>
        <n v="166"/>
        <n v="98"/>
        <n v="114"/>
        <n v="151"/>
        <n v="179"/>
        <n v="124"/>
        <n v="142"/>
        <n v="138"/>
        <n v="104"/>
        <n v="121"/>
        <n v="128"/>
        <n v="127"/>
        <n v="130"/>
        <n v="149"/>
        <n v="118"/>
        <n v="181"/>
        <n v="1"/>
        <n v="161"/>
        <n v="135"/>
        <n v="123"/>
        <n v="115"/>
        <n v="136"/>
        <n v="119"/>
        <n v="134"/>
        <n v="148"/>
        <n v="162"/>
        <n v="139"/>
        <n v="117"/>
        <n v="144"/>
        <n v="116"/>
        <n v="146"/>
        <n v="147"/>
        <n v="111"/>
        <n v="157"/>
        <n v="164"/>
        <n v="178"/>
        <n v="170"/>
        <n v="193"/>
        <n v="143"/>
      </sharedItems>
    </cacheField>
    <cacheField name="chr_len_label" numFmtId="1">
      <sharedItems containsSemiMixedTypes="0" containsString="0" containsNumber="1" containsInteger="1" minValue="1" maxValue="3"/>
    </cacheField>
    <cacheField name="nbr_tok" numFmtId="0">
      <sharedItems containsSemiMixedTypes="0" containsString="0" containsNumber="1" containsInteger="1" minValue="1" maxValue="24" count="24">
        <n v="4"/>
        <n v="5"/>
        <n v="9"/>
        <n v="3"/>
        <n v="10"/>
        <n v="13"/>
        <n v="11"/>
        <n v="14"/>
        <n v="12"/>
        <n v="6"/>
        <n v="8"/>
        <n v="7"/>
        <n v="15"/>
        <n v="17"/>
        <n v="1"/>
        <n v="2"/>
        <n v="16"/>
        <n v="18"/>
        <n v="19"/>
        <n v="22"/>
        <n v="23"/>
        <n v="20"/>
        <n v="21"/>
        <n v="24"/>
      </sharedItems>
    </cacheField>
    <cacheField name="nbr_tok_num" numFmtId="0">
      <sharedItems containsSemiMixedTypes="0" containsString="0" containsNumber="1" containsInteger="1" minValue="0" maxValue="7"/>
    </cacheField>
    <cacheField name="has_tok_3digits" numFmtId="0">
      <sharedItems containsSemiMixedTypes="0" containsString="0" containsNumber="1" containsInteger="1" minValue="0" maxValue="1"/>
    </cacheField>
    <cacheField name="rnd" numFmtId="0">
      <sharedItems containsSemiMixedTypes="0" containsString="0" containsNumber="1" minValue="6.8277330578792039E-5" maxValue="0.99988494364294589"/>
    </cacheField>
    <cacheField name="rndfix" numFmtId="0">
      <sharedItems containsSemiMixedTypes="0" containsString="0" containsNumber="1" minValue="5.5721839628541936E-5" maxValue="0.99995160529027105"/>
    </cacheField>
    <cacheField name="sample" numFmtId="0">
      <sharedItems containsString="0" containsBlank="1" containsNumber="1" containsInteger="1" minValue="1" maxValue="1"/>
    </cacheField>
    <cacheField name="subsample" numFmtId="0">
      <sharedItems containsString="0" containsBlank="1" containsNumber="1" containsInteger="1" minValue="1" maxValue="3"/>
    </cacheField>
    <cacheField name="batch" numFmtId="0">
      <sharedItems containsString="0" containsBlank="1" containsNumber="1" containsInteger="1" minValue="1" maxValue="15"/>
    </cacheField>
    <cacheField name="co" numFmtId="0">
      <sharedItems containsBlank="1"/>
    </cacheField>
    <cacheField name="building" numFmtId="0">
      <sharedItems containsBlank="1"/>
    </cacheField>
    <cacheField name="street" numFmtId="0">
      <sharedItems containsBlank="1"/>
    </cacheField>
    <cacheField name="nr" numFmtId="0">
      <sharedItems containsBlank="1" containsMixedTypes="1" containsNumber="1" containsInteger="1" minValue="3" maxValue="11099"/>
    </cacheField>
    <cacheField name="area" numFmtId="0">
      <sharedItems containsBlank="1"/>
    </cacheField>
    <cacheField name="postal" numFmtId="49">
      <sharedItems containsBlank="1" containsMixedTypes="1" containsNumber="1" containsInteger="1" minValue="444" maxValue="76180"/>
    </cacheField>
    <cacheField name="city" numFmtId="0">
      <sharedItems containsBlank="1"/>
    </cacheField>
    <cacheField name="region" numFmtId="0">
      <sharedItems containsBlank="1"/>
    </cacheField>
    <cacheField name="ctry" numFmtId="0">
      <sharedItems containsBlank="1"/>
    </cacheField>
    <cacheField name="unclear" numFmtId="0">
      <sharedItems containsNonDate="0" containsString="0" containsBlank="1"/>
    </cacheField>
    <cacheField name="label" numFmtId="0">
      <sharedItems containsSemiMixedTypes="0" containsString="0" containsNumber="1" containsInteger="1" minValue="0" maxValue="9"/>
    </cacheField>
    <cacheField name="class" numFmtId="0">
      <sharedItems containsSemiMixedTypes="0" containsString="0" containsNumber="1" containsInteger="1" minValue="0" maxValue="1"/>
    </cacheField>
    <cacheField name="val" numFmtId="0">
      <sharedItems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970"/>
    <s v="Speith, Markus"/>
    <s v="Taunusstrasse 9,63654 Büdingen"/>
    <s v="Taunusstrasse 9 63654 Büdingen"/>
    <s v="9 63654"/>
    <s v="9"/>
    <x v="0"/>
    <x v="0"/>
    <x v="0"/>
    <n v="2"/>
    <x v="0"/>
    <n v="2"/>
    <n v="1"/>
    <n v="0.68110183498747368"/>
    <n v="0.58894951486539515"/>
    <m/>
    <m/>
    <m/>
    <m/>
    <m/>
    <m/>
    <m/>
    <m/>
    <m/>
    <m/>
    <m/>
    <m/>
    <m/>
    <n v="9"/>
    <n v="1"/>
    <n v="0"/>
  </r>
  <r>
    <n v="3540"/>
    <s v="PURAC Biochem BV"/>
    <s v="Arkelsedijk 46,4206 AC Gorinchem"/>
    <s v="Arkelsedijk 46 4206 AC Gorinchem"/>
    <s v="46 4206"/>
    <s v="46"/>
    <x v="1"/>
    <x v="0"/>
    <x v="1"/>
    <n v="2"/>
    <x v="1"/>
    <n v="2"/>
    <n v="1"/>
    <n v="0.84049177294968858"/>
    <n v="0.76657945175611419"/>
    <m/>
    <m/>
    <m/>
    <m/>
    <m/>
    <m/>
    <m/>
    <m/>
    <m/>
    <m/>
    <m/>
    <m/>
    <m/>
    <n v="9"/>
    <n v="1"/>
    <n v="0"/>
  </r>
  <r>
    <n v="4115"/>
    <s v="Amano, Tatsumi"/>
    <s v="c/o Nitto Denko Corporation, 1-1-2, Shimohozumi,Ibaraki-shi Osaka 567-8680"/>
    <s v="c/o Nitto Denko Corporation 1-1-2 Shimohozumi Ibaraki-shi Osaka 567-8680"/>
    <s v="112 5678680"/>
    <s v="1-"/>
    <x v="2"/>
    <x v="0"/>
    <x v="2"/>
    <n v="3"/>
    <x v="2"/>
    <n v="2"/>
    <n v="1"/>
    <n v="0.73285431206219542"/>
    <n v="0.38268216461852433"/>
    <m/>
    <m/>
    <m/>
    <m/>
    <m/>
    <m/>
    <m/>
    <m/>
    <m/>
    <m/>
    <m/>
    <m/>
    <m/>
    <n v="9"/>
    <n v="1"/>
    <n v="0"/>
  </r>
  <r>
    <n v="12715"/>
    <s v="Sasaki, Masayoshi"/>
    <s v="14-22, Nakanarusawacho-2-chome,Hitachi-shi"/>
    <s v="14-22 Nakanarusawacho-2-chome Hitachi-shi"/>
    <s v="1422 2"/>
    <s v="-22"/>
    <x v="2"/>
    <x v="0"/>
    <x v="3"/>
    <n v="3"/>
    <x v="3"/>
    <n v="2"/>
    <n v="1"/>
    <n v="0.76918954334553158"/>
    <n v="0.74563513944042947"/>
    <m/>
    <m/>
    <m/>
    <m/>
    <m/>
    <m/>
    <m/>
    <m/>
    <m/>
    <m/>
    <m/>
    <m/>
    <m/>
    <n v="9"/>
    <n v="1"/>
    <n v="0"/>
  </r>
  <r>
    <n v="15396"/>
    <s v="KAKO, Junichi"/>
    <s v="c/o TOYOTA JIDOSHA K. K. 1, Toyota-chi, Toyota-shi,Aichi 471-8571"/>
    <s v="c/o TOYOTA JIDOSHA K. K. 1 Toyota-chi Toyota-shi Aichi 471-8571"/>
    <s v="1 4718571"/>
    <s v="1"/>
    <x v="2"/>
    <x v="0"/>
    <x v="4"/>
    <n v="3"/>
    <x v="4"/>
    <n v="2"/>
    <n v="1"/>
    <n v="0.46447356582750998"/>
    <n v="0.2771199586238039"/>
    <m/>
    <m/>
    <m/>
    <m/>
    <m/>
    <m/>
    <m/>
    <m/>
    <m/>
    <m/>
    <m/>
    <m/>
    <m/>
    <n v="9"/>
    <n v="1"/>
    <n v="0"/>
  </r>
  <r>
    <n v="16987"/>
    <s v="anvis SD France S.A.S."/>
    <s v="Usine des Caillots Boite Postale 101,58302 Decize Cedex"/>
    <s v="Usine des Caillots Boite Postale 101 58302 Decize Cedex"/>
    <s v="101 58302"/>
    <s v="101"/>
    <x v="3"/>
    <x v="0"/>
    <x v="5"/>
    <n v="3"/>
    <x v="2"/>
    <n v="2"/>
    <n v="1"/>
    <n v="0.39793602963597408"/>
    <n v="0.41002229430853643"/>
    <m/>
    <m/>
    <m/>
    <m/>
    <m/>
    <m/>
    <m/>
    <m/>
    <m/>
    <m/>
    <m/>
    <m/>
    <m/>
    <n v="9"/>
    <n v="1"/>
    <n v="0"/>
  </r>
  <r>
    <n v="19051"/>
    <s v="Palomero Cocho, Francisco"/>
    <s v="Av. Juan Carlos I, N[deg] 13-02[deg]A,33212 Gijon (Asturias)"/>
    <s v="Av. Juan Carlos I N[deg] 13-02[deg]A 33212 Gijon (Asturias)"/>
    <s v="1302 33212"/>
    <s v="13-"/>
    <x v="4"/>
    <x v="0"/>
    <x v="6"/>
    <n v="3"/>
    <x v="2"/>
    <n v="2"/>
    <n v="1"/>
    <n v="9.5250942608876676E-2"/>
    <n v="0.16412117716080832"/>
    <m/>
    <m/>
    <m/>
    <m/>
    <m/>
    <m/>
    <m/>
    <m/>
    <m/>
    <m/>
    <m/>
    <m/>
    <m/>
    <n v="9"/>
    <n v="1"/>
    <n v="0"/>
  </r>
  <r>
    <n v="24597"/>
    <s v="Iwata, Satoshi"/>
    <s v="c/o IBIDEN Co., LTD. Ogaki Kita Plant 1-1, Kitagata Ibigawacho,Ibi-gun Gifu 501-0695"/>
    <s v="c/o IBIDEN Co. LTD. Ogaki Kita Plant 1-1 Kitagata Ibigawacho Ibi-gun Gifu 501-0695"/>
    <s v="11 5010695"/>
    <s v="1-"/>
    <x v="2"/>
    <x v="0"/>
    <x v="7"/>
    <n v="3"/>
    <x v="5"/>
    <n v="2"/>
    <n v="1"/>
    <n v="0.46531295755979407"/>
    <n v="0.13778742456106918"/>
    <m/>
    <m/>
    <m/>
    <m/>
    <m/>
    <m/>
    <m/>
    <m/>
    <m/>
    <m/>
    <m/>
    <m/>
    <m/>
    <n v="9"/>
    <n v="1"/>
    <n v="0"/>
  </r>
  <r>
    <n v="26121"/>
    <s v="MURAKAMI, Motoaki"/>
    <s v="c/o Shizuoka plant, Nikkiso Co., Ltd., 498-1, Shizutani,Makinohara-shi Shizuoka 421-0496"/>
    <s v="c/o Shizuoka plant Nikkiso Co. Ltd. 498-1 Shizutani Makinohara-shi Shizuoka 421-0496"/>
    <s v="4981 4210496"/>
    <s v="498-"/>
    <x v="2"/>
    <x v="0"/>
    <x v="8"/>
    <n v="3"/>
    <x v="6"/>
    <n v="2"/>
    <n v="1"/>
    <n v="4.1143089841012892E-2"/>
    <n v="0.33840646402460817"/>
    <m/>
    <m/>
    <m/>
    <m/>
    <m/>
    <m/>
    <m/>
    <m/>
    <m/>
    <m/>
    <m/>
    <m/>
    <m/>
    <n v="9"/>
    <n v="1"/>
    <n v="0"/>
  </r>
  <r>
    <n v="26149"/>
    <s v="Herng-Er HORNG"/>
    <s v="4F, No.31, Lane 57, Ta Tze St., Ta Tze,Taipei 104"/>
    <s v="4F No.31 Lane 57 Ta Tze St. Ta Tze Taipei 104"/>
    <s v="4 31 57 104"/>
    <s v=".31"/>
    <x v="5"/>
    <x v="0"/>
    <x v="9"/>
    <n v="3"/>
    <x v="6"/>
    <n v="4"/>
    <n v="1"/>
    <n v="0.44306869098732649"/>
    <n v="0.58717834249149259"/>
    <m/>
    <m/>
    <m/>
    <m/>
    <m/>
    <m/>
    <m/>
    <m/>
    <m/>
    <m/>
    <m/>
    <m/>
    <m/>
    <n v="9"/>
    <n v="1"/>
    <n v="0"/>
  </r>
  <r>
    <n v="26414"/>
    <s v="OHTA, Ken, Int. Property Dpt., NTT DoCoMo, Inc."/>
    <s v="SANNO PARK TOWER, 11-1, Nagatacho 2-chome,Chiyoda-ku, Tokyo 100-6150"/>
    <s v="SANNO PARK TOWER 11-1 Nagatacho 2-chome Chiyoda-ku Tokyo 100-6150"/>
    <s v="111 2 1006150"/>
    <s v="11-"/>
    <x v="2"/>
    <x v="0"/>
    <x v="10"/>
    <n v="3"/>
    <x v="2"/>
    <n v="3"/>
    <n v="1"/>
    <n v="0.49323738964782693"/>
    <n v="0.92176352886607171"/>
    <m/>
    <m/>
    <m/>
    <m/>
    <m/>
    <m/>
    <m/>
    <m/>
    <m/>
    <m/>
    <m/>
    <m/>
    <m/>
    <n v="9"/>
    <n v="1"/>
    <n v="0"/>
  </r>
  <r>
    <n v="26822"/>
    <s v="YOSHIMOTO, Takuji"/>
    <s v="c/o Electronic Materials Research Laboratories NISSAN CHEMICAL INDUSTRIES, LTD. 722-1, Tsuboi-cho,Funabashi-shi Chiba 274-8507"/>
    <s v="c/o Electronic Materials Research Laboratories NISSAN CHEMICAL INDUSTRIES LTD. 722-1 Tsuboi-cho Funabashi-shi Chiba 274-8507"/>
    <s v="7221 2748507"/>
    <s v="722-"/>
    <x v="2"/>
    <x v="0"/>
    <x v="11"/>
    <n v="3"/>
    <x v="7"/>
    <n v="2"/>
    <n v="1"/>
    <n v="0.71243927183379618"/>
    <n v="0.14770444153697571"/>
    <m/>
    <m/>
    <m/>
    <m/>
    <m/>
    <m/>
    <m/>
    <m/>
    <m/>
    <m/>
    <m/>
    <m/>
    <m/>
    <n v="9"/>
    <n v="1"/>
    <n v="0"/>
  </r>
  <r>
    <n v="28753"/>
    <s v="Tinti, Maria Ornella"/>
    <s v="SIGMA-TAU Industrie Farmaceutiche Riunite S.p.A.,Via Pontina, km 30,400 00040, Pomezia"/>
    <s v="SIGMA-TAU Industrie Farmaceutiche Riunite S.p.A. Via Pontina km 30 400 00040 Pomezia"/>
    <s v="30 400 00040"/>
    <s v="30"/>
    <x v="6"/>
    <x v="0"/>
    <x v="12"/>
    <n v="3"/>
    <x v="8"/>
    <n v="3"/>
    <n v="1"/>
    <n v="0.53228803363677668"/>
    <n v="0.78812416018629983"/>
    <m/>
    <m/>
    <m/>
    <m/>
    <m/>
    <m/>
    <m/>
    <m/>
    <m/>
    <m/>
    <m/>
    <m/>
    <m/>
    <n v="9"/>
    <n v="1"/>
    <n v="0"/>
  </r>
  <r>
    <n v="30157"/>
    <s v="Hofmann, Arnd, Dr."/>
    <s v="An der Leite 4,97511 Lülsfeld"/>
    <s v="An der Leite 4 97511 Lülsfeld"/>
    <s v="4 97511"/>
    <s v="4"/>
    <x v="0"/>
    <x v="0"/>
    <x v="13"/>
    <n v="2"/>
    <x v="9"/>
    <n v="2"/>
    <n v="1"/>
    <n v="9.9060153452271482E-2"/>
    <n v="0.56024378318442891"/>
    <m/>
    <m/>
    <m/>
    <m/>
    <m/>
    <m/>
    <m/>
    <m/>
    <m/>
    <m/>
    <m/>
    <m/>
    <m/>
    <n v="9"/>
    <n v="1"/>
    <n v="0"/>
  </r>
  <r>
    <n v="30860"/>
    <s v="Kim, Hee Yeon"/>
    <s v="119-1101, Budnae Apartment, Taepyeong-dong,Jung-gu Daejeon"/>
    <s v="119-1101 Budnae Apartment Taepyeong-dong Jung-gu Daejeon"/>
    <s v="1191101"/>
    <s v=""/>
    <x v="7"/>
    <x v="0"/>
    <x v="14"/>
    <n v="3"/>
    <x v="9"/>
    <n v="1"/>
    <n v="0"/>
    <n v="0.96543542704691854"/>
    <n v="0.61239213277516846"/>
    <m/>
    <m/>
    <m/>
    <m/>
    <m/>
    <m/>
    <m/>
    <m/>
    <m/>
    <m/>
    <m/>
    <m/>
    <m/>
    <n v="9"/>
    <n v="1"/>
    <n v="0"/>
  </r>
  <r>
    <n v="31982"/>
    <s v="Sirringhaus, Henning"/>
    <s v="73 Whitwell Way, Coton,Cambridgeshire CB3 7PW, Cambridgeshire"/>
    <s v="73 Whitwell Way Coton Cambridgeshire CB3 7PW Cambridgeshire"/>
    <s v="73 3 7"/>
    <s v="B3"/>
    <x v="8"/>
    <x v="0"/>
    <x v="15"/>
    <n v="3"/>
    <x v="10"/>
    <n v="3"/>
    <n v="1"/>
    <n v="0.12757298782969229"/>
    <n v="9.892591522087435E-2"/>
    <m/>
    <m/>
    <m/>
    <m/>
    <m/>
    <m/>
    <m/>
    <m/>
    <m/>
    <m/>
    <m/>
    <m/>
    <m/>
    <n v="9"/>
    <n v="1"/>
    <n v="0"/>
  </r>
  <r>
    <n v="35108"/>
    <s v="Isobe, Shin-ichi, c/o Int. Prop. Dpt., NTT DoCoMo, Inc"/>
    <s v="Sanno Park Tower, 11-1, Nagatacho 2-chome,Chiyoda-ku, Tokyo"/>
    <s v="Sanno Park Tower 11-1 Nagatacho 2-chome Chiyoda-ku Tokyo"/>
    <s v="111 2"/>
    <s v="11-"/>
    <x v="2"/>
    <x v="0"/>
    <x v="16"/>
    <n v="3"/>
    <x v="10"/>
    <n v="2"/>
    <n v="1"/>
    <n v="0.77214225737588316"/>
    <n v="0.77346976094287689"/>
    <m/>
    <m/>
    <m/>
    <m/>
    <m/>
    <m/>
    <m/>
    <m/>
    <m/>
    <m/>
    <m/>
    <m/>
    <m/>
    <n v="9"/>
    <n v="1"/>
    <n v="0"/>
  </r>
  <r>
    <n v="38551"/>
    <s v="KIKUCHI, Toshihiro"/>
    <s v="c/o CANON KABUSHIKI KAISHA 30-2, Shimomaruko 3-chome, Ohta-ku,Tokyo"/>
    <s v="c/o CANON KABUSHIKI KAISHA 30-2 Shimomaruko 3-chome Ohta-ku Tokyo"/>
    <s v="302 3"/>
    <s v="30-"/>
    <x v="2"/>
    <x v="0"/>
    <x v="17"/>
    <n v="3"/>
    <x v="2"/>
    <n v="2"/>
    <n v="1"/>
    <n v="1.8135627117123798E-2"/>
    <n v="0.46097901055335389"/>
    <m/>
    <m/>
    <m/>
    <m/>
    <m/>
    <m/>
    <m/>
    <m/>
    <m/>
    <m/>
    <m/>
    <m/>
    <m/>
    <n v="9"/>
    <n v="1"/>
    <n v="0"/>
  </r>
  <r>
    <n v="39581"/>
    <s v="PERMELEC ELECTRODE LTD."/>
    <s v="2023-15, Endo Fujisawa-shi,Kanagawa 252-0816"/>
    <s v="2023-15 Endo Fujisawa-shi Kanagawa 252-0816"/>
    <s v="202315 2520816"/>
    <s v="-15"/>
    <x v="2"/>
    <x v="0"/>
    <x v="18"/>
    <n v="3"/>
    <x v="1"/>
    <n v="2"/>
    <n v="1"/>
    <n v="0.49290872121350116"/>
    <n v="0.28001317623373667"/>
    <m/>
    <m/>
    <m/>
    <m/>
    <m/>
    <m/>
    <m/>
    <m/>
    <m/>
    <m/>
    <m/>
    <m/>
    <m/>
    <n v="9"/>
    <n v="1"/>
    <n v="0"/>
  </r>
  <r>
    <n v="43199"/>
    <s v="SORMANI, Joseph"/>
    <s v="Philips IP &amp; Standards GmbH, Weisshausstr. 2,52066 Aachen"/>
    <s v="Philips IP &amp; Standards GmbH Weisshausstr. 2 52066 Aachen"/>
    <s v="2 52066"/>
    <s v="2"/>
    <x v="0"/>
    <x v="0"/>
    <x v="19"/>
    <n v="3"/>
    <x v="2"/>
    <n v="2"/>
    <n v="1"/>
    <n v="0.19047407151040729"/>
    <n v="0.5378784555935765"/>
    <m/>
    <m/>
    <m/>
    <m/>
    <m/>
    <m/>
    <m/>
    <m/>
    <m/>
    <m/>
    <m/>
    <m/>
    <m/>
    <n v="9"/>
    <n v="1"/>
    <n v="0"/>
  </r>
  <r>
    <n v="51036"/>
    <s v="Hanawa, Hiroji"/>
    <s v="Applied Materials, Inc. 696 Spruce Drive,Sunnyvale, CA 94086"/>
    <s v="Applied Materials Inc. 696 Spruce Drive Sunnyvale CA 94086"/>
    <s v="696 94086"/>
    <s v="696"/>
    <x v="9"/>
    <x v="0"/>
    <x v="6"/>
    <n v="3"/>
    <x v="2"/>
    <n v="2"/>
    <n v="1"/>
    <n v="0.84082444364189468"/>
    <n v="0.41617251660597965"/>
    <m/>
    <m/>
    <m/>
    <m/>
    <m/>
    <m/>
    <m/>
    <m/>
    <m/>
    <m/>
    <m/>
    <m/>
    <m/>
    <n v="9"/>
    <n v="1"/>
    <n v="0"/>
  </r>
  <r>
    <n v="51947"/>
    <s v="Miquel, François"/>
    <s v="Stablistrasse 11,8006 Zürich"/>
    <s v="Stablistrasse 11 8006 Zürich"/>
    <s v="11 8006"/>
    <s v="11"/>
    <x v="10"/>
    <x v="0"/>
    <x v="20"/>
    <n v="2"/>
    <x v="0"/>
    <n v="2"/>
    <n v="1"/>
    <n v="0.98124291504061245"/>
    <n v="0.73093018362937501"/>
    <m/>
    <m/>
    <m/>
    <m/>
    <m/>
    <m/>
    <m/>
    <m/>
    <m/>
    <m/>
    <m/>
    <m/>
    <m/>
    <n v="9"/>
    <n v="1"/>
    <n v="0"/>
  </r>
  <r>
    <n v="125227"/>
    <s v="BUB, Günther"/>
    <s v="Kampstrasse 97,45772 Marl"/>
    <s v="Kampstrasse 97 45772 Marl"/>
    <s v="97 45772"/>
    <s v="97"/>
    <x v="0"/>
    <x v="0"/>
    <x v="21"/>
    <n v="2"/>
    <x v="0"/>
    <n v="2"/>
    <n v="1"/>
    <n v="5.9517372172611216E-2"/>
    <n v="2.4984113646170369E-3"/>
    <n v="1"/>
    <n v="2"/>
    <n v="1"/>
    <m/>
    <m/>
    <s v="Kampstrasse"/>
    <n v="97"/>
    <m/>
    <n v="45772"/>
    <s v="Marl"/>
    <m/>
    <m/>
    <m/>
    <n v="1"/>
    <n v="1"/>
    <s v="TP"/>
  </r>
  <r>
    <n v="66447"/>
    <s v="SONG, Jinwoo, No. 102-102 Inheon Apt."/>
    <s v="San32, Bongcheon-7-dong Kwanak-gu,Seoul 151-057"/>
    <s v="San32 Bongcheon-7-dong Kwanak-gu Seoul 151-057"/>
    <s v="32 7 151057"/>
    <s v="n32"/>
    <x v="7"/>
    <x v="0"/>
    <x v="22"/>
    <n v="3"/>
    <x v="1"/>
    <n v="3"/>
    <n v="1"/>
    <n v="0.71669352512162554"/>
    <n v="0.3304210488368432"/>
    <m/>
    <m/>
    <m/>
    <m/>
    <m/>
    <m/>
    <m/>
    <m/>
    <m/>
    <m/>
    <m/>
    <m/>
    <m/>
    <n v="9"/>
    <n v="1"/>
    <n v="0"/>
  </r>
  <r>
    <n v="416558"/>
    <s v="HAYES, Gerard"/>
    <s v="209 Liliput Lane,Wake Forest, North Carolina 27587"/>
    <s v="209 Liliput Lane Wake Forest North Carolina 27587"/>
    <s v="209 27587"/>
    <s v=""/>
    <x v="9"/>
    <x v="0"/>
    <x v="23"/>
    <n v="3"/>
    <x v="10"/>
    <n v="2"/>
    <n v="0"/>
    <n v="0.87040778600591429"/>
    <n v="4.4665478476713094E-4"/>
    <n v="1"/>
    <n v="3"/>
    <n v="1"/>
    <m/>
    <m/>
    <s v="Liliput Lane"/>
    <n v="209"/>
    <m/>
    <n v="27587"/>
    <s v="Wake Forest"/>
    <s v="North Carolina"/>
    <m/>
    <m/>
    <n v="1"/>
    <n v="1"/>
    <s v="TP"/>
  </r>
  <r>
    <n v="67666"/>
    <s v="PARK, Vincent"/>
    <s v="11 ROLLING HILLS DRIVE,Budd Lake, NJ 07828"/>
    <s v="11 ROLLING HILLS DRIVE Budd Lake NJ 07828"/>
    <s v="11 07828"/>
    <s v=""/>
    <x v="9"/>
    <x v="0"/>
    <x v="3"/>
    <n v="3"/>
    <x v="10"/>
    <n v="2"/>
    <n v="0"/>
    <n v="4.458621243989791E-2"/>
    <n v="0.18438760030036372"/>
    <m/>
    <m/>
    <m/>
    <m/>
    <m/>
    <m/>
    <m/>
    <m/>
    <m/>
    <m/>
    <m/>
    <m/>
    <m/>
    <n v="9"/>
    <n v="1"/>
    <n v="0"/>
  </r>
  <r>
    <n v="68730"/>
    <s v="GI.BI.EFFE S.r.l."/>
    <s v="Via Simone d'Orsenigo, 5,20135 Milano"/>
    <s v="Via Simone d'Orsenigo 5 20135 Milano"/>
    <s v="5 20135"/>
    <s v="5"/>
    <x v="6"/>
    <x v="0"/>
    <x v="24"/>
    <n v="3"/>
    <x v="9"/>
    <n v="2"/>
    <n v="1"/>
    <n v="0.72375754938356995"/>
    <n v="0.64006541856926458"/>
    <m/>
    <m/>
    <m/>
    <m/>
    <m/>
    <m/>
    <m/>
    <m/>
    <m/>
    <m/>
    <m/>
    <m/>
    <m/>
    <n v="9"/>
    <n v="1"/>
    <n v="0"/>
  </r>
  <r>
    <n v="70402"/>
    <s v="Kim, Kyeong Hwan"/>
    <s v="104-101 Daelim Apt., 561-1 Deungchon 2-dong Gangseo-gu,Seoul, 157-032"/>
    <s v="104-101 Daelim Apt. 561-1 Deungchon 2-dong Gangseo-gu Seoul 157-032"/>
    <s v="104101 5611 2 157032"/>
    <s v="-101"/>
    <x v="7"/>
    <x v="0"/>
    <x v="25"/>
    <n v="3"/>
    <x v="2"/>
    <n v="4"/>
    <n v="1"/>
    <n v="0.96701562280279696"/>
    <n v="0.17161749413282401"/>
    <m/>
    <m/>
    <m/>
    <m/>
    <m/>
    <m/>
    <m/>
    <m/>
    <m/>
    <m/>
    <m/>
    <m/>
    <m/>
    <n v="9"/>
    <n v="1"/>
    <n v="0"/>
  </r>
  <r>
    <n v="72308"/>
    <s v="DOW CORNING CORPORATION"/>
    <s v="Midland, Michigan 48686-0995"/>
    <s v="Midland Michigan 48686-0995"/>
    <s v="486860995"/>
    <s v=""/>
    <x v="9"/>
    <x v="0"/>
    <x v="20"/>
    <n v="2"/>
    <x v="3"/>
    <n v="1"/>
    <n v="0"/>
    <n v="0.77264135000937939"/>
    <n v="0.68894342870617398"/>
    <m/>
    <m/>
    <m/>
    <m/>
    <m/>
    <m/>
    <m/>
    <m/>
    <m/>
    <m/>
    <m/>
    <m/>
    <m/>
    <n v="9"/>
    <n v="1"/>
    <n v="0"/>
  </r>
  <r>
    <n v="775232"/>
    <s v="Klann Tools Ltd."/>
    <s v="13 Harrier Park,Didcot, Oxfordshire OX11 7PL"/>
    <s v="13 Harrier Park Didcot Oxfordshire OX11 7PL"/>
    <s v="13 11 7"/>
    <s v="X11"/>
    <x v="8"/>
    <x v="0"/>
    <x v="18"/>
    <n v="3"/>
    <x v="11"/>
    <n v="3"/>
    <n v="1"/>
    <n v="0.836097515092312"/>
    <n v="4.1012727314334585E-3"/>
    <n v="1"/>
    <n v="3"/>
    <n v="1"/>
    <m/>
    <m/>
    <s v="Harrier Park"/>
    <n v="13"/>
    <m/>
    <s v="OX11 7PL"/>
    <s v="Didcot"/>
    <s v="Oxfordshire"/>
    <m/>
    <m/>
    <n v="1"/>
    <n v="1"/>
    <s v="TP"/>
  </r>
  <r>
    <n v="1018646"/>
    <s v="Nagata, Masahiro"/>
    <s v="c/o 46-11, Kamoe 3-chome,Hamamutsu-shi, Shizuoka-ken"/>
    <s v="c/o 46-11 Kamoe 3-chome Hamamutsu-shi Shizuoka-ken"/>
    <s v="4611 3"/>
    <s v="46-"/>
    <x v="2"/>
    <x v="0"/>
    <x v="26"/>
    <n v="3"/>
    <x v="9"/>
    <n v="2"/>
    <n v="1"/>
    <n v="0.90786538610338807"/>
    <n v="7.4640189991381778E-4"/>
    <n v="1"/>
    <n v="3"/>
    <n v="1"/>
    <m/>
    <m/>
    <m/>
    <s v="46-11"/>
    <s v="Kamoe 3-chome"/>
    <m/>
    <s v="Hamamutsu-shi"/>
    <s v="Shizuoka-ken"/>
    <m/>
    <m/>
    <n v="1"/>
    <n v="1"/>
    <s v="TP"/>
  </r>
  <r>
    <n v="73728"/>
    <s v="Fukuchi, Masami"/>
    <s v="Intel., Prop., Support Dept. Olympus Intel Property Services Co Ltd 2-3 Kuboyama-cho,Hachioji-shi Tokyo 192-8512"/>
    <s v="Intel. Prop. Support Dept. Olympus Intel Property Services Co Ltd 2-3 Kuboyama-cho Hachioji-shi Tokyo 192-8512"/>
    <s v="23 1928512"/>
    <s v="2-"/>
    <x v="2"/>
    <x v="0"/>
    <x v="27"/>
    <n v="3"/>
    <x v="12"/>
    <n v="2"/>
    <n v="1"/>
    <n v="0.11587152198201001"/>
    <n v="0.32167211124776574"/>
    <m/>
    <m/>
    <m/>
    <m/>
    <m/>
    <m/>
    <m/>
    <m/>
    <m/>
    <m/>
    <m/>
    <m/>
    <m/>
    <n v="9"/>
    <n v="1"/>
    <n v="0"/>
  </r>
  <r>
    <n v="76058"/>
    <s v="Washington Research Foundation"/>
    <s v="2815 Eastlake Avenue East, Suite 300,Seattle, Washington 98102"/>
    <s v="2815 Eastlake Avenue East Suite 300 Seattle Washington 98102"/>
    <s v="2815 300 98102"/>
    <s v="300"/>
    <x v="9"/>
    <x v="0"/>
    <x v="28"/>
    <n v="3"/>
    <x v="2"/>
    <n v="3"/>
    <n v="1"/>
    <n v="0.14171094256774419"/>
    <n v="0.48990511263441117"/>
    <m/>
    <m/>
    <m/>
    <m/>
    <m/>
    <m/>
    <m/>
    <m/>
    <m/>
    <m/>
    <m/>
    <m/>
    <m/>
    <n v="9"/>
    <n v="1"/>
    <n v="0"/>
  </r>
  <r>
    <n v="76536"/>
    <s v="Colotte, Baptiste"/>
    <s v="16 rue de la Chasse Escalier B2,77000, Melun"/>
    <s v="16 rue de la Chasse Escalier B2 77000 Melun"/>
    <s v="16 2 77000"/>
    <s v="B2"/>
    <x v="3"/>
    <x v="0"/>
    <x v="18"/>
    <n v="3"/>
    <x v="2"/>
    <n v="3"/>
    <n v="1"/>
    <n v="0.55083849101523963"/>
    <n v="0.92797778527599395"/>
    <m/>
    <m/>
    <m/>
    <m/>
    <m/>
    <m/>
    <m/>
    <m/>
    <m/>
    <m/>
    <m/>
    <m/>
    <m/>
    <n v="9"/>
    <n v="1"/>
    <n v="0"/>
  </r>
  <r>
    <n v="77254"/>
    <s v="Choudhury, Alok, Dr."/>
    <s v="Virchowstr. 2,D-6625 Püttlingen"/>
    <s v="Virchowstr. 2 D-6625 Püttlingen"/>
    <s v="2 6625"/>
    <s v="2"/>
    <x v="0"/>
    <x v="0"/>
    <x v="29"/>
    <n v="2"/>
    <x v="0"/>
    <n v="2"/>
    <n v="1"/>
    <n v="0.53266328656916584"/>
    <n v="0.84146818426805858"/>
    <m/>
    <m/>
    <m/>
    <m/>
    <m/>
    <m/>
    <m/>
    <m/>
    <m/>
    <m/>
    <m/>
    <m/>
    <m/>
    <n v="9"/>
    <n v="1"/>
    <n v="0"/>
  </r>
  <r>
    <n v="77408"/>
    <s v="Ohkoda, Keiji"/>
    <s v="c/o Canon K.K., 30-2, 3-chome Shimomaruko, Ohta-ku,Tokyo"/>
    <s v="c/o Canon K.K. 30-2 3-chome Shimomaruko Ohta-ku Tokyo"/>
    <s v="302 3"/>
    <s v="30-"/>
    <x v="2"/>
    <x v="0"/>
    <x v="30"/>
    <n v="3"/>
    <x v="10"/>
    <n v="2"/>
    <n v="1"/>
    <n v="0.86837051142552091"/>
    <n v="0.3538330302346574"/>
    <m/>
    <m/>
    <m/>
    <m/>
    <m/>
    <m/>
    <m/>
    <m/>
    <m/>
    <m/>
    <m/>
    <m/>
    <m/>
    <n v="9"/>
    <n v="1"/>
    <n v="0"/>
  </r>
  <r>
    <n v="82814"/>
    <s v="Nebosis, Dr. Rainer"/>
    <s v="Asamstrasse 10,81541 München"/>
    <s v="Asamstrasse 10 81541 München"/>
    <s v="10 81541"/>
    <s v="10"/>
    <x v="0"/>
    <x v="0"/>
    <x v="20"/>
    <n v="2"/>
    <x v="0"/>
    <n v="2"/>
    <n v="1"/>
    <n v="1.1314107231066517E-2"/>
    <n v="0.75144898712931785"/>
    <m/>
    <m/>
    <m/>
    <m/>
    <m/>
    <m/>
    <m/>
    <m/>
    <m/>
    <m/>
    <m/>
    <m/>
    <m/>
    <n v="9"/>
    <n v="1"/>
    <n v="0"/>
  </r>
  <r>
    <n v="85179"/>
    <s v="HOYA Corporation"/>
    <s v="2-7-5 Naka-Ochiai Shinjuku-ku,Tokyo 161-8525"/>
    <s v="2-7-5 Naka-Ochiai Shinjuku-ku Tokyo 161-8525"/>
    <s v="275 1618525"/>
    <s v="-7-"/>
    <x v="2"/>
    <x v="0"/>
    <x v="18"/>
    <n v="3"/>
    <x v="1"/>
    <n v="2"/>
    <n v="1"/>
    <n v="0.36834696005096101"/>
    <n v="0.31960772912242685"/>
    <m/>
    <m/>
    <m/>
    <m/>
    <m/>
    <m/>
    <m/>
    <m/>
    <m/>
    <m/>
    <m/>
    <m/>
    <m/>
    <n v="9"/>
    <n v="1"/>
    <n v="0"/>
  </r>
  <r>
    <n v="85310"/>
    <s v="ISHIBASHI, Toshiaki"/>
    <s v="c/o YAMAHA CORPORATION 10-1, Nakazawa-cho Hamamatsu-shi,Shizuoka 430-8650"/>
    <s v="c/o YAMAHA CORPORATION 10-1 Nakazawa-cho Hamamatsu-shi Shizuoka 430-8650"/>
    <s v="101 4308650"/>
    <s v="10-"/>
    <x v="2"/>
    <x v="0"/>
    <x v="31"/>
    <n v="3"/>
    <x v="10"/>
    <n v="2"/>
    <n v="1"/>
    <n v="0.817147414204903"/>
    <n v="0.61632273688650518"/>
    <m/>
    <m/>
    <m/>
    <m/>
    <m/>
    <m/>
    <m/>
    <m/>
    <m/>
    <m/>
    <m/>
    <m/>
    <m/>
    <n v="9"/>
    <n v="1"/>
    <n v="0"/>
  </r>
  <r>
    <n v="89830"/>
    <s v="Hata, Yoshiki"/>
    <s v="c/o Hitachi Appliances, Inc. 390 Muramatsu, Shimizu-ku,Shizuoka-shi, Shizuoka-ken 424-0926"/>
    <s v="c/o Hitachi Appliances Inc. 390 Muramatsu Shimizu-ku Shizuoka-shi Shizuoka-ken 424-0926"/>
    <s v="390 4240926"/>
    <s v="390"/>
    <x v="2"/>
    <x v="0"/>
    <x v="32"/>
    <n v="3"/>
    <x v="4"/>
    <n v="2"/>
    <n v="1"/>
    <n v="0.58781797265175917"/>
    <n v="0.12597508555486525"/>
    <m/>
    <m/>
    <m/>
    <m/>
    <m/>
    <m/>
    <m/>
    <m/>
    <m/>
    <m/>
    <m/>
    <m/>
    <m/>
    <n v="9"/>
    <n v="1"/>
    <n v="0"/>
  </r>
  <r>
    <n v="90211"/>
    <s v="Mineral Lassen LLC"/>
    <s v="2215-B Renaissance Drive, Suite 5 Las Vegas,,NV 89119"/>
    <s v="2215-B Renaissance Drive Suite 5 Las Vegas NV 89119"/>
    <s v="2215 5 89119"/>
    <s v="5"/>
    <x v="9"/>
    <x v="0"/>
    <x v="33"/>
    <n v="3"/>
    <x v="2"/>
    <n v="3"/>
    <n v="1"/>
    <n v="0.89060982774201303"/>
    <n v="0.36638600982738789"/>
    <m/>
    <m/>
    <m/>
    <m/>
    <m/>
    <m/>
    <m/>
    <m/>
    <m/>
    <m/>
    <m/>
    <m/>
    <m/>
    <n v="9"/>
    <n v="1"/>
    <n v="0"/>
  </r>
  <r>
    <n v="90345"/>
    <s v="Casati, Giuseppe"/>
    <s v="Strada Comunale di Prelle 7,10010 S. Martino Canavese"/>
    <s v="Strada Comunale di Prelle 7 10010 S. Martino Canavese"/>
    <s v="7 10010"/>
    <s v="7"/>
    <x v="6"/>
    <x v="0"/>
    <x v="33"/>
    <n v="3"/>
    <x v="2"/>
    <n v="2"/>
    <n v="1"/>
    <n v="0.86532573687359338"/>
    <n v="0.93171998246578447"/>
    <m/>
    <m/>
    <m/>
    <m/>
    <m/>
    <m/>
    <m/>
    <m/>
    <m/>
    <m/>
    <m/>
    <m/>
    <m/>
    <n v="9"/>
    <n v="1"/>
    <n v="0"/>
  </r>
  <r>
    <n v="1248951"/>
    <s v="Charzinski, Joachim"/>
    <s v="Am Glasanger 24,85764, Oberschleiszeim"/>
    <s v="Am Glasanger 24 85764 Oberschleiszeim"/>
    <s v="24 85764"/>
    <s v="24"/>
    <x v="0"/>
    <x v="0"/>
    <x v="34"/>
    <n v="3"/>
    <x v="1"/>
    <n v="2"/>
    <n v="1"/>
    <n v="0.54731717318097528"/>
    <n v="4.9013398841502021E-3"/>
    <n v="1"/>
    <n v="3"/>
    <n v="1"/>
    <m/>
    <m/>
    <s v="Am Glasanger"/>
    <n v="24"/>
    <m/>
    <s v="85764"/>
    <s v="Oberschleiszeim"/>
    <m/>
    <m/>
    <m/>
    <n v="1"/>
    <n v="1"/>
    <s v="TP"/>
  </r>
  <r>
    <n v="94551"/>
    <s v="Sasamoto, Shin'ichi"/>
    <s v="Nintendo Co., Ltd. 11-1, Hokotate-cho Kamitoba,Minami-ku Kyoto-shi Kyoto 601-8501"/>
    <s v="Nintendo Co. Ltd. 11-1 Hokotate-cho Kamitoba Minami-ku Kyoto-shi Kyoto 601-8501"/>
    <s v="111 6018501"/>
    <s v="11-"/>
    <x v="2"/>
    <x v="0"/>
    <x v="35"/>
    <n v="3"/>
    <x v="4"/>
    <n v="2"/>
    <n v="1"/>
    <n v="0.99773847614766698"/>
    <n v="0.50936734568664066"/>
    <m/>
    <m/>
    <m/>
    <m/>
    <m/>
    <m/>
    <m/>
    <m/>
    <m/>
    <m/>
    <m/>
    <m/>
    <m/>
    <n v="9"/>
    <n v="1"/>
    <n v="0"/>
  </r>
  <r>
    <n v="95050"/>
    <s v="CORNETT, Glenn"/>
    <s v="850 Wintergreen Way,Palo Alto, CA 94043"/>
    <s v="850 Wintergreen Way Palo Alto CA 94043"/>
    <s v="850 94043"/>
    <s v=""/>
    <x v="9"/>
    <x v="0"/>
    <x v="36"/>
    <n v="3"/>
    <x v="11"/>
    <n v="2"/>
    <n v="0"/>
    <n v="0.92820685722512308"/>
    <n v="0.26281088767569794"/>
    <m/>
    <m/>
    <m/>
    <m/>
    <m/>
    <m/>
    <m/>
    <m/>
    <m/>
    <m/>
    <m/>
    <m/>
    <m/>
    <n v="9"/>
    <n v="1"/>
    <n v="0"/>
  </r>
  <r>
    <n v="95166"/>
    <s v="Axcelis Technologies, Inc."/>
    <s v="108 Cherry Hill Drive,Beverly, MA 01915"/>
    <s v="108 Cherry Hill Drive Beverly MA 01915"/>
    <s v="108 01915"/>
    <s v=""/>
    <x v="9"/>
    <x v="0"/>
    <x v="36"/>
    <n v="3"/>
    <x v="11"/>
    <n v="2"/>
    <n v="0"/>
    <n v="0.88288659654213708"/>
    <n v="0.97410481007820815"/>
    <m/>
    <m/>
    <m/>
    <m/>
    <m/>
    <m/>
    <m/>
    <m/>
    <m/>
    <m/>
    <m/>
    <m/>
    <m/>
    <n v="9"/>
    <n v="1"/>
    <n v="0"/>
  </r>
  <r>
    <n v="97261"/>
    <s v="Wallwork, Martin Noel"/>
    <s v="24 Simpson Street Battersea,London, SW11 3HN"/>
    <s v="24 Simpson Street Battersea London SW11 3HN"/>
    <s v="24 11 3"/>
    <s v="W11"/>
    <x v="8"/>
    <x v="0"/>
    <x v="18"/>
    <n v="3"/>
    <x v="11"/>
    <n v="3"/>
    <n v="1"/>
    <n v="7.717644148749303E-2"/>
    <n v="0.10439266752064291"/>
    <m/>
    <m/>
    <m/>
    <m/>
    <m/>
    <m/>
    <m/>
    <m/>
    <m/>
    <m/>
    <m/>
    <m/>
    <m/>
    <n v="9"/>
    <n v="1"/>
    <n v="0"/>
  </r>
  <r>
    <n v="98258"/>
    <s v="ZIGER, David"/>
    <s v="1109 McKay Drive, M/S-SJ41,San Jose, CA 95131-1706"/>
    <s v="1109 McKay Drive M/S-SJ41 San Jose CA 95131-1706"/>
    <s v="1109 41 951311706"/>
    <s v="J41"/>
    <x v="9"/>
    <x v="0"/>
    <x v="23"/>
    <n v="3"/>
    <x v="10"/>
    <n v="3"/>
    <n v="1"/>
    <n v="0.77014724905794041"/>
    <n v="0.89293978563372156"/>
    <m/>
    <m/>
    <m/>
    <m/>
    <m/>
    <m/>
    <m/>
    <m/>
    <m/>
    <m/>
    <m/>
    <m/>
    <m/>
    <n v="9"/>
    <n v="1"/>
    <n v="0"/>
  </r>
  <r>
    <n v="100713"/>
    <s v="GRAHAM, Dennis"/>
    <s v="83 Sycamore Drive,Reading, Pennsylvania 19606"/>
    <s v="83 Sycamore Drive Reading Pennsylvania 19606"/>
    <s v="83 19606"/>
    <s v=""/>
    <x v="9"/>
    <x v="0"/>
    <x v="37"/>
    <n v="3"/>
    <x v="9"/>
    <n v="2"/>
    <n v="0"/>
    <n v="0.16828395525856654"/>
    <n v="0.5859971094265346"/>
    <m/>
    <m/>
    <m/>
    <m/>
    <m/>
    <m/>
    <m/>
    <m/>
    <m/>
    <m/>
    <m/>
    <m/>
    <m/>
    <n v="9"/>
    <n v="1"/>
    <n v="0"/>
  </r>
  <r>
    <n v="107026"/>
    <s v="Kim, Eu-Gene"/>
    <s v="219-24 Gasan-Dong,Geumcheon-Gu Seoul"/>
    <s v="219-24 Gasan-Dong Geumcheon-Gu Seoul"/>
    <s v="21924"/>
    <s v="-24"/>
    <x v="7"/>
    <x v="0"/>
    <x v="38"/>
    <n v="3"/>
    <x v="0"/>
    <n v="1"/>
    <n v="1"/>
    <n v="7.5711960264720934E-2"/>
    <n v="0.78397360944744354"/>
    <m/>
    <m/>
    <m/>
    <m/>
    <m/>
    <m/>
    <m/>
    <m/>
    <m/>
    <m/>
    <m/>
    <m/>
    <m/>
    <n v="9"/>
    <n v="1"/>
    <n v="0"/>
  </r>
  <r>
    <n v="1650554"/>
    <s v="TARRANT, Colin David"/>
    <s v="Rushton House, Chester Road,Kelsall, Cheshire CW6 0RT"/>
    <s v="Rushton House Chester Road Kelsall Cheshire CW6 0RT"/>
    <s v="6 0"/>
    <s v="W6"/>
    <x v="8"/>
    <x v="0"/>
    <x v="33"/>
    <n v="3"/>
    <x v="10"/>
    <n v="2"/>
    <n v="1"/>
    <n v="0.84819844028790026"/>
    <n v="3.2565459912415884E-3"/>
    <n v="1"/>
    <n v="3"/>
    <n v="1"/>
    <m/>
    <s v="Rushton House"/>
    <s v="Chester Road"/>
    <m/>
    <m/>
    <s v="CW6 ORT"/>
    <s v="Kelsall"/>
    <s v="Cheshire"/>
    <m/>
    <m/>
    <n v="1"/>
    <n v="1"/>
    <s v="TP"/>
  </r>
  <r>
    <n v="107932"/>
    <s v="Fava, Luca"/>
    <s v="c/o Baron Industries S.r.l. Via Fiumicino, 20,33080 Azzano Decimo (PN)"/>
    <s v="c/o Baron Industries S.r.l. Via Fiumicino 20 33080 Azzano Decimo (PN)"/>
    <s v="20 33080"/>
    <s v="20"/>
    <x v="6"/>
    <x v="0"/>
    <x v="39"/>
    <n v="3"/>
    <x v="6"/>
    <n v="2"/>
    <n v="1"/>
    <n v="0.39875198615116669"/>
    <n v="0.63026723938560014"/>
    <m/>
    <m/>
    <m/>
    <m/>
    <m/>
    <m/>
    <m/>
    <m/>
    <m/>
    <m/>
    <m/>
    <m/>
    <m/>
    <n v="9"/>
    <n v="1"/>
    <n v="0"/>
  </r>
  <r>
    <n v="108908"/>
    <s v="Eugelink, Mathieu Antonius Wilhelmus"/>
    <s v="Eldrikseweg 3,6998 CC Laag-Keppel"/>
    <s v="Eldrikseweg 3 6998 CC Laag-Keppel"/>
    <s v="3 6998"/>
    <s v="3"/>
    <x v="1"/>
    <x v="0"/>
    <x v="40"/>
    <n v="2"/>
    <x v="1"/>
    <n v="2"/>
    <n v="1"/>
    <n v="0.52764650394377499"/>
    <n v="0.48603243640168048"/>
    <m/>
    <m/>
    <m/>
    <m/>
    <m/>
    <m/>
    <m/>
    <m/>
    <m/>
    <m/>
    <m/>
    <m/>
    <m/>
    <n v="9"/>
    <n v="1"/>
    <n v="0"/>
  </r>
  <r>
    <n v="108991"/>
    <s v="Koo, Bon Seok"/>
    <s v="1 Gwihyun-dong, Changwon,Kyungsangnam-do"/>
    <s v="1 Gwihyun-dong Changwon Kyungsangnam-do"/>
    <s v="1"/>
    <s v=""/>
    <x v="7"/>
    <x v="0"/>
    <x v="41"/>
    <n v="3"/>
    <x v="0"/>
    <n v="1"/>
    <n v="0"/>
    <n v="0.71404650186000473"/>
    <n v="0.30628289971725697"/>
    <m/>
    <m/>
    <m/>
    <m/>
    <m/>
    <m/>
    <m/>
    <m/>
    <m/>
    <m/>
    <m/>
    <m/>
    <m/>
    <n v="9"/>
    <n v="1"/>
    <n v="0"/>
  </r>
  <r>
    <n v="109145"/>
    <s v="Moulton, Russell D"/>
    <s v="402 Galleria Drive No 12,San Jose, CA 95134"/>
    <s v="402 Galleria Drive No 12 San Jose CA 95134"/>
    <s v="402 12 95134"/>
    <s v="12"/>
    <x v="9"/>
    <x v="0"/>
    <x v="42"/>
    <n v="3"/>
    <x v="2"/>
    <n v="3"/>
    <n v="1"/>
    <n v="0.67642001359533144"/>
    <n v="0.14211184762577145"/>
    <m/>
    <m/>
    <m/>
    <m/>
    <m/>
    <m/>
    <m/>
    <m/>
    <m/>
    <m/>
    <m/>
    <m/>
    <m/>
    <n v="9"/>
    <n v="1"/>
    <n v="0"/>
  </r>
  <r>
    <n v="114948"/>
    <s v="Kawamoto, Hiroshi, c/o Fuji Photo Film Co., Ltd."/>
    <s v="No. 210 Nakanuma,Minami-Ashigara-shi, Kanagawa"/>
    <s v="No. 210 Nakanuma Minami-Ashigara-shi Kanagawa"/>
    <s v="210"/>
    <s v="210"/>
    <x v="2"/>
    <x v="0"/>
    <x v="43"/>
    <n v="3"/>
    <x v="1"/>
    <n v="1"/>
    <n v="1"/>
    <n v="0.26776339967582286"/>
    <n v="0.16049364540283562"/>
    <m/>
    <m/>
    <m/>
    <m/>
    <m/>
    <m/>
    <m/>
    <m/>
    <m/>
    <m/>
    <m/>
    <m/>
    <m/>
    <n v="9"/>
    <n v="1"/>
    <n v="0"/>
  </r>
  <r>
    <n v="118203"/>
    <s v="SALOMONSSON, Dan"/>
    <s v="Kristiansborgsallén 5A,S-722 19 Västeras"/>
    <s v="Kristiansborgsallén 5A S-722 19 Västeras"/>
    <s v="5 722 19"/>
    <s v="5A"/>
    <x v="11"/>
    <x v="0"/>
    <x v="41"/>
    <n v="3"/>
    <x v="1"/>
    <n v="3"/>
    <n v="1"/>
    <n v="0.76131030479655004"/>
    <n v="0.4889855287106688"/>
    <m/>
    <m/>
    <m/>
    <m/>
    <m/>
    <m/>
    <m/>
    <m/>
    <m/>
    <m/>
    <m/>
    <m/>
    <m/>
    <n v="9"/>
    <n v="1"/>
    <n v="0"/>
  </r>
  <r>
    <n v="118819"/>
    <s v="Sakamura, Ken, Intellectual Property Department"/>
    <s v="NTT DoCoMo, Inc., Sanno Park Tower, 11-1, Nagata-,cho 2-chome, Chiyoda-ku, Tokyo 100-6150"/>
    <s v="NTT DoCoMo Inc. Sanno Park Tower 11-1 Nagata- cho 2-chome Chiyoda-ku Tokyo 100-6150"/>
    <s v="111 2 1006150"/>
    <s v="11-"/>
    <x v="2"/>
    <x v="0"/>
    <x v="44"/>
    <n v="3"/>
    <x v="5"/>
    <n v="3"/>
    <n v="1"/>
    <n v="0.93363625910002102"/>
    <n v="0.3209766614427586"/>
    <m/>
    <m/>
    <m/>
    <m/>
    <m/>
    <m/>
    <m/>
    <m/>
    <m/>
    <m/>
    <m/>
    <m/>
    <m/>
    <n v="9"/>
    <n v="1"/>
    <n v="0"/>
  </r>
  <r>
    <n v="1982333"/>
    <s v="Dumont, Frank"/>
    <s v="9, Coronation Drive,269564, Singapore"/>
    <s v="9 Coronation Drive 269564 Singapore"/>
    <s v="9 269564"/>
    <s v=""/>
    <x v="12"/>
    <x v="0"/>
    <x v="24"/>
    <n v="3"/>
    <x v="1"/>
    <n v="2"/>
    <n v="0"/>
    <n v="0.56284399893927695"/>
    <n v="8.2453353176581423E-4"/>
    <n v="1"/>
    <n v="3"/>
    <n v="1"/>
    <m/>
    <m/>
    <s v="Coronation Drive"/>
    <n v="9"/>
    <m/>
    <s v="269564"/>
    <s v="Singapore"/>
    <m/>
    <m/>
    <m/>
    <n v="1"/>
    <n v="1"/>
    <s v="TP"/>
  </r>
  <r>
    <n v="1988659"/>
    <s v="Nadot, Vladimir V"/>
    <s v="36 Wildcat Branch Road,Sicklerville, NJ 08081"/>
    <s v="36 Wildcat Branch Road Sicklerville NJ 08081"/>
    <s v="36 08081"/>
    <s v=""/>
    <x v="9"/>
    <x v="0"/>
    <x v="37"/>
    <n v="3"/>
    <x v="11"/>
    <n v="2"/>
    <n v="0"/>
    <n v="0.88576465179089781"/>
    <n v="1.083184688878136E-4"/>
    <n v="1"/>
    <n v="3"/>
    <n v="1"/>
    <m/>
    <m/>
    <s v="Wildcat Branch Road"/>
    <n v="36"/>
    <m/>
    <n v="8081"/>
    <s v="Sicklerville"/>
    <s v="NJ"/>
    <m/>
    <m/>
    <n v="1"/>
    <n v="1"/>
    <s v="TP"/>
  </r>
  <r>
    <n v="129424"/>
    <s v="KATAGIRI, Chika, c/o SHISEIDO RESEARCH CENTER"/>
    <s v="(KANAZAWA HAKKEI) 2-12-1, Fukuura Kanazawa-ku,Yokohama-shi Kanagawa 236-8643"/>
    <s v="(KANAZAWA HAKKEI) 2-12-1 Fukuura Kanazawa-ku Yokohama-shi Kanagawa 236-8643"/>
    <s v="2121 2368643"/>
    <s v="2-"/>
    <x v="2"/>
    <x v="0"/>
    <x v="45"/>
    <n v="3"/>
    <x v="10"/>
    <n v="2"/>
    <n v="1"/>
    <n v="0.76444452041257793"/>
    <n v="0.67064522472683852"/>
    <m/>
    <m/>
    <m/>
    <m/>
    <m/>
    <m/>
    <m/>
    <m/>
    <m/>
    <m/>
    <m/>
    <m/>
    <m/>
    <n v="9"/>
    <n v="1"/>
    <n v="0"/>
  </r>
  <r>
    <n v="130561"/>
    <s v="DAHL, Kjell, Erik"/>
    <s v="Litleskolia 24,N-5310 Hauglandshella"/>
    <s v="Litleskolia 24 N-5310 Hauglandshella"/>
    <s v="24 5310"/>
    <s v="24"/>
    <x v="13"/>
    <x v="0"/>
    <x v="38"/>
    <n v="3"/>
    <x v="0"/>
    <n v="2"/>
    <n v="1"/>
    <n v="0.77554775519593977"/>
    <n v="0.25093350585031549"/>
    <m/>
    <m/>
    <m/>
    <m/>
    <m/>
    <m/>
    <m/>
    <m/>
    <m/>
    <m/>
    <m/>
    <m/>
    <m/>
    <n v="9"/>
    <n v="1"/>
    <n v="0"/>
  </r>
  <r>
    <n v="132644"/>
    <s v="Hutchins, Thomas Goodsell"/>
    <s v="11937 Basswood Avenue,Uniontown, OH 44685"/>
    <s v="11937 Basswood Avenue Uniontown OH 44685"/>
    <s v="11937 44685"/>
    <s v=""/>
    <x v="9"/>
    <x v="0"/>
    <x v="46"/>
    <n v="3"/>
    <x v="9"/>
    <n v="2"/>
    <n v="0"/>
    <n v="0.2431570113395316"/>
    <n v="0.91651831173730713"/>
    <m/>
    <m/>
    <m/>
    <m/>
    <m/>
    <m/>
    <m/>
    <m/>
    <m/>
    <m/>
    <m/>
    <m/>
    <m/>
    <n v="9"/>
    <n v="1"/>
    <n v="0"/>
  </r>
  <r>
    <n v="132940"/>
    <s v="Wallenwein, Siegfried"/>
    <s v="Heinrich-Engel-Strasse 14a,64572 Büttelborn"/>
    <s v="Heinrich-Engel-Strasse 14a 64572 Büttelborn"/>
    <s v="14 64572"/>
    <s v="14a"/>
    <x v="0"/>
    <x v="0"/>
    <x v="42"/>
    <n v="3"/>
    <x v="0"/>
    <n v="2"/>
    <n v="1"/>
    <n v="7.4285246202777877E-2"/>
    <n v="0.2106327257303211"/>
    <m/>
    <m/>
    <m/>
    <m/>
    <m/>
    <m/>
    <m/>
    <m/>
    <m/>
    <m/>
    <m/>
    <m/>
    <m/>
    <n v="9"/>
    <n v="1"/>
    <n v="0"/>
  </r>
  <r>
    <n v="133018"/>
    <s v="THOMAS, Anthony, William"/>
    <s v="7-1-17, Shioya-cho,Tarumi-ku, Kobe,Hyogo 655"/>
    <s v="7-1-17 Shioya-cho Tarumi-ku Kobe Hyogo 655"/>
    <s v="7117 655"/>
    <s v="-1-"/>
    <x v="2"/>
    <x v="0"/>
    <x v="18"/>
    <n v="3"/>
    <x v="9"/>
    <n v="2"/>
    <n v="1"/>
    <n v="0.78288972520631972"/>
    <n v="0.4311226477954988"/>
    <m/>
    <m/>
    <m/>
    <m/>
    <m/>
    <m/>
    <m/>
    <m/>
    <m/>
    <m/>
    <m/>
    <m/>
    <m/>
    <n v="9"/>
    <n v="1"/>
    <n v="0"/>
  </r>
  <r>
    <n v="133125"/>
    <s v="MOORE, James, Glen, Jr."/>
    <s v="2378 Sesame Street,Mogadore, OH 44260"/>
    <s v="2378 Sesame Street Mogadore OH 44260"/>
    <s v="2378 44260"/>
    <s v=""/>
    <x v="9"/>
    <x v="0"/>
    <x v="24"/>
    <n v="3"/>
    <x v="9"/>
    <n v="2"/>
    <n v="0"/>
    <n v="0.76327119824841838"/>
    <n v="0.3430408407637735"/>
    <m/>
    <m/>
    <m/>
    <m/>
    <m/>
    <m/>
    <m/>
    <m/>
    <m/>
    <m/>
    <m/>
    <m/>
    <m/>
    <n v="9"/>
    <n v="1"/>
    <n v="0"/>
  </r>
  <r>
    <n v="134321"/>
    <s v="Lindahl, Gery"/>
    <s v="8200 116 Avenue S.E.,NewCastle, Washington 98056"/>
    <s v="8200 116 Avenue S.E. NewCastle Washington 98056"/>
    <s v="8200 116 98056"/>
    <s v="116"/>
    <x v="9"/>
    <x v="0"/>
    <x v="47"/>
    <n v="3"/>
    <x v="11"/>
    <n v="3"/>
    <n v="1"/>
    <n v="0.50168643134284929"/>
    <n v="0.69257897362256038"/>
    <m/>
    <m/>
    <m/>
    <m/>
    <m/>
    <m/>
    <m/>
    <m/>
    <m/>
    <m/>
    <m/>
    <m/>
    <m/>
    <n v="9"/>
    <n v="1"/>
    <n v="0"/>
  </r>
  <r>
    <n v="2850790"/>
    <s v="TOFANETTI, Odoardo"/>
    <s v="Via S. Uguzzone, 5,I-20126 Milano"/>
    <s v="Via S. Uguzzone 5 I-20126 Milano"/>
    <s v="5 20126"/>
    <s v="5"/>
    <x v="6"/>
    <x v="0"/>
    <x v="40"/>
    <n v="2"/>
    <x v="9"/>
    <n v="2"/>
    <n v="1"/>
    <n v="6.0022053688305044E-2"/>
    <n v="1.1608236160557395E-3"/>
    <n v="1"/>
    <n v="2"/>
    <n v="1"/>
    <m/>
    <m/>
    <s v="Via S. Uguzzone"/>
    <n v="5"/>
    <m/>
    <s v="I-20126"/>
    <s v="Milano"/>
    <m/>
    <m/>
    <m/>
    <n v="1"/>
    <n v="1"/>
    <s v="TP"/>
  </r>
  <r>
    <n v="138243"/>
    <s v="REBHOLZ, Uwe"/>
    <s v="Ludwigstr. 73,67678 Mehlingen"/>
    <s v="Ludwigstr. 73 67678 Mehlingen"/>
    <s v="73 67678"/>
    <s v="73"/>
    <x v="0"/>
    <x v="0"/>
    <x v="13"/>
    <n v="2"/>
    <x v="0"/>
    <n v="2"/>
    <n v="1"/>
    <n v="0.18457409233845967"/>
    <n v="0.45992250161336812"/>
    <m/>
    <m/>
    <m/>
    <m/>
    <m/>
    <m/>
    <m/>
    <m/>
    <m/>
    <m/>
    <m/>
    <m/>
    <m/>
    <n v="9"/>
    <n v="1"/>
    <n v="0"/>
  </r>
  <r>
    <n v="140351"/>
    <s v="Kowa Co., Ltd."/>
    <s v="6-29, Nishiki 3-chome Naka-ku, Nagoya-shi,,Aichi 460-8625"/>
    <s v="6-29 Nishiki 3-chome Naka-ku Nagoya-shi Aichi 460-8625"/>
    <s v="629 3 4608625"/>
    <s v="-29"/>
    <x v="2"/>
    <x v="0"/>
    <x v="19"/>
    <n v="3"/>
    <x v="11"/>
    <n v="3"/>
    <n v="1"/>
    <n v="0.63929610492921596"/>
    <n v="0.50659107089833688"/>
    <m/>
    <m/>
    <m/>
    <m/>
    <m/>
    <m/>
    <m/>
    <m/>
    <m/>
    <m/>
    <m/>
    <m/>
    <m/>
    <n v="9"/>
    <n v="1"/>
    <n v="0"/>
  </r>
  <r>
    <n v="140588"/>
    <s v="READY, Thomas, E."/>
    <s v="510 Argus Avenue,Page, North Dakota 58064"/>
    <s v="510 Argus Avenue Page North Dakota 58064"/>
    <s v="510 58064"/>
    <s v=""/>
    <x v="9"/>
    <x v="0"/>
    <x v="46"/>
    <n v="3"/>
    <x v="11"/>
    <n v="2"/>
    <n v="0"/>
    <n v="0.70942126353318324"/>
    <n v="0.65474937672713751"/>
    <m/>
    <m/>
    <m/>
    <m/>
    <m/>
    <m/>
    <m/>
    <m/>
    <m/>
    <m/>
    <m/>
    <m/>
    <m/>
    <n v="9"/>
    <n v="1"/>
    <n v="0"/>
  </r>
  <r>
    <n v="2968444"/>
    <s v="NORL N, Sten"/>
    <s v="Box 44,S-731 21 Köping"/>
    <s v="Box 44 S-731 21 Köping"/>
    <s v="44 731 21"/>
    <s v="44"/>
    <x v="11"/>
    <x v="0"/>
    <x v="48"/>
    <n v="2"/>
    <x v="1"/>
    <n v="3"/>
    <n v="1"/>
    <n v="0.12386540555572123"/>
    <n v="6.1622732933330759E-4"/>
    <n v="1"/>
    <n v="2"/>
    <n v="1"/>
    <m/>
    <m/>
    <s v="Box 44"/>
    <m/>
    <m/>
    <s v="S-731 21"/>
    <s v="Köping"/>
    <m/>
    <m/>
    <m/>
    <n v="1"/>
    <n v="1"/>
    <s v="TP"/>
  </r>
  <r>
    <n v="141309"/>
    <s v="Sumtiomo Rubber Industries Ltd"/>
    <s v="6-9, 3-chome Wakinohama-cho, Chuo-ku Kobe-shi,,Hyogo-ken"/>
    <s v="6-9 3-chome Wakinohama-cho Chuo-ku Kobe-shi Hyogo-ken"/>
    <s v="69 3"/>
    <s v="-9"/>
    <x v="2"/>
    <x v="0"/>
    <x v="30"/>
    <n v="3"/>
    <x v="9"/>
    <n v="2"/>
    <n v="1"/>
    <n v="0.2414324469912591"/>
    <n v="0.80176780120267277"/>
    <m/>
    <m/>
    <m/>
    <m/>
    <m/>
    <m/>
    <m/>
    <m/>
    <m/>
    <m/>
    <m/>
    <m/>
    <m/>
    <n v="9"/>
    <n v="1"/>
    <n v="0"/>
  </r>
  <r>
    <n v="3209970"/>
    <s v="Ando, Hiromitsu"/>
    <s v="15, Aza-Achika, Hashime-cho,Okazaki-shi, Aichi-ken 444"/>
    <s v="15 Aza-Achika Hashime-cho Okazaki-shi Aichi-ken 444"/>
    <s v="15 444"/>
    <s v=""/>
    <x v="2"/>
    <x v="0"/>
    <x v="49"/>
    <n v="3"/>
    <x v="9"/>
    <n v="2"/>
    <n v="0"/>
    <n v="0.73711246166484867"/>
    <n v="5.5721839628541936E-5"/>
    <n v="1"/>
    <n v="3"/>
    <n v="1"/>
    <m/>
    <m/>
    <m/>
    <n v="15"/>
    <s v="Aza-Achika; Hashime-cho"/>
    <n v="444"/>
    <s v="Okazaki-shi"/>
    <s v="Aichi-ken"/>
    <m/>
    <m/>
    <n v="1"/>
    <n v="1"/>
    <s v="TP"/>
  </r>
  <r>
    <n v="146578"/>
    <s v="ARLT, Wolfgang"/>
    <s v="Oppelner Str. 6,91058 Erlangen"/>
    <s v="Oppelner Str. 6 91058 Erlangen"/>
    <s v="6 91058"/>
    <s v="6"/>
    <x v="0"/>
    <x v="0"/>
    <x v="0"/>
    <n v="2"/>
    <x v="1"/>
    <n v="2"/>
    <n v="1"/>
    <n v="0.87615419794178251"/>
    <n v="0.43905101851049211"/>
    <m/>
    <m/>
    <n v="15"/>
    <m/>
    <m/>
    <m/>
    <m/>
    <m/>
    <m/>
    <m/>
    <m/>
    <m/>
    <m/>
    <n v="9"/>
    <n v="1"/>
    <n v="0"/>
  </r>
  <r>
    <n v="151094"/>
    <s v="Hale, William D."/>
    <s v="1800 Mill Creek Road, No. 14-B, Mill-Creek,Washington 98012"/>
    <s v="1800 Mill Creek Road No. 14-B Mill-Creek Washington 98012"/>
    <s v="1800 14 98012"/>
    <s v="14-"/>
    <x v="9"/>
    <x v="0"/>
    <x v="16"/>
    <n v="3"/>
    <x v="2"/>
    <n v="3"/>
    <n v="1"/>
    <n v="7.6748039186129491E-2"/>
    <n v="0.91971995779788307"/>
    <m/>
    <m/>
    <m/>
    <m/>
    <m/>
    <m/>
    <m/>
    <m/>
    <m/>
    <m/>
    <m/>
    <m/>
    <m/>
    <n v="9"/>
    <n v="1"/>
    <n v="0"/>
  </r>
  <r>
    <n v="151336"/>
    <s v="MADHANI, Akhil, J."/>
    <s v="Apartment 77 1245 East California Avenue,Glendale, CA 91206"/>
    <s v="Apartment 77 1245 East California Avenue Glendale CA 91206"/>
    <s v="77 1245 91206"/>
    <s v="77"/>
    <x v="9"/>
    <x v="0"/>
    <x v="16"/>
    <n v="3"/>
    <x v="2"/>
    <n v="3"/>
    <n v="1"/>
    <n v="0.93533478517468827"/>
    <n v="0.37065012924136109"/>
    <m/>
    <m/>
    <m/>
    <m/>
    <m/>
    <m/>
    <m/>
    <m/>
    <m/>
    <m/>
    <m/>
    <m/>
    <m/>
    <n v="9"/>
    <n v="1"/>
    <n v="0"/>
  </r>
  <r>
    <n v="151456"/>
    <s v="Sankrithi, Mithra M.K.V."/>
    <s v="832 SW 295th St.,Federal Way, Washington 98023"/>
    <s v="832 SW 295th St. Federal Way Washington 98023"/>
    <s v="832 295 98023"/>
    <s v="295t"/>
    <x v="9"/>
    <x v="0"/>
    <x v="43"/>
    <n v="3"/>
    <x v="10"/>
    <n v="3"/>
    <n v="1"/>
    <n v="0.30418096127738958"/>
    <n v="0.33921689842997937"/>
    <m/>
    <m/>
    <m/>
    <m/>
    <m/>
    <m/>
    <m/>
    <m/>
    <m/>
    <m/>
    <m/>
    <m/>
    <m/>
    <n v="9"/>
    <n v="1"/>
    <n v="0"/>
  </r>
  <r>
    <n v="151523"/>
    <s v="Mitsuo, Hirofumi"/>
    <s v="Fuji Photo Film Co., Ltd., 200, Ohnakazato,Fujinomiya-shi, Shizuoka-ken"/>
    <s v="Fuji Photo Film Co. Ltd. 200 Ohnakazato Fujinomiya-shi Shizuoka-ken"/>
    <s v="200"/>
    <s v="200"/>
    <x v="2"/>
    <x v="0"/>
    <x v="50"/>
    <n v="3"/>
    <x v="2"/>
    <n v="1"/>
    <n v="1"/>
    <n v="0.69647616212796815"/>
    <n v="0.57955962555781371"/>
    <m/>
    <m/>
    <m/>
    <m/>
    <m/>
    <m/>
    <m/>
    <m/>
    <m/>
    <m/>
    <m/>
    <m/>
    <m/>
    <n v="9"/>
    <n v="1"/>
    <n v="0"/>
  </r>
  <r>
    <n v="3600802"/>
    <s v="DUSKIN CO., LTD."/>
    <s v="1-33, Toyotsu-cho,Suita-shi, Osaka 564"/>
    <s v="1-33 Toyotsu-cho Suita-shi Osaka 564"/>
    <s v="133 564"/>
    <s v="-33"/>
    <x v="2"/>
    <x v="0"/>
    <x v="34"/>
    <n v="3"/>
    <x v="1"/>
    <n v="2"/>
    <n v="1"/>
    <n v="0.79833960824598627"/>
    <n v="3.2450712493394818E-3"/>
    <n v="1"/>
    <n v="3"/>
    <n v="1"/>
    <m/>
    <m/>
    <m/>
    <s v="1-33"/>
    <s v="Toyotsu-cho"/>
    <s v="564"/>
    <s v="Suita-shi"/>
    <s v="Osaka"/>
    <m/>
    <m/>
    <n v="1"/>
    <n v="1"/>
    <s v="TP"/>
  </r>
  <r>
    <n v="159533"/>
    <s v="NYMAN, William, Michael"/>
    <s v="865 Trotters Ridge,Eagan, MN 55123"/>
    <s v="865 Trotters Ridge Eagan MN 55123"/>
    <s v="865 55123"/>
    <s v=""/>
    <x v="9"/>
    <x v="0"/>
    <x v="51"/>
    <n v="2"/>
    <x v="9"/>
    <n v="2"/>
    <n v="0"/>
    <n v="0.7111319392691603"/>
    <n v="0.67902931123180954"/>
    <m/>
    <m/>
    <m/>
    <m/>
    <m/>
    <m/>
    <m/>
    <m/>
    <m/>
    <m/>
    <m/>
    <m/>
    <m/>
    <n v="9"/>
    <n v="1"/>
    <n v="0"/>
  </r>
  <r>
    <n v="161712"/>
    <s v="Kuken Co. Ltd"/>
    <s v="6-15, Nonoue 3-chome,Habikino-shi, Osaka 583-0871"/>
    <s v="6-15 Nonoue 3-chome Habikino-shi Osaka 583-0871"/>
    <s v="615 3 5830871"/>
    <s v="-15"/>
    <x v="2"/>
    <x v="0"/>
    <x v="9"/>
    <n v="3"/>
    <x v="9"/>
    <n v="3"/>
    <n v="1"/>
    <n v="0.5861580348249481"/>
    <n v="0.25436642482708138"/>
    <m/>
    <m/>
    <m/>
    <m/>
    <m/>
    <m/>
    <m/>
    <m/>
    <m/>
    <m/>
    <m/>
    <m/>
    <m/>
    <n v="9"/>
    <n v="1"/>
    <n v="0"/>
  </r>
  <r>
    <n v="162980"/>
    <s v="MTI MicroFuel Cells, Inc."/>
    <s v="431 New Karner Road,Albany, NY 12205"/>
    <s v="431 New Karner Road Albany NY 12205"/>
    <s v="431 12205"/>
    <s v=""/>
    <x v="9"/>
    <x v="0"/>
    <x v="38"/>
    <n v="3"/>
    <x v="11"/>
    <n v="2"/>
    <n v="0"/>
    <n v="0.96689949632048289"/>
    <n v="0.34662532354032505"/>
    <m/>
    <m/>
    <m/>
    <m/>
    <m/>
    <m/>
    <m/>
    <m/>
    <m/>
    <m/>
    <m/>
    <m/>
    <m/>
    <n v="9"/>
    <n v="1"/>
    <n v="0"/>
  </r>
  <r>
    <n v="4166957"/>
    <s v="TANG, Shi"/>
    <s v="Huawei Administration Building, Bantian, Longgang District;,Shenzhen, Guangdong 518129"/>
    <s v="Huawei Administration Building Bantian Longgang District; Shenzhen Guangdong 518129"/>
    <s v="518129"/>
    <s v=""/>
    <x v="14"/>
    <x v="0"/>
    <x v="12"/>
    <n v="3"/>
    <x v="2"/>
    <n v="1"/>
    <n v="0"/>
    <n v="0.81566854310410597"/>
    <n v="5.6320996058683015E-3"/>
    <n v="1"/>
    <n v="3"/>
    <n v="1"/>
    <m/>
    <s v="Huawei Administration Building"/>
    <m/>
    <m/>
    <s v="Bantian, Longgang"/>
    <s v="518129"/>
    <s v="Shenzhen"/>
    <s v="Guangdong"/>
    <m/>
    <m/>
    <n v="1"/>
    <n v="1"/>
    <s v="TP"/>
  </r>
  <r>
    <n v="164645"/>
    <s v="Intek Technology LLC"/>
    <s v="2711 Centerville Road 400,Wilmington, DE 19808"/>
    <s v="2711 Centerville Road 400 Wilmington DE 19808"/>
    <s v="2711 400 19808"/>
    <s v="400"/>
    <x v="9"/>
    <x v="0"/>
    <x v="43"/>
    <n v="3"/>
    <x v="11"/>
    <n v="3"/>
    <n v="1"/>
    <n v="0.55846597909484408"/>
    <n v="0.5445949633729219"/>
    <m/>
    <m/>
    <m/>
    <m/>
    <m/>
    <m/>
    <m/>
    <m/>
    <m/>
    <m/>
    <m/>
    <m/>
    <m/>
    <n v="9"/>
    <n v="1"/>
    <n v="0"/>
  </r>
  <r>
    <n v="4340982"/>
    <s v="DÜRNBERGER, Gerhard"/>
    <s v="Holsteingasse 33,5204 Strasswalchen"/>
    <s v="Holsteingasse 33 5204 Strasswalchen"/>
    <s v="33 5204"/>
    <s v="33"/>
    <x v="15"/>
    <x v="0"/>
    <x v="52"/>
    <n v="2"/>
    <x v="0"/>
    <n v="2"/>
    <n v="1"/>
    <n v="0.86920955983222103"/>
    <n v="3.4386427152868215E-3"/>
    <n v="1"/>
    <n v="2"/>
    <n v="1"/>
    <m/>
    <m/>
    <s v="Holsteingasse"/>
    <n v="33"/>
    <m/>
    <s v="5204"/>
    <s v="Strasswalchen"/>
    <m/>
    <m/>
    <m/>
    <n v="1"/>
    <n v="1"/>
    <s v="TP"/>
  </r>
  <r>
    <n v="169294"/>
    <s v="WOLFSTEINER, Peter"/>
    <s v="Winzererstr. 136,80797 München"/>
    <s v="Winzererstr. 136 80797 München"/>
    <s v="136 80797"/>
    <s v="136"/>
    <x v="0"/>
    <x v="0"/>
    <x v="0"/>
    <n v="2"/>
    <x v="0"/>
    <n v="2"/>
    <n v="1"/>
    <n v="0.68508058453963194"/>
    <n v="0.88689403173047265"/>
    <m/>
    <m/>
    <m/>
    <m/>
    <m/>
    <m/>
    <m/>
    <m/>
    <m/>
    <m/>
    <m/>
    <m/>
    <m/>
    <n v="9"/>
    <n v="1"/>
    <n v="0"/>
  </r>
  <r>
    <n v="171281"/>
    <s v="VALENTI, Antonino"/>
    <s v="Via Volturino, 20,I-20020 Lainate"/>
    <s v="Via Volturino 20 I-20020 Lainate"/>
    <s v="20 20020"/>
    <s v="20"/>
    <x v="6"/>
    <x v="0"/>
    <x v="40"/>
    <n v="2"/>
    <x v="1"/>
    <n v="2"/>
    <n v="1"/>
    <n v="0.64057921695162823"/>
    <n v="0.43662219117818257"/>
    <m/>
    <m/>
    <n v="15"/>
    <m/>
    <m/>
    <m/>
    <m/>
    <m/>
    <m/>
    <m/>
    <m/>
    <m/>
    <m/>
    <n v="9"/>
    <n v="1"/>
    <n v="0"/>
  </r>
  <r>
    <n v="171346"/>
    <s v="CLINCH, James, P."/>
    <s v="36629 Samoa Drive,Sterling Heights, MI 48312"/>
    <s v="36629 Samoa Drive Sterling Heights MI 48312"/>
    <s v="36629 48312"/>
    <s v=""/>
    <x v="9"/>
    <x v="0"/>
    <x v="18"/>
    <n v="3"/>
    <x v="11"/>
    <n v="2"/>
    <n v="0"/>
    <n v="0.7259778567346955"/>
    <n v="0.33476091436547084"/>
    <m/>
    <m/>
    <m/>
    <m/>
    <m/>
    <m/>
    <m/>
    <m/>
    <m/>
    <m/>
    <m/>
    <m/>
    <m/>
    <n v="9"/>
    <n v="1"/>
    <n v="0"/>
  </r>
  <r>
    <n v="178024"/>
    <s v="MCCULLOCH, Iain"/>
    <s v="2 Goodacre Drive,Chandlers Ford, Southampton S053 4LG"/>
    <s v="2 Goodacre Drive Chandlers Ford Southampton S053 4LG"/>
    <s v="2 053 4"/>
    <s v="S053"/>
    <x v="8"/>
    <x v="0"/>
    <x v="33"/>
    <n v="3"/>
    <x v="10"/>
    <n v="3"/>
    <n v="1"/>
    <n v="0.20834719856411277"/>
    <n v="0.61397678619715368"/>
    <m/>
    <m/>
    <m/>
    <m/>
    <m/>
    <m/>
    <m/>
    <m/>
    <m/>
    <m/>
    <m/>
    <m/>
    <m/>
    <n v="9"/>
    <n v="1"/>
    <n v="0"/>
  </r>
  <r>
    <n v="178496"/>
    <s v="WOLFE, David, M."/>
    <s v="409 Seville Drive,Red Lion, PA 17356"/>
    <s v="409 Seville Drive Red Lion PA 17356"/>
    <s v="409 17356"/>
    <s v=""/>
    <x v="9"/>
    <x v="0"/>
    <x v="38"/>
    <n v="3"/>
    <x v="11"/>
    <n v="2"/>
    <n v="0"/>
    <n v="0.16044966176526521"/>
    <n v="0.33981238364611244"/>
    <m/>
    <m/>
    <m/>
    <m/>
    <m/>
    <m/>
    <m/>
    <m/>
    <m/>
    <m/>
    <m/>
    <m/>
    <m/>
    <n v="9"/>
    <n v="1"/>
    <n v="0"/>
  </r>
  <r>
    <n v="184244"/>
    <s v="Couvreur, Jérôme"/>
    <s v="234 Route de Sesigny,74350 Cruseilles"/>
    <s v="234 Route de Sesigny 74350 Cruseilles"/>
    <s v="234 74350"/>
    <s v=""/>
    <x v="3"/>
    <x v="0"/>
    <x v="24"/>
    <n v="3"/>
    <x v="9"/>
    <n v="2"/>
    <n v="0"/>
    <n v="0.74003825687150848"/>
    <n v="0.45045793285381808"/>
    <m/>
    <m/>
    <m/>
    <m/>
    <m/>
    <m/>
    <m/>
    <m/>
    <m/>
    <m/>
    <m/>
    <m/>
    <m/>
    <n v="9"/>
    <n v="1"/>
    <n v="0"/>
  </r>
  <r>
    <n v="184308"/>
    <s v="Uchida, Shigeru"/>
    <s v="3-32-1, Saijoucho,Higashihiroshima-shi Hiroshima"/>
    <s v="3-32-1 Saijoucho Higashihiroshima-shi Hiroshima"/>
    <s v="3321"/>
    <s v="-32-"/>
    <x v="2"/>
    <x v="0"/>
    <x v="47"/>
    <n v="3"/>
    <x v="0"/>
    <n v="1"/>
    <n v="1"/>
    <n v="0.73522249835706799"/>
    <n v="0.41209438380888241"/>
    <m/>
    <m/>
    <m/>
    <m/>
    <m/>
    <m/>
    <m/>
    <m/>
    <m/>
    <m/>
    <m/>
    <m/>
    <m/>
    <n v="9"/>
    <n v="1"/>
    <n v="0"/>
  </r>
  <r>
    <n v="187454"/>
    <s v="Collado, Pedro"/>
    <s v="10, avenue de la Mare A La Chaise,77330, OZOIR LA FERRIERE"/>
    <s v="10 avenue de la Mare A La Chaise 77330 OZOIR LA FERRIERE"/>
    <s v="10 77330"/>
    <s v=""/>
    <x v="3"/>
    <x v="0"/>
    <x v="14"/>
    <n v="3"/>
    <x v="8"/>
    <n v="2"/>
    <n v="0"/>
    <n v="0.25676138791448733"/>
    <n v="0.65406162888552311"/>
    <m/>
    <m/>
    <m/>
    <m/>
    <m/>
    <m/>
    <m/>
    <m/>
    <m/>
    <m/>
    <m/>
    <m/>
    <m/>
    <n v="9"/>
    <n v="1"/>
    <n v="0"/>
  </r>
  <r>
    <n v="4418827"/>
    <s v="AKIYOSHI, Ippei"/>
    <s v="c/o NEC CORPORATION 7-1, Shiba 5-chome Minato-ku,Tokyo 108-8001"/>
    <s v="c/o NEC CORPORATION 7-1 Shiba 5-chome Minato-ku Tokyo 108-8001"/>
    <s v="71 5 1088001"/>
    <s v="7-"/>
    <x v="2"/>
    <x v="0"/>
    <x v="53"/>
    <n v="3"/>
    <x v="2"/>
    <n v="3"/>
    <n v="1"/>
    <n v="0.345394601952423"/>
    <n v="4.7764566963673927E-3"/>
    <n v="1"/>
    <n v="3"/>
    <n v="1"/>
    <s v="c/o NEC Corporation"/>
    <m/>
    <m/>
    <s v="7-1"/>
    <s v="Shiba 5-chome; Minato-ku"/>
    <s v="108-8001"/>
    <s v="Tokyo"/>
    <m/>
    <m/>
    <m/>
    <n v="1"/>
    <n v="1"/>
    <s v="TP"/>
  </r>
  <r>
    <n v="193933"/>
    <s v="Prinzo, Vincent c/o Legal Department Honda"/>
    <s v="R&amp;D Americas, Inc. 21001 State Route 739,Raymond, OH 43067"/>
    <s v="R&amp;D Americas Inc. 21001 State Route 739 Raymond OH 43067"/>
    <s v="21001 739 43067"/>
    <s v="739"/>
    <x v="9"/>
    <x v="0"/>
    <x v="14"/>
    <n v="3"/>
    <x v="4"/>
    <n v="3"/>
    <n v="1"/>
    <n v="0.40089083941570181"/>
    <n v="0.81536614635261007"/>
    <m/>
    <m/>
    <m/>
    <m/>
    <m/>
    <m/>
    <m/>
    <m/>
    <m/>
    <m/>
    <m/>
    <m/>
    <m/>
    <n v="9"/>
    <n v="1"/>
    <n v="0"/>
  </r>
  <r>
    <n v="196410"/>
    <s v="Parish, Mark W."/>
    <s v="1014 So. 202 Street,Des Moines, WA 98198"/>
    <s v="1014 So. 202 Street Des Moines WA 98198"/>
    <s v="1014 202 98198"/>
    <s v="202"/>
    <x v="9"/>
    <x v="0"/>
    <x v="41"/>
    <n v="3"/>
    <x v="10"/>
    <n v="3"/>
    <n v="1"/>
    <n v="0.4279382100403496"/>
    <n v="0.49643087691921572"/>
    <m/>
    <m/>
    <m/>
    <m/>
    <m/>
    <m/>
    <m/>
    <m/>
    <m/>
    <m/>
    <m/>
    <m/>
    <m/>
    <n v="9"/>
    <n v="1"/>
    <n v="0"/>
  </r>
  <r>
    <n v="198486"/>
    <s v="BARTHOLEYNS, Jacques"/>
    <s v="1, impasse Marguerite d'Anjou,F-49730 Turquant"/>
    <s v="1 impasse Marguerite d'Anjou F-49730 Turquant"/>
    <s v="1 49730"/>
    <s v=""/>
    <x v="3"/>
    <x v="0"/>
    <x v="43"/>
    <n v="3"/>
    <x v="9"/>
    <n v="2"/>
    <n v="0"/>
    <n v="0.56762136362002669"/>
    <n v="0.18572000327431804"/>
    <m/>
    <m/>
    <m/>
    <m/>
    <m/>
    <m/>
    <m/>
    <m/>
    <m/>
    <m/>
    <m/>
    <m/>
    <m/>
    <n v="9"/>
    <n v="1"/>
    <n v="0"/>
  </r>
  <r>
    <n v="198985"/>
    <s v="HOKII, Toshiyuki, c/o KROSAKI HARIMA CORPORATION"/>
    <s v="1-1, Higashihamamachi, Yahatanishi-ku,Kitakyushu-shi, Fukuoka 806-8586"/>
    <s v="1-1 Higashihamamachi Yahatanishi-ku Kitakyushu-shi Fukuoka 806-8586"/>
    <s v="11 8068586"/>
    <s v="-1"/>
    <x v="2"/>
    <x v="0"/>
    <x v="39"/>
    <n v="3"/>
    <x v="9"/>
    <n v="2"/>
    <n v="1"/>
    <n v="0.53977730265860424"/>
    <n v="0.44854756893325609"/>
    <m/>
    <m/>
    <m/>
    <m/>
    <m/>
    <m/>
    <m/>
    <m/>
    <m/>
    <m/>
    <m/>
    <m/>
    <m/>
    <n v="9"/>
    <n v="1"/>
    <n v="0"/>
  </r>
  <r>
    <n v="200377"/>
    <s v="MCCLAIN, Eric, E."/>
    <s v="31323 Trinity Park Lane,Spring, TX 77386"/>
    <s v="31323 Trinity Park Lane Spring TX 77386"/>
    <s v="31323 77386"/>
    <s v=""/>
    <x v="9"/>
    <x v="0"/>
    <x v="41"/>
    <n v="3"/>
    <x v="11"/>
    <n v="2"/>
    <n v="0"/>
    <n v="0.59327636897952507"/>
    <n v="0.2067723280437439"/>
    <m/>
    <m/>
    <m/>
    <m/>
    <m/>
    <m/>
    <m/>
    <m/>
    <m/>
    <m/>
    <m/>
    <m/>
    <m/>
    <n v="9"/>
    <n v="1"/>
    <n v="0"/>
  </r>
  <r>
    <n v="4618538"/>
    <s v="YAMAMORI, Naoki"/>
    <s v="c/o NIPPON PAINT CO. LTD. 19-17 Ikedanakamachi,Neyagawa-shi Osaka 572-8501"/>
    <s v="c/o NIPPON PAINT CO. LTD. 19-17 Ikedanakamachi Neyagawa-shi Osaka 572-8501"/>
    <s v="1917 5728501"/>
    <s v="19-"/>
    <x v="2"/>
    <x v="0"/>
    <x v="2"/>
    <n v="3"/>
    <x v="4"/>
    <n v="2"/>
    <n v="1"/>
    <n v="0.44876164206409386"/>
    <n v="5.3077304203867914E-3"/>
    <n v="1"/>
    <n v="3"/>
    <n v="1"/>
    <s v="c/o Nippon Point Co. Ltd."/>
    <m/>
    <m/>
    <s v="19-17"/>
    <s v="Ikedanakamachi"/>
    <s v="572-8501"/>
    <s v="Neyagawa-shi"/>
    <s v="Osaka"/>
    <m/>
    <m/>
    <n v="1"/>
    <n v="1"/>
    <s v="TP"/>
  </r>
  <r>
    <n v="203291"/>
    <s v="LeFebre, David, A."/>
    <s v="4665 Puerto del Sol,Camino CA 95709"/>
    <s v="4665 Puerto del Sol Camino CA 95709"/>
    <s v="4665 95709"/>
    <s v=""/>
    <x v="9"/>
    <x v="0"/>
    <x v="52"/>
    <n v="2"/>
    <x v="11"/>
    <n v="2"/>
    <n v="0"/>
    <n v="0.84217200668865566"/>
    <n v="0.81510479273214043"/>
    <m/>
    <m/>
    <m/>
    <m/>
    <m/>
    <m/>
    <m/>
    <m/>
    <m/>
    <m/>
    <m/>
    <m/>
    <m/>
    <n v="9"/>
    <n v="1"/>
    <n v="0"/>
  </r>
  <r>
    <n v="207549"/>
    <s v="ECPE Engineering Center for Power Electronics GmbH"/>
    <s v="Landgrabenstrasse 94,90443 Nürnberg"/>
    <s v="Landgrabenstrasse 94 90443 Nürnberg"/>
    <s v="94 90443"/>
    <s v="94"/>
    <x v="0"/>
    <x v="0"/>
    <x v="52"/>
    <n v="2"/>
    <x v="0"/>
    <n v="2"/>
    <n v="1"/>
    <n v="0.87166811301726277"/>
    <n v="0.73949484698440737"/>
    <m/>
    <m/>
    <m/>
    <m/>
    <m/>
    <m/>
    <m/>
    <m/>
    <m/>
    <m/>
    <m/>
    <m/>
    <m/>
    <n v="9"/>
    <n v="1"/>
    <n v="0"/>
  </r>
  <r>
    <n v="4679744"/>
    <s v="Li, En"/>
    <s v="No. 3 Xidoumen Road The Paradise Software Park 9a,Hangzhou 310012"/>
    <s v="No. 3 Xidoumen Road The Paradise Software Park 9a Hangzhou 310012"/>
    <s v="3 9 310012"/>
    <s v="3"/>
    <x v="14"/>
    <x v="0"/>
    <x v="4"/>
    <n v="3"/>
    <x v="6"/>
    <n v="3"/>
    <n v="1"/>
    <n v="0.39734035547678104"/>
    <n v="1.5231147808396628E-3"/>
    <n v="1"/>
    <n v="3"/>
    <n v="1"/>
    <m/>
    <s v="The Paradise Software Park 9a"/>
    <s v="Xidoumen Road"/>
    <s v="No. 3"/>
    <m/>
    <s v="310012"/>
    <s v="Hangzhou"/>
    <m/>
    <m/>
    <m/>
    <n v="1"/>
    <n v="1"/>
    <s v="TP"/>
  </r>
  <r>
    <n v="210241"/>
    <s v="Heidelberger Dämmsysteme GmbH"/>
    <s v="Mittermaierstrasse 18,D-69115 Heidelberg"/>
    <s v="Mittermaierstrasse 18 D-69115 Heidelberg"/>
    <s v="18 69115"/>
    <s v="18"/>
    <x v="0"/>
    <x v="0"/>
    <x v="41"/>
    <n v="3"/>
    <x v="0"/>
    <n v="2"/>
    <n v="1"/>
    <n v="3.5133223974339489E-2"/>
    <n v="5.4766807932261297E-2"/>
    <m/>
    <m/>
    <m/>
    <m/>
    <m/>
    <m/>
    <m/>
    <m/>
    <m/>
    <m/>
    <m/>
    <m/>
    <m/>
    <n v="9"/>
    <n v="1"/>
    <n v="0"/>
  </r>
  <r>
    <n v="210563"/>
    <s v="Kimura, Akiyoshi, c/o Canon K.K."/>
    <s v="30-2, 3-chome, Shimomaruko,Ohta-ku, Tokyo"/>
    <s v="30-2 3-chome Shimomaruko Ohta-ku Tokyo"/>
    <s v="302 3"/>
    <s v="-2"/>
    <x v="2"/>
    <x v="0"/>
    <x v="46"/>
    <n v="3"/>
    <x v="1"/>
    <n v="2"/>
    <n v="1"/>
    <n v="0.85124120945173531"/>
    <n v="0.54118876200150956"/>
    <m/>
    <m/>
    <m/>
    <m/>
    <m/>
    <m/>
    <m/>
    <m/>
    <m/>
    <m/>
    <m/>
    <m/>
    <m/>
    <n v="9"/>
    <n v="1"/>
    <n v="0"/>
  </r>
  <r>
    <n v="210939"/>
    <s v="Matsuo, Hisayuki"/>
    <s v="4-24-204, Nishiokamoto 6-chome, Higashinada-ku Kobe-shi,Hyogo-ken"/>
    <s v="4-24-204 Nishiokamoto 6-chome Higashinada-ku Kobe-shi Hyogo-ken"/>
    <s v="424204 6"/>
    <s v="-24-"/>
    <x v="2"/>
    <x v="0"/>
    <x v="4"/>
    <n v="3"/>
    <x v="9"/>
    <n v="2"/>
    <n v="1"/>
    <n v="0.73686432033973648"/>
    <n v="0.53716718695799381"/>
    <m/>
    <m/>
    <m/>
    <m/>
    <m/>
    <m/>
    <m/>
    <m/>
    <m/>
    <m/>
    <m/>
    <m/>
    <m/>
    <n v="9"/>
    <n v="1"/>
    <n v="0"/>
  </r>
  <r>
    <n v="213120"/>
    <s v="HILLER, Michael"/>
    <s v="Marderweg 7,D-74369 Löchgau"/>
    <s v="Marderweg 7 D-74369 Löchgau"/>
    <s v="7 74369"/>
    <s v="7"/>
    <x v="0"/>
    <x v="0"/>
    <x v="54"/>
    <n v="2"/>
    <x v="0"/>
    <n v="2"/>
    <n v="1"/>
    <n v="0.82440629375022922"/>
    <n v="0.64190273556900368"/>
    <m/>
    <m/>
    <m/>
    <m/>
    <m/>
    <m/>
    <m/>
    <m/>
    <m/>
    <m/>
    <m/>
    <m/>
    <m/>
    <n v="9"/>
    <n v="1"/>
    <n v="0"/>
  </r>
  <r>
    <n v="217975"/>
    <s v="Kimijima, Tadaaki"/>
    <s v="c/o Sony Corporation 1-7-1 Konan Minato-ku,Tokyo"/>
    <s v="c/o Sony Corporation 1-7-1 Konan Minato-ku Tokyo"/>
    <s v="171"/>
    <s v="1-"/>
    <x v="2"/>
    <x v="0"/>
    <x v="47"/>
    <n v="3"/>
    <x v="11"/>
    <n v="1"/>
    <n v="1"/>
    <n v="0.24454899291354504"/>
    <n v="0.99580781602900403"/>
    <m/>
    <m/>
    <m/>
    <m/>
    <m/>
    <m/>
    <m/>
    <m/>
    <m/>
    <m/>
    <m/>
    <m/>
    <m/>
    <n v="9"/>
    <n v="1"/>
    <n v="0"/>
  </r>
  <r>
    <n v="219770"/>
    <s v="JTEKT CORPORATION"/>
    <s v="5-8, Minamisemba 3-chome Chuo-ku,Osaka"/>
    <s v="5-8 Minamisemba 3-chome Chuo-ku Osaka"/>
    <s v="58 3"/>
    <s v="-8"/>
    <x v="2"/>
    <x v="0"/>
    <x v="34"/>
    <n v="3"/>
    <x v="1"/>
    <n v="2"/>
    <n v="1"/>
    <n v="0.17176905814321852"/>
    <n v="0.91747531037395136"/>
    <m/>
    <m/>
    <m/>
    <m/>
    <m/>
    <m/>
    <m/>
    <m/>
    <m/>
    <m/>
    <m/>
    <m/>
    <m/>
    <n v="9"/>
    <n v="1"/>
    <n v="0"/>
  </r>
  <r>
    <n v="4831458"/>
    <s v="KOBASHI, Yoshihiki"/>
    <s v="c/o JMS CO. LTD., 12-17 Kakomachi, Naka-ku,Hiroshima-shi, Hiroshima 730-8652"/>
    <s v="c/o JMS CO. LTD. 12-17 Kakomachi Naka-ku Hiroshima-shi Hiroshima 730-8652"/>
    <s v="1217 7308652"/>
    <s v="12-"/>
    <x v="2"/>
    <x v="0"/>
    <x v="45"/>
    <n v="3"/>
    <x v="4"/>
    <n v="2"/>
    <n v="1"/>
    <n v="0.63914868555593762"/>
    <n v="5.2876988073452535E-3"/>
    <n v="1"/>
    <n v="3"/>
    <n v="1"/>
    <s v="c/o JMS Co. Ltd."/>
    <m/>
    <m/>
    <s v="12-17"/>
    <s v="Kakomachi; Naka-ku; Hiroshima-shi"/>
    <s v="730-8652"/>
    <s v="Hiroshima"/>
    <m/>
    <m/>
    <m/>
    <n v="1"/>
    <n v="1"/>
    <s v="TP"/>
  </r>
  <r>
    <n v="222121"/>
    <s v="Takahashi, Ryoji."/>
    <s v="14-1029, Shinminato 4-chome, Mihama-ku,Chiba-shi, Chiba 261-0002"/>
    <s v="14-1029 Shinminato 4-chome Mihama-ku Chiba-shi Chiba 261-0002"/>
    <s v="141029 4 2610002"/>
    <s v="4-"/>
    <x v="2"/>
    <x v="0"/>
    <x v="55"/>
    <n v="3"/>
    <x v="11"/>
    <n v="3"/>
    <n v="1"/>
    <n v="0.43653346519185909"/>
    <n v="8.1213883958434874E-2"/>
    <m/>
    <m/>
    <m/>
    <m/>
    <m/>
    <m/>
    <m/>
    <m/>
    <m/>
    <m/>
    <m/>
    <m/>
    <m/>
    <n v="9"/>
    <n v="1"/>
    <n v="0"/>
  </r>
  <r>
    <n v="224040"/>
    <s v="Naiva, Mathew Wilbur"/>
    <s v="2439 N. 72nd Street,Wauwatosa Wisconsin 53213"/>
    <s v="2439 N. 72nd Street Wauwatosa Wisconsin 53213"/>
    <s v="2439 72 53213"/>
    <s v="72n"/>
    <x v="9"/>
    <x v="0"/>
    <x v="37"/>
    <n v="3"/>
    <x v="11"/>
    <n v="3"/>
    <n v="1"/>
    <n v="3.6325482168754974E-2"/>
    <n v="0.72963401736901656"/>
    <m/>
    <m/>
    <m/>
    <m/>
    <m/>
    <m/>
    <m/>
    <m/>
    <m/>
    <m/>
    <m/>
    <m/>
    <m/>
    <n v="9"/>
    <n v="1"/>
    <n v="0"/>
  </r>
  <r>
    <n v="224294"/>
    <s v="Shen, Jie"/>
    <s v="Room 402, Nr.11, Lane 50, Ping Yang Road,Shangai 20112"/>
    <s v="Room 402 Nr.11 Lane 50 Ping Yang Road Shangai 20112"/>
    <s v="402 11 50 20112"/>
    <s v="402"/>
    <x v="14"/>
    <x v="0"/>
    <x v="49"/>
    <n v="3"/>
    <x v="4"/>
    <n v="4"/>
    <n v="1"/>
    <n v="0.52756729564721805"/>
    <n v="0.59250812628092231"/>
    <m/>
    <m/>
    <m/>
    <m/>
    <m/>
    <m/>
    <m/>
    <m/>
    <m/>
    <m/>
    <m/>
    <m/>
    <m/>
    <n v="9"/>
    <n v="1"/>
    <n v="0"/>
  </r>
  <r>
    <n v="224445"/>
    <s v="Samsung Electronics Co., Ltd."/>
    <s v="416 Maetan 3-Dong,Yeongtong-guSuwon-si,Gyeonggi-do 442-742"/>
    <s v="416 Maetan 3-Dong Yeongtong-guSuwon-si Gyeonggi-do 442-742"/>
    <s v="416 3 442742"/>
    <s v="3-"/>
    <x v="7"/>
    <x v="0"/>
    <x v="14"/>
    <n v="3"/>
    <x v="9"/>
    <n v="3"/>
    <n v="1"/>
    <n v="0.22827988030754376"/>
    <n v="0.77531219828084497"/>
    <m/>
    <m/>
    <m/>
    <m/>
    <m/>
    <m/>
    <m/>
    <m/>
    <m/>
    <m/>
    <m/>
    <m/>
    <m/>
    <n v="9"/>
    <n v="1"/>
    <n v="0"/>
  </r>
  <r>
    <n v="226113"/>
    <s v="HURT, Clarence"/>
    <s v="2901 Burnbrae Lane,San Ramon, CA 94583"/>
    <s v="2901 Burnbrae Lane San Ramon CA 94583"/>
    <s v="2901 94583"/>
    <s v=""/>
    <x v="9"/>
    <x v="0"/>
    <x v="34"/>
    <n v="3"/>
    <x v="11"/>
    <n v="2"/>
    <n v="0"/>
    <n v="0.62777783458096514"/>
    <n v="0.34693400059039881"/>
    <m/>
    <m/>
    <m/>
    <m/>
    <m/>
    <m/>
    <m/>
    <m/>
    <m/>
    <m/>
    <m/>
    <m/>
    <m/>
    <n v="9"/>
    <n v="1"/>
    <n v="0"/>
  </r>
  <r>
    <n v="227620"/>
    <s v="Takeda, Yuji Yokkaichi Plant of Mitsubishi"/>
    <s v="Gas Chemical Company, Inc., 4-16-2, Hinagahigashi,Yokkaichi-shi MIE 510-0886"/>
    <s v="Gas Chemical Company Inc. 4-16-2 Hinagahigashi Yokkaichi-shi MIE 510-0886"/>
    <s v="4162 5100886"/>
    <s v="4-"/>
    <x v="2"/>
    <x v="0"/>
    <x v="45"/>
    <n v="3"/>
    <x v="2"/>
    <n v="2"/>
    <n v="1"/>
    <n v="0.76863384022981562"/>
    <n v="0.11174420920432193"/>
    <m/>
    <m/>
    <m/>
    <m/>
    <m/>
    <m/>
    <m/>
    <m/>
    <m/>
    <m/>
    <m/>
    <m/>
    <m/>
    <n v="9"/>
    <n v="1"/>
    <n v="0"/>
  </r>
  <r>
    <n v="229903"/>
    <s v="COURTEMANCHE, Gilles"/>
    <s v="53 bis chemin de chaupis,F-31600 Saubens"/>
    <s v="53 bis chemin de chaupis F-31600 Saubens"/>
    <s v="53 31600"/>
    <s v=""/>
    <x v="3"/>
    <x v="0"/>
    <x v="41"/>
    <n v="3"/>
    <x v="11"/>
    <n v="2"/>
    <n v="0"/>
    <n v="0.95210128388718707"/>
    <n v="8.0302290566710677E-2"/>
    <m/>
    <m/>
    <m/>
    <m/>
    <m/>
    <m/>
    <m/>
    <m/>
    <m/>
    <m/>
    <m/>
    <m/>
    <m/>
    <n v="9"/>
    <n v="1"/>
    <n v="0"/>
  </r>
  <r>
    <n v="233381"/>
    <s v="Sherman, Jason T."/>
    <s v="39 N Orchard Dr., No. 8,Warsaw IN 46582"/>
    <s v="39 N Orchard Dr. No. 8 Warsaw IN 46582"/>
    <s v="39 8 46582"/>
    <s v="8"/>
    <x v="9"/>
    <x v="0"/>
    <x v="36"/>
    <n v="3"/>
    <x v="2"/>
    <n v="3"/>
    <n v="1"/>
    <n v="0.62729319942906336"/>
    <n v="0.67268588913160621"/>
    <m/>
    <m/>
    <m/>
    <m/>
    <m/>
    <m/>
    <m/>
    <m/>
    <m/>
    <m/>
    <m/>
    <m/>
    <m/>
    <n v="9"/>
    <n v="1"/>
    <n v="0"/>
  </r>
  <r>
    <n v="234681"/>
    <s v="ARMER, Thomas A"/>
    <s v="19000 Tilson Avenue,Cupertino, California 95014"/>
    <s v="19000 Tilson Avenue Cupertino California 95014"/>
    <s v="19000 95014"/>
    <s v=""/>
    <x v="9"/>
    <x v="0"/>
    <x v="22"/>
    <n v="3"/>
    <x v="9"/>
    <n v="2"/>
    <n v="0"/>
    <n v="0.51983352574691999"/>
    <n v="0.9782929535481677"/>
    <m/>
    <m/>
    <m/>
    <m/>
    <m/>
    <m/>
    <m/>
    <m/>
    <m/>
    <m/>
    <m/>
    <m/>
    <m/>
    <n v="9"/>
    <n v="1"/>
    <n v="0"/>
  </r>
  <r>
    <n v="236195"/>
    <s v="THE ARIZONA BOARD OF REGENTS, a body corporate acting on behalf of ARIZONA STATE UNIVERSITY"/>
    <s v="1475 North Scottsdale Road SkySong Suite 200,Scottsdale, AZ 85257-9908"/>
    <s v="1475 North Scottsdale Road SkySong Suite 200 Scottsdale AZ 85257-9908"/>
    <s v="1475 200 852579908"/>
    <s v="200"/>
    <x v="9"/>
    <x v="0"/>
    <x v="39"/>
    <n v="3"/>
    <x v="4"/>
    <n v="3"/>
    <n v="1"/>
    <n v="0.61750443738720273"/>
    <n v="0.820753959177284"/>
    <m/>
    <m/>
    <m/>
    <m/>
    <m/>
    <m/>
    <m/>
    <m/>
    <m/>
    <m/>
    <m/>
    <m/>
    <m/>
    <n v="9"/>
    <n v="1"/>
    <n v="0"/>
  </r>
  <r>
    <n v="4942050"/>
    <s v="ISHIGOOKA Tasuku"/>
    <s v="c/o Hitachi Research Laboratory, HITACHI LTD., 1-1 Omikacho 7-chome,Hitachi-shi Ibaraki 319-1292"/>
    <s v="c/o Hitachi Research Laboratory HITACHI LTD. 1-1 Omikacho 7-chome Hitachi-shi Ibaraki 319-1292"/>
    <s v="11 7 3191292"/>
    <s v="1-"/>
    <x v="2"/>
    <x v="0"/>
    <x v="56"/>
    <n v="3"/>
    <x v="8"/>
    <n v="3"/>
    <n v="1"/>
    <n v="0.77264834150574258"/>
    <n v="2.0157481593930937E-3"/>
    <n v="1"/>
    <n v="3"/>
    <n v="1"/>
    <s v="c/o Hitachi Research Laboratory, HITACHI LTD."/>
    <m/>
    <m/>
    <s v="1-1"/>
    <s v="Omikacho 7-chome"/>
    <s v="319-1292"/>
    <s v="Hitachi-shi"/>
    <s v="Ibaraki"/>
    <m/>
    <m/>
    <n v="1"/>
    <n v="1"/>
    <s v="TP"/>
  </r>
  <r>
    <n v="240959"/>
    <s v="HONJO, Shintaro"/>
    <s v="c/o HIROSHIMA Research &amp; Development Center MITSUBISHI HEAVY INDUSTRIES, LTD. 6-22, Kan-on-shin-machi 4-chome, Nishi-ku,Hiroshima, Hiroshima-ken 733-8553"/>
    <s v="c/o HIROSHIMA Research &amp; Development Center MITSUBISHI HEAVY INDUSTRIES LTD. 6-22 Kan-on-shin-machi 4-chome Nishi-ku Hiroshima Hiroshima-ken 733-8553"/>
    <s v="622 4 7338553"/>
    <s v="6-"/>
    <x v="2"/>
    <x v="0"/>
    <x v="57"/>
    <n v="3"/>
    <x v="13"/>
    <n v="3"/>
    <n v="1"/>
    <n v="0.10388867093948639"/>
    <n v="0.35056682349343238"/>
    <m/>
    <m/>
    <m/>
    <m/>
    <m/>
    <m/>
    <m/>
    <m/>
    <m/>
    <m/>
    <m/>
    <m/>
    <m/>
    <n v="9"/>
    <n v="1"/>
    <n v="0"/>
  </r>
  <r>
    <n v="242133"/>
    <s v="TIEBES, Jörg"/>
    <s v="Am Schwalbenschwanz 25,60431 Frankfurt"/>
    <s v="Am Schwalbenschwanz 25 60431 Frankfurt"/>
    <s v="25 60431"/>
    <s v="25"/>
    <x v="0"/>
    <x v="0"/>
    <x v="34"/>
    <n v="3"/>
    <x v="1"/>
    <n v="2"/>
    <n v="1"/>
    <n v="0.19884301387367009"/>
    <n v="0.32724061361633305"/>
    <m/>
    <m/>
    <m/>
    <m/>
    <m/>
    <m/>
    <m/>
    <m/>
    <m/>
    <m/>
    <m/>
    <m/>
    <m/>
    <n v="9"/>
    <n v="1"/>
    <n v="0"/>
  </r>
  <r>
    <n v="243112"/>
    <s v="ETTORI, Benjamin"/>
    <s v="2800 Girard Ave South, Apt. 115,Minneapolis, MN 55408"/>
    <s v="2800 Girard Ave South Apt. 115 Minneapolis MN 55408"/>
    <s v="2800 115 55408"/>
    <s v="115"/>
    <x v="9"/>
    <x v="0"/>
    <x v="33"/>
    <n v="3"/>
    <x v="2"/>
    <n v="3"/>
    <n v="1"/>
    <n v="0.25870366203282513"/>
    <n v="0.83399734963910199"/>
    <m/>
    <m/>
    <m/>
    <m/>
    <m/>
    <m/>
    <m/>
    <m/>
    <m/>
    <m/>
    <m/>
    <m/>
    <m/>
    <n v="9"/>
    <n v="1"/>
    <n v="0"/>
  </r>
  <r>
    <n v="243634"/>
    <s v="CHRISTIE, Mark"/>
    <s v="16908 Lochmoor Circle East,Northville, MI 48168"/>
    <s v="16908 Lochmoor Circle East Northville MI 48168"/>
    <s v="16908 48168"/>
    <s v=""/>
    <x v="9"/>
    <x v="0"/>
    <x v="22"/>
    <n v="3"/>
    <x v="11"/>
    <n v="2"/>
    <n v="0"/>
    <n v="0.52201424163080135"/>
    <n v="0.58035470682620549"/>
    <m/>
    <m/>
    <m/>
    <m/>
    <m/>
    <m/>
    <m/>
    <m/>
    <m/>
    <m/>
    <m/>
    <m/>
    <m/>
    <n v="9"/>
    <n v="1"/>
    <n v="0"/>
  </r>
  <r>
    <n v="243701"/>
    <s v="MANN, Grace"/>
    <s v="554 Ventura Way,San Mateo, California 94403"/>
    <s v="554 Ventura Way San Mateo California 94403"/>
    <s v="554 94403"/>
    <s v=""/>
    <x v="9"/>
    <x v="0"/>
    <x v="42"/>
    <n v="3"/>
    <x v="11"/>
    <n v="2"/>
    <n v="0"/>
    <n v="0.12799462796668193"/>
    <n v="0.61602041371150351"/>
    <m/>
    <m/>
    <m/>
    <m/>
    <m/>
    <m/>
    <m/>
    <m/>
    <m/>
    <m/>
    <m/>
    <m/>
    <m/>
    <n v="9"/>
    <n v="1"/>
    <n v="0"/>
  </r>
  <r>
    <n v="245806"/>
    <s v="TAMESUE, Kazuhiko, Matsushita Elec. Ind. Co. Ltd."/>
    <s v="1006, Oaza Kadoma,Kadoma-shi, Osaka 571-8501"/>
    <s v="1006 Oaza Kadoma Kadoma-shi Osaka 571-8501"/>
    <s v="1006 5718501"/>
    <s v="571-"/>
    <x v="2"/>
    <x v="0"/>
    <x v="18"/>
    <n v="3"/>
    <x v="9"/>
    <n v="2"/>
    <n v="1"/>
    <n v="9.1920188879200726E-2"/>
    <n v="0.13089463708925186"/>
    <m/>
    <m/>
    <m/>
    <m/>
    <m/>
    <m/>
    <m/>
    <m/>
    <m/>
    <m/>
    <m/>
    <m/>
    <m/>
    <n v="9"/>
    <n v="1"/>
    <n v="0"/>
  </r>
  <r>
    <n v="247246"/>
    <s v="Zhao, Mingtang"/>
    <s v="245 Camelback Drive,Holland, MI 49423"/>
    <s v="245 Camelback Drive Holland MI 49423"/>
    <s v="245 49423"/>
    <s v=""/>
    <x v="9"/>
    <x v="0"/>
    <x v="24"/>
    <n v="3"/>
    <x v="9"/>
    <n v="2"/>
    <n v="0"/>
    <n v="0.84245748624606254"/>
    <n v="0.43843521560234677"/>
    <m/>
    <m/>
    <m/>
    <m/>
    <m/>
    <m/>
    <m/>
    <m/>
    <m/>
    <m/>
    <m/>
    <m/>
    <m/>
    <n v="9"/>
    <n v="1"/>
    <n v="0"/>
  </r>
  <r>
    <n v="5070096"/>
    <s v="Luo, Louie"/>
    <s v="Room 101, No. 39, Lane 121, Huochezhan Rd, Nanxiang Town,201802 Jiading District Shanghai"/>
    <s v="Room 101 No. 39 Lane 121 Huochezhan Rd Nanxiang Town 201802 Jiading District Shanghai"/>
    <s v="101 39 121 201802"/>
    <s v="101"/>
    <x v="14"/>
    <x v="0"/>
    <x v="44"/>
    <n v="3"/>
    <x v="7"/>
    <n v="4"/>
    <n v="1"/>
    <n v="0.97630561684436157"/>
    <n v="1.0596289778167511E-3"/>
    <n v="1"/>
    <n v="3"/>
    <n v="1"/>
    <m/>
    <s v="Room 101"/>
    <s v="Lane 121; Huochezhan Rd"/>
    <s v="No. 39"/>
    <s v="Nanxiang Toxn; Jiading District"/>
    <m/>
    <s v="Shanghai"/>
    <m/>
    <m/>
    <m/>
    <n v="1"/>
    <n v="1"/>
    <s v="TP"/>
  </r>
  <r>
    <n v="249326"/>
    <s v="KUROIWA, Toshihisa; C/O NIKON CORPORATION"/>
    <s v="2-3, Marunouchi 3-Chome,Chiyoda-ku, Tokyo 100-8331"/>
    <s v="2-3 Marunouchi 3-Chome Chiyoda-ku Tokyo 100-8331"/>
    <s v="23 3 1008331"/>
    <s v="-3"/>
    <x v="2"/>
    <x v="0"/>
    <x v="23"/>
    <n v="3"/>
    <x v="9"/>
    <n v="3"/>
    <n v="1"/>
    <n v="0.43010050291845336"/>
    <n v="0.98060777931943266"/>
    <m/>
    <m/>
    <m/>
    <m/>
    <m/>
    <m/>
    <m/>
    <m/>
    <m/>
    <m/>
    <m/>
    <m/>
    <m/>
    <n v="9"/>
    <n v="1"/>
    <n v="0"/>
  </r>
  <r>
    <n v="249842"/>
    <s v="AHMED, Shahriar"/>
    <s v="12826 NW Creekview Drive,Portland, OR 97229"/>
    <s v="12826 NW Creekview Drive Portland OR 97229"/>
    <s v="12826 97229"/>
    <s v=""/>
    <x v="9"/>
    <x v="0"/>
    <x v="42"/>
    <n v="3"/>
    <x v="11"/>
    <n v="2"/>
    <n v="0"/>
    <n v="0.51351324321141034"/>
    <n v="0.45955597375857982"/>
    <m/>
    <m/>
    <m/>
    <m/>
    <m/>
    <m/>
    <m/>
    <m/>
    <m/>
    <m/>
    <m/>
    <m/>
    <m/>
    <n v="9"/>
    <n v="1"/>
    <n v="0"/>
  </r>
  <r>
    <n v="250130"/>
    <s v="Asia Pacific Fuel Cell Technologies, Ltd."/>
    <s v="2F-4, 103, Rui-Hu St.,Neihu, Taipei 114"/>
    <s v="2F-4 103 Rui-Hu St. Neihu Taipei 114"/>
    <s v="24 103 114"/>
    <s v="-4"/>
    <x v="5"/>
    <x v="0"/>
    <x v="36"/>
    <n v="3"/>
    <x v="11"/>
    <n v="3"/>
    <n v="1"/>
    <n v="6.6091180484261658E-2"/>
    <n v="0.64074428010776152"/>
    <m/>
    <m/>
    <m/>
    <m/>
    <m/>
    <m/>
    <m/>
    <m/>
    <m/>
    <m/>
    <m/>
    <m/>
    <m/>
    <n v="9"/>
    <n v="1"/>
    <n v="0"/>
  </r>
  <r>
    <n v="250182"/>
    <s v="Burzik, Frank"/>
    <s v="Am Raffaelweg 33,40724 Hilden"/>
    <s v="Am Raffaelweg 33 40724 Hilden"/>
    <s v="33 40724"/>
    <s v="33"/>
    <x v="0"/>
    <x v="0"/>
    <x v="13"/>
    <n v="2"/>
    <x v="1"/>
    <n v="2"/>
    <n v="1"/>
    <n v="0.29363459950144954"/>
    <n v="0.49117711556309318"/>
    <m/>
    <m/>
    <m/>
    <m/>
    <m/>
    <m/>
    <m/>
    <m/>
    <m/>
    <m/>
    <m/>
    <m/>
    <m/>
    <n v="9"/>
    <n v="1"/>
    <n v="0"/>
  </r>
  <r>
    <n v="5105587"/>
    <s v="KOHNO Hiroshi"/>
    <s v="c/o Nissei Chemical Co. Ltd., 1 Umashino,Higashikagawa-shi Kagawa 769-2520"/>
    <s v="c/o Nissei Chemical Co. Ltd. 1 Umashino Higashikagawa-shi Kagawa 769-2520"/>
    <s v="1 7692520"/>
    <s v="1"/>
    <x v="2"/>
    <x v="0"/>
    <x v="2"/>
    <n v="3"/>
    <x v="4"/>
    <n v="2"/>
    <n v="1"/>
    <n v="0.13700644281792695"/>
    <n v="2.3464456352438878E-3"/>
    <n v="1"/>
    <n v="3"/>
    <n v="1"/>
    <s v="c/o Nissei Chemical Co. Ltd."/>
    <m/>
    <m/>
    <s v="1"/>
    <s v="Umashino"/>
    <s v="769-2520"/>
    <s v="Higashikagawa-shi"/>
    <s v="Kagawa"/>
    <m/>
    <m/>
    <n v="1"/>
    <n v="1"/>
    <s v="TP"/>
  </r>
  <r>
    <n v="253059"/>
    <s v="KIMURA, M., c/o NITRIDE SEMICONDUCTORS CO., LTD."/>
    <s v="115-7, Aza Itayajima, Akinokami, Setocho,Naruto-shi, Tokushima771-0360"/>
    <s v="115-7 Aza Itayajima Akinokami Setocho Naruto-shi Tokushima771-0360"/>
    <s v="1157 7710360"/>
    <s v="-7"/>
    <x v="2"/>
    <x v="0"/>
    <x v="39"/>
    <n v="3"/>
    <x v="11"/>
    <n v="2"/>
    <n v="1"/>
    <n v="0.69854765126607865"/>
    <n v="0.95655532711133429"/>
    <m/>
    <m/>
    <m/>
    <m/>
    <m/>
    <m/>
    <m/>
    <m/>
    <m/>
    <m/>
    <m/>
    <m/>
    <m/>
    <n v="9"/>
    <n v="1"/>
    <n v="0"/>
  </r>
  <r>
    <n v="254902"/>
    <s v="Sano, Akihiko OMRON Corporation"/>
    <s v="801, Minamifudodo-cho, Horikawahigashiiru,Shiokoji-dori, Shimogyo-ku Kyoto 600-8530"/>
    <s v="801 Minamifudodo-cho Horikawahigashiiru Shiokoji-dori Shimogyo-ku Kyoto 600-8530"/>
    <s v="801 6008530"/>
    <s v="600-"/>
    <x v="2"/>
    <x v="0"/>
    <x v="58"/>
    <n v="3"/>
    <x v="11"/>
    <n v="2"/>
    <n v="1"/>
    <n v="0.15344610068463271"/>
    <n v="0.29291053359496477"/>
    <m/>
    <m/>
    <m/>
    <m/>
    <m/>
    <m/>
    <m/>
    <m/>
    <m/>
    <m/>
    <m/>
    <m/>
    <m/>
    <n v="9"/>
    <n v="1"/>
    <n v="0"/>
  </r>
  <r>
    <n v="255425"/>
    <s v="AKIYAMA, Ryuji C/O Kanaoka Factory"/>
    <s v="Sakai Plant, DAIKIN IND., LTD., 1304, Kanaoka-cho,Sakai-shi, Osaka 5918511"/>
    <s v="Sakai Plant DAIKIN IND. LTD. 1304 Kanaoka-cho Sakai-shi Osaka 5918511"/>
    <s v="1304 5918511"/>
    <s v=""/>
    <x v="2"/>
    <x v="0"/>
    <x v="2"/>
    <n v="3"/>
    <x v="4"/>
    <n v="2"/>
    <n v="0"/>
    <n v="0.86469563414854611"/>
    <n v="0.2868150813690008"/>
    <m/>
    <m/>
    <m/>
    <m/>
    <m/>
    <m/>
    <m/>
    <m/>
    <m/>
    <m/>
    <m/>
    <m/>
    <m/>
    <n v="9"/>
    <n v="1"/>
    <n v="0"/>
  </r>
  <r>
    <n v="256219"/>
    <s v="DE VORCHIK, David, G."/>
    <s v="One Microsoft Way,Redmond, Washington 98052-6399"/>
    <s v="One Microsoft Way Redmond Washington 98052-6399"/>
    <s v="980526399"/>
    <s v=""/>
    <x v="9"/>
    <x v="0"/>
    <x v="47"/>
    <n v="3"/>
    <x v="9"/>
    <n v="1"/>
    <n v="0"/>
    <n v="0.42571591429719002"/>
    <n v="0.47653135493131316"/>
    <m/>
    <m/>
    <m/>
    <m/>
    <m/>
    <m/>
    <m/>
    <m/>
    <m/>
    <m/>
    <m/>
    <m/>
    <m/>
    <n v="9"/>
    <n v="1"/>
    <n v="0"/>
  </r>
  <r>
    <n v="257416"/>
    <s v="Sato, Yoshichika"/>
    <s v="c/o Pioneer Corporation of No. 2680 Nishihanawa,Chuo-shi Yamanashi-ken"/>
    <s v="c/o Pioneer Corporation of No. 2680 Nishihanawa Chuo-shi Yamanashi-ken"/>
    <s v="2680"/>
    <s v=""/>
    <x v="2"/>
    <x v="0"/>
    <x v="39"/>
    <n v="3"/>
    <x v="2"/>
    <n v="1"/>
    <n v="0"/>
    <n v="0.58264965417608727"/>
    <n v="0.84367643616874366"/>
    <m/>
    <m/>
    <m/>
    <m/>
    <m/>
    <m/>
    <m/>
    <m/>
    <m/>
    <m/>
    <m/>
    <m/>
    <m/>
    <n v="9"/>
    <n v="1"/>
    <n v="0"/>
  </r>
  <r>
    <n v="257502"/>
    <s v="Tsukada, Syuichi"/>
    <s v="Tokyo Electron AT Ltd. 2381-1, Kitagejo Fujii-cho,Nirasaki-shi Yamanashi 407-8511"/>
    <s v="Tokyo Electron AT Ltd. 2381-1 Kitagejo Fujii-cho Nirasaki-shi Yamanashi 407-8511"/>
    <s v="23811 4078511"/>
    <s v="-1"/>
    <x v="2"/>
    <x v="0"/>
    <x v="35"/>
    <n v="3"/>
    <x v="4"/>
    <n v="2"/>
    <n v="1"/>
    <n v="0.52396697911649415"/>
    <n v="0.80620197181419595"/>
    <m/>
    <m/>
    <m/>
    <m/>
    <m/>
    <m/>
    <m/>
    <m/>
    <m/>
    <m/>
    <m/>
    <m/>
    <m/>
    <n v="9"/>
    <n v="1"/>
    <n v="0"/>
  </r>
  <r>
    <n v="258600"/>
    <s v="OSADA, Tsuyoshi"/>
    <s v="37879 Interchange Drive,Farmington Hills, MI 48335"/>
    <s v="37879 Interchange Drive Farmington Hills MI 48335"/>
    <s v="37879 48335"/>
    <s v=""/>
    <x v="9"/>
    <x v="0"/>
    <x v="23"/>
    <n v="3"/>
    <x v="11"/>
    <n v="2"/>
    <n v="0"/>
    <n v="0.44800948637453297"/>
    <n v="0.92412877114600367"/>
    <m/>
    <m/>
    <m/>
    <m/>
    <m/>
    <m/>
    <m/>
    <m/>
    <m/>
    <m/>
    <m/>
    <m/>
    <m/>
    <n v="9"/>
    <n v="1"/>
    <n v="0"/>
  </r>
  <r>
    <n v="260280"/>
    <s v="CHEN, John, Chu"/>
    <s v="21 Kent Drive,Hockessin, Delaware 19707"/>
    <s v="21 Kent Drive Hockessin Delaware 19707"/>
    <s v="21 19707"/>
    <s v=""/>
    <x v="9"/>
    <x v="0"/>
    <x v="36"/>
    <n v="3"/>
    <x v="9"/>
    <n v="2"/>
    <n v="0"/>
    <n v="0.49005346244319214"/>
    <n v="0.59399272105399115"/>
    <m/>
    <m/>
    <m/>
    <m/>
    <m/>
    <m/>
    <m/>
    <m/>
    <m/>
    <m/>
    <m/>
    <m/>
    <m/>
    <n v="9"/>
    <n v="1"/>
    <n v="0"/>
  </r>
  <r>
    <n v="262206"/>
    <s v="Wang, Chao"/>
    <s v="Huawei Adminstration Building Bantian Longgang District,Shenzhen Guangdong Province 518129"/>
    <s v="Huawei Adminstration Building Bantian Longgang District Shenzhen Guangdong Province 518129"/>
    <s v="518129"/>
    <s v=""/>
    <x v="14"/>
    <x v="0"/>
    <x v="32"/>
    <n v="3"/>
    <x v="4"/>
    <n v="1"/>
    <n v="0"/>
    <n v="0.98032444150831222"/>
    <n v="0.34172046219110208"/>
    <m/>
    <m/>
    <m/>
    <m/>
    <m/>
    <m/>
    <m/>
    <m/>
    <m/>
    <m/>
    <m/>
    <m/>
    <m/>
    <n v="9"/>
    <n v="1"/>
    <n v="0"/>
  </r>
  <r>
    <n v="5151268"/>
    <s v="Janatpour, Mary J."/>
    <s v="P.O. Box 8097,Emeryville, CA 94602-8097"/>
    <s v="P.O. Box 8097 Emeryville CA 94602-8097"/>
    <s v="8097 946028097"/>
    <s v=""/>
    <x v="9"/>
    <x v="0"/>
    <x v="36"/>
    <n v="3"/>
    <x v="9"/>
    <n v="2"/>
    <n v="0"/>
    <n v="0.51414797572441329"/>
    <n v="5.482231525609782E-3"/>
    <n v="1"/>
    <n v="3"/>
    <n v="1"/>
    <m/>
    <m/>
    <s v="P.O. Box 8097"/>
    <m/>
    <m/>
    <s v="94602-8097"/>
    <s v="Emerville"/>
    <s v="CA"/>
    <m/>
    <m/>
    <n v="1"/>
    <n v="1"/>
    <s v="TP"/>
  </r>
  <r>
    <n v="262677"/>
    <s v="Kyowski, Tim"/>
    <s v="19 Childerhose Crecent,Brantford, Ontario N3P 1Z8"/>
    <s v="19 Childerhose Crecent Brantford Ontario N3P 1Z8"/>
    <s v="19 3 18"/>
    <s v="N3P"/>
    <x v="16"/>
    <x v="0"/>
    <x v="9"/>
    <n v="3"/>
    <x v="11"/>
    <n v="3"/>
    <n v="1"/>
    <n v="0.22900226199693818"/>
    <n v="0.88693909087115186"/>
    <m/>
    <m/>
    <m/>
    <m/>
    <m/>
    <m/>
    <m/>
    <m/>
    <m/>
    <m/>
    <m/>
    <m/>
    <m/>
    <n v="9"/>
    <n v="1"/>
    <n v="0"/>
  </r>
  <r>
    <n v="263220"/>
    <s v="GROEN, Bastiaan"/>
    <s v="Almstein 51,NL-3328 MP Dordrecht"/>
    <s v="Almstein 51 NL-3328 MP Dordrecht"/>
    <s v="51 3328"/>
    <s v="51"/>
    <x v="1"/>
    <x v="0"/>
    <x v="1"/>
    <n v="2"/>
    <x v="1"/>
    <n v="2"/>
    <n v="1"/>
    <n v="0.71141867364621769"/>
    <n v="0.49683394583929807"/>
    <m/>
    <m/>
    <m/>
    <m/>
    <m/>
    <m/>
    <m/>
    <m/>
    <m/>
    <m/>
    <m/>
    <m/>
    <m/>
    <n v="9"/>
    <n v="1"/>
    <n v="0"/>
  </r>
  <r>
    <n v="269500"/>
    <s v="Vorbach, Jörg L., Dipl. Kfm."/>
    <s v="St.-Wendelinus-Strasse 58,D-7940 Riedlingen"/>
    <s v="St.-Wendelinus-Strasse 58 D-7940 Riedlingen"/>
    <s v="58 7940"/>
    <s v="58"/>
    <x v="0"/>
    <x v="0"/>
    <x v="42"/>
    <n v="3"/>
    <x v="0"/>
    <n v="2"/>
    <n v="1"/>
    <n v="0.8032173397363277"/>
    <n v="0.57909765749994158"/>
    <m/>
    <m/>
    <m/>
    <m/>
    <m/>
    <m/>
    <m/>
    <m/>
    <m/>
    <m/>
    <m/>
    <m/>
    <m/>
    <n v="9"/>
    <n v="1"/>
    <n v="0"/>
  </r>
  <r>
    <n v="5366225"/>
    <s v="Fabaz, Anthony G."/>
    <s v="Flushing"/>
    <s v="Flushing"/>
    <s v=""/>
    <s v=""/>
    <x v="9"/>
    <x v="0"/>
    <x v="59"/>
    <n v="1"/>
    <x v="14"/>
    <n v="0"/>
    <n v="0"/>
    <n v="0.86995854041903253"/>
    <n v="1.1214462841313555E-4"/>
    <n v="1"/>
    <n v="1"/>
    <n v="1"/>
    <m/>
    <m/>
    <m/>
    <m/>
    <m/>
    <m/>
    <s v="Flushing"/>
    <m/>
    <m/>
    <m/>
    <n v="0"/>
    <n v="0"/>
    <s v="TN"/>
  </r>
  <r>
    <n v="276189"/>
    <s v="Park, Jae Hoo"/>
    <s v="206-1703, Dongsuwon-LG-Village Mangpo-dong, Paldal-gu,Suwon-si, Gyeonggi-do"/>
    <s v="206-1703 Dongsuwon-LG-Village Mangpo-dong Paldal-gu Suwon-si Gyeonggi-do"/>
    <s v="2061703"/>
    <s v=""/>
    <x v="7"/>
    <x v="0"/>
    <x v="60"/>
    <n v="3"/>
    <x v="9"/>
    <n v="1"/>
    <n v="0"/>
    <n v="0.45152229255672294"/>
    <n v="0.76619317325035441"/>
    <m/>
    <m/>
    <m/>
    <m/>
    <m/>
    <m/>
    <m/>
    <m/>
    <m/>
    <m/>
    <m/>
    <m/>
    <m/>
    <n v="9"/>
    <n v="1"/>
    <n v="0"/>
  </r>
  <r>
    <n v="276841"/>
    <s v="Savitzkey, Stephen R.."/>
    <s v="c/o Ricoh Innovations, Inc. California Research Center 2882 Sand Hill Road Suite 115,Menlo Park CA 94025-7054"/>
    <s v="c/o Ricoh Innovations Inc. California Research Center 2882 Sand Hill Road Suite 115 Menlo Park CA 94025-7054"/>
    <s v="2882 115 940257054"/>
    <s v="115"/>
    <x v="9"/>
    <x v="0"/>
    <x v="61"/>
    <n v="3"/>
    <x v="13"/>
    <n v="3"/>
    <n v="1"/>
    <n v="0.59722905385474567"/>
    <n v="0.59274908937326465"/>
    <m/>
    <m/>
    <m/>
    <m/>
    <m/>
    <m/>
    <m/>
    <m/>
    <m/>
    <m/>
    <m/>
    <m/>
    <m/>
    <n v="9"/>
    <n v="1"/>
    <n v="0"/>
  </r>
  <r>
    <n v="276918"/>
    <s v="Brinkman, Dirk"/>
    <s v="9 Fallon Place Unit A,Cambridge, MA 02138"/>
    <s v="9 Fallon Place Unit A Cambridge MA 02138"/>
    <s v="9 02138"/>
    <s v=""/>
    <x v="9"/>
    <x v="0"/>
    <x v="46"/>
    <n v="3"/>
    <x v="10"/>
    <n v="2"/>
    <n v="0"/>
    <n v="0.80899063951599481"/>
    <n v="0.90235557010435241"/>
    <m/>
    <m/>
    <m/>
    <m/>
    <m/>
    <m/>
    <m/>
    <m/>
    <m/>
    <m/>
    <m/>
    <m/>
    <m/>
    <n v="9"/>
    <n v="1"/>
    <n v="0"/>
  </r>
  <r>
    <n v="278136"/>
    <s v="SUENAGA, Haruo"/>
    <s v="28-11, Fujigao 5-chome,Katano-shi Osaka 576-0022"/>
    <s v="28-11 Fujigao 5-chome Katano-shi Osaka 576-0022"/>
    <s v="2811 5 5760022"/>
    <s v="-11"/>
    <x v="2"/>
    <x v="0"/>
    <x v="47"/>
    <n v="3"/>
    <x v="9"/>
    <n v="3"/>
    <n v="1"/>
    <n v="0.30784336381941679"/>
    <n v="0.69148936760798418"/>
    <m/>
    <m/>
    <m/>
    <m/>
    <m/>
    <m/>
    <m/>
    <m/>
    <m/>
    <m/>
    <m/>
    <m/>
    <m/>
    <n v="9"/>
    <n v="1"/>
    <n v="0"/>
  </r>
  <r>
    <n v="6358453"/>
    <s v="Hasegawa, Nobuki"/>
    <s v="Meguro-ku"/>
    <s v="Meguro-ku"/>
    <s v=""/>
    <s v=""/>
    <x v="2"/>
    <x v="0"/>
    <x v="62"/>
    <n v="1"/>
    <x v="14"/>
    <n v="0"/>
    <n v="0"/>
    <n v="0.18018775064283699"/>
    <n v="2.3494962983483525E-3"/>
    <n v="1"/>
    <n v="1"/>
    <n v="1"/>
    <m/>
    <m/>
    <m/>
    <m/>
    <s v="Meguro-ku"/>
    <m/>
    <m/>
    <m/>
    <m/>
    <m/>
    <n v="0"/>
    <n v="0"/>
    <s v="TN"/>
  </r>
  <r>
    <n v="279132"/>
    <s v="HOOPER, Jeremy, John"/>
    <s v="48 St Julittla, Luxulyan,Bodmin, Cornwall PL30 5ED"/>
    <s v="48 St Julittla Luxulyan Bodmin Cornwall PL30 5ED"/>
    <s v="48 30 5"/>
    <s v="L30"/>
    <x v="8"/>
    <x v="0"/>
    <x v="23"/>
    <n v="3"/>
    <x v="10"/>
    <n v="3"/>
    <n v="1"/>
    <n v="0.74718013801594985"/>
    <n v="0.87931692521209637"/>
    <m/>
    <m/>
    <m/>
    <m/>
    <m/>
    <m/>
    <m/>
    <m/>
    <m/>
    <m/>
    <m/>
    <m/>
    <m/>
    <n v="9"/>
    <n v="1"/>
    <n v="0"/>
  </r>
  <r>
    <n v="284058"/>
    <s v="Holzer, David"/>
    <s v="545 West 37th Street,Miami Beach, FL 33140"/>
    <s v="545 West 37th Street Miami Beach FL 33140"/>
    <s v="545 37 33140"/>
    <s v="37t"/>
    <x v="9"/>
    <x v="0"/>
    <x v="3"/>
    <n v="3"/>
    <x v="10"/>
    <n v="3"/>
    <n v="1"/>
    <n v="0.18409848477891155"/>
    <n v="0.59754490842844132"/>
    <m/>
    <m/>
    <m/>
    <m/>
    <m/>
    <m/>
    <m/>
    <m/>
    <m/>
    <m/>
    <m/>
    <m/>
    <m/>
    <n v="9"/>
    <n v="1"/>
    <n v="0"/>
  </r>
  <r>
    <n v="289711"/>
    <s v="Dibie, Alain"/>
    <s v="52 Avenue De La Motte-Picquet,75015 Paris"/>
    <s v="52 Avenue De La Motte-Picquet 75015 Paris"/>
    <s v="52 75015"/>
    <s v=""/>
    <x v="3"/>
    <x v="0"/>
    <x v="46"/>
    <n v="3"/>
    <x v="11"/>
    <n v="2"/>
    <n v="0"/>
    <n v="0.91567556866148081"/>
    <n v="0.2220577366348897"/>
    <m/>
    <m/>
    <m/>
    <m/>
    <m/>
    <m/>
    <m/>
    <m/>
    <m/>
    <m/>
    <m/>
    <m/>
    <m/>
    <n v="9"/>
    <n v="1"/>
    <n v="0"/>
  </r>
  <r>
    <n v="291238"/>
    <s v="KRISHNAMURTHY, Anand"/>
    <s v="1114 Macalpine Circle,Morrisville, NC 27560"/>
    <s v="1114 Macalpine Circle Morrisville NC 27560"/>
    <s v="1114 27560"/>
    <s v=""/>
    <x v="9"/>
    <x v="0"/>
    <x v="42"/>
    <n v="3"/>
    <x v="9"/>
    <n v="2"/>
    <n v="0"/>
    <n v="0.52995067961849363"/>
    <n v="0.19709452493315216"/>
    <m/>
    <m/>
    <m/>
    <m/>
    <m/>
    <m/>
    <m/>
    <m/>
    <m/>
    <m/>
    <m/>
    <m/>
    <m/>
    <n v="9"/>
    <n v="1"/>
    <n v="0"/>
  </r>
  <r>
    <n v="291840"/>
    <s v="JACOB, Harold"/>
    <s v="601 Chestnut St,Cedarhurst NY 11516"/>
    <s v="601 Chestnut St Cedarhurst NY 11516"/>
    <s v="601 11516"/>
    <s v=""/>
    <x v="9"/>
    <x v="0"/>
    <x v="52"/>
    <n v="2"/>
    <x v="9"/>
    <n v="2"/>
    <n v="0"/>
    <n v="2.7306940617465081E-2"/>
    <n v="0.53705711677058487"/>
    <m/>
    <m/>
    <m/>
    <m/>
    <m/>
    <m/>
    <m/>
    <m/>
    <m/>
    <m/>
    <m/>
    <m/>
    <m/>
    <n v="9"/>
    <n v="1"/>
    <n v="0"/>
  </r>
  <r>
    <n v="292070"/>
    <s v="HARADA, Tetsuro"/>
    <s v="c/o Murata Manufacturing Co. Ltd., 10-1 Higashikotari 1-chome,Nagaokakyo-shi Kyoto 617-8555"/>
    <s v="c/o Murata Manufacturing Co. Ltd. 10-1 Higashikotari 1-chome Nagaokakyo-shi Kyoto 617-8555"/>
    <s v="101 1 6178555"/>
    <s v="10-"/>
    <x v="2"/>
    <x v="0"/>
    <x v="63"/>
    <n v="3"/>
    <x v="6"/>
    <n v="3"/>
    <n v="1"/>
    <n v="0.2718306497163383"/>
    <n v="6.0474703404685748E-2"/>
    <m/>
    <m/>
    <m/>
    <m/>
    <m/>
    <m/>
    <m/>
    <m/>
    <m/>
    <m/>
    <m/>
    <m/>
    <m/>
    <n v="9"/>
    <n v="1"/>
    <n v="0"/>
  </r>
  <r>
    <n v="292101"/>
    <s v="ELOMARI, Saleh A."/>
    <s v="905 Antiquity Drive,Fairfield, California 94534"/>
    <s v="905 Antiquity Drive Fairfield California 94534"/>
    <s v="905 94534"/>
    <s v=""/>
    <x v="9"/>
    <x v="0"/>
    <x v="22"/>
    <n v="3"/>
    <x v="9"/>
    <n v="2"/>
    <n v="0"/>
    <n v="4.318189425786545E-3"/>
    <n v="0.54101003152557237"/>
    <m/>
    <m/>
    <m/>
    <m/>
    <m/>
    <m/>
    <m/>
    <m/>
    <m/>
    <m/>
    <m/>
    <m/>
    <m/>
    <n v="9"/>
    <n v="1"/>
    <n v="0"/>
  </r>
  <r>
    <n v="294484"/>
    <s v="HASHIMOTO, Nobuaki"/>
    <s v="Seiko Epson Corporation, 3-5, Owa 3-chome,Suwa-shi, Nagano 392"/>
    <s v="Seiko Epson Corporation 3-5 Owa 3-chome Suwa-shi Nagano 392"/>
    <s v="35 3 392"/>
    <s v="3-"/>
    <x v="2"/>
    <x v="0"/>
    <x v="28"/>
    <n v="3"/>
    <x v="2"/>
    <n v="3"/>
    <n v="1"/>
    <n v="0.49172769578144437"/>
    <n v="0.79770243486715264"/>
    <m/>
    <m/>
    <m/>
    <m/>
    <m/>
    <m/>
    <m/>
    <m/>
    <m/>
    <m/>
    <m/>
    <m/>
    <m/>
    <n v="9"/>
    <n v="1"/>
    <n v="0"/>
  </r>
  <r>
    <n v="294599"/>
    <s v="VAN DER LELY, Alexander"/>
    <s v="Jan Witkampstraat 44,NL-3065 NA Rotterdam"/>
    <s v="Jan Witkampstraat 44 NL-3065 NA Rotterdam"/>
    <s v="44 3065"/>
    <s v="44"/>
    <x v="1"/>
    <x v="0"/>
    <x v="46"/>
    <n v="3"/>
    <x v="9"/>
    <n v="2"/>
    <n v="1"/>
    <n v="1.9928815834999614E-2"/>
    <n v="0.4619561689477738"/>
    <m/>
    <m/>
    <m/>
    <m/>
    <m/>
    <m/>
    <m/>
    <m/>
    <m/>
    <m/>
    <m/>
    <m/>
    <m/>
    <n v="9"/>
    <n v="1"/>
    <n v="0"/>
  </r>
  <r>
    <n v="294784"/>
    <s v="Cohen, Geoffrey Alexander"/>
    <s v="8 Pinnacle Road,Durham, North Carolina 27705"/>
    <s v="8 Pinnacle Road Durham North Carolina 27705"/>
    <s v="8 27705"/>
    <s v=""/>
    <x v="9"/>
    <x v="0"/>
    <x v="18"/>
    <n v="3"/>
    <x v="11"/>
    <n v="2"/>
    <n v="0"/>
    <n v="0.62583417249949502"/>
    <n v="0.26988087643227088"/>
    <m/>
    <m/>
    <m/>
    <m/>
    <m/>
    <m/>
    <m/>
    <m/>
    <m/>
    <m/>
    <m/>
    <m/>
    <m/>
    <n v="9"/>
    <n v="1"/>
    <n v="0"/>
  </r>
  <r>
    <n v="297214"/>
    <s v="Sakai, Toshiyuki"/>
    <s v="28-11, Kowaki-cho, Matsugasaki, Sakyo-ku,Kyoto-shi, Kyoto 6060957"/>
    <s v="28-11 Kowaki-cho Matsugasaki Sakyo-ku Kyoto-shi Kyoto 6060957"/>
    <s v="2811 6060957"/>
    <s v="-11"/>
    <x v="2"/>
    <x v="0"/>
    <x v="4"/>
    <n v="3"/>
    <x v="11"/>
    <n v="2"/>
    <n v="1"/>
    <n v="0.60410197211687078"/>
    <n v="0.21214596737718927"/>
    <m/>
    <m/>
    <m/>
    <m/>
    <m/>
    <m/>
    <m/>
    <m/>
    <m/>
    <m/>
    <m/>
    <m/>
    <m/>
    <n v="9"/>
    <n v="1"/>
    <n v="0"/>
  </r>
  <r>
    <n v="299479"/>
    <s v="BISCHOF, Jörg"/>
    <s v="Kernstrasse 34,CH-8004 Zurich"/>
    <s v="Kernstrasse 34 CH-8004 Zurich"/>
    <s v="34 8004"/>
    <s v="34"/>
    <x v="10"/>
    <x v="0"/>
    <x v="13"/>
    <n v="2"/>
    <x v="0"/>
    <n v="2"/>
    <n v="1"/>
    <n v="0.15063554463503159"/>
    <n v="0.64166118068318956"/>
    <m/>
    <m/>
    <m/>
    <m/>
    <m/>
    <m/>
    <m/>
    <m/>
    <m/>
    <m/>
    <m/>
    <m/>
    <m/>
    <n v="9"/>
    <n v="1"/>
    <n v="0"/>
  </r>
  <r>
    <n v="300146"/>
    <s v="INOUE, Mitsuo, MITSUBISHI DENKI KABUSHIKI KAISHA"/>
    <s v="2-3, Marunouchi 2-chome, Chiyoda-ku,Tokyo 100-8310"/>
    <s v="2-3 Marunouchi 2-chome Chiyoda-ku Tokyo 100-8310"/>
    <s v="23 2 1008310"/>
    <s v="-3"/>
    <x v="2"/>
    <x v="0"/>
    <x v="23"/>
    <n v="3"/>
    <x v="9"/>
    <n v="3"/>
    <n v="1"/>
    <n v="0.8559299713525842"/>
    <n v="6.5316962376905874E-2"/>
    <m/>
    <m/>
    <m/>
    <m/>
    <m/>
    <m/>
    <m/>
    <m/>
    <m/>
    <m/>
    <m/>
    <m/>
    <m/>
    <n v="9"/>
    <n v="1"/>
    <n v="0"/>
  </r>
  <r>
    <n v="302465"/>
    <s v="Endo, Katsuyuki"/>
    <s v="Seiko Epson Corporation 3-5, Owa 3-chome,Suwa-shi Nagano-ken 392-8502"/>
    <s v="Seiko Epson Corporation 3-5 Owa 3-chome Suwa-shi Nagano-ken 392-8502"/>
    <s v="35 3 3928502"/>
    <s v="3-"/>
    <x v="2"/>
    <x v="0"/>
    <x v="25"/>
    <n v="3"/>
    <x v="2"/>
    <n v="3"/>
    <n v="1"/>
    <n v="1.2644171715475383E-2"/>
    <n v="8.4876279106729458E-2"/>
    <m/>
    <m/>
    <m/>
    <m/>
    <m/>
    <m/>
    <m/>
    <m/>
    <m/>
    <m/>
    <m/>
    <m/>
    <m/>
    <n v="9"/>
    <n v="1"/>
    <n v="0"/>
  </r>
  <r>
    <n v="303851"/>
    <s v="Ranganath, Tirumala R."/>
    <s v="363 Maclane Avenue,Palo Alto California 94306"/>
    <s v="363 Maclane Avenue Palo Alto California 94306"/>
    <s v="363 94306"/>
    <s v=""/>
    <x v="9"/>
    <x v="0"/>
    <x v="37"/>
    <n v="3"/>
    <x v="11"/>
    <n v="2"/>
    <n v="0"/>
    <n v="0.78431028686692472"/>
    <n v="0.18259444247759316"/>
    <m/>
    <m/>
    <m/>
    <m/>
    <m/>
    <m/>
    <m/>
    <m/>
    <m/>
    <m/>
    <m/>
    <m/>
    <m/>
    <n v="9"/>
    <n v="1"/>
    <n v="0"/>
  </r>
  <r>
    <n v="306093"/>
    <s v="PUR Water Purification Products, Inc."/>
    <s v="One Procter &amp; Gamble Plaza,Cincinnati, Ohio 45202"/>
    <s v="One Procter &amp; Gamble Plaza Cincinnati Ohio 45202"/>
    <s v="45202"/>
    <s v=""/>
    <x v="9"/>
    <x v="0"/>
    <x v="9"/>
    <n v="3"/>
    <x v="10"/>
    <n v="1"/>
    <n v="0"/>
    <n v="2.5352606895346019E-2"/>
    <n v="0.49637442544206722"/>
    <m/>
    <m/>
    <m/>
    <m/>
    <m/>
    <m/>
    <m/>
    <m/>
    <m/>
    <m/>
    <m/>
    <m/>
    <m/>
    <n v="9"/>
    <n v="1"/>
    <n v="0"/>
  </r>
  <r>
    <n v="310402"/>
    <s v="Decorte, Lieven"/>
    <s v="Kleine Stadenstraat 97c,8830 Hooglede/Gits"/>
    <s v="Kleine Stadenstraat 97c 8830 Hooglede/Gits"/>
    <s v="97 8830"/>
    <s v="97c"/>
    <x v="17"/>
    <x v="0"/>
    <x v="3"/>
    <n v="3"/>
    <x v="1"/>
    <n v="2"/>
    <n v="1"/>
    <n v="2.3623935354579739E-2"/>
    <n v="0.36093514510630831"/>
    <m/>
    <m/>
    <m/>
    <m/>
    <m/>
    <m/>
    <m/>
    <m/>
    <m/>
    <m/>
    <m/>
    <m/>
    <m/>
    <n v="9"/>
    <n v="1"/>
    <n v="0"/>
  </r>
  <r>
    <n v="310520"/>
    <s v="Aerospatiale Matra Lanceurs Strategiques et Spatiaux"/>
    <s v="37 Bld de Montmorency,75116 Paris"/>
    <s v="37 Bld de Montmorency 75116 Paris"/>
    <s v="37 75116"/>
    <s v=""/>
    <x v="3"/>
    <x v="0"/>
    <x v="40"/>
    <n v="2"/>
    <x v="9"/>
    <n v="2"/>
    <n v="0"/>
    <n v="0.77512516159985245"/>
    <n v="0.86266341059548324"/>
    <m/>
    <m/>
    <m/>
    <m/>
    <m/>
    <m/>
    <m/>
    <m/>
    <m/>
    <m/>
    <m/>
    <m/>
    <m/>
    <n v="9"/>
    <n v="1"/>
    <n v="0"/>
  </r>
  <r>
    <n v="312982"/>
    <s v="Nagano, Shinichiro"/>
    <s v="c/o Mitsubishi Denki K.K., 2-3, Marunouchi 2-chome,Chiyoda-ku, Tokyo 100-8310"/>
    <s v="c/o Mitsubishi Denki K.K. 2-3 Marunouchi 2-chome Chiyoda-ku Tokyo 100-8310"/>
    <s v="23 2 1008310"/>
    <s v="2-"/>
    <x v="2"/>
    <x v="0"/>
    <x v="64"/>
    <n v="3"/>
    <x v="4"/>
    <n v="3"/>
    <n v="1"/>
    <n v="0.15260060568879497"/>
    <n v="0.53267936014272987"/>
    <m/>
    <m/>
    <m/>
    <m/>
    <m/>
    <m/>
    <m/>
    <m/>
    <m/>
    <m/>
    <m/>
    <m/>
    <m/>
    <n v="9"/>
    <n v="1"/>
    <n v="0"/>
  </r>
  <r>
    <n v="313655"/>
    <s v="BUSINGER, Kurt"/>
    <s v="45 Barren Hill Drive,Warwick, RI 02886"/>
    <s v="45 Barren Hill Drive Warwick RI 02886"/>
    <s v="45 02886"/>
    <s v=""/>
    <x v="9"/>
    <x v="0"/>
    <x v="34"/>
    <n v="3"/>
    <x v="11"/>
    <n v="2"/>
    <n v="0"/>
    <n v="0.76869527847229258"/>
    <n v="0.89194918493285136"/>
    <m/>
    <m/>
    <m/>
    <m/>
    <m/>
    <m/>
    <m/>
    <m/>
    <m/>
    <m/>
    <m/>
    <m/>
    <m/>
    <n v="9"/>
    <n v="1"/>
    <n v="0"/>
  </r>
  <r>
    <n v="316854"/>
    <s v="K.U.Leuven Research &amp; Development"/>
    <s v="Groot Begijnhof Benedenstraat 58,3000 Leuven"/>
    <s v="Groot Begijnhof Benedenstraat 58 3000 Leuven"/>
    <s v="58 3000"/>
    <s v="58"/>
    <x v="17"/>
    <x v="0"/>
    <x v="18"/>
    <n v="3"/>
    <x v="9"/>
    <n v="2"/>
    <n v="1"/>
    <n v="0.62448052277447696"/>
    <n v="0.29579527937418681"/>
    <m/>
    <m/>
    <m/>
    <m/>
    <m/>
    <m/>
    <m/>
    <m/>
    <m/>
    <m/>
    <m/>
    <m/>
    <m/>
    <n v="9"/>
    <n v="1"/>
    <n v="0"/>
  </r>
  <r>
    <n v="317812"/>
    <s v="THEISEN, Michael"/>
    <s v="N.J. Fjords Allé 20, 4. Th,DK-1957 Frederiksberg C"/>
    <s v="N.J. Fjords Allé 20 4. Th DK-1957 Frederiksberg C"/>
    <s v="20 4 1957"/>
    <s v="20"/>
    <x v="18"/>
    <x v="0"/>
    <x v="23"/>
    <n v="3"/>
    <x v="2"/>
    <n v="3"/>
    <n v="1"/>
    <n v="0.47981144759172212"/>
    <n v="0.34917197849579606"/>
    <m/>
    <m/>
    <m/>
    <m/>
    <m/>
    <m/>
    <m/>
    <m/>
    <m/>
    <m/>
    <m/>
    <m/>
    <m/>
    <n v="9"/>
    <n v="1"/>
    <n v="0"/>
  </r>
  <r>
    <n v="7073786"/>
    <s v="Tsuzuki, Teruhisa"/>
    <s v="Fukuoka"/>
    <s v="Fukuoka"/>
    <s v=""/>
    <s v=""/>
    <x v="2"/>
    <x v="0"/>
    <x v="65"/>
    <n v="1"/>
    <x v="14"/>
    <n v="0"/>
    <n v="0"/>
    <n v="0.28865078127071875"/>
    <n v="3.5984987344386266E-3"/>
    <n v="1"/>
    <n v="1"/>
    <n v="1"/>
    <m/>
    <m/>
    <m/>
    <m/>
    <m/>
    <m/>
    <s v="Fukuoka"/>
    <m/>
    <m/>
    <m/>
    <n v="0"/>
    <n v="0"/>
    <s v="TN"/>
  </r>
  <r>
    <n v="324821"/>
    <s v="Yonezawa, Keitaro, Kabushiki Kaisha Kosmek"/>
    <s v="1-2, Murotani 2-chome, Nishi-ku,Kobe-shi, Hyogo"/>
    <s v="1-2 Murotani 2-chome Nishi-ku Kobe-shi Hyogo"/>
    <s v="12 2"/>
    <s v="-2"/>
    <x v="2"/>
    <x v="0"/>
    <x v="22"/>
    <n v="3"/>
    <x v="9"/>
    <n v="2"/>
    <n v="1"/>
    <n v="0.29735331703510948"/>
    <n v="0.88985809543891548"/>
    <m/>
    <m/>
    <m/>
    <m/>
    <m/>
    <m/>
    <m/>
    <m/>
    <m/>
    <m/>
    <m/>
    <m/>
    <m/>
    <n v="9"/>
    <n v="1"/>
    <n v="0"/>
  </r>
  <r>
    <n v="325821"/>
    <s v="Solenne, Thierry"/>
    <s v="8, Rue Jules Verne,91440 Bures sur Yvette"/>
    <s v="8 Rue Jules Verne 91440 Bures sur Yvette"/>
    <s v="8 91440"/>
    <s v=""/>
    <x v="3"/>
    <x v="0"/>
    <x v="46"/>
    <n v="3"/>
    <x v="10"/>
    <n v="2"/>
    <n v="0"/>
    <n v="0.54230282259924212"/>
    <n v="0.74914698209945163"/>
    <m/>
    <m/>
    <m/>
    <m/>
    <m/>
    <m/>
    <m/>
    <m/>
    <m/>
    <m/>
    <m/>
    <m/>
    <m/>
    <n v="9"/>
    <n v="1"/>
    <n v="0"/>
  </r>
  <r>
    <n v="327907"/>
    <s v="HELLSTROM, Karl, Erik"/>
    <s v="3925 Northeast Surber Drive,Seattle, WA 98105"/>
    <s v="3925 Northeast Surber Drive Seattle WA 98105"/>
    <s v="3925 98105"/>
    <s v=""/>
    <x v="9"/>
    <x v="0"/>
    <x v="37"/>
    <n v="3"/>
    <x v="11"/>
    <n v="2"/>
    <n v="0"/>
    <n v="0.22306709737280128"/>
    <n v="0.33392494747459756"/>
    <m/>
    <m/>
    <m/>
    <m/>
    <m/>
    <m/>
    <m/>
    <m/>
    <m/>
    <m/>
    <m/>
    <m/>
    <m/>
    <n v="9"/>
    <n v="1"/>
    <n v="0"/>
  </r>
  <r>
    <n v="332504"/>
    <s v="MARENGO, Claudio"/>
    <s v="Via Giaglione 7,I-10126 Torino"/>
    <s v="Via Giaglione 7 I-10126 Torino"/>
    <s v="7 10126"/>
    <s v="7"/>
    <x v="6"/>
    <x v="0"/>
    <x v="0"/>
    <n v="2"/>
    <x v="1"/>
    <n v="2"/>
    <n v="1"/>
    <n v="0.84623764011405"/>
    <n v="0.45708802895434886"/>
    <m/>
    <m/>
    <m/>
    <m/>
    <m/>
    <m/>
    <m/>
    <m/>
    <m/>
    <m/>
    <m/>
    <m/>
    <m/>
    <n v="9"/>
    <n v="1"/>
    <n v="0"/>
  </r>
  <r>
    <n v="334421"/>
    <s v="Masutani, Akira, Sony International (Europe) GmbH"/>
    <s v="Heinrich-Hertz-Strasse 1,70327 Stuttgart"/>
    <s v="Heinrich-Hertz-Strasse 1 70327 Stuttgart"/>
    <s v="1 70327"/>
    <s v="1"/>
    <x v="0"/>
    <x v="0"/>
    <x v="41"/>
    <n v="3"/>
    <x v="0"/>
    <n v="2"/>
    <n v="1"/>
    <n v="0.68751055328622435"/>
    <n v="0.31733099140633025"/>
    <m/>
    <m/>
    <m/>
    <m/>
    <m/>
    <m/>
    <m/>
    <m/>
    <m/>
    <m/>
    <m/>
    <m/>
    <m/>
    <n v="9"/>
    <n v="1"/>
    <n v="0"/>
  </r>
  <r>
    <n v="336711"/>
    <s v="SCHWARTZMAN, Joel"/>
    <s v="11 Hamitzpe Street, P.O. Box 4467,Shoham 73142"/>
    <s v="11 Hamitzpe Street P.O. Box 4467 Shoham 73142"/>
    <s v="11 4467 73142"/>
    <s v=""/>
    <x v="19"/>
    <x v="0"/>
    <x v="43"/>
    <n v="3"/>
    <x v="10"/>
    <n v="3"/>
    <n v="0"/>
    <n v="0.60995032338714894"/>
    <n v="0.6261296819125578"/>
    <m/>
    <m/>
    <m/>
    <m/>
    <m/>
    <m/>
    <m/>
    <m/>
    <m/>
    <m/>
    <m/>
    <m/>
    <m/>
    <n v="9"/>
    <n v="1"/>
    <n v="0"/>
  </r>
  <r>
    <n v="338029"/>
    <s v="Lim, Nae-Hyun, c/o Samsung Electronics Co., Ltd."/>
    <s v="416, Maetan-dong, Padal-gu,Suwon-city, Kyungki-do"/>
    <s v="416 Maetan-dong Padal-gu Suwon-city Kyungki-do"/>
    <s v="416"/>
    <s v=""/>
    <x v="7"/>
    <x v="0"/>
    <x v="9"/>
    <n v="3"/>
    <x v="1"/>
    <n v="1"/>
    <n v="0"/>
    <n v="0.92262595374888756"/>
    <n v="0.42300465348439198"/>
    <m/>
    <m/>
    <m/>
    <m/>
    <m/>
    <m/>
    <m/>
    <m/>
    <m/>
    <m/>
    <m/>
    <m/>
    <m/>
    <n v="9"/>
    <n v="1"/>
    <n v="0"/>
  </r>
  <r>
    <n v="348936"/>
    <s v="McGraw-Edison Company"/>
    <s v="600 Travis, Suite 5800,Houston, Texas 77002"/>
    <s v="600 Travis Suite 5800 Houston Texas 77002"/>
    <s v="600 5800 77002"/>
    <s v=""/>
    <x v="9"/>
    <x v="0"/>
    <x v="42"/>
    <n v="3"/>
    <x v="11"/>
    <n v="3"/>
    <n v="0"/>
    <n v="0.47529013403589448"/>
    <n v="0.26723835251844108"/>
    <m/>
    <m/>
    <m/>
    <m/>
    <m/>
    <m/>
    <m/>
    <m/>
    <m/>
    <m/>
    <m/>
    <m/>
    <m/>
    <n v="9"/>
    <n v="1"/>
    <n v="0"/>
  </r>
  <r>
    <n v="351317"/>
    <s v="TROESCH, Alain"/>
    <s v="4, rue des Primevères,F-69740 Genas"/>
    <s v="4 rue des Primevères F-69740 Genas"/>
    <s v="4 69740"/>
    <s v=""/>
    <x v="3"/>
    <x v="0"/>
    <x v="52"/>
    <n v="2"/>
    <x v="9"/>
    <n v="2"/>
    <n v="0"/>
    <n v="0.12512749429396497"/>
    <n v="0.75365397899899789"/>
    <m/>
    <m/>
    <m/>
    <m/>
    <m/>
    <m/>
    <m/>
    <m/>
    <m/>
    <m/>
    <m/>
    <m/>
    <m/>
    <n v="9"/>
    <n v="1"/>
    <n v="0"/>
  </r>
  <r>
    <n v="353940"/>
    <s v="Farooq, Muhammad"/>
    <s v="32508 Oakwood Court,Farmington Hills, Michigan 48334"/>
    <s v="32508 Oakwood Court Farmington Hills Michigan 48334"/>
    <s v="32508 48334"/>
    <s v=""/>
    <x v="9"/>
    <x v="0"/>
    <x v="26"/>
    <n v="3"/>
    <x v="11"/>
    <n v="2"/>
    <n v="0"/>
    <n v="6.8197495412857578E-2"/>
    <n v="6.2155843167801983E-2"/>
    <m/>
    <m/>
    <m/>
    <m/>
    <m/>
    <m/>
    <m/>
    <m/>
    <m/>
    <m/>
    <m/>
    <m/>
    <m/>
    <n v="9"/>
    <n v="1"/>
    <n v="0"/>
  </r>
  <r>
    <n v="7202618"/>
    <s v="Loghry, Ray"/>
    <s v="Duncan"/>
    <s v="Duncan"/>
    <s v=""/>
    <s v=""/>
    <x v="9"/>
    <x v="0"/>
    <x v="66"/>
    <n v="1"/>
    <x v="14"/>
    <n v="0"/>
    <n v="0"/>
    <n v="0.29932341512782557"/>
    <n v="4.8332117040962297E-3"/>
    <n v="1"/>
    <n v="1"/>
    <n v="1"/>
    <m/>
    <m/>
    <m/>
    <m/>
    <m/>
    <m/>
    <s v="Duncan"/>
    <m/>
    <m/>
    <m/>
    <n v="0"/>
    <n v="0"/>
    <s v="TN"/>
  </r>
  <r>
    <n v="354664"/>
    <s v="Baalmann, Helmut"/>
    <s v="Markgrafenstr. 9,97493 Bergrheinfeld"/>
    <s v="Markgrafenstr. 9 97493 Bergrheinfeld"/>
    <s v="9 97493"/>
    <s v="9"/>
    <x v="0"/>
    <x v="0"/>
    <x v="38"/>
    <n v="3"/>
    <x v="0"/>
    <n v="2"/>
    <n v="1"/>
    <n v="0.31935313937215548"/>
    <n v="0.82383882169850353"/>
    <m/>
    <m/>
    <m/>
    <m/>
    <m/>
    <m/>
    <m/>
    <m/>
    <m/>
    <m/>
    <m/>
    <m/>
    <m/>
    <n v="9"/>
    <n v="1"/>
    <n v="0"/>
  </r>
  <r>
    <n v="7467463"/>
    <s v="Wang, Mu-Liang"/>
    <s v="Hsinchu"/>
    <s v="Hsinchu"/>
    <s v=""/>
    <s v=""/>
    <x v="5"/>
    <x v="0"/>
    <x v="65"/>
    <n v="1"/>
    <x v="14"/>
    <n v="0"/>
    <n v="0"/>
    <n v="0.93616778999008865"/>
    <n v="5.9507445555895266E-4"/>
    <n v="1"/>
    <n v="1"/>
    <n v="1"/>
    <m/>
    <m/>
    <m/>
    <m/>
    <m/>
    <m/>
    <s v="Hsinchu"/>
    <m/>
    <m/>
    <m/>
    <n v="0"/>
    <n v="0"/>
    <s v="TN"/>
  </r>
  <r>
    <n v="365303"/>
    <s v="WIMMER, Robert, J."/>
    <s v="3340 Vista Court,Hastings, Minnesota 55033"/>
    <s v="3340 Vista Court Hastings Minnesota 55033"/>
    <s v="3340 55033"/>
    <s v=""/>
    <x v="9"/>
    <x v="0"/>
    <x v="3"/>
    <n v="3"/>
    <x v="9"/>
    <n v="2"/>
    <n v="0"/>
    <n v="3.3818865007005705E-2"/>
    <n v="0.86280178858363143"/>
    <m/>
    <m/>
    <m/>
    <m/>
    <m/>
    <m/>
    <m/>
    <m/>
    <m/>
    <m/>
    <m/>
    <m/>
    <m/>
    <n v="9"/>
    <n v="1"/>
    <n v="0"/>
  </r>
  <r>
    <n v="365505"/>
    <s v="KIM, Yang Hwan"/>
    <s v="519-14, Jurye 3-dong Sasang-gu,Busan, 617-838"/>
    <s v="519-14 Jurye 3-dong Sasang-gu Busan 617-838"/>
    <s v="51914 3 617838"/>
    <s v="-14"/>
    <x v="7"/>
    <x v="0"/>
    <x v="37"/>
    <n v="3"/>
    <x v="9"/>
    <n v="3"/>
    <n v="1"/>
    <n v="0.238269568928273"/>
    <n v="0.45657605247859834"/>
    <m/>
    <m/>
    <m/>
    <m/>
    <m/>
    <m/>
    <m/>
    <m/>
    <m/>
    <m/>
    <m/>
    <m/>
    <m/>
    <n v="9"/>
    <n v="1"/>
    <n v="0"/>
  </r>
  <r>
    <n v="365672"/>
    <s v="MATSUKAWA, Kazuyuki"/>
    <s v="Matsushita Electric Works, Ltd., 1048, Oaza-Kadoma,Kadoma-shi, Osaka 5718686"/>
    <s v="Matsushita Electric Works Ltd. 1048 Oaza-Kadoma Kadoma-shi Osaka 5718686"/>
    <s v="1048 5718686"/>
    <s v=""/>
    <x v="2"/>
    <x v="0"/>
    <x v="45"/>
    <n v="3"/>
    <x v="2"/>
    <n v="2"/>
    <n v="0"/>
    <n v="0.94978966922254349"/>
    <n v="0.51100549118516514"/>
    <m/>
    <m/>
    <m/>
    <m/>
    <m/>
    <m/>
    <m/>
    <m/>
    <m/>
    <m/>
    <m/>
    <m/>
    <m/>
    <n v="9"/>
    <n v="1"/>
    <n v="0"/>
  </r>
  <r>
    <n v="365900"/>
    <s v="O'DONOGHUE, Margaret Ann"/>
    <s v="629 Lebanon Street,Monroe, Ohio 45050"/>
    <s v="629 Lebanon Street Monroe Ohio 45050"/>
    <s v="629 45050"/>
    <s v=""/>
    <x v="9"/>
    <x v="0"/>
    <x v="24"/>
    <n v="3"/>
    <x v="9"/>
    <n v="2"/>
    <n v="0"/>
    <n v="8.2871148524637062E-2"/>
    <n v="0.81331516487059763"/>
    <m/>
    <m/>
    <m/>
    <m/>
    <m/>
    <m/>
    <m/>
    <m/>
    <m/>
    <m/>
    <m/>
    <m/>
    <m/>
    <n v="9"/>
    <n v="1"/>
    <n v="0"/>
  </r>
  <r>
    <n v="371198"/>
    <s v="Furukawa, Osamu"/>
    <s v="c/o TOKYO SHIBAURA DENKI K.K. 72, Horikawa-cho,Saiwai-ku Kawasaki-shi Kanagawa-ken"/>
    <s v="c/o TOKYO SHIBAURA DENKI K.K. 72 Horikawa-cho Saiwai-ku Kawasaki-shi Kanagawa-ken"/>
    <s v="72"/>
    <s v="72"/>
    <x v="2"/>
    <x v="0"/>
    <x v="67"/>
    <n v="3"/>
    <x v="4"/>
    <n v="1"/>
    <n v="1"/>
    <n v="0.30268701680007626"/>
    <n v="0.22821346868909254"/>
    <m/>
    <m/>
    <m/>
    <m/>
    <m/>
    <m/>
    <m/>
    <m/>
    <m/>
    <m/>
    <m/>
    <m/>
    <m/>
    <n v="9"/>
    <n v="1"/>
    <n v="0"/>
  </r>
  <r>
    <n v="375208"/>
    <s v="WORM, Michael"/>
    <s v="Weishauptstrasse 8,D-80992 München"/>
    <s v="Weishauptstrasse 8 D-80992 München"/>
    <s v="8 80992"/>
    <s v="8"/>
    <x v="0"/>
    <x v="0"/>
    <x v="51"/>
    <n v="2"/>
    <x v="0"/>
    <n v="2"/>
    <n v="1"/>
    <n v="0.87216877798670955"/>
    <n v="0.57181276710214457"/>
    <m/>
    <m/>
    <m/>
    <m/>
    <m/>
    <m/>
    <m/>
    <m/>
    <m/>
    <m/>
    <m/>
    <m/>
    <m/>
    <n v="9"/>
    <n v="1"/>
    <n v="0"/>
  </r>
  <r>
    <n v="378737"/>
    <s v="OBERNEDER, Stefan"/>
    <s v="Herderstrasse 4,D-84489 Burghausen"/>
    <s v="Herderstrasse 4 D-84489 Burghausen"/>
    <s v="4 84489"/>
    <s v="4"/>
    <x v="0"/>
    <x v="0"/>
    <x v="51"/>
    <n v="2"/>
    <x v="0"/>
    <n v="2"/>
    <n v="1"/>
    <n v="0.44215968315100418"/>
    <n v="0.63421666127486931"/>
    <m/>
    <m/>
    <m/>
    <m/>
    <m/>
    <m/>
    <m/>
    <m/>
    <m/>
    <m/>
    <m/>
    <m/>
    <m/>
    <n v="9"/>
    <n v="1"/>
    <n v="0"/>
  </r>
  <r>
    <n v="7539363"/>
    <s v="Saitoh, Takeshi"/>
    <s v="Kawasaki"/>
    <s v="Kawasaki"/>
    <s v=""/>
    <s v=""/>
    <x v="2"/>
    <x v="0"/>
    <x v="59"/>
    <n v="1"/>
    <x v="14"/>
    <n v="0"/>
    <n v="0"/>
    <n v="0.93515926822849404"/>
    <n v="4.100425462408186E-3"/>
    <n v="1"/>
    <n v="1"/>
    <n v="1"/>
    <m/>
    <m/>
    <m/>
    <m/>
    <m/>
    <m/>
    <s v="Kawasaki"/>
    <m/>
    <m/>
    <m/>
    <n v="0"/>
    <n v="0"/>
    <s v="TN"/>
  </r>
  <r>
    <n v="385713"/>
    <s v="Nimas Holding APS"/>
    <s v="Egelundsvej 13 Stroby Egede,4600 Koge"/>
    <s v="Egelundsvej 13 Stroby Egede 4600 Koge"/>
    <s v="13 4600"/>
    <s v="13"/>
    <x v="18"/>
    <x v="0"/>
    <x v="24"/>
    <n v="3"/>
    <x v="9"/>
    <n v="2"/>
    <n v="1"/>
    <n v="0.54054669292231639"/>
    <n v="0.14876304335161328"/>
    <m/>
    <m/>
    <m/>
    <m/>
    <m/>
    <m/>
    <m/>
    <m/>
    <m/>
    <m/>
    <m/>
    <m/>
    <m/>
    <n v="9"/>
    <n v="1"/>
    <n v="0"/>
  </r>
  <r>
    <n v="386846"/>
    <s v="Shiroyama, Yuusuke"/>
    <s v="Kyocera Elco Corporation 1-1, Kagahara 2-chome,Tsuzuki-ku Yokohama-shi Kanagawa"/>
    <s v="Kyocera Elco Corporation 1-1 Kagahara 2-chome Tsuzuki-ku Yokohama-shi Kanagawa"/>
    <s v="11 2"/>
    <s v="1-"/>
    <x v="2"/>
    <x v="0"/>
    <x v="68"/>
    <n v="3"/>
    <x v="2"/>
    <n v="2"/>
    <n v="1"/>
    <n v="0.41128446017423248"/>
    <n v="0.6538667285502382"/>
    <m/>
    <m/>
    <m/>
    <m/>
    <m/>
    <m/>
    <m/>
    <m/>
    <m/>
    <m/>
    <m/>
    <m/>
    <m/>
    <n v="9"/>
    <n v="1"/>
    <n v="0"/>
  </r>
  <r>
    <n v="389101"/>
    <s v="Iwasaki, Shinya"/>
    <s v="c/o Fujitsu Frontech Limited 1776, Yanokuchi,Inagi-shi Tokyo 206-8555"/>
    <s v="c/o Fujitsu Frontech Limited 1776 Yanokuchi Inagi-shi Tokyo 206-8555"/>
    <s v="1776 2068555"/>
    <s v="206-"/>
    <x v="2"/>
    <x v="0"/>
    <x v="25"/>
    <n v="3"/>
    <x v="2"/>
    <n v="2"/>
    <n v="1"/>
    <n v="0.96397648825294668"/>
    <n v="0.23373698547161526"/>
    <m/>
    <m/>
    <m/>
    <m/>
    <m/>
    <m/>
    <m/>
    <m/>
    <m/>
    <m/>
    <m/>
    <m/>
    <m/>
    <n v="9"/>
    <n v="1"/>
    <n v="0"/>
  </r>
  <r>
    <n v="391500"/>
    <s v="SUNDBERG, Steven, A."/>
    <s v="125 Merced Avenue,San Francisco, CA 94127"/>
    <s v="125 Merced Avenue San Francisco CA 94127"/>
    <s v="125 94127"/>
    <s v=""/>
    <x v="9"/>
    <x v="0"/>
    <x v="46"/>
    <n v="3"/>
    <x v="11"/>
    <n v="2"/>
    <n v="0"/>
    <n v="0.91854207381475983"/>
    <n v="0.16759049369517864"/>
    <m/>
    <m/>
    <m/>
    <m/>
    <m/>
    <m/>
    <m/>
    <m/>
    <m/>
    <m/>
    <m/>
    <m/>
    <m/>
    <n v="9"/>
    <n v="1"/>
    <n v="0"/>
  </r>
  <r>
    <n v="397115"/>
    <s v="REMINGTON, Darren, B."/>
    <s v="3508 262nd Avenue S.E.,Issaquah, WA 98029"/>
    <s v="3508 262nd Avenue S.E. Issaquah WA 98029"/>
    <s v="3508 262 98029"/>
    <s v="262n"/>
    <x v="9"/>
    <x v="0"/>
    <x v="46"/>
    <n v="3"/>
    <x v="11"/>
    <n v="3"/>
    <n v="1"/>
    <n v="0.9579073947853638"/>
    <n v="0.31199372709424833"/>
    <m/>
    <m/>
    <m/>
    <m/>
    <m/>
    <m/>
    <m/>
    <m/>
    <m/>
    <m/>
    <m/>
    <m/>
    <m/>
    <n v="9"/>
    <n v="1"/>
    <n v="0"/>
  </r>
  <r>
    <n v="399588"/>
    <s v="YOSHIDA, Toshikazu, c/o MITSUBISHI DENKI K.K."/>
    <s v="2-3, Marunouchi 2-chome, Chiyoda-ku,Tokyo 100-8310"/>
    <s v="2-3 Marunouchi 2-chome Chiyoda-ku Tokyo 100-8310"/>
    <s v="23 2 1008310"/>
    <s v="-3"/>
    <x v="2"/>
    <x v="0"/>
    <x v="23"/>
    <n v="3"/>
    <x v="9"/>
    <n v="3"/>
    <n v="1"/>
    <n v="0.86594071595283073"/>
    <n v="0.6050653808292451"/>
    <m/>
    <m/>
    <m/>
    <m/>
    <m/>
    <m/>
    <m/>
    <m/>
    <m/>
    <m/>
    <m/>
    <m/>
    <m/>
    <n v="9"/>
    <n v="1"/>
    <n v="0"/>
  </r>
  <r>
    <n v="7996504"/>
    <s v="Semiconductor Technology Academic Research Center"/>
    <s v="Yokoshama-shi"/>
    <s v="Yokoshama-shi"/>
    <s v=""/>
    <s v=""/>
    <x v="2"/>
    <x v="0"/>
    <x v="69"/>
    <n v="1"/>
    <x v="14"/>
    <n v="0"/>
    <n v="0"/>
    <n v="0.68039520798007569"/>
    <n v="2.7576078221467348E-3"/>
    <n v="1"/>
    <n v="1"/>
    <n v="1"/>
    <m/>
    <m/>
    <m/>
    <m/>
    <m/>
    <m/>
    <s v="Yokoshama-shi"/>
    <m/>
    <m/>
    <m/>
    <n v="0"/>
    <n v="0"/>
    <s v="TN"/>
  </r>
  <r>
    <n v="403485"/>
    <s v="Andu, Adedamola Adebayo"/>
    <s v="29 Redwood Way,Barnet, Hertfordshire EN5 2RU"/>
    <s v="29 Redwood Way Barnet Hertfordshire EN5 2RU"/>
    <s v="29 5 2"/>
    <s v="N5"/>
    <x v="8"/>
    <x v="0"/>
    <x v="18"/>
    <n v="3"/>
    <x v="11"/>
    <n v="3"/>
    <n v="1"/>
    <n v="0.21057641551911488"/>
    <n v="0.24253083776413209"/>
    <m/>
    <m/>
    <m/>
    <m/>
    <m/>
    <m/>
    <m/>
    <m/>
    <m/>
    <m/>
    <m/>
    <m/>
    <m/>
    <n v="9"/>
    <n v="1"/>
    <n v="0"/>
  </r>
  <r>
    <n v="404575"/>
    <s v="PERSSON, Tobias"/>
    <s v="Lästmakargatan 5 A,S-754 34 Uppsala"/>
    <s v="Lästmakargatan 5 A S-754 34 Uppsala"/>
    <s v="5 754 34"/>
    <s v="5"/>
    <x v="11"/>
    <x v="0"/>
    <x v="52"/>
    <n v="2"/>
    <x v="9"/>
    <n v="3"/>
    <n v="1"/>
    <n v="0.35237537295993726"/>
    <n v="0.38856757340140613"/>
    <m/>
    <m/>
    <m/>
    <m/>
    <m/>
    <m/>
    <m/>
    <m/>
    <m/>
    <m/>
    <m/>
    <m/>
    <m/>
    <n v="9"/>
    <n v="1"/>
    <n v="0"/>
  </r>
  <r>
    <n v="406106"/>
    <s v="BENNETT, Ronald Wilfred Murdoch"/>
    <s v="10, rue Saint-Jean,CH-1260 Nyon"/>
    <s v="10 rue Saint-Jean CH-1260 Nyon"/>
    <s v="10 1260"/>
    <s v=""/>
    <x v="10"/>
    <x v="0"/>
    <x v="29"/>
    <n v="2"/>
    <x v="1"/>
    <n v="2"/>
    <n v="0"/>
    <n v="0.84956674864639758"/>
    <n v="0.70725860713910049"/>
    <m/>
    <m/>
    <m/>
    <m/>
    <m/>
    <m/>
    <m/>
    <m/>
    <m/>
    <m/>
    <m/>
    <m/>
    <m/>
    <n v="9"/>
    <n v="1"/>
    <n v="0"/>
  </r>
  <r>
    <n v="412550"/>
    <s v="Pfeifer, Martin"/>
    <s v="Wilhelm-Busch-Strasse 8,92245 Kümmersbruck"/>
    <s v="Wilhelm-Busch-Strasse 8 92245 Kümmersbruck"/>
    <s v="8 92245"/>
    <s v="8"/>
    <x v="0"/>
    <x v="0"/>
    <x v="3"/>
    <n v="3"/>
    <x v="0"/>
    <n v="2"/>
    <n v="1"/>
    <n v="0.92043550766791138"/>
    <n v="0.30234421252498267"/>
    <m/>
    <m/>
    <m/>
    <m/>
    <m/>
    <m/>
    <m/>
    <m/>
    <m/>
    <m/>
    <m/>
    <m/>
    <m/>
    <n v="9"/>
    <n v="1"/>
    <n v="0"/>
  </r>
  <r>
    <n v="414804"/>
    <s v="BAUM, Pia"/>
    <s v="Marc-Aurel-Weg 10,69469 Weinheim"/>
    <s v="Marc-Aurel-Weg 10 69469 Weinheim"/>
    <s v="10 69469"/>
    <s v="10"/>
    <x v="0"/>
    <x v="0"/>
    <x v="1"/>
    <n v="2"/>
    <x v="0"/>
    <n v="2"/>
    <n v="1"/>
    <n v="0.47755444136153102"/>
    <n v="0.95399756263487889"/>
    <m/>
    <m/>
    <m/>
    <m/>
    <m/>
    <m/>
    <m/>
    <m/>
    <m/>
    <m/>
    <m/>
    <m/>
    <m/>
    <n v="9"/>
    <n v="1"/>
    <n v="0"/>
  </r>
  <r>
    <n v="8259764"/>
    <s v="Cormany, David"/>
    <s v="Dauphin,PA"/>
    <s v="Dauphin PA"/>
    <s v=""/>
    <s v=""/>
    <x v="9"/>
    <x v="0"/>
    <x v="70"/>
    <n v="1"/>
    <x v="15"/>
    <n v="0"/>
    <n v="0"/>
    <n v="0.19833810678379127"/>
    <n v="2.3505528899747663E-4"/>
    <n v="1"/>
    <n v="1"/>
    <n v="1"/>
    <m/>
    <m/>
    <m/>
    <m/>
    <m/>
    <m/>
    <s v="Dauphin"/>
    <s v="PA"/>
    <m/>
    <m/>
    <n v="0"/>
    <n v="0"/>
    <s v="TN"/>
  </r>
  <r>
    <n v="418194"/>
    <s v="ÖHLANDER, Malin"/>
    <s v="Mariatorget 6a, 3 trög,S-118 48 STOCKHOLM"/>
    <s v="Mariatorget 6a 3 trög S-118 48 STOCKHOLM"/>
    <s v="6 3 118 48"/>
    <s v="6a"/>
    <x v="11"/>
    <x v="0"/>
    <x v="46"/>
    <n v="3"/>
    <x v="11"/>
    <n v="4"/>
    <n v="1"/>
    <n v="0.36860331384465272"/>
    <n v="0.81077894880568802"/>
    <m/>
    <m/>
    <m/>
    <m/>
    <m/>
    <m/>
    <m/>
    <m/>
    <m/>
    <m/>
    <m/>
    <m/>
    <m/>
    <n v="9"/>
    <n v="1"/>
    <n v="0"/>
  </r>
  <r>
    <n v="421724"/>
    <s v="Pasini, Giovanni Battista"/>
    <s v="Via S. Alberto,25036 Palazzolo sull'Oglio (Brescia)"/>
    <s v="Via S. Alberto 25036 Palazzolo sull'Oglio (Brescia)"/>
    <s v="25036"/>
    <s v=""/>
    <x v="6"/>
    <x v="0"/>
    <x v="71"/>
    <n v="3"/>
    <x v="11"/>
    <n v="1"/>
    <n v="0"/>
    <n v="0.30850021221403079"/>
    <n v="0.79225429504862455"/>
    <m/>
    <m/>
    <m/>
    <m/>
    <m/>
    <m/>
    <m/>
    <m/>
    <m/>
    <m/>
    <m/>
    <m/>
    <m/>
    <n v="9"/>
    <n v="1"/>
    <n v="0"/>
  </r>
  <r>
    <n v="423664"/>
    <s v="Morishita, Nobuyasu"/>
    <s v="Koposuwa 203, 52-1, Yamadanibancho,Toyohashi-shi, Aichi 441-8104"/>
    <s v="Koposuwa 203 52-1 Yamadanibancho Toyohashi-shi Aichi 441-8104"/>
    <s v="203 521 4418104"/>
    <s v="203"/>
    <x v="2"/>
    <x v="0"/>
    <x v="55"/>
    <n v="3"/>
    <x v="11"/>
    <n v="3"/>
    <n v="1"/>
    <n v="0.23355889539247077"/>
    <n v="0.85568838750822196"/>
    <m/>
    <m/>
    <m/>
    <m/>
    <m/>
    <m/>
    <m/>
    <m/>
    <m/>
    <m/>
    <m/>
    <m/>
    <m/>
    <n v="9"/>
    <n v="1"/>
    <n v="0"/>
  </r>
  <r>
    <n v="8479964"/>
    <s v="Moulsley, Timothy James"/>
    <s v="Caterham"/>
    <s v="Caterham"/>
    <s v=""/>
    <s v=""/>
    <x v="8"/>
    <x v="0"/>
    <x v="59"/>
    <n v="1"/>
    <x v="14"/>
    <n v="0"/>
    <n v="0"/>
    <n v="0.76709819632668097"/>
    <n v="2.7772688371576759E-3"/>
    <n v="1"/>
    <n v="1"/>
    <n v="1"/>
    <m/>
    <m/>
    <m/>
    <m/>
    <m/>
    <m/>
    <s v="Caterham"/>
    <m/>
    <m/>
    <m/>
    <n v="0"/>
    <n v="0"/>
    <s v="TN"/>
  </r>
  <r>
    <n v="428278"/>
    <s v="STALEY, John, R., III"/>
    <s v="5802 Flintshire Lane,Dallas, TX 75252"/>
    <s v="5802 Flintshire Lane Dallas TX 75252"/>
    <s v="5802 75252"/>
    <s v=""/>
    <x v="9"/>
    <x v="0"/>
    <x v="24"/>
    <n v="3"/>
    <x v="9"/>
    <n v="2"/>
    <n v="0"/>
    <n v="9.9154545853860299E-2"/>
    <n v="0.8191350004171809"/>
    <m/>
    <m/>
    <m/>
    <m/>
    <m/>
    <m/>
    <m/>
    <m/>
    <m/>
    <m/>
    <m/>
    <m/>
    <m/>
    <n v="9"/>
    <n v="1"/>
    <n v="0"/>
  </r>
  <r>
    <n v="431815"/>
    <s v="ALLOUCHE, Cyril"/>
    <s v="2, impasse des Jardins,F-78490 Montfort L'amaury"/>
    <s v="2 impasse des Jardins F-78490 Montfort L'amaury"/>
    <s v="2 78490"/>
    <s v=""/>
    <x v="3"/>
    <x v="0"/>
    <x v="47"/>
    <n v="3"/>
    <x v="11"/>
    <n v="2"/>
    <n v="0"/>
    <n v="0.75623399707714178"/>
    <n v="0.31991658527023137"/>
    <m/>
    <m/>
    <m/>
    <m/>
    <m/>
    <m/>
    <m/>
    <m/>
    <m/>
    <m/>
    <m/>
    <m/>
    <m/>
    <n v="9"/>
    <n v="1"/>
    <n v="0"/>
  </r>
  <r>
    <n v="432075"/>
    <s v="GROSSE, Axel"/>
    <s v="Talackerstr. 15,72793 Pfullingen"/>
    <s v="Talackerstr. 15 72793 Pfullingen"/>
    <s v="15 72793"/>
    <s v="15"/>
    <x v="0"/>
    <x v="0"/>
    <x v="1"/>
    <n v="2"/>
    <x v="0"/>
    <n v="2"/>
    <n v="1"/>
    <n v="0.87687502773646464"/>
    <n v="0.93759486769561884"/>
    <m/>
    <m/>
    <m/>
    <m/>
    <m/>
    <m/>
    <m/>
    <m/>
    <m/>
    <m/>
    <m/>
    <m/>
    <m/>
    <n v="9"/>
    <n v="1"/>
    <n v="0"/>
  </r>
  <r>
    <n v="433088"/>
    <s v="DiSilvestro, Mark R."/>
    <s v="238 S Eagle Glen Trail,Columbia City, IN 46725"/>
    <s v="238 S Eagle Glen Trail Columbia City IN 46725"/>
    <s v="238 46725"/>
    <s v=""/>
    <x v="9"/>
    <x v="0"/>
    <x v="43"/>
    <n v="3"/>
    <x v="2"/>
    <n v="2"/>
    <n v="0"/>
    <n v="0.23178039082048818"/>
    <n v="0.11375114294386968"/>
    <m/>
    <m/>
    <m/>
    <m/>
    <m/>
    <m/>
    <m/>
    <m/>
    <m/>
    <m/>
    <m/>
    <m/>
    <m/>
    <n v="9"/>
    <n v="1"/>
    <n v="0"/>
  </r>
  <r>
    <n v="433394"/>
    <s v="The Engineering Business Limited"/>
    <s v="Broomhaugh House Riding Mill,Northumberland NE44 6EG"/>
    <s v="Broomhaugh House Riding Mill Northumberland NE44 6EG"/>
    <s v="44 6"/>
    <s v="E44"/>
    <x v="8"/>
    <x v="0"/>
    <x v="26"/>
    <n v="3"/>
    <x v="11"/>
    <n v="2"/>
    <n v="1"/>
    <n v="7.4439365662869461E-3"/>
    <n v="0.41435471055445428"/>
    <m/>
    <m/>
    <m/>
    <m/>
    <m/>
    <m/>
    <m/>
    <m/>
    <m/>
    <m/>
    <m/>
    <m/>
    <m/>
    <n v="9"/>
    <n v="1"/>
    <n v="0"/>
  </r>
  <r>
    <n v="434874"/>
    <s v="BRENNEMAN, Shawn"/>
    <s v="1800 Fordham Way,Mountain View, CA 94040-4002"/>
    <s v="1800 Fordham Way Mountain View CA 94040-4002"/>
    <s v="1800 940404002"/>
    <s v=""/>
    <x v="9"/>
    <x v="0"/>
    <x v="37"/>
    <n v="3"/>
    <x v="11"/>
    <n v="2"/>
    <n v="0"/>
    <n v="0.35003298479268674"/>
    <n v="0.42281081473659965"/>
    <m/>
    <m/>
    <m/>
    <m/>
    <m/>
    <m/>
    <m/>
    <m/>
    <m/>
    <m/>
    <m/>
    <m/>
    <m/>
    <n v="9"/>
    <n v="1"/>
    <n v="0"/>
  </r>
  <r>
    <n v="8491137"/>
    <s v="Lee, Jae-chang"/>
    <s v="104-801 Daechang Apt., Byeongjeom-dong,Hwaseong-si, Gyeonggi-do"/>
    <s v="104-801 Daechang Apt. Byeongjeom-dong Hwaseong-si Gyeonggi-do"/>
    <s v="104801"/>
    <s v="-801"/>
    <x v="7"/>
    <x v="0"/>
    <x v="53"/>
    <n v="3"/>
    <x v="9"/>
    <n v="1"/>
    <n v="1"/>
    <n v="0.57649442659284511"/>
    <n v="4.280523413429993E-3"/>
    <n v="1"/>
    <n v="3"/>
    <n v="1"/>
    <m/>
    <s v="Daechang Apt."/>
    <m/>
    <s v="104-801"/>
    <s v="Byeongjeom-dong"/>
    <m/>
    <s v="Hwaseong-si"/>
    <s v="Gyeonggi-do"/>
    <m/>
    <m/>
    <n v="1"/>
    <n v="1"/>
    <s v="TP"/>
  </r>
  <r>
    <n v="436779"/>
    <s v="SL3D, INC."/>
    <s v="SUITE 113, 5277 Manhattan Circle,Boulder, Colorado 80302"/>
    <s v="SUITE 113 5277 Manhattan Circle Boulder Colorado 80302"/>
    <s v="113 5277 80302"/>
    <s v="113"/>
    <x v="9"/>
    <x v="0"/>
    <x v="30"/>
    <n v="3"/>
    <x v="10"/>
    <n v="3"/>
    <n v="1"/>
    <n v="0.28719702783939838"/>
    <n v="0.16290573504467099"/>
    <m/>
    <m/>
    <m/>
    <m/>
    <m/>
    <m/>
    <m/>
    <m/>
    <m/>
    <m/>
    <m/>
    <m/>
    <m/>
    <n v="9"/>
    <n v="1"/>
    <n v="0"/>
  </r>
  <r>
    <n v="440232"/>
    <s v="Chen, Ling T."/>
    <s v="5533 174th PI SE,Bellevue, WA 98006"/>
    <s v="5533 174th PI SE Bellevue WA 98006"/>
    <s v="5533 174 98006"/>
    <s v="174t"/>
    <x v="9"/>
    <x v="0"/>
    <x v="52"/>
    <n v="2"/>
    <x v="11"/>
    <n v="3"/>
    <n v="1"/>
    <n v="0.7202387443370406"/>
    <n v="0.4722345232615599"/>
    <m/>
    <m/>
    <m/>
    <m/>
    <m/>
    <m/>
    <m/>
    <m/>
    <m/>
    <m/>
    <m/>
    <m/>
    <m/>
    <n v="9"/>
    <n v="1"/>
    <n v="0"/>
  </r>
  <r>
    <n v="444622"/>
    <s v="KALINOWSKI, Joseph"/>
    <s v="1610 Parmore Drive,Greenville, NC 27858-6130"/>
    <s v="1610 Parmore Drive Greenville NC 27858-6130"/>
    <s v="1610 278586130"/>
    <s v=""/>
    <x v="9"/>
    <x v="0"/>
    <x v="18"/>
    <n v="3"/>
    <x v="9"/>
    <n v="2"/>
    <n v="0"/>
    <n v="0.69082118076389432"/>
    <n v="0.14375922089521043"/>
    <m/>
    <m/>
    <m/>
    <m/>
    <m/>
    <m/>
    <m/>
    <m/>
    <m/>
    <m/>
    <m/>
    <m/>
    <m/>
    <n v="9"/>
    <n v="1"/>
    <n v="0"/>
  </r>
  <r>
    <n v="448828"/>
    <s v="SCHAEFER, Suzanne, E."/>
    <s v="603 East Applecreek Road,Appleton, WI 54913"/>
    <s v="603 East Applecreek Road Appleton WI 54913"/>
    <s v="603 54913"/>
    <s v=""/>
    <x v="9"/>
    <x v="0"/>
    <x v="42"/>
    <n v="3"/>
    <x v="11"/>
    <n v="2"/>
    <n v="0"/>
    <n v="9.0818834759558098E-2"/>
    <n v="0.52844885635933037"/>
    <m/>
    <m/>
    <m/>
    <m/>
    <m/>
    <m/>
    <m/>
    <m/>
    <m/>
    <m/>
    <m/>
    <m/>
    <m/>
    <n v="9"/>
    <n v="1"/>
    <n v="0"/>
  </r>
  <r>
    <n v="8529463"/>
    <s v="Thalhammer, Michaela"/>
    <s v="Freising"/>
    <s v="Freising"/>
    <s v=""/>
    <s v=""/>
    <x v="0"/>
    <x v="0"/>
    <x v="59"/>
    <n v="1"/>
    <x v="14"/>
    <n v="0"/>
    <n v="0"/>
    <n v="0.82994017155644506"/>
    <n v="4.3701074284928643E-3"/>
    <n v="1"/>
    <n v="1"/>
    <n v="1"/>
    <m/>
    <m/>
    <m/>
    <m/>
    <m/>
    <m/>
    <s v="Freising"/>
    <m/>
    <m/>
    <m/>
    <n v="0"/>
    <n v="0"/>
    <s v="TN"/>
  </r>
  <r>
    <n v="453734"/>
    <s v="P.V. Tools, Inc."/>
    <s v="Unit A 10065 S. Greenleaf Ave.,Santa Fe Springs CA 90680"/>
    <s v="Unit A 10065 S. Greenleaf Ave. Santa Fe Springs CA 90680"/>
    <s v="10065 90680"/>
    <s v=""/>
    <x v="9"/>
    <x v="0"/>
    <x v="30"/>
    <n v="3"/>
    <x v="6"/>
    <n v="2"/>
    <n v="0"/>
    <n v="0.51653956108037202"/>
    <n v="0.16725057066896654"/>
    <m/>
    <m/>
    <m/>
    <m/>
    <m/>
    <m/>
    <m/>
    <m/>
    <m/>
    <m/>
    <m/>
    <m/>
    <m/>
    <n v="9"/>
    <n v="1"/>
    <n v="0"/>
  </r>
  <r>
    <n v="455672"/>
    <s v="KUMARAN, Govindaraj"/>
    <s v="1 Kimball Court, 504,Woburn, MA 01801"/>
    <s v="1 Kimball Court 504 Woburn MA 01801"/>
    <s v="1 504 01801"/>
    <s v="504"/>
    <x v="9"/>
    <x v="0"/>
    <x v="24"/>
    <n v="3"/>
    <x v="11"/>
    <n v="3"/>
    <n v="1"/>
    <n v="1.5697924280988818E-2"/>
    <n v="0.26030134727235288"/>
    <m/>
    <m/>
    <m/>
    <m/>
    <m/>
    <m/>
    <m/>
    <m/>
    <m/>
    <m/>
    <m/>
    <m/>
    <m/>
    <n v="9"/>
    <n v="1"/>
    <n v="0"/>
  </r>
  <r>
    <n v="456897"/>
    <s v="BALDI, Bruno"/>
    <s v="c/o MBDA ITALIA S.p.A. Via Tiburtina, Km 12.400,00131, ROMA"/>
    <s v="c/o MBDA ITALIA S.p.A. Via Tiburtina Km 12.400 00131 ROMA"/>
    <s v="12400 00131"/>
    <s v="12."/>
    <x v="6"/>
    <x v="0"/>
    <x v="16"/>
    <n v="3"/>
    <x v="4"/>
    <n v="2"/>
    <n v="1"/>
    <n v="0.56686454363760308"/>
    <n v="0.7262273428992414"/>
    <m/>
    <m/>
    <m/>
    <m/>
    <m/>
    <m/>
    <m/>
    <m/>
    <m/>
    <m/>
    <m/>
    <m/>
    <m/>
    <n v="9"/>
    <n v="1"/>
    <n v="0"/>
  </r>
  <r>
    <n v="466548"/>
    <s v="LEE, Jin-Young"/>
    <s v="183-2, 5/5 Bokcheon-dong Dongrae-gu,Busan 607-020"/>
    <s v="183-2 5/5 Bokcheon-dong Dongrae-gu Busan 607-020"/>
    <s v="1832 55 607020"/>
    <s v="-2"/>
    <x v="7"/>
    <x v="0"/>
    <x v="9"/>
    <n v="3"/>
    <x v="9"/>
    <n v="3"/>
    <n v="1"/>
    <n v="0.90902425229340666"/>
    <n v="5.9721345994894426E-2"/>
    <m/>
    <m/>
    <m/>
    <m/>
    <m/>
    <m/>
    <m/>
    <m/>
    <m/>
    <m/>
    <m/>
    <m/>
    <m/>
    <n v="9"/>
    <n v="1"/>
    <n v="0"/>
  </r>
  <r>
    <n v="466976"/>
    <s v="KELLER, Robert J."/>
    <s v="3600 West Lake Avenue,Glenview, Illinois 60026"/>
    <s v="3600 West Lake Avenue Glenview Illinois 60026"/>
    <s v="3600 60026"/>
    <s v=""/>
    <x v="9"/>
    <x v="0"/>
    <x v="43"/>
    <n v="3"/>
    <x v="11"/>
    <n v="2"/>
    <n v="0"/>
    <n v="0.32597362038046762"/>
    <n v="0.43506608110524081"/>
    <m/>
    <m/>
    <m/>
    <m/>
    <m/>
    <m/>
    <m/>
    <m/>
    <m/>
    <m/>
    <m/>
    <m/>
    <m/>
    <n v="9"/>
    <n v="1"/>
    <n v="0"/>
  </r>
  <r>
    <n v="467403"/>
    <s v="OHASHI, Nobumoto"/>
    <s v="c/o TOYOTA JIDOSHA KABUSHIKI KAISHA, 1 Toyota-cho,Toyota-shi Aichi 471-8571"/>
    <s v="c/o TOYOTA JIDOSHA KABUSHIKI KAISHA 1 Toyota-cho Toyota-shi Aichi 471-8571"/>
    <s v="1 4718571"/>
    <s v="1"/>
    <x v="2"/>
    <x v="0"/>
    <x v="60"/>
    <n v="3"/>
    <x v="4"/>
    <n v="2"/>
    <n v="1"/>
    <n v="0.51477948504726811"/>
    <n v="0.66628543092473858"/>
    <m/>
    <m/>
    <m/>
    <m/>
    <m/>
    <m/>
    <m/>
    <m/>
    <m/>
    <m/>
    <m/>
    <m/>
    <m/>
    <n v="9"/>
    <n v="1"/>
    <n v="0"/>
  </r>
  <r>
    <n v="468522"/>
    <s v="Bortolotto, Virgilio"/>
    <s v="Via Valle Gola, 33,I-10025 Pino Torinese"/>
    <s v="Via Valle Gola 33 I-10025 Pino Torinese"/>
    <s v="33 10025"/>
    <s v="33"/>
    <x v="6"/>
    <x v="0"/>
    <x v="41"/>
    <n v="3"/>
    <x v="11"/>
    <n v="2"/>
    <n v="1"/>
    <n v="0.31433515889524888"/>
    <n v="0.8201267104551403"/>
    <m/>
    <m/>
    <m/>
    <m/>
    <m/>
    <m/>
    <m/>
    <m/>
    <m/>
    <m/>
    <m/>
    <m/>
    <m/>
    <n v="9"/>
    <n v="1"/>
    <n v="0"/>
  </r>
  <r>
    <n v="473090"/>
    <s v="Rice, John M."/>
    <s v="5465 Creek Bend Drive,West Chester, OH 45069"/>
    <s v="5465 Creek Bend Drive West Chester OH 45069"/>
    <s v="5465 45069"/>
    <s v=""/>
    <x v="9"/>
    <x v="0"/>
    <x v="18"/>
    <n v="3"/>
    <x v="10"/>
    <n v="2"/>
    <n v="0"/>
    <n v="9.3772489675656101E-2"/>
    <n v="0.45195184398570087"/>
    <m/>
    <m/>
    <m/>
    <m/>
    <m/>
    <m/>
    <m/>
    <m/>
    <m/>
    <m/>
    <m/>
    <m/>
    <m/>
    <n v="9"/>
    <n v="1"/>
    <n v="0"/>
  </r>
  <r>
    <n v="473610"/>
    <s v="FINCH, Paul W"/>
    <s v="9306 Holland Avenue,Bethesda , MD 20814"/>
    <s v="9306 Holland Avenue Bethesda MD 20814"/>
    <s v="9306 20814"/>
    <s v=""/>
    <x v="9"/>
    <x v="0"/>
    <x v="36"/>
    <n v="3"/>
    <x v="9"/>
    <n v="2"/>
    <n v="0"/>
    <n v="3.0097911435887914E-3"/>
    <n v="0.77397041966062008"/>
    <m/>
    <m/>
    <m/>
    <m/>
    <m/>
    <m/>
    <m/>
    <m/>
    <m/>
    <m/>
    <m/>
    <m/>
    <m/>
    <n v="9"/>
    <n v="1"/>
    <n v="0"/>
  </r>
  <r>
    <n v="477203"/>
    <s v="AMANO, Kazuhiko, Seiko Epson Corporation"/>
    <s v="3-5, Owa 3-chome,Suwa-shi, Nagano 392-8502"/>
    <s v="3-5 Owa 3-chome Suwa-shi Nagano 392-8502"/>
    <s v="35 3 3928502"/>
    <s v="-5"/>
    <x v="2"/>
    <x v="0"/>
    <x v="3"/>
    <n v="3"/>
    <x v="9"/>
    <n v="3"/>
    <n v="1"/>
    <n v="0.48122729624085403"/>
    <n v="9.5010429606851354E-2"/>
    <m/>
    <m/>
    <m/>
    <m/>
    <m/>
    <m/>
    <m/>
    <m/>
    <m/>
    <m/>
    <m/>
    <m/>
    <m/>
    <n v="9"/>
    <n v="1"/>
    <n v="0"/>
  </r>
  <r>
    <n v="480561"/>
    <s v="Fujiwara, Yasuhiro"/>
    <s v="31-18, Tsutsujigaoka 3-chome,Oonojo-shi, Fukuoka 816-0962"/>
    <s v="31-18 Tsutsujigaoka 3-chome Oonojo-shi Fukuoka 816-0962"/>
    <s v="3118 3 8160962"/>
    <s v="-18"/>
    <x v="2"/>
    <x v="0"/>
    <x v="19"/>
    <n v="3"/>
    <x v="9"/>
    <n v="3"/>
    <n v="1"/>
    <n v="0.43082030681697947"/>
    <n v="0.19902113063851423"/>
    <m/>
    <m/>
    <m/>
    <m/>
    <m/>
    <m/>
    <m/>
    <m/>
    <m/>
    <m/>
    <m/>
    <m/>
    <m/>
    <n v="9"/>
    <n v="1"/>
    <n v="0"/>
  </r>
  <r>
    <n v="481600"/>
    <s v="Itai, Katsunori, c/o Square Co., Ltd."/>
    <s v="Arco tower, 1-8-1, Shimomeguro, Meguro-ku,Tokyo 153-8688"/>
    <s v="Arco tower 1-8-1 Shimomeguro Meguro-ku Tokyo 153-8688"/>
    <s v="181 1538688"/>
    <s v="1-"/>
    <x v="2"/>
    <x v="0"/>
    <x v="30"/>
    <n v="3"/>
    <x v="11"/>
    <n v="2"/>
    <n v="1"/>
    <n v="0.92502680949124116"/>
    <n v="0.96569305027831387"/>
    <m/>
    <m/>
    <m/>
    <m/>
    <m/>
    <m/>
    <m/>
    <m/>
    <m/>
    <m/>
    <m/>
    <m/>
    <m/>
    <n v="9"/>
    <n v="1"/>
    <n v="0"/>
  </r>
  <r>
    <n v="481937"/>
    <s v="SATAKE CORPORATION"/>
    <s v="7-2, Sotokanda 4-chome Chiyoda-ku,,Tokyo"/>
    <s v="7-2 Sotokanda 4-chome Chiyoda-ku Tokyo"/>
    <s v="72 4"/>
    <s v="-2"/>
    <x v="2"/>
    <x v="0"/>
    <x v="41"/>
    <n v="3"/>
    <x v="1"/>
    <n v="2"/>
    <n v="1"/>
    <n v="0.30670593238771271"/>
    <n v="0.98593704008591276"/>
    <m/>
    <m/>
    <m/>
    <m/>
    <m/>
    <m/>
    <m/>
    <m/>
    <m/>
    <m/>
    <m/>
    <m/>
    <m/>
    <n v="9"/>
    <n v="1"/>
    <n v="0"/>
  </r>
  <r>
    <n v="485306"/>
    <s v="LEE, Eun, Seog"/>
    <s v="21-1102 Sampoong Apt. 1685 Seocho-dong Seocho-ku,Seoul 137-070"/>
    <s v="21-1102 Sampoong Apt. 1685 Seocho-dong Seocho-ku Seoul 137-070"/>
    <s v="211102 1685 137070"/>
    <s v="137-"/>
    <x v="7"/>
    <x v="0"/>
    <x v="28"/>
    <n v="3"/>
    <x v="10"/>
    <n v="3"/>
    <n v="1"/>
    <n v="8.61314545934736E-2"/>
    <n v="0.96017985437249664"/>
    <m/>
    <m/>
    <m/>
    <m/>
    <m/>
    <m/>
    <m/>
    <m/>
    <m/>
    <m/>
    <m/>
    <m/>
    <m/>
    <n v="9"/>
    <n v="1"/>
    <n v="0"/>
  </r>
  <r>
    <n v="488164"/>
    <s v="Fuse, Keiji, Osaka Works of Sumitomo"/>
    <s v="Electric Industries, Ltd., 1-3, Shimaya 1-chome,,Konohana-ku, Osaka-shi, Osaka"/>
    <s v="Electric Industries Ltd. 1-3 Shimaya 1-chome Konohana-ku Osaka-shi Osaka"/>
    <s v="13 1"/>
    <s v="1-"/>
    <x v="2"/>
    <x v="0"/>
    <x v="72"/>
    <n v="3"/>
    <x v="2"/>
    <n v="2"/>
    <n v="1"/>
    <n v="0.39165686530473731"/>
    <n v="0.54146153435589739"/>
    <m/>
    <m/>
    <m/>
    <m/>
    <m/>
    <m/>
    <m/>
    <m/>
    <m/>
    <m/>
    <m/>
    <m/>
    <m/>
    <n v="9"/>
    <n v="1"/>
    <n v="0"/>
  </r>
  <r>
    <n v="495516"/>
    <s v="Suzuki, Motoyuki"/>
    <s v="Aisan Kogyo Kabushiki Kaisha, 1-1 Kyowacho 1-chome,Obu-shi, Aichi 474-8588"/>
    <s v="Aisan Kogyo Kabushiki Kaisha 1-1 Kyowacho 1-chome Obu-shi Aichi 474-8588"/>
    <s v="11 1 4748588"/>
    <s v="1-"/>
    <x v="2"/>
    <x v="0"/>
    <x v="2"/>
    <n v="3"/>
    <x v="4"/>
    <n v="3"/>
    <n v="1"/>
    <n v="0.90391496635044699"/>
    <n v="0.67764031587749074"/>
    <m/>
    <m/>
    <m/>
    <m/>
    <m/>
    <m/>
    <m/>
    <m/>
    <m/>
    <m/>
    <m/>
    <m/>
    <m/>
    <n v="9"/>
    <n v="1"/>
    <n v="0"/>
  </r>
  <r>
    <n v="495995"/>
    <s v="Ishihara, Yusuke, c/Fuji Photo Film Co., Ltd."/>
    <s v="2-12-1 Oogi-cho, Odawara-shi,Kanagawa-ken"/>
    <s v="2-12-1 Oogi-cho Odawara-shi Kanagawa-ken"/>
    <s v="2121"/>
    <s v="-12-"/>
    <x v="2"/>
    <x v="0"/>
    <x v="46"/>
    <n v="3"/>
    <x v="0"/>
    <n v="1"/>
    <n v="1"/>
    <n v="0.96307136087567746"/>
    <n v="0.30813944096828905"/>
    <m/>
    <m/>
    <m/>
    <m/>
    <m/>
    <m/>
    <m/>
    <m/>
    <m/>
    <m/>
    <m/>
    <m/>
    <m/>
    <n v="9"/>
    <n v="1"/>
    <n v="0"/>
  </r>
  <r>
    <n v="501700"/>
    <s v="ADACHI, Takanosuke"/>
    <s v="749-1-459, Saedo-cho, Tsuzuki-ku,Yokohama-shi, Kanagawa 224-0054"/>
    <s v="749-1-459 Saedo-cho Tsuzuki-ku Yokohama-shi Kanagawa 224-0054"/>
    <s v="7491459 2240054"/>
    <s v="-1-"/>
    <x v="2"/>
    <x v="0"/>
    <x v="55"/>
    <n v="3"/>
    <x v="9"/>
    <n v="2"/>
    <n v="1"/>
    <n v="0.94878309123880233"/>
    <n v="0.63620425581623541"/>
    <m/>
    <m/>
    <m/>
    <m/>
    <m/>
    <m/>
    <m/>
    <m/>
    <m/>
    <m/>
    <m/>
    <m/>
    <m/>
    <n v="9"/>
    <n v="1"/>
    <n v="0"/>
  </r>
  <r>
    <n v="503494"/>
    <s v="Yamamoto, Seiji"/>
    <s v="3-406 Satsukigaoka nishi 6,Suita-shi, Osaka 565-0833"/>
    <s v="3-406 Satsukigaoka nishi 6 Suita-shi Osaka 565-0833"/>
    <s v="3406 6 5650833"/>
    <s v="-406"/>
    <x v="2"/>
    <x v="0"/>
    <x v="26"/>
    <n v="3"/>
    <x v="11"/>
    <n v="3"/>
    <n v="1"/>
    <n v="0.60661050459807897"/>
    <n v="0.35907019291003084"/>
    <m/>
    <m/>
    <m/>
    <m/>
    <m/>
    <m/>
    <m/>
    <m/>
    <m/>
    <m/>
    <m/>
    <m/>
    <m/>
    <n v="9"/>
    <n v="1"/>
    <n v="0"/>
  </r>
  <r>
    <n v="506283"/>
    <s v="Woo, Sang-Hyun"/>
    <s v="Samsung Electronics Co., Ltd. 416, Maetan-dong,Yeongtong-gu Suwon-si Gyeonggi-do"/>
    <s v="Samsung Electronics Co. Ltd. 416 Maetan-dong Yeongtong-gu Suwon-si Gyeonggi-do"/>
    <s v="416"/>
    <s v="416"/>
    <x v="7"/>
    <x v="0"/>
    <x v="73"/>
    <n v="3"/>
    <x v="2"/>
    <n v="1"/>
    <n v="1"/>
    <n v="0.45338174491832783"/>
    <n v="0.7082933489596448"/>
    <m/>
    <m/>
    <m/>
    <m/>
    <m/>
    <m/>
    <m/>
    <m/>
    <m/>
    <m/>
    <m/>
    <m/>
    <m/>
    <n v="9"/>
    <n v="1"/>
    <n v="0"/>
  </r>
  <r>
    <n v="509908"/>
    <s v="XIE, Weihong"/>
    <s v="Gong Ye Xi Road,Shaoguan, Guangdong 512028"/>
    <s v="Gong Ye Xi Road Shaoguan Guangdong 512028"/>
    <s v="512028"/>
    <s v=""/>
    <x v="14"/>
    <x v="0"/>
    <x v="3"/>
    <n v="3"/>
    <x v="11"/>
    <n v="1"/>
    <n v="0"/>
    <n v="0.43717953617195771"/>
    <n v="0.46581492070820218"/>
    <m/>
    <m/>
    <m/>
    <m/>
    <m/>
    <m/>
    <m/>
    <m/>
    <m/>
    <m/>
    <m/>
    <m/>
    <m/>
    <n v="9"/>
    <n v="1"/>
    <n v="0"/>
  </r>
  <r>
    <n v="513849"/>
    <s v="BOGA, RameshBabu"/>
    <s v="1214 Hemingway Lane,Roswell, GA 30075"/>
    <s v="1214 Hemingway Lane Roswell GA 30075"/>
    <s v="1214 30075"/>
    <s v=""/>
    <x v="9"/>
    <x v="0"/>
    <x v="24"/>
    <n v="3"/>
    <x v="9"/>
    <n v="2"/>
    <n v="0"/>
    <n v="0.79717395553439518"/>
    <n v="0.59845550184075313"/>
    <m/>
    <m/>
    <m/>
    <m/>
    <m/>
    <m/>
    <m/>
    <m/>
    <m/>
    <m/>
    <m/>
    <m/>
    <m/>
    <n v="9"/>
    <n v="1"/>
    <n v="0"/>
  </r>
  <r>
    <n v="515885"/>
    <s v="Sato, Makoto"/>
    <s v="Casio Computer Co., Ltd. Hamura R&amp;D Center,2-1-3, Sakae-cho Hamura-shi Tokyo 205"/>
    <s v="Casio Computer Co. Ltd. Hamura R&amp;D Center 2-1-3 Sakae-cho Hamura-shi Tokyo 205"/>
    <s v="213 205"/>
    <s v="2-"/>
    <x v="2"/>
    <x v="0"/>
    <x v="73"/>
    <n v="3"/>
    <x v="8"/>
    <n v="2"/>
    <n v="1"/>
    <n v="0.41932259365500946"/>
    <n v="0.75238580978300296"/>
    <m/>
    <m/>
    <m/>
    <m/>
    <m/>
    <m/>
    <m/>
    <m/>
    <m/>
    <m/>
    <m/>
    <m/>
    <m/>
    <n v="9"/>
    <n v="1"/>
    <n v="0"/>
  </r>
  <r>
    <n v="516598"/>
    <s v="Tosaka, Akio c/o Chiba Works"/>
    <s v="Kawasaki Steel Corporation 1, Kawasakicho Chuo-ku,Chiba-shi Chiba, 260-0835"/>
    <s v="Kawasaki Steel Corporation 1 Kawasakicho Chuo-ku Chiba-shi Chiba 260-0835"/>
    <s v="1 2600835"/>
    <s v="1"/>
    <x v="2"/>
    <x v="0"/>
    <x v="60"/>
    <n v="3"/>
    <x v="2"/>
    <n v="2"/>
    <n v="1"/>
    <n v="0.29725446573070535"/>
    <n v="0.90711631087275091"/>
    <m/>
    <m/>
    <m/>
    <m/>
    <m/>
    <m/>
    <m/>
    <m/>
    <m/>
    <m/>
    <m/>
    <m/>
    <m/>
    <n v="9"/>
    <n v="1"/>
    <n v="0"/>
  </r>
  <r>
    <n v="518781"/>
    <s v="Kanamori, Kenji"/>
    <s v="1-27, Hirakata-cho Kanazawa-ku,Yokohama-shi Kanagawa 236-0023"/>
    <s v="1-27 Hirakata-cho Kanazawa-ku Yokohama-shi Kanagawa 236-0023"/>
    <s v="127 2360023"/>
    <s v="-27"/>
    <x v="2"/>
    <x v="0"/>
    <x v="15"/>
    <n v="3"/>
    <x v="9"/>
    <n v="2"/>
    <n v="1"/>
    <n v="0.44032285758764422"/>
    <n v="0.5387243394860235"/>
    <m/>
    <m/>
    <m/>
    <m/>
    <m/>
    <m/>
    <m/>
    <m/>
    <m/>
    <m/>
    <m/>
    <m/>
    <m/>
    <n v="9"/>
    <n v="1"/>
    <n v="0"/>
  </r>
  <r>
    <n v="520329"/>
    <s v="Villalobos, Marco A"/>
    <s v="6121 Independence Road,Racine, WI 53406"/>
    <s v="6121 Independence Road Racine WI 53406"/>
    <s v="6121 53406"/>
    <s v=""/>
    <x v="9"/>
    <x v="0"/>
    <x v="36"/>
    <n v="3"/>
    <x v="9"/>
    <n v="2"/>
    <n v="0"/>
    <n v="0.24693070813275997"/>
    <n v="0.66717621108405523"/>
    <m/>
    <m/>
    <m/>
    <m/>
    <m/>
    <m/>
    <m/>
    <m/>
    <m/>
    <m/>
    <m/>
    <m/>
    <m/>
    <n v="9"/>
    <n v="1"/>
    <n v="0"/>
  </r>
  <r>
    <n v="522943"/>
    <s v="Thakkar, Jigar B."/>
    <s v="c/o Microsoft Corporation One Microsoft Way,98052, Redmond"/>
    <s v="c/o Microsoft Corporation One Microsoft Way 98052 Redmond"/>
    <s v="98052"/>
    <s v=""/>
    <x v="9"/>
    <x v="0"/>
    <x v="14"/>
    <n v="3"/>
    <x v="10"/>
    <n v="1"/>
    <n v="0"/>
    <n v="5.7428148821092484E-2"/>
    <n v="0.66244780359202637"/>
    <m/>
    <m/>
    <m/>
    <m/>
    <m/>
    <m/>
    <m/>
    <m/>
    <m/>
    <m/>
    <m/>
    <m/>
    <m/>
    <n v="9"/>
    <n v="1"/>
    <n v="0"/>
  </r>
  <r>
    <n v="523726"/>
    <s v="GRECO, Michael, N."/>
    <s v="1634 Clearbrook Road,Lansdale, Pennsylvania 19446"/>
    <s v="1634 Clearbrook Road Lansdale Pennsylvania 19446"/>
    <s v="1634 19446"/>
    <s v=""/>
    <x v="9"/>
    <x v="0"/>
    <x v="9"/>
    <n v="3"/>
    <x v="9"/>
    <n v="2"/>
    <n v="0"/>
    <n v="0.83071213652372433"/>
    <n v="0.28380080152506537"/>
    <m/>
    <m/>
    <m/>
    <m/>
    <m/>
    <m/>
    <m/>
    <m/>
    <m/>
    <m/>
    <m/>
    <m/>
    <m/>
    <n v="9"/>
    <n v="1"/>
    <n v="0"/>
  </r>
  <r>
    <n v="524684"/>
    <s v="AKIBA, Mai"/>
    <s v="Semiconductor Enrrgy Lab. Co. Ltd. 398, Hase,Atsugi-shi, Kanagawa 2430036"/>
    <s v="Semiconductor Enrrgy Lab. Co. Ltd. 398 Hase Atsugi-shi Kanagawa 2430036"/>
    <s v="398 2430036"/>
    <s v="398"/>
    <x v="2"/>
    <x v="0"/>
    <x v="31"/>
    <n v="3"/>
    <x v="4"/>
    <n v="2"/>
    <n v="1"/>
    <n v="0.17602436982341574"/>
    <n v="0.98585096341577916"/>
    <m/>
    <m/>
    <m/>
    <m/>
    <m/>
    <m/>
    <m/>
    <m/>
    <m/>
    <m/>
    <m/>
    <m/>
    <m/>
    <n v="9"/>
    <n v="1"/>
    <n v="0"/>
  </r>
  <r>
    <n v="529251"/>
    <s v="OOTAKE, Yoshiyuki Nissan Motor Co. Ltd, IP Department"/>
    <s v="560-2 Okatsukoku, Atsugi-shi,Kanagawa 243-0192"/>
    <s v="560-2 Okatsukoku Atsugi-shi Kanagawa 243-0192"/>
    <s v="5602 2430192"/>
    <s v="-2"/>
    <x v="2"/>
    <x v="0"/>
    <x v="43"/>
    <n v="3"/>
    <x v="1"/>
    <n v="2"/>
    <n v="1"/>
    <n v="0.96720929919051291"/>
    <n v="0.38186627583719235"/>
    <m/>
    <m/>
    <m/>
    <m/>
    <m/>
    <m/>
    <m/>
    <m/>
    <m/>
    <m/>
    <m/>
    <m/>
    <m/>
    <n v="9"/>
    <n v="1"/>
    <n v="0"/>
  </r>
  <r>
    <n v="530979"/>
    <s v="Perrone, Guido"/>
    <s v="Str. Ramella di sotto 20,13842 Pavignano (BI)"/>
    <s v="Str. Ramella di sotto 20 13842 Pavignano (BI)"/>
    <s v="20 13842"/>
    <s v="20"/>
    <x v="6"/>
    <x v="0"/>
    <x v="37"/>
    <n v="3"/>
    <x v="10"/>
    <n v="2"/>
    <n v="1"/>
    <n v="0.76657538538268899"/>
    <n v="0.82436040996684523"/>
    <m/>
    <m/>
    <m/>
    <m/>
    <m/>
    <m/>
    <m/>
    <m/>
    <m/>
    <m/>
    <m/>
    <m/>
    <m/>
    <n v="9"/>
    <n v="1"/>
    <n v="0"/>
  </r>
  <r>
    <n v="531009"/>
    <s v="Nagasawa, Keiichi"/>
    <s v="Disco Corporation 13-11, Omori-Kita 2-chome Ota-ku,Tokyo 143-8580"/>
    <s v="Disco Corporation 13-11 Omori-Kita 2-chome Ota-ku Tokyo 143-8580"/>
    <s v="1311 2 1438580"/>
    <s v="13-"/>
    <x v="2"/>
    <x v="0"/>
    <x v="4"/>
    <n v="3"/>
    <x v="10"/>
    <n v="3"/>
    <n v="1"/>
    <n v="0.19656287343267598"/>
    <n v="0.15411376158283752"/>
    <m/>
    <m/>
    <m/>
    <m/>
    <m/>
    <m/>
    <m/>
    <m/>
    <m/>
    <m/>
    <m/>
    <m/>
    <m/>
    <n v="9"/>
    <n v="1"/>
    <n v="0"/>
  </r>
  <r>
    <n v="533622"/>
    <s v="Murakami, Tomoyasu"/>
    <s v="c/o Yazaki Parts Co., Ltd. Akebono 3-4-33, Higashi-ku,Hiroshima-shi, Hiroshima-ken 732-0045"/>
    <s v="c/o Yazaki Parts Co. Ltd. Akebono 3-4-33 Higashi-ku Hiroshima-shi Hiroshima-ken 732-0045"/>
    <s v="3433 7320045"/>
    <s v="3-"/>
    <x v="2"/>
    <x v="0"/>
    <x v="63"/>
    <n v="3"/>
    <x v="6"/>
    <n v="2"/>
    <n v="1"/>
    <n v="3.4183823580632322E-2"/>
    <n v="0.67366833541628679"/>
    <m/>
    <m/>
    <m/>
    <m/>
    <m/>
    <m/>
    <m/>
    <m/>
    <m/>
    <m/>
    <m/>
    <m/>
    <m/>
    <n v="9"/>
    <n v="1"/>
    <n v="0"/>
  </r>
  <r>
    <n v="535048"/>
    <s v="Kisselev, Boris Samsung Electronics Co., Ltd."/>
    <s v="416, Maetan-dong, Yeongtong-gu, Suwon-si,Gyeonggi-do"/>
    <s v="416 Maetan-dong Yeongtong-gu Suwon-si Gyeonggi-do"/>
    <s v="416"/>
    <s v=""/>
    <x v="7"/>
    <x v="0"/>
    <x v="26"/>
    <n v="3"/>
    <x v="1"/>
    <n v="1"/>
    <n v="0"/>
    <n v="0.20373311312513287"/>
    <n v="9.4371230377919724E-2"/>
    <m/>
    <m/>
    <m/>
    <m/>
    <m/>
    <m/>
    <m/>
    <m/>
    <m/>
    <m/>
    <m/>
    <m/>
    <m/>
    <n v="9"/>
    <n v="1"/>
    <n v="0"/>
  </r>
  <r>
    <n v="535552"/>
    <s v="Industry-Academic Cooperation Foundation, Yonsei University"/>
    <s v="Sinchon-dong 134 Seodaemun-gu,Seoul"/>
    <s v="Sinchon-dong 134 Seodaemun-gu Seoul"/>
    <s v="134"/>
    <s v="134"/>
    <x v="7"/>
    <x v="0"/>
    <x v="52"/>
    <n v="2"/>
    <x v="0"/>
    <n v="1"/>
    <n v="1"/>
    <n v="0.27249624098970526"/>
    <n v="0.69320157970029717"/>
    <m/>
    <m/>
    <m/>
    <m/>
    <m/>
    <m/>
    <m/>
    <m/>
    <m/>
    <m/>
    <m/>
    <m/>
    <m/>
    <n v="9"/>
    <n v="1"/>
    <n v="0"/>
  </r>
  <r>
    <n v="8855845"/>
    <s v="Rhys-Williams, William"/>
    <s v="Burgess Hill"/>
    <s v="Burgess Hill"/>
    <s v=""/>
    <s v=""/>
    <x v="8"/>
    <x v="0"/>
    <x v="74"/>
    <n v="1"/>
    <x v="15"/>
    <n v="0"/>
    <n v="0"/>
    <n v="0.26214152898634724"/>
    <n v="1.3501344602211418E-3"/>
    <n v="1"/>
    <n v="1"/>
    <n v="1"/>
    <m/>
    <m/>
    <m/>
    <m/>
    <m/>
    <m/>
    <s v="Burgess Hill"/>
    <m/>
    <m/>
    <m/>
    <n v="0"/>
    <n v="0"/>
    <s v="TN"/>
  </r>
  <r>
    <n v="537666"/>
    <s v="WANG, Mingwei"/>
    <s v="No. 555, Zuchongzhi Road, Pudong New District,Shanghai 201203"/>
    <s v="No. 555 Zuchongzhi Road Pudong New District Shanghai 201203"/>
    <s v="555 201203"/>
    <s v="555"/>
    <x v="14"/>
    <x v="0"/>
    <x v="15"/>
    <n v="3"/>
    <x v="2"/>
    <n v="2"/>
    <n v="1"/>
    <n v="0.13306230665975494"/>
    <n v="0.6238220327885482"/>
    <m/>
    <m/>
    <m/>
    <m/>
    <m/>
    <m/>
    <m/>
    <m/>
    <m/>
    <m/>
    <m/>
    <m/>
    <m/>
    <n v="9"/>
    <n v="1"/>
    <n v="0"/>
  </r>
  <r>
    <n v="538038"/>
    <s v="HEIL, Ronald, W."/>
    <s v="2312 Western Avenue North,Roseville, Minnesota 55113"/>
    <s v="2312 Western Avenue North Roseville Minnesota 55113"/>
    <s v="2312 55113"/>
    <s v=""/>
    <x v="9"/>
    <x v="0"/>
    <x v="26"/>
    <n v="3"/>
    <x v="11"/>
    <n v="2"/>
    <n v="0"/>
    <n v="0.97517823626813882"/>
    <n v="0.64761898722080702"/>
    <m/>
    <m/>
    <m/>
    <m/>
    <m/>
    <m/>
    <m/>
    <m/>
    <m/>
    <m/>
    <m/>
    <m/>
    <m/>
    <n v="9"/>
    <n v="1"/>
    <n v="0"/>
  </r>
  <r>
    <n v="538251"/>
    <s v="BOHN, David D."/>
    <s v="One Microsoft Way,Redmond, WA 98052-6399"/>
    <s v="One Microsoft Way Redmond WA 98052-6399"/>
    <s v="980526399"/>
    <s v=""/>
    <x v="9"/>
    <x v="0"/>
    <x v="41"/>
    <n v="3"/>
    <x v="9"/>
    <n v="1"/>
    <n v="0"/>
    <n v="0.89232657218443423"/>
    <n v="0.82828353128591492"/>
    <m/>
    <m/>
    <m/>
    <m/>
    <m/>
    <m/>
    <m/>
    <m/>
    <m/>
    <m/>
    <m/>
    <m/>
    <m/>
    <n v="9"/>
    <n v="1"/>
    <n v="0"/>
  </r>
  <r>
    <n v="543487"/>
    <s v="Wakamatsu, Katsumitsu c/o Yamaha Hatsudoki Kabushiki Kaisha"/>
    <s v="2500 Shingai,Iwata-shi Shizuoka-ken 438-8501"/>
    <s v="2500 Shingai Iwata-shi Shizuoka-ken 438-8501"/>
    <s v="2500 4388501"/>
    <s v="438-"/>
    <x v="2"/>
    <x v="0"/>
    <x v="18"/>
    <n v="3"/>
    <x v="1"/>
    <n v="2"/>
    <n v="1"/>
    <n v="4.015867586678723E-2"/>
    <n v="7.425734382388216E-2"/>
    <m/>
    <m/>
    <m/>
    <m/>
    <m/>
    <m/>
    <m/>
    <m/>
    <m/>
    <m/>
    <m/>
    <m/>
    <m/>
    <n v="9"/>
    <n v="1"/>
    <n v="0"/>
  </r>
  <r>
    <n v="550710"/>
    <s v="Takahashi, Toshiyuki"/>
    <s v="1718, Kikoba Hayama-machi,Miura-gun Kanagawa-ken"/>
    <s v="1718 Kikoba Hayama-machi Miura-gun Kanagawa-ken"/>
    <s v="1718"/>
    <s v=""/>
    <x v="2"/>
    <x v="0"/>
    <x v="47"/>
    <n v="3"/>
    <x v="1"/>
    <n v="1"/>
    <n v="0"/>
    <n v="0.66283689646232358"/>
    <n v="0.80549788208854489"/>
    <m/>
    <m/>
    <m/>
    <m/>
    <m/>
    <m/>
    <m/>
    <m/>
    <m/>
    <m/>
    <m/>
    <m/>
    <m/>
    <n v="9"/>
    <n v="1"/>
    <n v="0"/>
  </r>
  <r>
    <n v="551894"/>
    <s v="Haak, Mark P."/>
    <s v="81N. Park Avenue,Fond du Lac WI 54935"/>
    <s v="81N. Park Avenue Fond du Lac WI 54935"/>
    <s v="81 54935"/>
    <s v=""/>
    <x v="9"/>
    <x v="0"/>
    <x v="24"/>
    <n v="3"/>
    <x v="10"/>
    <n v="2"/>
    <n v="0"/>
    <n v="1.1483075951775223E-2"/>
    <n v="0.54081324692098898"/>
    <m/>
    <m/>
    <m/>
    <m/>
    <m/>
    <m/>
    <m/>
    <m/>
    <m/>
    <m/>
    <m/>
    <m/>
    <m/>
    <n v="9"/>
    <n v="1"/>
    <n v="0"/>
  </r>
  <r>
    <n v="557095"/>
    <s v="Yamashia, Tsukasa c/o Patent Center"/>
    <s v="OMRON TATEISI EL. CO. 20, Igadera, Shimokaiinji,Nagaokakyo-shi Kyoto 617"/>
    <s v="OMRON TATEISI EL. CO. 20 Igadera Shimokaiinji Nagaokakyo-shi Kyoto 617"/>
    <s v="20 617"/>
    <s v="20"/>
    <x v="2"/>
    <x v="0"/>
    <x v="75"/>
    <n v="3"/>
    <x v="4"/>
    <n v="2"/>
    <n v="1"/>
    <n v="0.39351302194386661"/>
    <n v="0.58700061313460905"/>
    <m/>
    <m/>
    <m/>
    <m/>
    <m/>
    <m/>
    <m/>
    <m/>
    <m/>
    <m/>
    <m/>
    <m/>
    <m/>
    <n v="9"/>
    <n v="1"/>
    <n v="0"/>
  </r>
  <r>
    <n v="557400"/>
    <s v="Sasaki, Yoshinori"/>
    <s v="c/o Idemitsu Petrochemical Co., Ltd. 843-3, Kou,Shirahama-cho Himeji-shi, Hyogo-ken"/>
    <s v="c/o Idemitsu Petrochemical Co. Ltd. 843-3 Kou Shirahama-cho Himeji-shi Hyogo-ken"/>
    <s v="8433"/>
    <s v="843-"/>
    <x v="2"/>
    <x v="0"/>
    <x v="58"/>
    <n v="3"/>
    <x v="4"/>
    <n v="1"/>
    <n v="1"/>
    <n v="0.53709798351306515"/>
    <n v="0.74619756064525922"/>
    <m/>
    <m/>
    <m/>
    <m/>
    <m/>
    <m/>
    <m/>
    <m/>
    <m/>
    <m/>
    <m/>
    <m/>
    <m/>
    <n v="9"/>
    <n v="1"/>
    <n v="0"/>
  </r>
  <r>
    <n v="560100"/>
    <s v="Yamazaki, Takeshi"/>
    <s v="c/o Fuji Photo Film Co., Ltd. No. 210, Nakanuma,Minami-Ashigara-shi Kanagawa"/>
    <s v="c/o Fuji Photo Film Co. Ltd. No. 210 Nakanuma Minami-Ashigara-shi Kanagawa"/>
    <s v="210"/>
    <s v="210"/>
    <x v="2"/>
    <x v="0"/>
    <x v="45"/>
    <n v="3"/>
    <x v="6"/>
    <n v="1"/>
    <n v="1"/>
    <n v="0.40285052740577287"/>
    <n v="0.53514724470702335"/>
    <m/>
    <m/>
    <m/>
    <m/>
    <m/>
    <m/>
    <m/>
    <m/>
    <m/>
    <m/>
    <m/>
    <m/>
    <m/>
    <n v="9"/>
    <n v="1"/>
    <n v="0"/>
  </r>
  <r>
    <n v="561022"/>
    <s v="Yano, Shinji"/>
    <s v="446-43 Ooaza Nakaguro, Iwade-machi,Naga-gun, Wakayama-ken"/>
    <s v="446-43 Ooaza Nakaguro Iwade-machi Naga-gun Wakayama-ken"/>
    <s v="44643"/>
    <s v="-43"/>
    <x v="2"/>
    <x v="0"/>
    <x v="19"/>
    <n v="3"/>
    <x v="9"/>
    <n v="1"/>
    <n v="1"/>
    <n v="0.17086491316823282"/>
    <n v="0.34990641119669652"/>
    <m/>
    <m/>
    <m/>
    <m/>
    <m/>
    <m/>
    <m/>
    <m/>
    <m/>
    <m/>
    <m/>
    <m/>
    <m/>
    <n v="9"/>
    <n v="1"/>
    <n v="0"/>
  </r>
  <r>
    <n v="562157"/>
    <s v="Tsutsumi, Yoshitaka"/>
    <s v="14-11, Toyo 5-chome,Kudamatsu-shi, Yamaguchi-ken"/>
    <s v="14-11 Toyo 5-chome Kudamatsu-shi Yamaguchi-ken"/>
    <s v="1411 5"/>
    <s v="-11"/>
    <x v="2"/>
    <x v="0"/>
    <x v="47"/>
    <n v="3"/>
    <x v="1"/>
    <n v="2"/>
    <n v="1"/>
    <n v="0.87631722730601225"/>
    <n v="0.20801616769119713"/>
    <m/>
    <m/>
    <m/>
    <m/>
    <m/>
    <m/>
    <m/>
    <m/>
    <m/>
    <m/>
    <m/>
    <m/>
    <m/>
    <n v="9"/>
    <n v="1"/>
    <n v="0"/>
  </r>
  <r>
    <n v="563025"/>
    <s v="Mawatari, Atsushi, c/o Pat. Dep., Dev. Div., Casio"/>
    <s v="Computer Co., Ltd., 3-2-1, Sakae-cho, Hamura-machi,Nishitama-gun, Tokyo 190-11"/>
    <s v="Computer Co. Ltd. 3-2-1 Sakae-cho Hamura-machi Nishitama-gun Tokyo 190-11"/>
    <s v="321 19011"/>
    <s v="3-"/>
    <x v="2"/>
    <x v="0"/>
    <x v="72"/>
    <n v="3"/>
    <x v="2"/>
    <n v="2"/>
    <n v="1"/>
    <n v="0.74972707812449224"/>
    <n v="5.7625269541212276E-2"/>
    <m/>
    <m/>
    <m/>
    <m/>
    <m/>
    <m/>
    <m/>
    <m/>
    <m/>
    <m/>
    <m/>
    <m/>
    <m/>
    <n v="9"/>
    <n v="1"/>
    <n v="0"/>
  </r>
  <r>
    <n v="564968"/>
    <s v="Wilson, Harold, R."/>
    <s v="1384 Natchez Street,Holland, MI 49424"/>
    <s v="1384 Natchez Street Holland MI 49424"/>
    <s v="1384 49424"/>
    <s v=""/>
    <x v="9"/>
    <x v="0"/>
    <x v="24"/>
    <n v="3"/>
    <x v="9"/>
    <n v="2"/>
    <n v="0"/>
    <n v="0.59450787584816389"/>
    <n v="0.83397030273375594"/>
    <m/>
    <m/>
    <m/>
    <m/>
    <m/>
    <m/>
    <m/>
    <m/>
    <m/>
    <m/>
    <m/>
    <m/>
    <m/>
    <n v="9"/>
    <n v="1"/>
    <n v="0"/>
  </r>
  <r>
    <n v="9307667"/>
    <s v="Richey, John M."/>
    <s v="Fairfield"/>
    <s v="Fairfield"/>
    <s v=""/>
    <s v=""/>
    <x v="9"/>
    <x v="0"/>
    <x v="62"/>
    <n v="1"/>
    <x v="14"/>
    <n v="0"/>
    <n v="0"/>
    <n v="0.85696566705877786"/>
    <n v="1.8565605807357999E-3"/>
    <n v="1"/>
    <n v="1"/>
    <n v="1"/>
    <m/>
    <m/>
    <m/>
    <m/>
    <m/>
    <m/>
    <s v="Fairfield"/>
    <m/>
    <m/>
    <m/>
    <n v="0"/>
    <n v="0"/>
    <s v="TN"/>
  </r>
  <r>
    <n v="566529"/>
    <s v="Yamada, Masataka, c/o Hanshin Works"/>
    <s v="Kawasaki Steel Corporation, 2-88, Wakihama,Kaigandori, Chuo-ku, Kobe 651"/>
    <s v="Kawasaki Steel Corporation 2-88 Wakihama Kaigandori Chuo-ku Kobe 651"/>
    <s v="288 651"/>
    <s v="2-"/>
    <x v="2"/>
    <x v="0"/>
    <x v="75"/>
    <n v="3"/>
    <x v="2"/>
    <n v="2"/>
    <n v="1"/>
    <n v="0.93643074705251228"/>
    <n v="0.72965379570686284"/>
    <m/>
    <m/>
    <m/>
    <m/>
    <m/>
    <m/>
    <m/>
    <m/>
    <m/>
    <m/>
    <m/>
    <m/>
    <m/>
    <n v="9"/>
    <n v="1"/>
    <n v="0"/>
  </r>
  <r>
    <n v="567248"/>
    <s v="Barbetta, Angelo J."/>
    <s v="39 Broughman Drive,Penfield, New York 14526"/>
    <s v="39 Broughman Drive Penfield New York 14526"/>
    <s v="39 14526"/>
    <s v=""/>
    <x v="9"/>
    <x v="0"/>
    <x v="42"/>
    <n v="3"/>
    <x v="11"/>
    <n v="2"/>
    <n v="0"/>
    <n v="0.1334608819924118"/>
    <n v="0.18582969283142192"/>
    <m/>
    <m/>
    <m/>
    <m/>
    <m/>
    <m/>
    <m/>
    <m/>
    <m/>
    <m/>
    <m/>
    <m/>
    <m/>
    <n v="9"/>
    <n v="1"/>
    <n v="0"/>
  </r>
  <r>
    <n v="570580"/>
    <s v="Doushita, Hiroaki, c/o Fuji Photo Film Co., Ltd."/>
    <s v="12-1, Ogi-cho 2-chome,Odawara-shi, Kanagawa"/>
    <s v="12-1 Ogi-cho 2-chome Odawara-shi Kanagawa"/>
    <s v="121 2"/>
    <s v="-1"/>
    <x v="2"/>
    <x v="0"/>
    <x v="42"/>
    <n v="3"/>
    <x v="1"/>
    <n v="2"/>
    <n v="1"/>
    <n v="0.97529661531406697"/>
    <n v="0.55773644048864246"/>
    <m/>
    <m/>
    <m/>
    <m/>
    <m/>
    <m/>
    <m/>
    <m/>
    <m/>
    <m/>
    <m/>
    <m/>
    <m/>
    <n v="9"/>
    <n v="1"/>
    <n v="0"/>
  </r>
  <r>
    <n v="9937513"/>
    <s v="Biermann, Stephan"/>
    <s v="Gemsbach"/>
    <s v="Gemsbach"/>
    <s v=""/>
    <s v=""/>
    <x v="0"/>
    <x v="0"/>
    <x v="59"/>
    <n v="1"/>
    <x v="14"/>
    <n v="0"/>
    <n v="0"/>
    <n v="0.15838514171290574"/>
    <n v="5.0777152481144006E-3"/>
    <n v="1"/>
    <n v="1"/>
    <n v="1"/>
    <m/>
    <m/>
    <m/>
    <m/>
    <m/>
    <m/>
    <s v="Gemsbach"/>
    <m/>
    <m/>
    <m/>
    <n v="0"/>
    <n v="0"/>
    <s v="TN"/>
  </r>
  <r>
    <n v="578876"/>
    <s v="Hetzenauer, Stefan"/>
    <s v="Weinberg 44,6565 Kirchberg"/>
    <s v="Weinberg 44 6565 Kirchberg"/>
    <s v="44 6565"/>
    <s v="44"/>
    <x v="15"/>
    <x v="0"/>
    <x v="76"/>
    <n v="2"/>
    <x v="0"/>
    <n v="2"/>
    <n v="1"/>
    <n v="0.29045556274601736"/>
    <n v="0.53214651992004824"/>
    <m/>
    <m/>
    <m/>
    <m/>
    <m/>
    <m/>
    <m/>
    <m/>
    <m/>
    <m/>
    <m/>
    <m/>
    <m/>
    <n v="9"/>
    <n v="1"/>
    <n v="0"/>
  </r>
  <r>
    <n v="579144"/>
    <s v="Okada, Takehiro"/>
    <s v="9-5, Nara-cho,Ibaraki-shi, Osaka, 567"/>
    <s v="9-5 Nara-cho Ibaraki-shi Osaka 567"/>
    <s v="95 567"/>
    <s v="-5"/>
    <x v="2"/>
    <x v="0"/>
    <x v="24"/>
    <n v="3"/>
    <x v="1"/>
    <n v="2"/>
    <n v="1"/>
    <n v="0.96236099675658615"/>
    <n v="0.21408563193958263"/>
    <m/>
    <m/>
    <m/>
    <m/>
    <m/>
    <m/>
    <m/>
    <m/>
    <m/>
    <m/>
    <m/>
    <m/>
    <m/>
    <n v="9"/>
    <n v="1"/>
    <n v="0"/>
  </r>
  <r>
    <n v="579614"/>
    <s v="Satake Corporation"/>
    <s v="7-2, Sotokanda 4-chome Chiyoda-ku,,Tokyo 101"/>
    <s v="7-2 Sotokanda 4-chome Chiyoda-ku Tokyo 101"/>
    <s v="72 4 101"/>
    <s v="-2"/>
    <x v="2"/>
    <x v="0"/>
    <x v="18"/>
    <n v="3"/>
    <x v="9"/>
    <n v="3"/>
    <n v="1"/>
    <n v="0.86397397934743059"/>
    <n v="0.63569572056948209"/>
    <m/>
    <m/>
    <m/>
    <m/>
    <m/>
    <m/>
    <m/>
    <m/>
    <m/>
    <m/>
    <m/>
    <m/>
    <m/>
    <n v="9"/>
    <n v="1"/>
    <n v="0"/>
  </r>
  <r>
    <n v="584406"/>
    <s v="Wadsworth, Larry C. Ph. D."/>
    <s v="1336 Windamore Road,Knoxville, TN 37923"/>
    <s v="1336 Windamore Road Knoxville TN 37923"/>
    <s v="1336 37923"/>
    <s v=""/>
    <x v="9"/>
    <x v="0"/>
    <x v="36"/>
    <n v="3"/>
    <x v="9"/>
    <n v="2"/>
    <n v="0"/>
    <n v="0.4000981914790317"/>
    <n v="0.89175824265853953"/>
    <m/>
    <m/>
    <m/>
    <m/>
    <m/>
    <m/>
    <m/>
    <m/>
    <m/>
    <m/>
    <m/>
    <m/>
    <m/>
    <n v="9"/>
    <n v="1"/>
    <n v="0"/>
  </r>
  <r>
    <n v="585772"/>
    <s v="SUBASINGHE, Kamani, Rupika"/>
    <s v="11 Ilora Court,Glen Waverley, VIC 3150"/>
    <s v="11 Ilora Court Glen Waverley VIC 3150"/>
    <s v="11 3150"/>
    <s v=""/>
    <x v="20"/>
    <x v="0"/>
    <x v="34"/>
    <n v="3"/>
    <x v="11"/>
    <n v="2"/>
    <n v="0"/>
    <n v="0.64375664271615973"/>
    <n v="0.17820056846208143"/>
    <m/>
    <m/>
    <m/>
    <m/>
    <m/>
    <m/>
    <m/>
    <m/>
    <m/>
    <m/>
    <m/>
    <m/>
    <m/>
    <n v="9"/>
    <n v="1"/>
    <n v="0"/>
  </r>
  <r>
    <n v="586514"/>
    <s v="Gellert, Jobst Ulrich"/>
    <s v="7A Prince Street,Georgetown, Ontario, CA L7G 4XL"/>
    <s v="7A Prince Street Georgetown Ontario CA L7G 4XL"/>
    <s v="7 7 4"/>
    <s v="L7G"/>
    <x v="16"/>
    <x v="0"/>
    <x v="47"/>
    <n v="3"/>
    <x v="10"/>
    <n v="3"/>
    <n v="1"/>
    <n v="0.79264842889753018"/>
    <n v="0.52658954344945674"/>
    <m/>
    <m/>
    <m/>
    <m/>
    <m/>
    <m/>
    <m/>
    <m/>
    <m/>
    <m/>
    <m/>
    <m/>
    <m/>
    <n v="9"/>
    <n v="1"/>
    <n v="0"/>
  </r>
  <r>
    <n v="587100"/>
    <s v="Sogo, Seiji"/>
    <s v="15-101, Katsurakaminokita-cho, Nishikyo-ku,Kyoto-shi, Kyoto 615-8001"/>
    <s v="15-101 Katsurakaminokita-cho Nishikyo-ku Kyoto-shi Kyoto 615-8001"/>
    <s v="15101 6158001"/>
    <s v="-101"/>
    <x v="2"/>
    <x v="0"/>
    <x v="10"/>
    <n v="3"/>
    <x v="9"/>
    <n v="2"/>
    <n v="1"/>
    <n v="7.9642412866391288E-2"/>
    <n v="0.40345424598440394"/>
    <m/>
    <m/>
    <m/>
    <m/>
    <m/>
    <m/>
    <m/>
    <m/>
    <m/>
    <m/>
    <m/>
    <m/>
    <m/>
    <n v="9"/>
    <n v="1"/>
    <n v="0"/>
  </r>
  <r>
    <n v="587233"/>
    <s v="Kii, Keisuke"/>
    <s v="c/o Nitto Denko Corporation, 1-2, Shimohozumi 1-chome,Ibaraki-shi, Osaka"/>
    <s v="c/o Nitto Denko Corporation 1-2 Shimohozumi 1-chome Ibaraki-shi Osaka"/>
    <s v="12 1"/>
    <s v="1-"/>
    <x v="2"/>
    <x v="0"/>
    <x v="75"/>
    <n v="3"/>
    <x v="2"/>
    <n v="2"/>
    <n v="1"/>
    <n v="0.80942770387383511"/>
    <n v="0.5349112374667726"/>
    <m/>
    <m/>
    <m/>
    <m/>
    <m/>
    <m/>
    <m/>
    <m/>
    <m/>
    <m/>
    <m/>
    <m/>
    <m/>
    <n v="9"/>
    <n v="1"/>
    <n v="0"/>
  </r>
  <r>
    <n v="10629788"/>
    <s v="Sandridge, Jack R."/>
    <s v="St. Charles"/>
    <s v="St. Charles"/>
    <s v=""/>
    <s v=""/>
    <x v="9"/>
    <x v="0"/>
    <x v="77"/>
    <n v="1"/>
    <x v="15"/>
    <n v="0"/>
    <n v="0"/>
    <n v="0.56833357452404809"/>
    <n v="3.1108119672698109E-3"/>
    <n v="1"/>
    <n v="1"/>
    <n v="1"/>
    <m/>
    <m/>
    <m/>
    <m/>
    <m/>
    <m/>
    <s v="St. Charles"/>
    <m/>
    <m/>
    <m/>
    <n v="0"/>
    <n v="0"/>
    <s v="TN"/>
  </r>
  <r>
    <n v="587899"/>
    <s v="Ikeda, Hiroyuki c/o DOWA MINING CO., LTD."/>
    <s v="8-2, Marunouchi 1-chome, Chiyoda-ku,Tokyo"/>
    <s v="8-2 Marunouchi 1-chome Chiyoda-ku Tokyo"/>
    <s v="82 1"/>
    <s v="-2"/>
    <x v="2"/>
    <x v="0"/>
    <x v="46"/>
    <n v="3"/>
    <x v="1"/>
    <n v="2"/>
    <n v="1"/>
    <n v="0.16264332179982532"/>
    <n v="0.87969133104616082"/>
    <m/>
    <m/>
    <m/>
    <m/>
    <m/>
    <m/>
    <m/>
    <m/>
    <m/>
    <m/>
    <m/>
    <m/>
    <m/>
    <n v="9"/>
    <n v="1"/>
    <n v="0"/>
  </r>
  <r>
    <n v="588216"/>
    <s v="Mitsuaki, Maeda, c/o Kabushiki Kaisha Aiaishi"/>
    <s v="2000-1 Iwai,Iwata-Shi, Shizuoka-ken"/>
    <s v="2000-1 Iwai Iwata-Shi Shizuoka-ken"/>
    <s v="20001"/>
    <s v="-1"/>
    <x v="2"/>
    <x v="0"/>
    <x v="52"/>
    <n v="2"/>
    <x v="0"/>
    <n v="1"/>
    <n v="1"/>
    <n v="0.23273548219525064"/>
    <n v="0.52994071485733674"/>
    <m/>
    <m/>
    <m/>
    <m/>
    <m/>
    <m/>
    <m/>
    <m/>
    <m/>
    <m/>
    <m/>
    <m/>
    <m/>
    <n v="9"/>
    <n v="1"/>
    <n v="0"/>
  </r>
  <r>
    <n v="591522"/>
    <s v="Shitara, Takuji, Mitsubishi Gas Chem. Company Inc."/>
    <s v="Niigata Factory, 3500, Matsuhama-cho,Niigata-shi, Niigata-ken"/>
    <s v="Niigata Factory 3500 Matsuhama-cho Niigata-shi Niigata-ken"/>
    <s v="3500"/>
    <s v=""/>
    <x v="2"/>
    <x v="0"/>
    <x v="15"/>
    <n v="3"/>
    <x v="9"/>
    <n v="1"/>
    <n v="0"/>
    <n v="0.31047331923329236"/>
    <n v="0.52329260857797655"/>
    <m/>
    <m/>
    <m/>
    <m/>
    <m/>
    <m/>
    <m/>
    <m/>
    <m/>
    <m/>
    <m/>
    <m/>
    <m/>
    <n v="9"/>
    <n v="1"/>
    <n v="0"/>
  </r>
  <r>
    <n v="10922393"/>
    <s v="Brase, Ryan"/>
    <s v="Minneapolis,MN"/>
    <s v="Minneapolis MN"/>
    <s v=""/>
    <s v=""/>
    <x v="9"/>
    <x v="0"/>
    <x v="78"/>
    <n v="1"/>
    <x v="15"/>
    <n v="0"/>
    <n v="0"/>
    <n v="0.3397073101719329"/>
    <n v="2.2816259204118117E-3"/>
    <n v="1"/>
    <n v="1"/>
    <n v="1"/>
    <m/>
    <m/>
    <m/>
    <m/>
    <m/>
    <m/>
    <s v="Minneapolis"/>
    <s v="MN"/>
    <m/>
    <m/>
    <n v="0"/>
    <n v="0"/>
    <s v="TN"/>
  </r>
  <r>
    <n v="592087"/>
    <s v="WU, Hui, Jung"/>
    <s v="38770 Buckboard Common,Fremont, CA 94536"/>
    <s v="38770 Buckboard Common Fremont CA 94536"/>
    <s v="38770 94536"/>
    <s v=""/>
    <x v="9"/>
    <x v="0"/>
    <x v="41"/>
    <n v="3"/>
    <x v="9"/>
    <n v="2"/>
    <n v="0"/>
    <n v="0.62830051087284056"/>
    <n v="0.97546022306151747"/>
    <m/>
    <m/>
    <m/>
    <m/>
    <m/>
    <m/>
    <m/>
    <m/>
    <m/>
    <m/>
    <m/>
    <m/>
    <m/>
    <n v="9"/>
    <n v="1"/>
    <n v="0"/>
  </r>
  <r>
    <n v="597533"/>
    <s v="Marx, Uwe"/>
    <s v="Petersberger Strasse 76,51375 Leverkusen"/>
    <s v="Petersberger Strasse 76 51375 Leverkusen"/>
    <s v="76 51375"/>
    <s v="76"/>
    <x v="0"/>
    <x v="0"/>
    <x v="41"/>
    <n v="3"/>
    <x v="1"/>
    <n v="2"/>
    <n v="1"/>
    <n v="0.4723478750296094"/>
    <n v="0.39504256221294309"/>
    <m/>
    <m/>
    <m/>
    <m/>
    <m/>
    <m/>
    <m/>
    <m/>
    <m/>
    <m/>
    <m/>
    <m/>
    <m/>
    <n v="9"/>
    <n v="1"/>
    <n v="0"/>
  </r>
  <r>
    <n v="597592"/>
    <s v="Yu, Sheng-Fa"/>
    <s v="3F, 16, Alley 50, Lu-Kuang Street,Pa-De, Taoyuan"/>
    <s v="3F 16 Alley 50 Lu-Kuang Street Pa-De Taoyuan"/>
    <s v="3 16 50"/>
    <s v="16"/>
    <x v="5"/>
    <x v="0"/>
    <x v="47"/>
    <n v="3"/>
    <x v="10"/>
    <n v="3"/>
    <n v="1"/>
    <n v="8.8183642447966615E-2"/>
    <n v="0.27891822179393355"/>
    <m/>
    <m/>
    <m/>
    <m/>
    <m/>
    <m/>
    <m/>
    <m/>
    <m/>
    <m/>
    <m/>
    <m/>
    <m/>
    <n v="9"/>
    <n v="1"/>
    <n v="0"/>
  </r>
  <r>
    <n v="599163"/>
    <s v="BADER, Daniel"/>
    <s v="Gabelsberger Strasse 17,98544 Zella-Mehlis"/>
    <s v="Gabelsberger Strasse 17 98544 Zella-Mehlis"/>
    <s v="17 98544"/>
    <s v="17"/>
    <x v="0"/>
    <x v="0"/>
    <x v="3"/>
    <n v="3"/>
    <x v="1"/>
    <n v="2"/>
    <n v="1"/>
    <n v="0.68796622636599725"/>
    <n v="0.36251059612924563"/>
    <m/>
    <m/>
    <m/>
    <m/>
    <m/>
    <m/>
    <m/>
    <m/>
    <m/>
    <m/>
    <m/>
    <m/>
    <m/>
    <n v="9"/>
    <n v="1"/>
    <n v="0"/>
  </r>
  <r>
    <n v="600270"/>
    <s v="Lee, Chang-Soon"/>
    <s v="109-1603 Cheonggunarae apt., 462-4, Jeonmin-dong,Yuseong-gu, 305-729 Daejeon-city"/>
    <s v="109-1603 Cheonggunarae apt. 462-4 Jeonmin-dong Yuseong-gu 305-729 Daejeon-city"/>
    <s v="1091603 4624 305729"/>
    <s v="462-"/>
    <x v="7"/>
    <x v="0"/>
    <x v="35"/>
    <n v="3"/>
    <x v="10"/>
    <n v="3"/>
    <n v="1"/>
    <n v="0.33650552194314787"/>
    <n v="0.68609157851780156"/>
    <m/>
    <m/>
    <m/>
    <m/>
    <m/>
    <m/>
    <m/>
    <m/>
    <m/>
    <m/>
    <m/>
    <m/>
    <m/>
    <n v="9"/>
    <n v="1"/>
    <n v="0"/>
  </r>
  <r>
    <n v="601529"/>
    <s v="Arizna Varreta, Anselmo"/>
    <s v="El Parral, 66,09190 Villatoro (Burgos)"/>
    <s v="El Parral 66 09190 Villatoro (Burgos)"/>
    <s v="66 09190"/>
    <s v="66"/>
    <x v="4"/>
    <x v="0"/>
    <x v="34"/>
    <n v="3"/>
    <x v="9"/>
    <n v="2"/>
    <n v="1"/>
    <n v="0.88079793260640804"/>
    <n v="0.18158414217653318"/>
    <m/>
    <m/>
    <m/>
    <m/>
    <m/>
    <m/>
    <m/>
    <m/>
    <m/>
    <m/>
    <m/>
    <m/>
    <m/>
    <n v="9"/>
    <n v="1"/>
    <n v="0"/>
  </r>
  <r>
    <n v="602312"/>
    <s v="Kosyachkov, Alexander"/>
    <s v="1168 Arena Road Unit 135,Mississauga, Ontario L4y 4K7"/>
    <s v="1168 Arena Road Unit 135 Mississauga Ontario L4y 4K7"/>
    <s v="1168 135 4 47"/>
    <s v="135"/>
    <x v="16"/>
    <x v="0"/>
    <x v="33"/>
    <n v="3"/>
    <x v="2"/>
    <n v="4"/>
    <n v="1"/>
    <n v="0.17581715255074193"/>
    <n v="0.50241102523610692"/>
    <m/>
    <m/>
    <m/>
    <m/>
    <m/>
    <m/>
    <m/>
    <m/>
    <m/>
    <m/>
    <m/>
    <m/>
    <m/>
    <n v="9"/>
    <n v="1"/>
    <n v="0"/>
  </r>
  <r>
    <n v="604784"/>
    <s v="Laffend, Lisa"/>
    <s v="2 Mount Vernon Drive,Claymont, DE 19703"/>
    <s v="2 Mount Vernon Drive Claymont DE 19703"/>
    <s v="2 19703"/>
    <s v=""/>
    <x v="9"/>
    <x v="0"/>
    <x v="36"/>
    <n v="3"/>
    <x v="11"/>
    <n v="2"/>
    <n v="0"/>
    <n v="0.68848344882447166"/>
    <n v="0.6233690290564925"/>
    <m/>
    <m/>
    <m/>
    <m/>
    <m/>
    <m/>
    <m/>
    <m/>
    <m/>
    <m/>
    <m/>
    <m/>
    <m/>
    <n v="9"/>
    <n v="1"/>
    <n v="0"/>
  </r>
  <r>
    <n v="606160"/>
    <s v="Genc, Hakan, Arcelik Anonim Sirketi"/>
    <s v="E5 Ankara Asfalti Uzeri, Tuzla,34950 Istanbul"/>
    <s v="E5 Ankara Asfalti Uzeri Tuzla 34950 Istanbul"/>
    <s v="5 34950"/>
    <s v="E5"/>
    <x v="21"/>
    <x v="0"/>
    <x v="37"/>
    <n v="3"/>
    <x v="11"/>
    <n v="2"/>
    <n v="1"/>
    <n v="0.63228114035807914"/>
    <n v="5.8224182186627171E-2"/>
    <m/>
    <m/>
    <m/>
    <m/>
    <m/>
    <m/>
    <m/>
    <m/>
    <m/>
    <m/>
    <m/>
    <m/>
    <m/>
    <n v="9"/>
    <n v="1"/>
    <n v="0"/>
  </r>
  <r>
    <n v="608947"/>
    <s v="McIvor, Ciaran James"/>
    <s v="20 Hopefield Avenue,Belfast, BT15 5AP Northern Ireland"/>
    <s v="20 Hopefield Avenue Belfast BT15 5AP Northern Ireland"/>
    <s v="20 15 5"/>
    <s v="T15"/>
    <x v="8"/>
    <x v="0"/>
    <x v="49"/>
    <n v="3"/>
    <x v="10"/>
    <n v="3"/>
    <n v="1"/>
    <n v="1.2249464349457395E-2"/>
    <n v="0.67487258461121336"/>
    <m/>
    <m/>
    <m/>
    <m/>
    <m/>
    <m/>
    <m/>
    <m/>
    <m/>
    <m/>
    <m/>
    <m/>
    <m/>
    <n v="9"/>
    <n v="1"/>
    <n v="0"/>
  </r>
  <r>
    <n v="617692"/>
    <s v="SCHMALZ, Kurt"/>
    <s v="Fischwangstrasse 26,D-72280 Dornstetten"/>
    <s v="Fischwangstrasse 26 D-72280 Dornstetten"/>
    <s v="26 72280"/>
    <s v="26"/>
    <x v="0"/>
    <x v="0"/>
    <x v="36"/>
    <n v="3"/>
    <x v="0"/>
    <n v="2"/>
    <n v="1"/>
    <n v="0.51420205956583709"/>
    <n v="0.62449580422175466"/>
    <m/>
    <m/>
    <m/>
    <m/>
    <m/>
    <m/>
    <m/>
    <m/>
    <m/>
    <m/>
    <m/>
    <m/>
    <m/>
    <n v="9"/>
    <n v="1"/>
    <n v="0"/>
  </r>
  <r>
    <n v="626644"/>
    <s v="ALTMAN, Michael, D."/>
    <s v="30 Cambridgepark Drive 3143,Cambridge, MA 02140"/>
    <s v="30 Cambridgepark Drive 3143 Cambridge MA 02140"/>
    <s v="30 3143 02140"/>
    <s v=""/>
    <x v="9"/>
    <x v="0"/>
    <x v="22"/>
    <n v="3"/>
    <x v="11"/>
    <n v="3"/>
    <n v="0"/>
    <n v="0.76147223901564376"/>
    <n v="0.62458671146594924"/>
    <m/>
    <m/>
    <m/>
    <m/>
    <m/>
    <m/>
    <m/>
    <m/>
    <m/>
    <m/>
    <m/>
    <m/>
    <m/>
    <n v="9"/>
    <n v="1"/>
    <n v="0"/>
  </r>
  <r>
    <n v="631792"/>
    <s v="Hung, Chun-Fu"/>
    <s v="No. 1012, Sec.1, Jhongshan Rd. Dajia Township,Taichung County 437"/>
    <s v="No. 1012 Sec.1 Jhongshan Rd. Dajia Township Taichung County 437"/>
    <s v="1012 1 437"/>
    <s v=".1"/>
    <x v="5"/>
    <x v="0"/>
    <x v="4"/>
    <n v="3"/>
    <x v="4"/>
    <n v="3"/>
    <n v="1"/>
    <n v="0.38446315618574356"/>
    <n v="0.99179734938213548"/>
    <m/>
    <m/>
    <m/>
    <m/>
    <m/>
    <m/>
    <m/>
    <m/>
    <m/>
    <m/>
    <m/>
    <m/>
    <m/>
    <n v="9"/>
    <n v="1"/>
    <n v="0"/>
  </r>
  <r>
    <n v="11405004"/>
    <s v="Summons, Izora"/>
    <s v="Alexandria,VA"/>
    <s v="Alexandria VA"/>
    <s v=""/>
    <s v=""/>
    <x v="9"/>
    <x v="0"/>
    <x v="69"/>
    <n v="1"/>
    <x v="15"/>
    <n v="0"/>
    <n v="0"/>
    <n v="0.30529532732516573"/>
    <n v="2.021899422837925E-3"/>
    <n v="1"/>
    <n v="1"/>
    <n v="1"/>
    <m/>
    <m/>
    <m/>
    <m/>
    <m/>
    <m/>
    <s v="Alexandria"/>
    <s v="VA"/>
    <m/>
    <m/>
    <n v="0"/>
    <n v="0"/>
    <s v="TN"/>
  </r>
  <r>
    <n v="634394"/>
    <s v="Ilight Techonologies, Inc."/>
    <s v="500 Skokie Blvd., Suite 575,Northbrook, IL 60062"/>
    <s v="500 Skokie Blvd. Suite 575 Northbrook IL 60062"/>
    <s v="500 575 60062"/>
    <s v="575"/>
    <x v="9"/>
    <x v="0"/>
    <x v="47"/>
    <n v="3"/>
    <x v="10"/>
    <n v="3"/>
    <n v="1"/>
    <n v="0.7366117870119161"/>
    <n v="0.93394095815342915"/>
    <m/>
    <m/>
    <m/>
    <m/>
    <m/>
    <m/>
    <m/>
    <m/>
    <m/>
    <m/>
    <m/>
    <m/>
    <m/>
    <n v="9"/>
    <n v="1"/>
    <n v="0"/>
  </r>
  <r>
    <n v="636162"/>
    <s v="VÄGSTEDT, Nils-Gunnar"/>
    <s v="Margaretabacken 3,S-187 74 Täby"/>
    <s v="Margaretabacken 3 S-187 74 Täby"/>
    <s v="3 187 74"/>
    <s v="3"/>
    <x v="11"/>
    <x v="0"/>
    <x v="29"/>
    <n v="2"/>
    <x v="1"/>
    <n v="3"/>
    <n v="1"/>
    <n v="0.96857433124657544"/>
    <n v="0.9466870794001544"/>
    <m/>
    <m/>
    <m/>
    <m/>
    <m/>
    <m/>
    <m/>
    <m/>
    <m/>
    <m/>
    <m/>
    <m/>
    <m/>
    <n v="9"/>
    <n v="1"/>
    <n v="0"/>
  </r>
  <r>
    <n v="638492"/>
    <s v="GRÖSS, Stefan"/>
    <s v="Dorf, Parzelle 122,6236 Wilihof / LU"/>
    <s v="Dorf Parzelle 122 6236 Wilihof / LU"/>
    <s v="122 6236"/>
    <s v="122"/>
    <x v="10"/>
    <x v="0"/>
    <x v="38"/>
    <n v="3"/>
    <x v="11"/>
    <n v="2"/>
    <n v="1"/>
    <n v="0.83927551019341429"/>
    <n v="0.81181688074051184"/>
    <m/>
    <m/>
    <m/>
    <m/>
    <m/>
    <m/>
    <m/>
    <m/>
    <m/>
    <m/>
    <m/>
    <m/>
    <m/>
    <n v="9"/>
    <n v="1"/>
    <n v="0"/>
  </r>
  <r>
    <n v="638811"/>
    <s v="YOSHIDA, Yasuhiko, c/o BANDO CHEMICAL IND., LTD."/>
    <s v="2-15, Meiwadori 3-chome, Hyogo-ku,Kobe-shi, Hyogo 652-0882"/>
    <s v="2-15 Meiwadori 3-chome Hyogo-ku Kobe-shi Hyogo 652-0882"/>
    <s v="215 3 6520882"/>
    <s v="-15"/>
    <x v="2"/>
    <x v="0"/>
    <x v="14"/>
    <n v="3"/>
    <x v="11"/>
    <n v="3"/>
    <n v="1"/>
    <n v="0.24263817895868256"/>
    <n v="0.75964530642020234"/>
    <m/>
    <m/>
    <m/>
    <m/>
    <m/>
    <m/>
    <m/>
    <m/>
    <m/>
    <m/>
    <m/>
    <m/>
    <m/>
    <n v="9"/>
    <n v="1"/>
    <n v="0"/>
  </r>
  <r>
    <n v="642553"/>
    <s v="Les industries Harnois Inc."/>
    <s v="1044 rue Principale,St-Thomas-de-Joliette QC J0K3L0"/>
    <s v="1044 rue Principale St-Thomas-de-Joliette QC J0K3L0"/>
    <s v="1044 030"/>
    <s v="J0K"/>
    <x v="16"/>
    <x v="0"/>
    <x v="71"/>
    <n v="3"/>
    <x v="9"/>
    <n v="2"/>
    <n v="1"/>
    <n v="0.91589066706919153"/>
    <n v="0.14878552530667621"/>
    <m/>
    <m/>
    <m/>
    <m/>
    <m/>
    <m/>
    <m/>
    <m/>
    <m/>
    <m/>
    <m/>
    <m/>
    <m/>
    <n v="9"/>
    <n v="1"/>
    <n v="0"/>
  </r>
  <r>
    <n v="644408"/>
    <s v="Bruno, Niklaus"/>
    <s v="Ländtstrasse 32,CH-2500 Biel"/>
    <s v="Ländtstrasse 32 CH-2500 Biel"/>
    <s v="32 2500"/>
    <s v="32"/>
    <x v="10"/>
    <x v="0"/>
    <x v="20"/>
    <n v="2"/>
    <x v="0"/>
    <n v="2"/>
    <n v="1"/>
    <n v="0.28398304790024442"/>
    <n v="0.85956403884437538"/>
    <m/>
    <m/>
    <m/>
    <m/>
    <m/>
    <m/>
    <m/>
    <m/>
    <m/>
    <m/>
    <m/>
    <m/>
    <m/>
    <n v="9"/>
    <n v="1"/>
    <n v="0"/>
  </r>
  <r>
    <n v="11646702"/>
    <s v="Toth, Zoltan"/>
    <s v="Sarbogard"/>
    <s v="Sarbogard"/>
    <s v=""/>
    <s v=""/>
    <x v="22"/>
    <x v="0"/>
    <x v="62"/>
    <n v="1"/>
    <x v="14"/>
    <n v="0"/>
    <n v="0"/>
    <n v="9.5579111289899377E-2"/>
    <n v="1.7802759165015392E-3"/>
    <n v="1"/>
    <n v="1"/>
    <n v="1"/>
    <m/>
    <m/>
    <m/>
    <m/>
    <m/>
    <m/>
    <s v="Sarbogard"/>
    <m/>
    <m/>
    <m/>
    <n v="0"/>
    <n v="0"/>
    <s v="TN"/>
  </r>
  <r>
    <n v="649888"/>
    <s v="Dent d'Almuano, Rainier"/>
    <s v="La Priauraz,1807 Blonay, Vaud"/>
    <s v="La Priauraz 1807 Blonay Vaud"/>
    <s v="1807"/>
    <s v=""/>
    <x v="10"/>
    <x v="0"/>
    <x v="13"/>
    <n v="2"/>
    <x v="1"/>
    <n v="1"/>
    <n v="0"/>
    <n v="0.95038061955209263"/>
    <n v="0.7145043038092137"/>
    <m/>
    <m/>
    <m/>
    <m/>
    <m/>
    <m/>
    <m/>
    <m/>
    <m/>
    <m/>
    <m/>
    <m/>
    <m/>
    <n v="9"/>
    <n v="1"/>
    <n v="0"/>
  </r>
  <r>
    <n v="651426"/>
    <s v="Peters, Donald William"/>
    <s v="31 Red Schoolhouse Road,Colchester, Connecticut 06415"/>
    <s v="31 Red Schoolhouse Road Colchester Connecticut 06415"/>
    <s v="31 06415"/>
    <s v=""/>
    <x v="9"/>
    <x v="0"/>
    <x v="33"/>
    <n v="3"/>
    <x v="11"/>
    <n v="2"/>
    <n v="0"/>
    <n v="0.5432629786270885"/>
    <n v="0.76490552319845717"/>
    <m/>
    <m/>
    <m/>
    <m/>
    <m/>
    <m/>
    <m/>
    <m/>
    <m/>
    <m/>
    <m/>
    <m/>
    <m/>
    <n v="9"/>
    <n v="1"/>
    <n v="0"/>
  </r>
  <r>
    <n v="11689455"/>
    <s v="Umeda, Yuichiro"/>
    <s v="Saitama"/>
    <s v="Saitama"/>
    <s v=""/>
    <s v=""/>
    <x v="2"/>
    <x v="0"/>
    <x v="65"/>
    <n v="1"/>
    <x v="14"/>
    <n v="0"/>
    <n v="0"/>
    <n v="0.2992693642171087"/>
    <n v="6.0113450749792463E-3"/>
    <n v="1"/>
    <n v="1"/>
    <n v="1"/>
    <m/>
    <m/>
    <m/>
    <m/>
    <m/>
    <m/>
    <s v="Saitama"/>
    <m/>
    <m/>
    <m/>
    <n v="0"/>
    <n v="0"/>
    <s v="TN"/>
  </r>
  <r>
    <n v="657485"/>
    <s v="Chaguaceda Torices, Alberto"/>
    <s v="c/o Disenos Integrales del Embalaje, S.A.,C/ Centelles C-D 08480, L'AMETLLA DEL VALLES"/>
    <s v="c/o Disenos Integrales del Embalaje S.A. C/ Centelles C-D 08480 L'AMETLLA DEL VALLES"/>
    <s v="08480"/>
    <s v=""/>
    <x v="4"/>
    <x v="0"/>
    <x v="12"/>
    <n v="3"/>
    <x v="5"/>
    <n v="1"/>
    <n v="0"/>
    <n v="0.77981529019710194"/>
    <n v="6.4345172603410106E-2"/>
    <m/>
    <m/>
    <m/>
    <m/>
    <m/>
    <m/>
    <m/>
    <m/>
    <m/>
    <m/>
    <m/>
    <m/>
    <m/>
    <n v="9"/>
    <n v="1"/>
    <n v="0"/>
  </r>
  <r>
    <n v="657750"/>
    <s v="CK Metals Co., Ltd."/>
    <s v="12-1, Shugomachi 2-chome,Takaoka-shi, Toyama 933-0983"/>
    <s v="12-1 Shugomachi 2-chome Takaoka-shi Toyama 933-0983"/>
    <s v="121 2 9330983"/>
    <s v="-1"/>
    <x v="2"/>
    <x v="0"/>
    <x v="33"/>
    <n v="3"/>
    <x v="9"/>
    <n v="3"/>
    <n v="1"/>
    <n v="0.9367705202592147"/>
    <n v="0.78825187253793905"/>
    <m/>
    <m/>
    <m/>
    <m/>
    <m/>
    <m/>
    <m/>
    <m/>
    <m/>
    <m/>
    <m/>
    <m/>
    <m/>
    <n v="9"/>
    <n v="1"/>
    <n v="0"/>
  </r>
  <r>
    <n v="660098"/>
    <s v="KASAI, Yoshiyuki, c/o NGK INSULATORS, LTD."/>
    <s v="2-56, Suda-cho, Mizuho-ku,Nagoya-shi, Aichi 467-8530"/>
    <s v="2-56 Suda-cho Mizuho-ku Nagoya-shi Aichi 467-8530"/>
    <s v="256 4678530"/>
    <s v="-56"/>
    <x v="2"/>
    <x v="0"/>
    <x v="26"/>
    <n v="3"/>
    <x v="9"/>
    <n v="2"/>
    <n v="1"/>
    <n v="0.42636167281060544"/>
    <n v="0.18605206952590003"/>
    <m/>
    <m/>
    <m/>
    <m/>
    <m/>
    <m/>
    <m/>
    <m/>
    <m/>
    <m/>
    <m/>
    <m/>
    <m/>
    <n v="9"/>
    <n v="1"/>
    <n v="0"/>
  </r>
  <r>
    <n v="663046"/>
    <s v="YANO, Kanji"/>
    <s v="1077 Kamitoyoura, Azuchi cho,Gamougun, Shiga"/>
    <s v="1077 Kamitoyoura Azuchi cho Gamougun Shiga"/>
    <s v="1077"/>
    <s v=""/>
    <x v="2"/>
    <x v="0"/>
    <x v="18"/>
    <n v="3"/>
    <x v="9"/>
    <n v="1"/>
    <n v="0"/>
    <n v="9.7354402884243241E-2"/>
    <n v="0.32413472248516795"/>
    <m/>
    <m/>
    <m/>
    <m/>
    <m/>
    <m/>
    <m/>
    <m/>
    <m/>
    <m/>
    <m/>
    <m/>
    <m/>
    <n v="9"/>
    <n v="1"/>
    <n v="0"/>
  </r>
  <r>
    <n v="668012"/>
    <s v="BESSERER, Horst"/>
    <s v="Bahnhofstrasse 1,35745 Herborn"/>
    <s v="Bahnhofstrasse 1 35745 Herborn"/>
    <s v="1 35745"/>
    <s v="1"/>
    <x v="0"/>
    <x v="0"/>
    <x v="0"/>
    <n v="2"/>
    <x v="0"/>
    <n v="2"/>
    <n v="1"/>
    <n v="0.24954452048843534"/>
    <n v="0.92718268735765785"/>
    <m/>
    <m/>
    <m/>
    <m/>
    <m/>
    <m/>
    <m/>
    <m/>
    <m/>
    <m/>
    <m/>
    <m/>
    <m/>
    <n v="9"/>
    <n v="1"/>
    <n v="0"/>
  </r>
  <r>
    <n v="669288"/>
    <s v="LaFosse, Laurent"/>
    <s v="3 Avenue de Chavoire,74940 Annecy Le Vieux"/>
    <s v="3 Avenue de Chavoire 74940 Annecy Le Vieux"/>
    <s v="3 74940"/>
    <s v=""/>
    <x v="3"/>
    <x v="0"/>
    <x v="3"/>
    <n v="3"/>
    <x v="10"/>
    <n v="2"/>
    <n v="0"/>
    <n v="5.5377190152738121E-2"/>
    <n v="0.57215265432036555"/>
    <m/>
    <m/>
    <m/>
    <m/>
    <m/>
    <m/>
    <m/>
    <m/>
    <m/>
    <m/>
    <m/>
    <m/>
    <m/>
    <n v="9"/>
    <n v="1"/>
    <n v="0"/>
  </r>
  <r>
    <n v="11868436"/>
    <s v="Miller, Shelly L."/>
    <s v="Leadville,CO"/>
    <s v="Leadville CO"/>
    <s v=""/>
    <s v=""/>
    <x v="9"/>
    <x v="0"/>
    <x v="74"/>
    <n v="1"/>
    <x v="15"/>
    <n v="0"/>
    <n v="0"/>
    <n v="0.76734333148691536"/>
    <n v="4.4362422584418582E-3"/>
    <n v="1"/>
    <n v="1"/>
    <n v="1"/>
    <m/>
    <m/>
    <m/>
    <m/>
    <m/>
    <m/>
    <s v="Leadville"/>
    <s v="CO"/>
    <m/>
    <m/>
    <n v="0"/>
    <n v="0"/>
    <s v="TN"/>
  </r>
  <r>
    <n v="11880948"/>
    <s v="Ray, Landon"/>
    <s v="Santa Barbara,CA"/>
    <s v="Santa Barbara CA"/>
    <s v=""/>
    <s v=""/>
    <x v="9"/>
    <x v="0"/>
    <x v="79"/>
    <n v="1"/>
    <x v="3"/>
    <n v="0"/>
    <n v="0"/>
    <n v="0.63933269247354707"/>
    <n v="2.9920208253875202E-3"/>
    <n v="1"/>
    <n v="1"/>
    <n v="1"/>
    <m/>
    <m/>
    <m/>
    <m/>
    <m/>
    <m/>
    <s v="Santa Barbara"/>
    <s v="CA"/>
    <m/>
    <m/>
    <n v="0"/>
    <n v="0"/>
    <s v="TN"/>
  </r>
  <r>
    <n v="671224"/>
    <s v="BROSNIHAN, Timothy, T."/>
    <s v="112 Bacon Street,Natick, MA 01760-2905"/>
    <s v="112 Bacon Street Natick MA 01760-2905"/>
    <s v="112 017602905"/>
    <s v=""/>
    <x v="9"/>
    <x v="0"/>
    <x v="34"/>
    <n v="3"/>
    <x v="9"/>
    <n v="2"/>
    <n v="0"/>
    <n v="0.82831537360298801"/>
    <n v="0.55442412590794132"/>
    <m/>
    <m/>
    <m/>
    <m/>
    <m/>
    <m/>
    <m/>
    <m/>
    <m/>
    <m/>
    <m/>
    <m/>
    <m/>
    <n v="9"/>
    <n v="1"/>
    <n v="0"/>
  </r>
  <r>
    <n v="671418"/>
    <s v="STEVENSON, Lowell Dean"/>
    <s v="Lindrith,New Mexico"/>
    <s v="Lindrith New Mexico"/>
    <s v=""/>
    <s v=""/>
    <x v="9"/>
    <x v="0"/>
    <x v="80"/>
    <n v="2"/>
    <x v="3"/>
    <n v="0"/>
    <n v="0"/>
    <n v="0.23043525314863222"/>
    <n v="0.10204613661416717"/>
    <m/>
    <m/>
    <m/>
    <m/>
    <m/>
    <m/>
    <m/>
    <m/>
    <m/>
    <m/>
    <m/>
    <m/>
    <m/>
    <n v="9"/>
    <n v="0"/>
    <n v="0"/>
  </r>
  <r>
    <n v="671617"/>
    <s v="WIELAND, Marco, Jan, Jaco"/>
    <s v="Boeroestraat 23,NL-2612 GD Delft"/>
    <s v="Boeroestraat 23 NL-2612 GD Delft"/>
    <s v="23 2612"/>
    <s v="23"/>
    <x v="1"/>
    <x v="0"/>
    <x v="1"/>
    <n v="2"/>
    <x v="1"/>
    <n v="2"/>
    <n v="1"/>
    <n v="0.67730565250566155"/>
    <n v="0.948854723147465"/>
    <m/>
    <m/>
    <m/>
    <m/>
    <m/>
    <m/>
    <m/>
    <m/>
    <m/>
    <m/>
    <m/>
    <m/>
    <m/>
    <n v="9"/>
    <n v="1"/>
    <n v="0"/>
  </r>
  <r>
    <n v="12086561"/>
    <s v="McAlister, Robert"/>
    <s v="Georgetown,TX"/>
    <s v="Georgetown TX"/>
    <s v=""/>
    <s v=""/>
    <x v="9"/>
    <x v="0"/>
    <x v="69"/>
    <n v="1"/>
    <x v="15"/>
    <n v="0"/>
    <n v="0"/>
    <n v="1.6856042005626515E-2"/>
    <n v="2.3337999821055888E-3"/>
    <n v="1"/>
    <n v="1"/>
    <n v="1"/>
    <m/>
    <m/>
    <m/>
    <m/>
    <m/>
    <m/>
    <s v="Georgetown"/>
    <s v="TX"/>
    <m/>
    <m/>
    <n v="0"/>
    <n v="0"/>
    <s v="TN"/>
  </r>
  <r>
    <n v="673078"/>
    <s v="DECERF, Nicolas, A.C."/>
    <s v="Philips Intellectual Property&amp; Standards C/o. Prof. Holstlaan 6,NL-5656 AA Eindhoven"/>
    <s v="Philips Intellectual Property&amp; Standards C/o. Prof. Holstlaan 6 NL-5656 AA Eindhoven"/>
    <s v="6 5656"/>
    <s v="6"/>
    <x v="1"/>
    <x v="0"/>
    <x v="7"/>
    <n v="3"/>
    <x v="6"/>
    <n v="2"/>
    <n v="1"/>
    <n v="0.8464343317928863"/>
    <n v="0.95539079594071286"/>
    <m/>
    <m/>
    <m/>
    <m/>
    <m/>
    <m/>
    <m/>
    <m/>
    <m/>
    <m/>
    <m/>
    <m/>
    <m/>
    <n v="9"/>
    <n v="1"/>
    <n v="0"/>
  </r>
  <r>
    <n v="673891"/>
    <s v="SHAKESPEARE, Tarja T."/>
    <s v="Sarkinlementie 19 B 8,70700 Kuoplo"/>
    <s v="Sarkinlementie 19 B 8 70700 Kuoplo"/>
    <s v="19 8 70700"/>
    <s v="19"/>
    <x v="23"/>
    <x v="0"/>
    <x v="51"/>
    <n v="2"/>
    <x v="9"/>
    <n v="3"/>
    <n v="1"/>
    <n v="0.43417689163927864"/>
    <n v="0.57046272556474398"/>
    <m/>
    <m/>
    <m/>
    <m/>
    <m/>
    <m/>
    <m/>
    <m/>
    <m/>
    <m/>
    <m/>
    <m/>
    <m/>
    <n v="9"/>
    <n v="1"/>
    <n v="0"/>
  </r>
  <r>
    <n v="675087"/>
    <s v="BARON, Gerhard"/>
    <s v="Kurt-Schumacher-Ring 140,Leverkusen 51377"/>
    <s v="Kurt-Schumacher-Ring 140 Leverkusen 51377"/>
    <s v="140 51377"/>
    <s v="140"/>
    <x v="0"/>
    <x v="0"/>
    <x v="46"/>
    <n v="3"/>
    <x v="0"/>
    <n v="2"/>
    <n v="1"/>
    <n v="0.19533078676642657"/>
    <n v="0.11987775557152525"/>
    <m/>
    <m/>
    <m/>
    <m/>
    <m/>
    <m/>
    <m/>
    <m/>
    <m/>
    <m/>
    <m/>
    <m/>
    <m/>
    <n v="9"/>
    <n v="1"/>
    <n v="0"/>
  </r>
  <r>
    <n v="678299"/>
    <s v="OLSSON ARTBERGER, Per"/>
    <s v="Östra Promenaden 7C,S-211 28 Malmö"/>
    <s v="Östra Promenaden 7C S-211 28 Malmö"/>
    <s v="7 211 28"/>
    <s v="7C"/>
    <x v="11"/>
    <x v="0"/>
    <x v="51"/>
    <n v="2"/>
    <x v="9"/>
    <n v="3"/>
    <n v="1"/>
    <n v="0.80678109436840195"/>
    <n v="0.94250244128445149"/>
    <m/>
    <m/>
    <m/>
    <m/>
    <m/>
    <m/>
    <m/>
    <m/>
    <m/>
    <m/>
    <m/>
    <m/>
    <m/>
    <n v="9"/>
    <n v="1"/>
    <n v="0"/>
  </r>
  <r>
    <n v="679171"/>
    <s v="Daizo Corporation"/>
    <s v="1-201, Fukuzaki 3-chome, Minato-ku Osaka-shi,Osaka 552-0013"/>
    <s v="1-201 Fukuzaki 3-chome Minato-ku Osaka-shi Osaka 552-0013"/>
    <s v="1201 3 5520013"/>
    <s v="-201"/>
    <x v="2"/>
    <x v="0"/>
    <x v="16"/>
    <n v="3"/>
    <x v="11"/>
    <n v="3"/>
    <n v="1"/>
    <n v="0.61043227318720039"/>
    <n v="0.32357815860754702"/>
    <m/>
    <m/>
    <m/>
    <m/>
    <m/>
    <m/>
    <m/>
    <m/>
    <m/>
    <m/>
    <m/>
    <m/>
    <m/>
    <n v="9"/>
    <n v="1"/>
    <n v="0"/>
  </r>
  <r>
    <n v="12261422"/>
    <s v="TIEN, Cheng-Hua"/>
    <s v="New Taipei City"/>
    <s v="New Taipei City"/>
    <s v=""/>
    <s v=""/>
    <x v="5"/>
    <x v="0"/>
    <x v="81"/>
    <n v="1"/>
    <x v="3"/>
    <n v="0"/>
    <n v="0"/>
    <n v="0.51267107845452431"/>
    <n v="2.2283110371871251E-3"/>
    <n v="1"/>
    <n v="1"/>
    <n v="1"/>
    <m/>
    <m/>
    <m/>
    <m/>
    <m/>
    <m/>
    <s v="New Taipei City"/>
    <m/>
    <m/>
    <m/>
    <n v="0"/>
    <n v="0"/>
    <s v="TN"/>
  </r>
  <r>
    <n v="12271725"/>
    <s v="PARALLELS HOLDINGS, LTD."/>
    <s v="Herndon,VA"/>
    <s v="Herndon VA"/>
    <s v=""/>
    <s v=""/>
    <x v="9"/>
    <x v="0"/>
    <x v="70"/>
    <n v="1"/>
    <x v="15"/>
    <n v="0"/>
    <n v="0"/>
    <n v="0.21164777128656809"/>
    <n v="7.994199837166871E-4"/>
    <n v="1"/>
    <n v="1"/>
    <n v="1"/>
    <m/>
    <m/>
    <m/>
    <m/>
    <m/>
    <m/>
    <s v="Herndon"/>
    <s v="VA"/>
    <m/>
    <m/>
    <n v="0"/>
    <n v="0"/>
    <s v="TN"/>
  </r>
  <r>
    <n v="687487"/>
    <s v="LESCUYER, Pierre"/>
    <s v="31, rue de la Sourdrerie,F-78180 Montigny le Bretonneux"/>
    <s v="31 rue de la Sourdrerie F-78180 Montigny le Bretonneux"/>
    <s v="31 78180"/>
    <s v=""/>
    <x v="3"/>
    <x v="0"/>
    <x v="5"/>
    <n v="3"/>
    <x v="2"/>
    <n v="2"/>
    <n v="0"/>
    <n v="5.2113769653805431E-2"/>
    <n v="0.79095289330211882"/>
    <m/>
    <m/>
    <m/>
    <m/>
    <m/>
    <m/>
    <m/>
    <m/>
    <m/>
    <m/>
    <m/>
    <m/>
    <m/>
    <n v="9"/>
    <n v="1"/>
    <n v="0"/>
  </r>
  <r>
    <n v="688088"/>
    <s v="Ogasahara, Takayuki, c/o Canon Kabushiki Kaisha"/>
    <s v="3-30-2, Shimomaruko, Ohta-ku,Tokyo"/>
    <s v="3-30-2 Shimomaruko Ohta-ku Tokyo"/>
    <s v="3302"/>
    <s v="-30-"/>
    <x v="2"/>
    <x v="0"/>
    <x v="51"/>
    <n v="2"/>
    <x v="0"/>
    <n v="1"/>
    <n v="1"/>
    <n v="0.64692575714462652"/>
    <n v="0.81419664201793007"/>
    <m/>
    <m/>
    <m/>
    <m/>
    <m/>
    <m/>
    <m/>
    <m/>
    <m/>
    <m/>
    <m/>
    <m/>
    <m/>
    <n v="9"/>
    <n v="1"/>
    <n v="0"/>
  </r>
  <r>
    <n v="688214"/>
    <s v="Meijlink, Peter"/>
    <s v="Stiftstraat 10,6584 AL Molenhoek (LB)"/>
    <s v="Stiftstraat 10 6584 AL Molenhoek (LB)"/>
    <s v="10 6584"/>
    <s v="10"/>
    <x v="1"/>
    <x v="0"/>
    <x v="24"/>
    <n v="3"/>
    <x v="9"/>
    <n v="2"/>
    <n v="1"/>
    <n v="0.46112420690302225"/>
    <n v="0.96295491847240056"/>
    <m/>
    <m/>
    <m/>
    <m/>
    <m/>
    <m/>
    <m/>
    <m/>
    <m/>
    <m/>
    <m/>
    <m/>
    <m/>
    <n v="9"/>
    <n v="1"/>
    <n v="0"/>
  </r>
  <r>
    <n v="694149"/>
    <s v="MOREN, Dean, M."/>
    <s v="Post Office Box 33427,Saint Paul, MN 55133-3427"/>
    <s v="Post Office Box 33427 Saint Paul MN 55133-3427"/>
    <s v="33427 551333427"/>
    <s v=""/>
    <x v="9"/>
    <x v="0"/>
    <x v="22"/>
    <n v="3"/>
    <x v="10"/>
    <n v="2"/>
    <n v="0"/>
    <n v="4.134654062278742E-2"/>
    <n v="0.86628254199246657"/>
    <m/>
    <m/>
    <m/>
    <m/>
    <m/>
    <m/>
    <m/>
    <m/>
    <m/>
    <m/>
    <m/>
    <m/>
    <m/>
    <n v="9"/>
    <n v="1"/>
    <n v="0"/>
  </r>
  <r>
    <n v="694291"/>
    <s v="Yonekubo, Masatoshi"/>
    <s v="Seiko Epson Corporation, 3-5, Owa 3-chome,Suwa-shi, Nagano-ken 392-8502"/>
    <s v="Seiko Epson Corporation 3-5 Owa 3-chome Suwa-shi Nagano-ken 392-8502"/>
    <s v="35 3 3928502"/>
    <s v="3-"/>
    <x v="2"/>
    <x v="0"/>
    <x v="50"/>
    <n v="3"/>
    <x v="2"/>
    <n v="3"/>
    <n v="1"/>
    <n v="0.64128549628031384"/>
    <n v="0.58713822459735687"/>
    <m/>
    <m/>
    <m/>
    <m/>
    <m/>
    <m/>
    <m/>
    <m/>
    <m/>
    <m/>
    <m/>
    <m/>
    <m/>
    <n v="9"/>
    <n v="1"/>
    <n v="0"/>
  </r>
  <r>
    <n v="696320"/>
    <s v="RUDYK, Hélène C. E., ELI LILLY &amp; COMPANY, LTD."/>
    <s v="Kingsclere Road,Basingstoke, Hampshire RG21 2XA"/>
    <s v="Kingsclere Road Basingstoke Hampshire RG21 2XA"/>
    <s v="21 2"/>
    <s v="G21"/>
    <x v="8"/>
    <x v="0"/>
    <x v="22"/>
    <n v="3"/>
    <x v="9"/>
    <n v="2"/>
    <n v="1"/>
    <n v="0.40675889556559541"/>
    <n v="0.88832692119355716"/>
    <m/>
    <m/>
    <m/>
    <m/>
    <m/>
    <m/>
    <m/>
    <m/>
    <m/>
    <m/>
    <m/>
    <m/>
    <m/>
    <n v="9"/>
    <n v="1"/>
    <n v="0"/>
  </r>
  <r>
    <n v="697342"/>
    <s v="HERDEIS, Claus"/>
    <s v="Strassbergerstrasse 18,80809 München"/>
    <s v="Strassbergerstrasse 18 80809 München"/>
    <s v="18 80809"/>
    <s v="18"/>
    <x v="0"/>
    <x v="0"/>
    <x v="38"/>
    <n v="3"/>
    <x v="0"/>
    <n v="2"/>
    <n v="1"/>
    <n v="0.4150170803021449"/>
    <n v="0.85265297624240399"/>
    <m/>
    <m/>
    <m/>
    <m/>
    <m/>
    <m/>
    <m/>
    <m/>
    <m/>
    <m/>
    <m/>
    <m/>
    <m/>
    <n v="9"/>
    <n v="1"/>
    <n v="0"/>
  </r>
  <r>
    <n v="700460"/>
    <s v="ROWE, Kristi, M."/>
    <s v="2091 Powhatan Trail,Richmont, KY 40475"/>
    <s v="2091 Powhatan Trail Richmont KY 40475"/>
    <s v="2091 40475"/>
    <s v=""/>
    <x v="9"/>
    <x v="0"/>
    <x v="34"/>
    <n v="3"/>
    <x v="9"/>
    <n v="2"/>
    <n v="0"/>
    <n v="0.18006819037600841"/>
    <n v="0.13045660223970346"/>
    <m/>
    <m/>
    <m/>
    <m/>
    <m/>
    <m/>
    <m/>
    <m/>
    <m/>
    <m/>
    <m/>
    <m/>
    <m/>
    <n v="9"/>
    <n v="1"/>
    <n v="0"/>
  </r>
  <r>
    <n v="701243"/>
    <s v="Block, Christoph, Dr."/>
    <s v="Mierendorfstrasse 4,48151 Münster"/>
    <s v="Mierendorfstrasse 4 48151 Münster"/>
    <s v="4 48151"/>
    <s v="4"/>
    <x v="0"/>
    <x v="0"/>
    <x v="40"/>
    <n v="2"/>
    <x v="0"/>
    <n v="2"/>
    <n v="1"/>
    <n v="0.41814294951315711"/>
    <n v="0.53238363229522923"/>
    <m/>
    <m/>
    <m/>
    <m/>
    <m/>
    <m/>
    <m/>
    <m/>
    <m/>
    <m/>
    <m/>
    <m/>
    <m/>
    <n v="9"/>
    <n v="1"/>
    <n v="0"/>
  </r>
  <r>
    <n v="701523"/>
    <s v="Takahashi, Masaaki Keihin Corp. Tochigi R&amp;D Ctr."/>
    <s v="2021-8, Aza Saginoyahigashi, Hoshakuji,Takanezawa-machi, Shioya-gun Tochigi-ken"/>
    <s v="2021-8 Aza Saginoyahigashi Hoshakuji Takanezawa-machi Shioya-gun Tochigi-ken"/>
    <s v="20218"/>
    <s v="-8"/>
    <x v="2"/>
    <x v="0"/>
    <x v="68"/>
    <n v="3"/>
    <x v="11"/>
    <n v="1"/>
    <n v="1"/>
    <n v="4.8238108831905047E-3"/>
    <n v="0.19699419327705936"/>
    <m/>
    <m/>
    <m/>
    <m/>
    <m/>
    <m/>
    <m/>
    <m/>
    <m/>
    <m/>
    <m/>
    <m/>
    <m/>
    <n v="9"/>
    <n v="1"/>
    <n v="0"/>
  </r>
  <r>
    <n v="701839"/>
    <s v="Papadias, Constantinos B."/>
    <s v="92 Madison St. Apt. 3B,Hoboken, NJ 07030"/>
    <s v="92 Madison St. Apt. 3B Hoboken NJ 07030"/>
    <s v="92 3 07030"/>
    <s v="3B"/>
    <x v="9"/>
    <x v="0"/>
    <x v="41"/>
    <n v="3"/>
    <x v="10"/>
    <n v="3"/>
    <n v="1"/>
    <n v="0.7501441745250097"/>
    <n v="0.19581916765049379"/>
    <m/>
    <m/>
    <m/>
    <m/>
    <m/>
    <m/>
    <m/>
    <m/>
    <m/>
    <m/>
    <m/>
    <m/>
    <m/>
    <n v="9"/>
    <n v="1"/>
    <n v="0"/>
  </r>
  <r>
    <n v="704654"/>
    <s v="Warren, Jay A."/>
    <s v="30522 Via Andulucia, San Juan Capistrano,CA 92675"/>
    <s v="30522 Via Andulucia San Juan Capistrano CA 92675"/>
    <s v="30522 92675"/>
    <s v=""/>
    <x v="9"/>
    <x v="0"/>
    <x v="9"/>
    <n v="3"/>
    <x v="10"/>
    <n v="2"/>
    <n v="0"/>
    <n v="0.11317481019579423"/>
    <n v="0.17973937023863873"/>
    <m/>
    <m/>
    <m/>
    <m/>
    <m/>
    <m/>
    <m/>
    <m/>
    <m/>
    <m/>
    <m/>
    <m/>
    <m/>
    <n v="9"/>
    <n v="1"/>
    <n v="0"/>
  </r>
  <r>
    <n v="711408"/>
    <s v="Chen, Brian"/>
    <s v="765 Somerville Avenue, Apt. 4,Somerville, Massachusetts 02143"/>
    <s v="765 Somerville Avenue Apt. 4 Somerville Massachusetts 02143"/>
    <s v="765 4 02143"/>
    <s v="4"/>
    <x v="9"/>
    <x v="0"/>
    <x v="15"/>
    <n v="3"/>
    <x v="10"/>
    <n v="3"/>
    <n v="1"/>
    <n v="0.83411090341342964"/>
    <n v="0.95609715970421461"/>
    <m/>
    <m/>
    <m/>
    <m/>
    <m/>
    <m/>
    <m/>
    <m/>
    <m/>
    <m/>
    <m/>
    <m/>
    <m/>
    <n v="9"/>
    <n v="1"/>
    <n v="0"/>
  </r>
  <r>
    <n v="12459045"/>
    <s v="Li, Dan"/>
    <s v="Victoria"/>
    <s v="Victoria"/>
    <s v=""/>
    <s v=""/>
    <x v="20"/>
    <x v="0"/>
    <x v="59"/>
    <n v="1"/>
    <x v="14"/>
    <n v="0"/>
    <n v="0"/>
    <n v="0.54957244794009308"/>
    <n v="3.8918686142674908E-4"/>
    <n v="1"/>
    <n v="1"/>
    <n v="1"/>
    <m/>
    <m/>
    <m/>
    <m/>
    <m/>
    <m/>
    <s v="Victoria"/>
    <m/>
    <m/>
    <m/>
    <n v="0"/>
    <n v="0"/>
    <s v="TN"/>
  </r>
  <r>
    <n v="716437"/>
    <s v="OGUZ, Emre"/>
    <s v="Arcelik Anonim Sirketi, E5 Ankara Asfalti Uzeri,Tuzla, 34950 Istanbul"/>
    <s v="Arcelik Anonim Sirketi E5 Ankara Asfalti Uzeri Tuzla 34950 Istanbul"/>
    <s v="5 34950"/>
    <s v="E5"/>
    <x v="21"/>
    <x v="0"/>
    <x v="25"/>
    <n v="3"/>
    <x v="4"/>
    <n v="2"/>
    <n v="1"/>
    <n v="0.74940798891864235"/>
    <n v="0.52146968395911542"/>
    <m/>
    <m/>
    <m/>
    <m/>
    <m/>
    <m/>
    <m/>
    <m/>
    <m/>
    <m/>
    <m/>
    <m/>
    <m/>
    <n v="9"/>
    <n v="1"/>
    <n v="0"/>
  </r>
  <r>
    <n v="716521"/>
    <s v="KABAYAMA, Hidetoshi"/>
    <s v="c/o HONDA R &amp; D CO., LTD., 4-1, Chuo 1-chome,Wako-shi Saitama 351-0193"/>
    <s v="c/o HONDA R &amp; D CO. LTD. 4-1 Chuo 1-chome Wako-shi Saitama 351-0193"/>
    <s v="41 1 3510193"/>
    <s v="4-"/>
    <x v="2"/>
    <x v="0"/>
    <x v="39"/>
    <n v="3"/>
    <x v="5"/>
    <n v="3"/>
    <n v="1"/>
    <n v="0.48296512815658887"/>
    <n v="0.35037830898591693"/>
    <m/>
    <m/>
    <m/>
    <m/>
    <m/>
    <m/>
    <m/>
    <m/>
    <m/>
    <m/>
    <m/>
    <m/>
    <m/>
    <n v="9"/>
    <n v="1"/>
    <n v="0"/>
  </r>
  <r>
    <n v="716654"/>
    <s v="STEUTEN, Bart"/>
    <s v="Leidsevaart 214,NL-2014 Haarlem"/>
    <s v="Leidsevaart 214 NL-2014 Haarlem"/>
    <s v="214 2014"/>
    <s v="214"/>
    <x v="1"/>
    <x v="0"/>
    <x v="29"/>
    <n v="2"/>
    <x v="0"/>
    <n v="2"/>
    <n v="1"/>
    <n v="0.13128782573407671"/>
    <n v="0.99262238213184895"/>
    <m/>
    <m/>
    <m/>
    <m/>
    <m/>
    <m/>
    <m/>
    <m/>
    <m/>
    <m/>
    <m/>
    <m/>
    <m/>
    <n v="9"/>
    <n v="1"/>
    <n v="0"/>
  </r>
  <r>
    <n v="717324"/>
    <s v="RECEVEUR, Rogier"/>
    <s v="Vlitingerbank 6,NL-6213KB Maastricht"/>
    <s v="Vlitingerbank 6 NL-6213KB Maastricht"/>
    <s v="6 6213"/>
    <s v="6"/>
    <x v="1"/>
    <x v="0"/>
    <x v="38"/>
    <n v="3"/>
    <x v="0"/>
    <n v="2"/>
    <n v="1"/>
    <n v="0.67553950656006601"/>
    <n v="0.46973132588075661"/>
    <m/>
    <m/>
    <m/>
    <m/>
    <m/>
    <m/>
    <m/>
    <m/>
    <m/>
    <m/>
    <m/>
    <m/>
    <m/>
    <n v="9"/>
    <n v="1"/>
    <n v="0"/>
  </r>
  <r>
    <n v="717694"/>
    <s v="SAKAMOTO, Hiroshi"/>
    <s v="c/o NAVITIME JAPAN CO. LTD. 8-38, Minami Aoyama 3-chome Minato-ku,Tokyo 107-0062"/>
    <s v="c/o NAVITIME JAPAN CO. LTD. 8-38 Minami Aoyama 3-chome Minato-ku Tokyo 107-0062"/>
    <s v="838 3 1070062"/>
    <s v="8-"/>
    <x v="2"/>
    <x v="0"/>
    <x v="73"/>
    <n v="3"/>
    <x v="8"/>
    <n v="3"/>
    <n v="1"/>
    <n v="0.74210170331915348"/>
    <n v="0.53467080150849011"/>
    <m/>
    <m/>
    <m/>
    <m/>
    <m/>
    <m/>
    <m/>
    <m/>
    <m/>
    <m/>
    <m/>
    <m/>
    <m/>
    <n v="9"/>
    <n v="1"/>
    <n v="0"/>
  </r>
  <r>
    <n v="718122"/>
    <s v="FINKE, Michael"/>
    <s v="1172 Murray Hill Avenue,Pittsburgh, PA 15217"/>
    <s v="1172 Murray Hill Avenue Pittsburgh PA 15217"/>
    <s v="1172 15217"/>
    <s v=""/>
    <x v="9"/>
    <x v="0"/>
    <x v="18"/>
    <n v="3"/>
    <x v="11"/>
    <n v="2"/>
    <n v="0"/>
    <n v="7.3988373513437011E-2"/>
    <n v="0.12923153070143678"/>
    <m/>
    <m/>
    <m/>
    <m/>
    <m/>
    <m/>
    <m/>
    <m/>
    <m/>
    <m/>
    <m/>
    <m/>
    <m/>
    <n v="9"/>
    <n v="1"/>
    <n v="0"/>
  </r>
  <r>
    <n v="725526"/>
    <s v="JOHNSTONE, Donna"/>
    <s v="AstraZeneca R &amp; D Alderley Alderley Park,Macclesfield, Cheshire SK10 4TG"/>
    <s v="AstraZeneca R &amp; D Alderley Alderley Park Macclesfield Cheshire SK10 4TG"/>
    <s v="10 4"/>
    <s v="K10"/>
    <x v="8"/>
    <x v="0"/>
    <x v="75"/>
    <n v="3"/>
    <x v="6"/>
    <n v="2"/>
    <n v="1"/>
    <n v="0.21681742337292387"/>
    <n v="0.4037777438104605"/>
    <m/>
    <m/>
    <m/>
    <m/>
    <m/>
    <m/>
    <m/>
    <m/>
    <m/>
    <m/>
    <m/>
    <m/>
    <m/>
    <n v="9"/>
    <n v="1"/>
    <n v="0"/>
  </r>
  <r>
    <n v="730378"/>
    <s v="MIYAKE, Kazunaga c/o Matsushita El. Ind. Co., Ltd."/>
    <s v="7F Twin 21, OBP Panasonic Tower 2-1-61, Shiromi,Chuo-ku, Osaka-shi, Osaka, 540-6207"/>
    <s v="7F Twin 21 OBP Panasonic Tower 2-1-61 Shiromi Chuo-ku Osaka-shi Osaka 540-6207"/>
    <s v="7 21 2161 5406207"/>
    <s v="21"/>
    <x v="2"/>
    <x v="0"/>
    <x v="58"/>
    <n v="3"/>
    <x v="8"/>
    <n v="4"/>
    <n v="1"/>
    <n v="0.76197823333955572"/>
    <n v="0.80141097699869734"/>
    <m/>
    <m/>
    <m/>
    <m/>
    <m/>
    <m/>
    <m/>
    <m/>
    <m/>
    <m/>
    <m/>
    <m/>
    <m/>
    <n v="9"/>
    <n v="1"/>
    <n v="0"/>
  </r>
  <r>
    <n v="28471080"/>
    <s v="MICHAEL JAMES * GANS"/>
    <s v="39 RIVER AVENUE,MONMOUTH BEACH,NEW JERSEY 07750,UNITED STATES OF AMERICA"/>
    <s v="39 RIVER AVENUE MONMOUTH BEACH NEW JERSEY 07750 UNITED STATES OF AMERICA"/>
    <s v="39 07750"/>
    <s v=""/>
    <x v="24"/>
    <x v="0"/>
    <x v="75"/>
    <n v="3"/>
    <x v="8"/>
    <n v="2"/>
    <n v="0"/>
    <n v="0.67643649739731193"/>
    <n v="3.2747022774023415E-3"/>
    <n v="1"/>
    <n v="3"/>
    <n v="1"/>
    <m/>
    <m/>
    <s v="River Avenue"/>
    <n v="39"/>
    <m/>
    <s v="07750"/>
    <s v="Monmouth Bearch"/>
    <s v="New Jersey"/>
    <s v="United States Of America"/>
    <m/>
    <n v="1"/>
    <n v="1"/>
    <s v="TP"/>
  </r>
  <r>
    <n v="733042"/>
    <s v="Maeda, Kenichi"/>
    <s v="2-55-12-607, Sangenjaya, Setagaya-ku,Tokyo 154-0024"/>
    <s v="2-55-12-607 Sangenjaya Setagaya-ku Tokyo 154-0024"/>
    <s v="25512607 1540024"/>
    <s v="-55-"/>
    <x v="2"/>
    <x v="0"/>
    <x v="71"/>
    <n v="3"/>
    <x v="1"/>
    <n v="2"/>
    <n v="1"/>
    <n v="0.12420081124215554"/>
    <n v="0.74456516007903228"/>
    <m/>
    <m/>
    <m/>
    <m/>
    <m/>
    <m/>
    <m/>
    <m/>
    <m/>
    <m/>
    <m/>
    <m/>
    <m/>
    <n v="9"/>
    <n v="1"/>
    <n v="0"/>
  </r>
  <r>
    <n v="734469"/>
    <s v="Kama, Hirofumi"/>
    <s v="2-51-8, Daikoku-cho,Oomuta-shi, Fukuoka 836-0006"/>
    <s v="2-51-8 Daikoku-cho Oomuta-shi Fukuoka 836-0006"/>
    <s v="2518 8360006"/>
    <s v="-51-"/>
    <x v="2"/>
    <x v="0"/>
    <x v="47"/>
    <n v="3"/>
    <x v="1"/>
    <n v="2"/>
    <n v="1"/>
    <n v="0.81028958008996288"/>
    <n v="0.64050770422773684"/>
    <m/>
    <m/>
    <m/>
    <m/>
    <m/>
    <m/>
    <m/>
    <m/>
    <m/>
    <m/>
    <m/>
    <m/>
    <m/>
    <n v="9"/>
    <n v="1"/>
    <n v="0"/>
  </r>
  <r>
    <n v="28563048"/>
    <s v="CLAUDE * FORT"/>
    <s v="VILLA HURLEVEN,5 ROUTE JOFFRE,30400 VILLENEUVE LES AVIGNONS,FRANCE"/>
    <s v="VILLA HURLEVEN 5 ROUTE JOFFRE 30400 VILLENEUVE LES AVIGNONS FRANCE"/>
    <s v="5 30400"/>
    <s v="5"/>
    <x v="24"/>
    <x v="0"/>
    <x v="82"/>
    <n v="3"/>
    <x v="4"/>
    <n v="2"/>
    <n v="1"/>
    <n v="0.92936077582908982"/>
    <n v="4.833083234513369E-3"/>
    <n v="1"/>
    <n v="3"/>
    <n v="1"/>
    <m/>
    <s v="Villa Hurleven"/>
    <s v="Route Joffre"/>
    <n v="5"/>
    <m/>
    <s v="30400"/>
    <s v="Villeneuve Les Avignons"/>
    <m/>
    <m/>
    <m/>
    <n v="1"/>
    <n v="1"/>
    <s v="TP"/>
  </r>
  <r>
    <n v="739791"/>
    <s v="THOMAS, Anthony"/>
    <s v="29328 Lancaster Dr.Apt.205,Southfield, MI 48034"/>
    <s v="29328 Lancaster Dr.Apt.205 Southfield MI 48034"/>
    <s v="29328 205 48034"/>
    <s v=".205"/>
    <x v="9"/>
    <x v="0"/>
    <x v="22"/>
    <n v="3"/>
    <x v="9"/>
    <n v="3"/>
    <n v="1"/>
    <n v="0.85695511362900301"/>
    <n v="0.42346335966696091"/>
    <m/>
    <m/>
    <m/>
    <m/>
    <m/>
    <m/>
    <m/>
    <m/>
    <m/>
    <m/>
    <m/>
    <m/>
    <m/>
    <n v="9"/>
    <n v="1"/>
    <n v="0"/>
  </r>
  <r>
    <n v="740522"/>
    <s v="Yamaguchi, Jinichi"/>
    <s v="5-14-38 Tamadaira Hino-shi,,Tokyo"/>
    <s v="5-14-38 Tamadaira Hino-shi Tokyo"/>
    <s v="51438"/>
    <s v="-14-"/>
    <x v="2"/>
    <x v="0"/>
    <x v="40"/>
    <n v="2"/>
    <x v="0"/>
    <n v="1"/>
    <n v="1"/>
    <n v="0.7729387626576405"/>
    <n v="0.51276075466069448"/>
    <m/>
    <m/>
    <m/>
    <m/>
    <m/>
    <m/>
    <m/>
    <m/>
    <m/>
    <m/>
    <m/>
    <m/>
    <m/>
    <n v="9"/>
    <n v="1"/>
    <n v="0"/>
  </r>
  <r>
    <n v="740973"/>
    <s v="Credia Japan Co., Ltd."/>
    <s v="Keihanna Plaza rab 5F, 7, Hikaridai 1-chome, Seika-cho,Soraku-gun, Kyoto 619-0273"/>
    <s v="Keihanna Plaza rab 5F 7 Hikaridai 1-chome Seika-cho Soraku-gun Kyoto 619-0273"/>
    <s v="5 7 1 6190273"/>
    <s v="5F"/>
    <x v="2"/>
    <x v="0"/>
    <x v="35"/>
    <n v="3"/>
    <x v="6"/>
    <n v="4"/>
    <n v="1"/>
    <n v="0.91928629220324942"/>
    <n v="0.95980881353146019"/>
    <m/>
    <m/>
    <m/>
    <m/>
    <m/>
    <m/>
    <m/>
    <m/>
    <m/>
    <m/>
    <m/>
    <m/>
    <m/>
    <n v="9"/>
    <n v="1"/>
    <n v="0"/>
  </r>
  <r>
    <n v="743039"/>
    <s v="SICKMANN, Hans-Joachim"/>
    <s v="Westender-Weg 108,58313 Herdecke"/>
    <s v="Westender-Weg 108 58313 Herdecke"/>
    <s v="108 58313"/>
    <s v="108"/>
    <x v="0"/>
    <x v="0"/>
    <x v="1"/>
    <n v="2"/>
    <x v="0"/>
    <n v="2"/>
    <n v="1"/>
    <n v="0.47882560980694422"/>
    <n v="0.89221043688585899"/>
    <m/>
    <m/>
    <m/>
    <m/>
    <m/>
    <m/>
    <m/>
    <m/>
    <m/>
    <m/>
    <m/>
    <m/>
    <m/>
    <n v="9"/>
    <n v="1"/>
    <n v="0"/>
  </r>
  <r>
    <n v="746601"/>
    <s v="ABNOUS, Razmik"/>
    <s v="6801 Kol Center Parkway,Pleasanton, CA 94566"/>
    <s v="6801 Kol Center Parkway Pleasanton CA 94566"/>
    <s v="6801 94566"/>
    <s v=""/>
    <x v="9"/>
    <x v="0"/>
    <x v="18"/>
    <n v="3"/>
    <x v="11"/>
    <n v="2"/>
    <n v="0"/>
    <n v="0.43041933836001078"/>
    <n v="0.76298484990094873"/>
    <m/>
    <m/>
    <m/>
    <m/>
    <m/>
    <m/>
    <m/>
    <m/>
    <m/>
    <m/>
    <m/>
    <m/>
    <m/>
    <n v="9"/>
    <n v="1"/>
    <n v="0"/>
  </r>
  <r>
    <n v="746989"/>
    <s v="SANCHEZ-SCHMITZ, Guzman"/>
    <s v="12073 Fountain Brook Blvd. Apartment 1446,Orlando, FL 32825"/>
    <s v="12073 Fountain Brook Blvd. Apartment 1446 Orlando FL 32825"/>
    <s v="12073 1446 32825"/>
    <s v=""/>
    <x v="9"/>
    <x v="0"/>
    <x v="16"/>
    <n v="3"/>
    <x v="2"/>
    <n v="3"/>
    <n v="0"/>
    <n v="0.19292412096403488"/>
    <n v="0.71202068632000337"/>
    <m/>
    <m/>
    <m/>
    <m/>
    <m/>
    <m/>
    <m/>
    <m/>
    <m/>
    <m/>
    <m/>
    <m/>
    <m/>
    <n v="9"/>
    <n v="1"/>
    <n v="0"/>
  </r>
  <r>
    <n v="747095"/>
    <s v="LOEBL, Hans-Peter"/>
    <s v="c/o NXP Semiconductors IP Department Cross Oak Lane Redhill,Surrey RH1 5HA"/>
    <s v="c/o NXP Semiconductors IP Department Cross Oak Lane Redhill Surrey RH1 5HA"/>
    <s v="1 5"/>
    <s v="H1"/>
    <x v="8"/>
    <x v="0"/>
    <x v="2"/>
    <n v="3"/>
    <x v="8"/>
    <n v="2"/>
    <n v="1"/>
    <n v="6.7520188719327745E-4"/>
    <n v="0.66745248979208571"/>
    <m/>
    <m/>
    <m/>
    <m/>
    <m/>
    <m/>
    <m/>
    <m/>
    <m/>
    <m/>
    <m/>
    <m/>
    <m/>
    <n v="9"/>
    <n v="1"/>
    <n v="0"/>
  </r>
  <r>
    <n v="748064"/>
    <s v="SCHURINGA, Jon Panasonic R &amp; D C."/>
    <s v="Monzastrasse 4c,63225 Langen"/>
    <s v="Monzastrasse 4c 63225 Langen"/>
    <s v="4 63225"/>
    <s v="4c"/>
    <x v="0"/>
    <x v="0"/>
    <x v="20"/>
    <n v="2"/>
    <x v="0"/>
    <n v="2"/>
    <n v="1"/>
    <n v="0.29163027218837534"/>
    <n v="0.78663859007149384"/>
    <m/>
    <m/>
    <m/>
    <m/>
    <m/>
    <m/>
    <m/>
    <m/>
    <m/>
    <m/>
    <m/>
    <m/>
    <m/>
    <n v="9"/>
    <n v="1"/>
    <n v="0"/>
  </r>
  <r>
    <n v="749410"/>
    <s v="Sakairi, Tadashi"/>
    <s v="7-28, Hoshidayamate4-chome Katano-shi,Osaka-fu 576"/>
    <s v="7-28 Hoshidayamate4-chome Katano-shi Osaka-fu 576"/>
    <s v="728 4 576"/>
    <s v="-28"/>
    <x v="2"/>
    <x v="0"/>
    <x v="23"/>
    <n v="3"/>
    <x v="1"/>
    <n v="3"/>
    <n v="1"/>
    <n v="0.10811010100902241"/>
    <n v="0.27223910401936846"/>
    <m/>
    <m/>
    <m/>
    <m/>
    <m/>
    <m/>
    <m/>
    <m/>
    <m/>
    <m/>
    <m/>
    <m/>
    <m/>
    <n v="9"/>
    <n v="1"/>
    <n v="0"/>
  </r>
  <r>
    <n v="749766"/>
    <s v="UEDA, Katsuroh"/>
    <s v="1392, Yatacho Yamatokoriyama-shi,Nara-ken 639-11"/>
    <s v="1392 Yatacho Yamatokoriyama-shi Nara-ken 639-11"/>
    <s v="1392 63911"/>
    <s v="639-"/>
    <x v="2"/>
    <x v="0"/>
    <x v="47"/>
    <n v="3"/>
    <x v="1"/>
    <n v="2"/>
    <n v="1"/>
    <n v="0.59863241224535091"/>
    <n v="0.41124659588367329"/>
    <m/>
    <m/>
    <m/>
    <m/>
    <m/>
    <m/>
    <m/>
    <m/>
    <m/>
    <m/>
    <m/>
    <m/>
    <m/>
    <n v="9"/>
    <n v="1"/>
    <n v="0"/>
  </r>
  <r>
    <n v="751848"/>
    <s v="Hirao, Takashi"/>
    <s v="47, Hashibahigashinocho-3-chome,Moriguchi-shi"/>
    <s v="47 Hashibahigashinocho-3-chome Moriguchi-shi"/>
    <s v="47 3"/>
    <s v="-3-"/>
    <x v="2"/>
    <x v="0"/>
    <x v="37"/>
    <n v="3"/>
    <x v="3"/>
    <n v="2"/>
    <n v="1"/>
    <n v="1.4271740240526798E-3"/>
    <n v="0.38478822369878174"/>
    <m/>
    <m/>
    <m/>
    <m/>
    <m/>
    <m/>
    <m/>
    <m/>
    <m/>
    <m/>
    <m/>
    <m/>
    <m/>
    <n v="9"/>
    <n v="1"/>
    <n v="0"/>
  </r>
  <r>
    <n v="755399"/>
    <s v="Takahashi, Koyoshi"/>
    <s v="2-1-14, Ayukawa,Ibaraki-shi, Osaka-fu 567"/>
    <s v="2-1-14 Ayukawa Ibaraki-shi Osaka-fu 567"/>
    <s v="2114 567"/>
    <s v="-1-"/>
    <x v="2"/>
    <x v="0"/>
    <x v="46"/>
    <n v="3"/>
    <x v="1"/>
    <n v="2"/>
    <n v="1"/>
    <n v="0.4127208804774406"/>
    <n v="0.4515675062202853"/>
    <m/>
    <m/>
    <m/>
    <m/>
    <m/>
    <m/>
    <m/>
    <m/>
    <m/>
    <m/>
    <m/>
    <m/>
    <m/>
    <n v="9"/>
    <n v="1"/>
    <n v="0"/>
  </r>
  <r>
    <n v="758114"/>
    <s v="Nakamura, Toshiaki"/>
    <s v="6-50, Saidaiji-shinike-cho,Nara-shi, Nara-ken"/>
    <s v="6-50 Saidaiji-shinike-cho Nara-shi Nara-ken"/>
    <s v="650"/>
    <s v="-50"/>
    <x v="2"/>
    <x v="0"/>
    <x v="37"/>
    <n v="3"/>
    <x v="0"/>
    <n v="1"/>
    <n v="1"/>
    <n v="0.86247517037164434"/>
    <n v="0.86286415386162552"/>
    <m/>
    <m/>
    <m/>
    <m/>
    <m/>
    <m/>
    <m/>
    <m/>
    <m/>
    <m/>
    <m/>
    <m/>
    <m/>
    <n v="9"/>
    <n v="1"/>
    <n v="0"/>
  </r>
  <r>
    <n v="758220"/>
    <s v="Fujii, Yuuko"/>
    <s v="71-2, Izumihara-cho,Yamatokoriyama City, 639-11"/>
    <s v="71-2 Izumihara-cho Yamatokoriyama City 639-11"/>
    <s v="712 63911"/>
    <s v="-2"/>
    <x v="2"/>
    <x v="0"/>
    <x v="22"/>
    <n v="3"/>
    <x v="1"/>
    <n v="2"/>
    <n v="1"/>
    <n v="0.3411664863726267"/>
    <n v="0.2297689891704161"/>
    <m/>
    <m/>
    <m/>
    <m/>
    <m/>
    <m/>
    <m/>
    <m/>
    <m/>
    <m/>
    <m/>
    <m/>
    <m/>
    <n v="9"/>
    <n v="1"/>
    <n v="0"/>
  </r>
  <r>
    <n v="760904"/>
    <s v="Furusawa, Yoshinori"/>
    <s v="5-8, Goshonomae-cho,Takarazuka-shi, Hyogo-ken 665"/>
    <s v="5-8 Goshonomae-cho Takarazuka-shi Hyogo-ken 665"/>
    <s v="58 665"/>
    <s v="-8"/>
    <x v="2"/>
    <x v="0"/>
    <x v="9"/>
    <n v="3"/>
    <x v="1"/>
    <n v="2"/>
    <n v="1"/>
    <n v="0.65115895159977322"/>
    <n v="0.66990233991298775"/>
    <m/>
    <m/>
    <m/>
    <m/>
    <m/>
    <m/>
    <m/>
    <m/>
    <m/>
    <m/>
    <m/>
    <m/>
    <m/>
    <n v="9"/>
    <n v="1"/>
    <n v="0"/>
  </r>
  <r>
    <n v="762664"/>
    <s v="Tanaka, Shin-ichi"/>
    <s v="10-C-403, Hotta-cho, Fukakusa,Fushimi-ku, Kyoto-shi, Kyoto"/>
    <s v="10-C-403 Hotta-cho Fukakusa Fushimi-ku Kyoto-shi Kyoto"/>
    <s v="10403"/>
    <s v="-403"/>
    <x v="2"/>
    <x v="0"/>
    <x v="14"/>
    <n v="3"/>
    <x v="9"/>
    <n v="1"/>
    <n v="1"/>
    <n v="0.8735167912756755"/>
    <n v="0.5276603039012705"/>
    <m/>
    <m/>
    <m/>
    <m/>
    <m/>
    <m/>
    <m/>
    <m/>
    <m/>
    <m/>
    <m/>
    <m/>
    <m/>
    <n v="9"/>
    <n v="1"/>
    <n v="0"/>
  </r>
  <r>
    <n v="764607"/>
    <s v="Kobayashi, Yasuhiro"/>
    <s v="Grand Soleil A202, 1526-1, Mitsujima,Kadomashi, Osaka 571-0015"/>
    <s v="Grand Soleil A202 1526-1 Mitsujima Kadomashi Osaka 571-0015"/>
    <s v="202 15261 5710015"/>
    <s v="A202"/>
    <x v="2"/>
    <x v="0"/>
    <x v="28"/>
    <n v="3"/>
    <x v="10"/>
    <n v="3"/>
    <n v="1"/>
    <n v="0.35478315333631716"/>
    <n v="0.20860144349297904"/>
    <m/>
    <m/>
    <m/>
    <m/>
    <m/>
    <m/>
    <m/>
    <m/>
    <m/>
    <m/>
    <m/>
    <m/>
    <m/>
    <n v="9"/>
    <n v="1"/>
    <n v="0"/>
  </r>
  <r>
    <n v="770393"/>
    <s v="PRIEN, Olaf"/>
    <s v="Lützenstr. 12,10711 Berlin"/>
    <s v="Lützenstr. 12 10711 Berlin"/>
    <s v="12 10711"/>
    <s v="12"/>
    <x v="0"/>
    <x v="0"/>
    <x v="76"/>
    <n v="2"/>
    <x v="0"/>
    <n v="2"/>
    <n v="1"/>
    <n v="0.84896700664396152"/>
    <n v="0.78412629365776421"/>
    <m/>
    <m/>
    <m/>
    <m/>
    <m/>
    <m/>
    <m/>
    <m/>
    <m/>
    <m/>
    <m/>
    <m/>
    <m/>
    <n v="9"/>
    <n v="1"/>
    <n v="0"/>
  </r>
  <r>
    <n v="770599"/>
    <s v="SCHILLINGER, Sandra Lynn HP Company"/>
    <s v="1001 Frontier Road Suite 300,Bridgewater, New Jersey 08807"/>
    <s v="1001 Frontier Road Suite 300 Bridgewater New Jersey 08807"/>
    <s v="1001 300 08807"/>
    <s v="300"/>
    <x v="9"/>
    <x v="0"/>
    <x v="14"/>
    <n v="3"/>
    <x v="2"/>
    <n v="3"/>
    <n v="1"/>
    <n v="3.241119780753865E-2"/>
    <n v="0.60034038734955719"/>
    <m/>
    <m/>
    <m/>
    <m/>
    <m/>
    <m/>
    <m/>
    <m/>
    <m/>
    <m/>
    <m/>
    <m/>
    <m/>
    <n v="9"/>
    <n v="1"/>
    <n v="0"/>
  </r>
  <r>
    <n v="773992"/>
    <s v="Sjolander, Stephen"/>
    <s v="27284 Avenida de la Plata,Laguna Niguel CA 92670"/>
    <s v="27284 Avenida de la Plata Laguna Niguel CA 92670"/>
    <s v="27284 92670"/>
    <s v=""/>
    <x v="9"/>
    <x v="0"/>
    <x v="47"/>
    <n v="3"/>
    <x v="2"/>
    <n v="2"/>
    <n v="0"/>
    <n v="0.5366326446116475"/>
    <n v="0.22392317594355771"/>
    <m/>
    <m/>
    <m/>
    <m/>
    <m/>
    <m/>
    <m/>
    <m/>
    <m/>
    <m/>
    <m/>
    <m/>
    <m/>
    <n v="9"/>
    <n v="1"/>
    <n v="0"/>
  </r>
  <r>
    <n v="774102"/>
    <s v="Tsuduki, Shiro"/>
    <s v="Hosiden Corporation, 4-33 Kitakyuhoji 1-chome,Yao-shi, Osaka 581-0071"/>
    <s v="Hosiden Corporation 4-33 Kitakyuhoji 1-chome Yao-shi Osaka 581-0071"/>
    <s v="433 1 5810071"/>
    <s v="4-"/>
    <x v="2"/>
    <x v="0"/>
    <x v="25"/>
    <n v="3"/>
    <x v="10"/>
    <n v="3"/>
    <n v="1"/>
    <n v="0.19002860403915633"/>
    <n v="0.39247675695502304"/>
    <m/>
    <m/>
    <m/>
    <m/>
    <m/>
    <m/>
    <m/>
    <m/>
    <m/>
    <m/>
    <m/>
    <m/>
    <m/>
    <n v="9"/>
    <n v="1"/>
    <n v="0"/>
  </r>
  <r>
    <n v="775063"/>
    <s v="Usui, Akira"/>
    <s v="Yamaha Corporation, 10-1, Nakazawa-cho,Hamamatsu-shi, Shizuoka-ken"/>
    <s v="Yamaha Corporation 10-1 Nakazawa-cho Hamamatsu-shi Shizuoka-ken"/>
    <s v="101"/>
    <s v="10-"/>
    <x v="2"/>
    <x v="0"/>
    <x v="82"/>
    <n v="3"/>
    <x v="9"/>
    <n v="1"/>
    <n v="1"/>
    <n v="0.17057809499907595"/>
    <n v="0.83328428398273269"/>
    <m/>
    <m/>
    <m/>
    <m/>
    <m/>
    <m/>
    <m/>
    <m/>
    <m/>
    <m/>
    <m/>
    <m/>
    <m/>
    <n v="9"/>
    <n v="1"/>
    <n v="0"/>
  </r>
  <r>
    <n v="29913422"/>
    <s v="MARTINETTI LUIGI FRANCESCO"/>
    <s v="A MILANO"/>
    <s v="A MILANO"/>
    <s v=""/>
    <s v=""/>
    <x v="24"/>
    <x v="0"/>
    <x v="59"/>
    <n v="1"/>
    <x v="15"/>
    <n v="0"/>
    <n v="0"/>
    <n v="0.66864457595030236"/>
    <n v="1.7868724585438089E-3"/>
    <n v="1"/>
    <n v="1"/>
    <n v="1"/>
    <m/>
    <m/>
    <m/>
    <m/>
    <m/>
    <m/>
    <s v="Milano"/>
    <m/>
    <m/>
    <m/>
    <n v="0"/>
    <n v="0"/>
    <s v="TN"/>
  </r>
  <r>
    <n v="775258"/>
    <s v="Koshio, Yasuhiro"/>
    <s v="c/o Toshiba Corporation, Intellectual Prop. Div.,1-1-1 Shibaura Minato-ku Tokyo 105"/>
    <s v="c/o Toshiba Corporation Intellectual Prop. Div. 1-1-1 Shibaura Minato-ku Tokyo 105"/>
    <s v="111 105"/>
    <s v="1-"/>
    <x v="2"/>
    <x v="0"/>
    <x v="58"/>
    <n v="3"/>
    <x v="6"/>
    <n v="2"/>
    <n v="1"/>
    <n v="9.0135815915769135E-2"/>
    <n v="0.81433922908176515"/>
    <m/>
    <m/>
    <m/>
    <m/>
    <m/>
    <m/>
    <m/>
    <m/>
    <m/>
    <m/>
    <m/>
    <m/>
    <m/>
    <n v="9"/>
    <n v="1"/>
    <n v="0"/>
  </r>
  <r>
    <n v="776702"/>
    <s v="Kubota, Yasuhiko"/>
    <s v="Murata Manufacturing Co. Ltd. 26-10,Tenjin 2-chome,Nagaokakyo-shi, Kyoto-fu 617-8555"/>
    <s v="Murata Manufacturing Co. Ltd. 26-10 Tenjin 2-chome Nagaokakyo-shi Kyoto-fu 617-8555"/>
    <s v="2610 2 6178555"/>
    <s v="26-"/>
    <x v="2"/>
    <x v="0"/>
    <x v="7"/>
    <n v="3"/>
    <x v="4"/>
    <n v="3"/>
    <n v="1"/>
    <n v="5.4595710261796548E-2"/>
    <n v="0.17607851237296268"/>
    <m/>
    <m/>
    <m/>
    <m/>
    <m/>
    <m/>
    <m/>
    <m/>
    <m/>
    <m/>
    <m/>
    <m/>
    <m/>
    <n v="9"/>
    <n v="1"/>
    <n v="0"/>
  </r>
  <r>
    <n v="776875"/>
    <s v="Baeger, Holm, Dr."/>
    <s v="Erhard-Grözingerstrasse 103,89134 Blaustein"/>
    <s v="Erhard-Grözingerstrasse 103 89134 Blaustein"/>
    <s v="103 89134"/>
    <s v="103"/>
    <x v="0"/>
    <x v="0"/>
    <x v="42"/>
    <n v="3"/>
    <x v="0"/>
    <n v="2"/>
    <n v="1"/>
    <n v="0.933816356213927"/>
    <n v="0.4130158227572911"/>
    <m/>
    <m/>
    <m/>
    <m/>
    <m/>
    <m/>
    <m/>
    <m/>
    <m/>
    <m/>
    <m/>
    <m/>
    <m/>
    <n v="9"/>
    <n v="1"/>
    <n v="0"/>
  </r>
  <r>
    <n v="778559"/>
    <s v="Hibi, Tsutomu, c/o Unisia Jecs Corp."/>
    <s v="1370, Onna,Atsugi-shi, Kanagawa 243-8510"/>
    <s v="1370 Onna Atsugi-shi Kanagawa 243-8510"/>
    <s v="1370 2438510"/>
    <s v="243-"/>
    <x v="2"/>
    <x v="0"/>
    <x v="41"/>
    <n v="3"/>
    <x v="1"/>
    <n v="2"/>
    <n v="1"/>
    <n v="0.92262892163253507"/>
    <n v="0.38171513216198372"/>
    <m/>
    <m/>
    <m/>
    <m/>
    <m/>
    <m/>
    <m/>
    <m/>
    <m/>
    <m/>
    <m/>
    <m/>
    <m/>
    <n v="9"/>
    <n v="1"/>
    <n v="0"/>
  </r>
  <r>
    <n v="44759628"/>
    <s v="LEBLANC, Véronique"/>
    <s v="9, rue Beautreillis,F-75004 Paris"/>
    <s v="9 rue Beautreillis F-75004 Paris"/>
    <s v="9 75004"/>
    <s v=""/>
    <x v="3"/>
    <x v="0"/>
    <x v="40"/>
    <n v="2"/>
    <x v="1"/>
    <n v="2"/>
    <n v="0"/>
    <n v="0.10237295364587151"/>
    <n v="5.5947897717387729E-3"/>
    <n v="1"/>
    <n v="2"/>
    <n v="1"/>
    <m/>
    <m/>
    <s v="rue Beautreillis"/>
    <m/>
    <m/>
    <s v="F-75004"/>
    <s v="Paris"/>
    <m/>
    <m/>
    <m/>
    <n v="1"/>
    <n v="1"/>
    <s v="TP"/>
  </r>
  <r>
    <n v="783640"/>
    <s v="Vaskelis, Paul S."/>
    <s v="941 Windsor Hills Circle,Santa Jose, CA 95123"/>
    <s v="941 Windsor Hills Circle Santa Jose CA 95123"/>
    <s v="941 95123"/>
    <s v=""/>
    <x v="9"/>
    <x v="0"/>
    <x v="37"/>
    <n v="3"/>
    <x v="10"/>
    <n v="2"/>
    <n v="0"/>
    <n v="0.60565362585173199"/>
    <n v="0.64215695587515442"/>
    <m/>
    <m/>
    <m/>
    <m/>
    <m/>
    <m/>
    <m/>
    <m/>
    <m/>
    <m/>
    <m/>
    <m/>
    <m/>
    <n v="9"/>
    <n v="1"/>
    <n v="0"/>
  </r>
  <r>
    <n v="786704"/>
    <s v="Guha, Probir K."/>
    <s v="1507 Waverly,Troy, Michigan 48090"/>
    <s v="1507 Waverly Troy Michigan 48090"/>
    <s v="1507 48090"/>
    <s v=""/>
    <x v="9"/>
    <x v="0"/>
    <x v="40"/>
    <n v="2"/>
    <x v="1"/>
    <n v="2"/>
    <n v="0"/>
    <n v="0.37163978375367612"/>
    <n v="0.8764849254346857"/>
    <m/>
    <m/>
    <m/>
    <m/>
    <m/>
    <m/>
    <m/>
    <m/>
    <m/>
    <m/>
    <m/>
    <m/>
    <m/>
    <n v="9"/>
    <n v="1"/>
    <n v="0"/>
  </r>
  <r>
    <n v="786733"/>
    <s v="Druckluft Dannöhl GmbH"/>
    <s v="Graf-Zeppelin-Strasse 5,46149 Oberhausen"/>
    <s v="Graf-Zeppelin-Strasse 5 46149 Oberhausen"/>
    <s v="5 46149"/>
    <s v="5"/>
    <x v="0"/>
    <x v="0"/>
    <x v="41"/>
    <n v="3"/>
    <x v="0"/>
    <n v="2"/>
    <n v="1"/>
    <n v="0.89135467847782013"/>
    <n v="0.65760876475021224"/>
    <m/>
    <m/>
    <m/>
    <m/>
    <m/>
    <m/>
    <m/>
    <m/>
    <m/>
    <m/>
    <m/>
    <m/>
    <m/>
    <n v="9"/>
    <n v="1"/>
    <n v="0"/>
  </r>
  <r>
    <n v="786751"/>
    <s v="Hendlmeier, Konrad"/>
    <s v="Ehweg 1,D-93107 Untersanding"/>
    <s v="Ehweg 1 D-93107 Untersanding"/>
    <s v="1 93107"/>
    <s v="1"/>
    <x v="0"/>
    <x v="0"/>
    <x v="20"/>
    <n v="2"/>
    <x v="0"/>
    <n v="2"/>
    <n v="1"/>
    <n v="0.7307094971724547"/>
    <n v="0.61208953362992835"/>
    <m/>
    <m/>
    <m/>
    <m/>
    <m/>
    <m/>
    <m/>
    <m/>
    <m/>
    <m/>
    <m/>
    <m/>
    <m/>
    <n v="9"/>
    <n v="1"/>
    <n v="0"/>
  </r>
  <r>
    <n v="787920"/>
    <s v="Kakutani, Toshiaki, c/o Seiko Epson Corporation"/>
    <s v="3-5, Owa 3-chome,Suwa-shi, Nagano-ken, 392-8502"/>
    <s v="3-5 Owa 3-chome Suwa-shi Nagano-ken 392-8502"/>
    <s v="35 3 3928502"/>
    <s v="-5"/>
    <x v="2"/>
    <x v="0"/>
    <x v="22"/>
    <n v="3"/>
    <x v="9"/>
    <n v="3"/>
    <n v="1"/>
    <n v="0.2196999905044944"/>
    <n v="0.50887189207820605"/>
    <m/>
    <m/>
    <m/>
    <m/>
    <m/>
    <m/>
    <m/>
    <m/>
    <m/>
    <m/>
    <m/>
    <m/>
    <m/>
    <n v="9"/>
    <n v="1"/>
    <n v="0"/>
  </r>
  <r>
    <n v="791996"/>
    <s v="Inami, Makoto, Fujitsu Limited"/>
    <s v="1-1, Kamikodanaka 4-chome, Nakahara-ku,Kawasaki-shi, Kanagawa 211-8588"/>
    <s v="1-1 Kamikodanaka 4-chome Nakahara-ku Kawasaki-shi Kanagawa 211-8588"/>
    <s v="11 4 2118588"/>
    <s v="-1"/>
    <x v="2"/>
    <x v="0"/>
    <x v="39"/>
    <n v="3"/>
    <x v="11"/>
    <n v="3"/>
    <n v="1"/>
    <n v="0.85762241586346999"/>
    <n v="0.62060117865512376"/>
    <m/>
    <m/>
    <m/>
    <m/>
    <m/>
    <m/>
    <m/>
    <m/>
    <m/>
    <m/>
    <m/>
    <m/>
    <m/>
    <n v="9"/>
    <n v="1"/>
    <n v="0"/>
  </r>
  <r>
    <n v="792868"/>
    <s v="Yu, San-Hua"/>
    <s v="3F, No. 117, Yan-Shou Road,Tu Cheng, Taipei, Hsien"/>
    <s v="3F No. 117 Yan-Shou Road Tu Cheng Taipei Hsien"/>
    <s v="3 117"/>
    <s v="117"/>
    <x v="5"/>
    <x v="0"/>
    <x v="23"/>
    <n v="3"/>
    <x v="2"/>
    <n v="2"/>
    <n v="1"/>
    <n v="0.27953979385444472"/>
    <n v="0.85345408232010123"/>
    <m/>
    <m/>
    <m/>
    <m/>
    <m/>
    <m/>
    <m/>
    <m/>
    <m/>
    <m/>
    <m/>
    <m/>
    <m/>
    <n v="9"/>
    <n v="1"/>
    <n v="0"/>
  </r>
  <r>
    <n v="795250"/>
    <s v="SIEGENIA-FRANK KG"/>
    <s v="Patentabteilung, Eisenhüttenstrasse 22,57074 Siegen"/>
    <s v="Patentabteilung Eisenhüttenstrasse 22 57074 Siegen"/>
    <s v="22 57074"/>
    <s v="22"/>
    <x v="0"/>
    <x v="0"/>
    <x v="71"/>
    <n v="3"/>
    <x v="1"/>
    <n v="2"/>
    <n v="1"/>
    <n v="0.95441543738325874"/>
    <n v="0.46536528792501031"/>
    <m/>
    <m/>
    <m/>
    <m/>
    <m/>
    <m/>
    <m/>
    <m/>
    <m/>
    <m/>
    <m/>
    <m/>
    <m/>
    <n v="9"/>
    <n v="1"/>
    <n v="0"/>
  </r>
  <r>
    <n v="796557"/>
    <s v="Temme, Ulrich, Dr."/>
    <s v="Immermannstrasse 9 a,59555 Lippstadt"/>
    <s v="Immermannstrasse 9 a 59555 Lippstadt"/>
    <s v="9 59555"/>
    <s v="9"/>
    <x v="0"/>
    <x v="0"/>
    <x v="38"/>
    <n v="3"/>
    <x v="1"/>
    <n v="2"/>
    <n v="1"/>
    <n v="0.44671900557605748"/>
    <n v="0.79691288044527209"/>
    <m/>
    <m/>
    <m/>
    <m/>
    <m/>
    <m/>
    <m/>
    <m/>
    <m/>
    <m/>
    <m/>
    <m/>
    <m/>
    <n v="9"/>
    <n v="1"/>
    <n v="0"/>
  </r>
  <r>
    <n v="45055733"/>
    <s v="Sowden, Chandler"/>
    <s v="6208 Gayle Drive,North Richland Hills, TX Texas 76180"/>
    <s v="6208 Gayle Drive North Richland Hills TX Texas 76180"/>
    <s v="6208 76180"/>
    <s v=""/>
    <x v="9"/>
    <x v="0"/>
    <x v="33"/>
    <n v="3"/>
    <x v="2"/>
    <n v="2"/>
    <n v="0"/>
    <n v="0.98878877928844899"/>
    <n v="1.0660632706317452E-3"/>
    <n v="1"/>
    <n v="3"/>
    <n v="1"/>
    <m/>
    <m/>
    <s v="Gayle Drive"/>
    <n v="6208"/>
    <m/>
    <n v="76180"/>
    <s v="North Richland Hills"/>
    <s v="TX"/>
    <m/>
    <m/>
    <n v="1"/>
    <n v="1"/>
    <s v="TP"/>
  </r>
  <r>
    <n v="797073"/>
    <s v="Obata, Soichi"/>
    <s v="892 Tsuitachi,Saijo-shi, Ehime-ken"/>
    <s v="892 Tsuitachi Saijo-shi Ehime-ken"/>
    <s v="892"/>
    <s v=""/>
    <x v="2"/>
    <x v="0"/>
    <x v="51"/>
    <n v="2"/>
    <x v="0"/>
    <n v="1"/>
    <n v="0"/>
    <n v="0.67177197126205512"/>
    <n v="0.72038301791422732"/>
    <m/>
    <m/>
    <m/>
    <m/>
    <m/>
    <m/>
    <m/>
    <m/>
    <m/>
    <m/>
    <m/>
    <m/>
    <m/>
    <n v="9"/>
    <n v="1"/>
    <n v="0"/>
  </r>
  <r>
    <n v="799277"/>
    <s v="Miyasaka, Tetsuo"/>
    <s v="53-12-713, Itabashi 1-chome, Itabashi-ku,Tokyo 173-0004"/>
    <s v="53-12-713 Itabashi 1-chome Itabashi-ku Tokyo 173-0004"/>
    <s v="5312713 1 1730004"/>
    <s v="-12-"/>
    <x v="2"/>
    <x v="0"/>
    <x v="5"/>
    <n v="3"/>
    <x v="9"/>
    <n v="3"/>
    <n v="1"/>
    <n v="0.40037932847067126"/>
    <n v="0.44788070713653139"/>
    <m/>
    <m/>
    <m/>
    <m/>
    <m/>
    <m/>
    <m/>
    <m/>
    <m/>
    <m/>
    <m/>
    <m/>
    <m/>
    <n v="9"/>
    <n v="1"/>
    <n v="0"/>
  </r>
  <r>
    <n v="801022"/>
    <s v="Baik, Seung II"/>
    <s v="109-604, Geonyoung APT., 1094, Jisan-dong,Pyeongtaek, Kyunggi-do, 459-110, Korea"/>
    <s v="109-604 Geonyoung APT. 1094 Jisan-dong Pyeongtaek Kyunggi-do 459-110 Korea"/>
    <s v="109604 1094 459110"/>
    <s v="-604"/>
    <x v="7"/>
    <x v="0"/>
    <x v="73"/>
    <n v="3"/>
    <x v="2"/>
    <n v="3"/>
    <n v="1"/>
    <n v="0.96502999677358203"/>
    <n v="0.76075672164096686"/>
    <m/>
    <m/>
    <m/>
    <m/>
    <m/>
    <m/>
    <m/>
    <m/>
    <m/>
    <m/>
    <m/>
    <m/>
    <m/>
    <n v="9"/>
    <n v="1"/>
    <n v="0"/>
  </r>
  <r>
    <n v="808202"/>
    <s v="Schneider, Mary Celine"/>
    <s v="3238 Jackson Pike,Batavia, Ohio 45103"/>
    <s v="3238 Jackson Pike Batavia Ohio 45103"/>
    <s v="3238 45103"/>
    <s v=""/>
    <x v="9"/>
    <x v="0"/>
    <x v="24"/>
    <n v="3"/>
    <x v="9"/>
    <n v="2"/>
    <n v="0"/>
    <n v="0.22870678491638152"/>
    <n v="0.88952581779058348"/>
    <m/>
    <m/>
    <m/>
    <m/>
    <m/>
    <m/>
    <m/>
    <m/>
    <m/>
    <m/>
    <m/>
    <m/>
    <m/>
    <n v="9"/>
    <n v="1"/>
    <n v="0"/>
  </r>
  <r>
    <n v="809111"/>
    <s v="Hambley, David L."/>
    <s v="6837 S. Fredericksburg,Sylvania, OH 43560"/>
    <s v="6837 S. Fredericksburg Sylvania OH 43560"/>
    <s v="6837 43560"/>
    <s v=""/>
    <x v="9"/>
    <x v="0"/>
    <x v="46"/>
    <n v="3"/>
    <x v="9"/>
    <n v="2"/>
    <n v="0"/>
    <n v="0.66669043480169343"/>
    <n v="0.91744294985339003"/>
    <m/>
    <m/>
    <m/>
    <m/>
    <m/>
    <m/>
    <m/>
    <m/>
    <m/>
    <m/>
    <m/>
    <m/>
    <m/>
    <n v="9"/>
    <n v="1"/>
    <n v="0"/>
  </r>
  <r>
    <n v="811477"/>
    <s v="O'Dwyer, James Michael"/>
    <s v="12 Peppertree Street,Sinnamon Park, Queensland 4073"/>
    <s v="12 Peppertree Street Sinnamon Park Queensland 4073"/>
    <s v="12 4073"/>
    <s v=""/>
    <x v="20"/>
    <x v="0"/>
    <x v="71"/>
    <n v="3"/>
    <x v="11"/>
    <n v="2"/>
    <n v="0"/>
    <n v="0.38307472056269809"/>
    <n v="0.30893947352887685"/>
    <m/>
    <m/>
    <m/>
    <m/>
    <m/>
    <m/>
    <m/>
    <m/>
    <m/>
    <m/>
    <m/>
    <m/>
    <m/>
    <n v="9"/>
    <n v="1"/>
    <n v="0"/>
  </r>
  <r>
    <n v="813459"/>
    <s v="McQueeney, Kenneth A."/>
    <s v="12306 Indian Trail Road,Los Gatos, CA 95033"/>
    <s v="12306 Indian Trail Road Los Gatos CA 95033"/>
    <s v="12306 95033"/>
    <s v=""/>
    <x v="9"/>
    <x v="0"/>
    <x v="42"/>
    <n v="3"/>
    <x v="10"/>
    <n v="2"/>
    <n v="0"/>
    <n v="8.7322639152759951E-2"/>
    <n v="0.64244458998812293"/>
    <m/>
    <m/>
    <m/>
    <m/>
    <m/>
    <m/>
    <m/>
    <m/>
    <m/>
    <m/>
    <m/>
    <m/>
    <m/>
    <n v="9"/>
    <n v="1"/>
    <n v="0"/>
  </r>
  <r>
    <n v="815908"/>
    <s v="Schleifer, Arthur"/>
    <s v="77 Linaria Way,Portola Valley, CA 94028"/>
    <s v="77 Linaria Way Portola Valley CA 94028"/>
    <s v="77 94028"/>
    <s v=""/>
    <x v="9"/>
    <x v="0"/>
    <x v="36"/>
    <n v="3"/>
    <x v="11"/>
    <n v="2"/>
    <n v="0"/>
    <n v="0.60253821632782467"/>
    <n v="0.31163432520749734"/>
    <m/>
    <m/>
    <m/>
    <m/>
    <m/>
    <m/>
    <m/>
    <m/>
    <m/>
    <m/>
    <m/>
    <m/>
    <m/>
    <n v="9"/>
    <n v="1"/>
    <n v="0"/>
  </r>
  <r>
    <n v="823835"/>
    <s v="Weigelt, Horst, Dr."/>
    <s v="Kardinal-von-Galen-Strasse 71,33332 Gütersloh"/>
    <s v="Kardinal-von-Galen-Strasse 71 33332 Gütersloh"/>
    <s v="71 33332"/>
    <s v="71"/>
    <x v="0"/>
    <x v="0"/>
    <x v="37"/>
    <n v="3"/>
    <x v="0"/>
    <n v="2"/>
    <n v="1"/>
    <n v="0.97444177399479004"/>
    <n v="0.36167658425953764"/>
    <m/>
    <m/>
    <m/>
    <m/>
    <m/>
    <m/>
    <m/>
    <m/>
    <m/>
    <m/>
    <m/>
    <m/>
    <m/>
    <n v="9"/>
    <n v="1"/>
    <n v="0"/>
  </r>
  <r>
    <n v="828883"/>
    <s v="van Voorthuizen, Albertus Jacobus"/>
    <s v="Biezenveld 13,3297 GH Puttershoek"/>
    <s v="Biezenveld 13 3297 GH Puttershoek"/>
    <s v="13 3297"/>
    <s v="13"/>
    <x v="1"/>
    <x v="0"/>
    <x v="40"/>
    <n v="2"/>
    <x v="1"/>
    <n v="2"/>
    <n v="1"/>
    <n v="0.63883850420256094"/>
    <n v="0.68844576819479175"/>
    <m/>
    <m/>
    <m/>
    <m/>
    <m/>
    <m/>
    <m/>
    <m/>
    <m/>
    <m/>
    <m/>
    <m/>
    <m/>
    <n v="9"/>
    <n v="1"/>
    <n v="0"/>
  </r>
  <r>
    <n v="832734"/>
    <s v="Neikes, F. Wilhelm Dr.,"/>
    <s v="Lindenstrasse 47,14548 Caputh"/>
    <s v="Lindenstrasse 47 14548 Caputh"/>
    <s v="47 14548"/>
    <s v="47"/>
    <x v="0"/>
    <x v="0"/>
    <x v="13"/>
    <n v="2"/>
    <x v="0"/>
    <n v="2"/>
    <n v="1"/>
    <n v="0.94743861677005692"/>
    <n v="0.81704722188219159"/>
    <m/>
    <m/>
    <m/>
    <m/>
    <m/>
    <m/>
    <m/>
    <m/>
    <m/>
    <m/>
    <m/>
    <m/>
    <m/>
    <n v="9"/>
    <n v="1"/>
    <n v="0"/>
  </r>
  <r>
    <n v="832825"/>
    <s v="Schnellflechter Berlin GmbH"/>
    <s v="Rhinstrasse 137,10315 Berlin"/>
    <s v="Rhinstrasse 137 10315 Berlin"/>
    <s v="137 10315"/>
    <s v="137"/>
    <x v="0"/>
    <x v="0"/>
    <x v="20"/>
    <n v="2"/>
    <x v="0"/>
    <n v="2"/>
    <n v="1"/>
    <n v="0.5589296633837072"/>
    <n v="0.96811585877748541"/>
    <m/>
    <m/>
    <m/>
    <m/>
    <m/>
    <m/>
    <m/>
    <m/>
    <m/>
    <m/>
    <m/>
    <m/>
    <m/>
    <n v="9"/>
    <n v="1"/>
    <n v="0"/>
  </r>
  <r>
    <n v="834005"/>
    <s v="Nader, David Robert"/>
    <s v="30179, Muirland Drive,Farmington Hills, Michigan 48334"/>
    <s v="30179 Muirland Drive Farmington Hills Michigan 48334"/>
    <s v="30179 48334"/>
    <s v=""/>
    <x v="9"/>
    <x v="0"/>
    <x v="49"/>
    <n v="3"/>
    <x v="11"/>
    <n v="2"/>
    <n v="0"/>
    <n v="0.36733748391065213"/>
    <n v="0.13105488353097627"/>
    <m/>
    <m/>
    <m/>
    <m/>
    <m/>
    <m/>
    <m/>
    <m/>
    <m/>
    <m/>
    <m/>
    <m/>
    <m/>
    <n v="9"/>
    <n v="1"/>
    <n v="0"/>
  </r>
  <r>
    <n v="835392"/>
    <s v="Pappas, Peter S."/>
    <s v="Unit 803, 530 Ocean Drive,Juno Beach,Florida 33408"/>
    <s v="Unit 803 530 Ocean Drive Juno Beach Florida 33408"/>
    <s v="803 530 33408"/>
    <s v="803"/>
    <x v="9"/>
    <x v="0"/>
    <x v="23"/>
    <n v="3"/>
    <x v="2"/>
    <n v="3"/>
    <n v="1"/>
    <n v="7.040523736204396E-2"/>
    <n v="0.31629852723263496"/>
    <m/>
    <m/>
    <m/>
    <m/>
    <m/>
    <m/>
    <m/>
    <m/>
    <m/>
    <m/>
    <m/>
    <m/>
    <m/>
    <n v="9"/>
    <n v="1"/>
    <n v="0"/>
  </r>
  <r>
    <n v="836913"/>
    <s v="Mervar, Robert"/>
    <s v="3073 NW Ashford Circle,Hillsboro, Oregon 97124"/>
    <s v="3073 NW Ashford Circle Hillsboro Oregon 97124"/>
    <s v="3073 97124"/>
    <s v=""/>
    <x v="9"/>
    <x v="0"/>
    <x v="43"/>
    <n v="3"/>
    <x v="11"/>
    <n v="2"/>
    <n v="0"/>
    <n v="0.53896656992169878"/>
    <n v="0.47712753128132313"/>
    <m/>
    <m/>
    <m/>
    <m/>
    <m/>
    <m/>
    <m/>
    <m/>
    <m/>
    <m/>
    <m/>
    <m/>
    <m/>
    <n v="9"/>
    <n v="1"/>
    <n v="0"/>
  </r>
  <r>
    <n v="837225"/>
    <s v="Legrand, Richard M."/>
    <s v="914 Rich Avenue, Apt. 6,Mountain View California 94040"/>
    <s v="914 Rich Avenue Apt. 6 Mountain View California 94040"/>
    <s v="914 6 94040"/>
    <s v="6"/>
    <x v="9"/>
    <x v="0"/>
    <x v="49"/>
    <n v="3"/>
    <x v="2"/>
    <n v="3"/>
    <n v="1"/>
    <n v="0.57774599589532782"/>
    <n v="0.66741480593589397"/>
    <m/>
    <m/>
    <m/>
    <m/>
    <m/>
    <m/>
    <m/>
    <m/>
    <m/>
    <m/>
    <m/>
    <m/>
    <m/>
    <n v="9"/>
    <n v="1"/>
    <n v="0"/>
  </r>
  <r>
    <n v="843011"/>
    <s v="Lee, Tsai Yun"/>
    <s v="102, Lane 169, Kang-Ning St, Hsi-Chih (221),Taipei, Taiwan"/>
    <s v="102 Lane 169 Kang-Ning St Hsi-Chih (221) Taipei Taiwan"/>
    <s v="102 169 221"/>
    <s v="169"/>
    <x v="14"/>
    <x v="0"/>
    <x v="14"/>
    <n v="3"/>
    <x v="2"/>
    <n v="3"/>
    <n v="1"/>
    <n v="0.64526189002896517"/>
    <n v="0.17029551857976655"/>
    <m/>
    <m/>
    <m/>
    <m/>
    <m/>
    <m/>
    <m/>
    <m/>
    <m/>
    <m/>
    <m/>
    <m/>
    <m/>
    <n v="9"/>
    <n v="1"/>
    <n v="0"/>
  </r>
  <r>
    <n v="845012"/>
    <s v="Shintani, Masatoshi"/>
    <s v="8-1-8, Mukogaoka,Sanda-shi, Hyogo"/>
    <s v="8-1-8 Mukogaoka Sanda-shi Hyogo"/>
    <s v="818"/>
    <s v="-1-"/>
    <x v="2"/>
    <x v="0"/>
    <x v="40"/>
    <n v="2"/>
    <x v="0"/>
    <n v="1"/>
    <n v="1"/>
    <n v="0.79556191524154063"/>
    <n v="0.61655422113933667"/>
    <m/>
    <m/>
    <m/>
    <m/>
    <m/>
    <m/>
    <m/>
    <m/>
    <m/>
    <m/>
    <m/>
    <m/>
    <m/>
    <n v="9"/>
    <n v="1"/>
    <n v="0"/>
  </r>
  <r>
    <n v="848876"/>
    <s v="Ito, Takafumi"/>
    <s v="c/o Satake Corp., 7-2, Sotokanda 4-chome,Chiyoda-ku, Tokyo 101-0021"/>
    <s v="c/o Satake Corp. 7-2 Sotokanda 4-chome Chiyoda-ku Tokyo 101-0021"/>
    <s v="72 4 1010021"/>
    <s v="7-"/>
    <x v="2"/>
    <x v="0"/>
    <x v="17"/>
    <n v="3"/>
    <x v="2"/>
    <n v="3"/>
    <n v="1"/>
    <n v="0.22979505812277956"/>
    <n v="0.69277676801159049"/>
    <m/>
    <m/>
    <m/>
    <m/>
    <m/>
    <m/>
    <m/>
    <m/>
    <m/>
    <m/>
    <m/>
    <m/>
    <m/>
    <n v="9"/>
    <n v="1"/>
    <n v="0"/>
  </r>
  <r>
    <n v="850243"/>
    <s v="Tsujii, Satoshi, Sony Corporation"/>
    <s v="6-7-35 Kitashinagawa, Shinagawa-ku,Tokyo 141"/>
    <s v="6-7-35 Kitashinagawa Shinagawa-ku Tokyo 141"/>
    <s v="6735 141"/>
    <s v="-7-"/>
    <x v="2"/>
    <x v="0"/>
    <x v="18"/>
    <n v="3"/>
    <x v="1"/>
    <n v="2"/>
    <n v="1"/>
    <n v="0.87673810692988541"/>
    <n v="0.27762934746842316"/>
    <m/>
    <m/>
    <m/>
    <m/>
    <m/>
    <m/>
    <m/>
    <m/>
    <m/>
    <m/>
    <m/>
    <m/>
    <m/>
    <n v="9"/>
    <n v="1"/>
    <n v="0"/>
  </r>
  <r>
    <n v="852491"/>
    <s v="Bailey, Wade H., III"/>
    <s v="70 West Chestnut Street,Macungie, PA 18062"/>
    <s v="70 West Chestnut Street Macungie PA 18062"/>
    <s v="70 18062"/>
    <s v=""/>
    <x v="9"/>
    <x v="0"/>
    <x v="3"/>
    <n v="3"/>
    <x v="11"/>
    <n v="2"/>
    <n v="0"/>
    <n v="0.8559750850383786"/>
    <n v="0.44154476085613847"/>
    <m/>
    <m/>
    <m/>
    <m/>
    <m/>
    <m/>
    <m/>
    <m/>
    <m/>
    <m/>
    <m/>
    <m/>
    <m/>
    <n v="9"/>
    <n v="1"/>
    <n v="0"/>
  </r>
  <r>
    <n v="853647"/>
    <s v="Lyu, Yi-Yeol"/>
    <s v="201-102, Expo Apt. 464-1, Junmin-dong,Yuseong-gu, Taejeon, 305-390"/>
    <s v="201-102 Expo Apt. 464-1 Junmin-dong Yuseong-gu Taejeon 305-390"/>
    <s v="201102 4641 305390"/>
    <s v="-102"/>
    <x v="7"/>
    <x v="0"/>
    <x v="82"/>
    <n v="3"/>
    <x v="10"/>
    <n v="3"/>
    <n v="1"/>
    <n v="0.98724815031046786"/>
    <n v="0.69787608439547955"/>
    <m/>
    <m/>
    <m/>
    <m/>
    <m/>
    <m/>
    <m/>
    <m/>
    <m/>
    <m/>
    <m/>
    <m/>
    <m/>
    <n v="9"/>
    <n v="1"/>
    <n v="0"/>
  </r>
  <r>
    <n v="857945"/>
    <s v="Sumikin Bio-Science, Inc."/>
    <s v="4-10203 Tana, Sagamihara-shi,Kanagawa"/>
    <s v="4-10203 Tana Sagamihara-shi Kanagawa"/>
    <s v="410203"/>
    <s v=""/>
    <x v="2"/>
    <x v="0"/>
    <x v="24"/>
    <n v="3"/>
    <x v="0"/>
    <n v="1"/>
    <n v="0"/>
    <n v="0.10155401190424529"/>
    <n v="0.9363525707376219"/>
    <m/>
    <m/>
    <m/>
    <m/>
    <m/>
    <m/>
    <m/>
    <m/>
    <m/>
    <m/>
    <m/>
    <m/>
    <m/>
    <n v="9"/>
    <n v="1"/>
    <n v="0"/>
  </r>
  <r>
    <n v="857981"/>
    <s v="Pradel, Denis"/>
    <s v="2 rue d'Epluches,95480 Pierrelaye"/>
    <s v="2 rue d'Epluches 95480 Pierrelaye"/>
    <s v="2 95480"/>
    <s v=""/>
    <x v="3"/>
    <x v="0"/>
    <x v="40"/>
    <n v="2"/>
    <x v="1"/>
    <n v="2"/>
    <n v="0"/>
    <n v="0.6631437287865366"/>
    <n v="0.6227213278337862"/>
    <m/>
    <m/>
    <m/>
    <m/>
    <m/>
    <m/>
    <m/>
    <m/>
    <m/>
    <m/>
    <m/>
    <m/>
    <m/>
    <n v="9"/>
    <n v="1"/>
    <n v="0"/>
  </r>
  <r>
    <n v="861388"/>
    <s v="Arnault, Véronique"/>
    <s v="85, rue de la Plaine,75020 Paris"/>
    <s v="85 rue de la Plaine 75020 Paris"/>
    <s v="85 75020"/>
    <s v=""/>
    <x v="3"/>
    <x v="0"/>
    <x v="1"/>
    <n v="2"/>
    <x v="11"/>
    <n v="2"/>
    <n v="0"/>
    <n v="0.89266667754600337"/>
    <n v="0.49046440338380481"/>
    <m/>
    <m/>
    <m/>
    <m/>
    <m/>
    <m/>
    <m/>
    <m/>
    <m/>
    <m/>
    <m/>
    <m/>
    <m/>
    <n v="9"/>
    <n v="1"/>
    <n v="0"/>
  </r>
  <r>
    <n v="862528"/>
    <s v="Bretaud, Jacques, Thomson-CSF Intell. Dept Brevets"/>
    <s v="13, av. du Prés. Salvador Allende,94117 Arcueil Cedex"/>
    <s v="13 av. du Prés. Salvador Allende 94117 Arcueil Cedex"/>
    <s v="13 94117"/>
    <s v=""/>
    <x v="3"/>
    <x v="0"/>
    <x v="33"/>
    <n v="3"/>
    <x v="2"/>
    <n v="2"/>
    <n v="0"/>
    <n v="0.2743493549493301"/>
    <n v="0.28973587459934613"/>
    <m/>
    <m/>
    <m/>
    <m/>
    <m/>
    <m/>
    <m/>
    <m/>
    <m/>
    <m/>
    <m/>
    <m/>
    <m/>
    <n v="9"/>
    <n v="1"/>
    <n v="0"/>
  </r>
  <r>
    <n v="45265970"/>
    <s v="Kampfrath, Thomas"/>
    <s v="Louisville,KY"/>
    <s v="Louisville KY"/>
    <s v=""/>
    <s v=""/>
    <x v="9"/>
    <x v="0"/>
    <x v="69"/>
    <n v="1"/>
    <x v="15"/>
    <n v="0"/>
    <n v="0"/>
    <n v="0.56861732038136381"/>
    <n v="3.6628399090349317E-3"/>
    <n v="1"/>
    <n v="1"/>
    <n v="1"/>
    <m/>
    <m/>
    <m/>
    <m/>
    <m/>
    <m/>
    <s v="Louisville,KY"/>
    <m/>
    <m/>
    <m/>
    <n v="0"/>
    <n v="0"/>
    <s v="TN"/>
  </r>
  <r>
    <n v="47109946"/>
    <s v="HEATH, William H."/>
    <s v="122 Plum Circle,Lake Jackson, TX 77566"/>
    <s v="122 Plum Circle Lake Jackson TX 77566"/>
    <s v="122 77566"/>
    <s v=""/>
    <x v="9"/>
    <x v="0"/>
    <x v="34"/>
    <n v="3"/>
    <x v="11"/>
    <n v="2"/>
    <n v="0"/>
    <n v="0.58306056728296751"/>
    <n v="2.1877064478205144E-3"/>
    <n v="1"/>
    <n v="3"/>
    <n v="1"/>
    <m/>
    <m/>
    <s v="Plum Circle"/>
    <n v="122"/>
    <m/>
    <s v="77566"/>
    <s v="Lake Jackson"/>
    <s v="TX"/>
    <m/>
    <m/>
    <n v="1"/>
    <n v="1"/>
    <s v="TP"/>
  </r>
  <r>
    <n v="868789"/>
    <s v="Caselli, Oreste"/>
    <s v="Via Ariosto, 21,42021 Bibbiano (Reggio Emilia)"/>
    <s v="Via Ariosto 21 42021 Bibbiano (Reggio Emilia)"/>
    <s v="21 42021"/>
    <s v="21"/>
    <x v="6"/>
    <x v="0"/>
    <x v="43"/>
    <n v="3"/>
    <x v="11"/>
    <n v="2"/>
    <n v="1"/>
    <n v="0.49166918016246497"/>
    <n v="0.41093321303771502"/>
    <m/>
    <m/>
    <m/>
    <m/>
    <m/>
    <m/>
    <m/>
    <m/>
    <m/>
    <m/>
    <m/>
    <m/>
    <m/>
    <n v="9"/>
    <n v="1"/>
    <n v="0"/>
  </r>
  <r>
    <n v="868840"/>
    <s v="Buttini, Roberto"/>
    <s v="Viale Toschi, 17,43100 Parma"/>
    <s v="Viale Toschi 17 43100 Parma"/>
    <s v="17 43100"/>
    <s v="17"/>
    <x v="6"/>
    <x v="0"/>
    <x v="20"/>
    <n v="2"/>
    <x v="1"/>
    <n v="2"/>
    <n v="1"/>
    <n v="0.5487535769140659"/>
    <n v="0.97105328983266648"/>
    <m/>
    <m/>
    <m/>
    <m/>
    <m/>
    <m/>
    <m/>
    <m/>
    <m/>
    <m/>
    <m/>
    <m/>
    <m/>
    <n v="9"/>
    <n v="1"/>
    <n v="0"/>
  </r>
  <r>
    <n v="869493"/>
    <s v="Cocetta, Franco"/>
    <s v="Via Fiore dei Liberi, 59,33040 Premariacco, Udine"/>
    <s v="Via Fiore dei Liberi 59 33040 Premariacco Udine"/>
    <s v="59 33040"/>
    <s v="59"/>
    <x v="6"/>
    <x v="0"/>
    <x v="9"/>
    <n v="3"/>
    <x v="10"/>
    <n v="2"/>
    <n v="1"/>
    <n v="0.66999827021991087"/>
    <n v="0.30988517481740319"/>
    <m/>
    <m/>
    <m/>
    <m/>
    <m/>
    <m/>
    <m/>
    <m/>
    <m/>
    <m/>
    <m/>
    <m/>
    <m/>
    <n v="9"/>
    <n v="1"/>
    <n v="0"/>
  </r>
  <r>
    <n v="869814"/>
    <s v="ANTONIO MERLONI S.p.A."/>
    <s v="Via Vittorio Veneto 116,I-60044 Fabriano (Ancona)"/>
    <s v="Via Vittorio Veneto 116 I-60044 Fabriano (Ancona)"/>
    <s v="116 60044"/>
    <s v="116"/>
    <x v="6"/>
    <x v="0"/>
    <x v="9"/>
    <n v="3"/>
    <x v="11"/>
    <n v="2"/>
    <n v="1"/>
    <n v="0.89089442197280744"/>
    <n v="0.73834439543315811"/>
    <m/>
    <m/>
    <m/>
    <m/>
    <m/>
    <m/>
    <m/>
    <m/>
    <m/>
    <m/>
    <m/>
    <m/>
    <m/>
    <n v="9"/>
    <n v="1"/>
    <n v="0"/>
  </r>
  <r>
    <n v="873296"/>
    <s v="HERRMANN, Dirk"/>
    <s v="Luisenstrasse 20,D-12557 Berlin"/>
    <s v="Luisenstrasse 20 D-12557 Berlin"/>
    <s v="20 12557"/>
    <s v="20"/>
    <x v="0"/>
    <x v="0"/>
    <x v="29"/>
    <n v="2"/>
    <x v="0"/>
    <n v="2"/>
    <n v="1"/>
    <n v="1.7093172609124241E-2"/>
    <n v="0.77935831725238491"/>
    <m/>
    <m/>
    <m/>
    <m/>
    <m/>
    <m/>
    <m/>
    <m/>
    <m/>
    <m/>
    <m/>
    <m/>
    <m/>
    <n v="9"/>
    <n v="1"/>
    <n v="0"/>
  </r>
  <r>
    <n v="874687"/>
    <s v="MIZOGUCHI, Hiroshi"/>
    <s v="6-6, Asahi-machi 3-chome,Machida-shi, Tokyo 194-8533"/>
    <s v="6-6 Asahi-machi 3-chome Machida-shi Tokyo 194-8533"/>
    <s v="66 3 1948533"/>
    <s v="-6"/>
    <x v="2"/>
    <x v="0"/>
    <x v="26"/>
    <n v="3"/>
    <x v="9"/>
    <n v="3"/>
    <n v="1"/>
    <n v="0.49191594967010488"/>
    <n v="0.85721383695268427"/>
    <m/>
    <m/>
    <m/>
    <m/>
    <m/>
    <m/>
    <m/>
    <m/>
    <m/>
    <m/>
    <m/>
    <m/>
    <m/>
    <n v="9"/>
    <n v="1"/>
    <n v="0"/>
  </r>
  <r>
    <n v="875804"/>
    <s v="PATARIN, Jacques"/>
    <s v="11, rue Amédée Dailly,F-78220 Viroflay"/>
    <s v="11 rue Amédée Dailly F-78220 Viroflay"/>
    <s v="11 78220"/>
    <s v=""/>
    <x v="3"/>
    <x v="0"/>
    <x v="34"/>
    <n v="3"/>
    <x v="9"/>
    <n v="2"/>
    <n v="0"/>
    <n v="0.15193543704150125"/>
    <n v="0.30720126990664209"/>
    <m/>
    <m/>
    <m/>
    <m/>
    <m/>
    <m/>
    <m/>
    <m/>
    <m/>
    <m/>
    <m/>
    <m/>
    <m/>
    <n v="9"/>
    <n v="1"/>
    <n v="0"/>
  </r>
  <r>
    <n v="878812"/>
    <s v="LI, Yin-Xiong"/>
    <s v="1011 Hickman Road,Augusta, GA 30904"/>
    <s v="1011 Hickman Road Augusta GA 30904"/>
    <s v="1011 30904"/>
    <s v=""/>
    <x v="9"/>
    <x v="0"/>
    <x v="52"/>
    <n v="2"/>
    <x v="9"/>
    <n v="2"/>
    <n v="0"/>
    <n v="0.41363791487664325"/>
    <n v="0.88178985604176852"/>
    <m/>
    <m/>
    <m/>
    <m/>
    <m/>
    <m/>
    <m/>
    <m/>
    <m/>
    <m/>
    <m/>
    <m/>
    <m/>
    <n v="9"/>
    <n v="1"/>
    <n v="0"/>
  </r>
  <r>
    <n v="881162"/>
    <s v="SMIT, John"/>
    <s v="9960 Seacastle Drive,Richmond, British Columbia V7A 4R8"/>
    <s v="9960 Seacastle Drive Richmond British Columbia V7A 4R8"/>
    <s v="9960 7 48"/>
    <s v="V7A"/>
    <x v="16"/>
    <x v="0"/>
    <x v="5"/>
    <n v="3"/>
    <x v="10"/>
    <n v="3"/>
    <n v="1"/>
    <n v="0.19341972407785135"/>
    <n v="0.88235794377171184"/>
    <m/>
    <m/>
    <m/>
    <m/>
    <m/>
    <m/>
    <m/>
    <m/>
    <m/>
    <m/>
    <m/>
    <m/>
    <m/>
    <n v="9"/>
    <n v="1"/>
    <n v="0"/>
  </r>
  <r>
    <n v="883995"/>
    <s v="FREROT, Eric"/>
    <s v="26, rue Maurice Ravel,F-74100 Ville-La-Grand"/>
    <s v="26 rue Maurice Ravel F-74100 Ville-La-Grand"/>
    <s v="26 74100"/>
    <s v=""/>
    <x v="3"/>
    <x v="0"/>
    <x v="18"/>
    <n v="3"/>
    <x v="9"/>
    <n v="2"/>
    <n v="0"/>
    <n v="0.39273884574919748"/>
    <n v="8.6389650010210484E-2"/>
    <m/>
    <m/>
    <m/>
    <m/>
    <m/>
    <m/>
    <m/>
    <m/>
    <m/>
    <m/>
    <m/>
    <m/>
    <m/>
    <n v="9"/>
    <n v="1"/>
    <n v="0"/>
  </r>
  <r>
    <n v="886380"/>
    <s v="DALBIEZ, Jean-Pierre"/>
    <s v="40 allée de la Mare l'Oiseau,F-91190 Gif sur Yvette"/>
    <s v="40 allée de la Mare l'Oiseau F-91190 Gif sur Yvette"/>
    <s v="40 91190"/>
    <s v=""/>
    <x v="3"/>
    <x v="0"/>
    <x v="71"/>
    <n v="3"/>
    <x v="4"/>
    <n v="2"/>
    <n v="0"/>
    <n v="0.90367306513629231"/>
    <n v="0.24062559265713257"/>
    <m/>
    <m/>
    <m/>
    <m/>
    <m/>
    <m/>
    <m/>
    <m/>
    <m/>
    <m/>
    <m/>
    <m/>
    <m/>
    <n v="9"/>
    <n v="1"/>
    <n v="0"/>
  </r>
  <r>
    <n v="48072170"/>
    <s v="KUMAGAI, Naohiro"/>
    <s v="c/o Asahi Glass Company,Limited"/>
    <s v="c/o Asahi Glass Company Limited"/>
    <s v=""/>
    <s v=""/>
    <x v="2"/>
    <x v="0"/>
    <x v="29"/>
    <n v="2"/>
    <x v="1"/>
    <n v="0"/>
    <n v="0"/>
    <n v="0.78449507865206192"/>
    <n v="4.4268137182656986E-3"/>
    <n v="1"/>
    <n v="2"/>
    <n v="1"/>
    <s v="c/o Asahi Glass Company, Limited"/>
    <m/>
    <m/>
    <m/>
    <m/>
    <m/>
    <m/>
    <m/>
    <m/>
    <m/>
    <n v="0"/>
    <n v="1"/>
    <s v="FP"/>
  </r>
  <r>
    <n v="889395"/>
    <s v="Golf Art Innovation N.V."/>
    <s v="Caracasbaaiweg 201,Willemstad, Curacao"/>
    <s v="Caracasbaaiweg 201 Willemstad Curacao"/>
    <s v="201"/>
    <s v="201"/>
    <x v="25"/>
    <x v="0"/>
    <x v="34"/>
    <n v="3"/>
    <x v="0"/>
    <n v="1"/>
    <n v="1"/>
    <n v="0.8855850124624336"/>
    <n v="0.21611677131368667"/>
    <m/>
    <m/>
    <m/>
    <m/>
    <m/>
    <m/>
    <m/>
    <m/>
    <m/>
    <m/>
    <m/>
    <m/>
    <m/>
    <n v="9"/>
    <n v="1"/>
    <n v="0"/>
  </r>
  <r>
    <n v="48136865"/>
    <s v="Lee, Kyu Won"/>
    <s v="102-1405 Dongnae Hwasin Apt.,1461-1, Geoje 1-dong"/>
    <s v="102-1405 Dongnae Hwasin Apt. 1461-1 Geoje 1-dong"/>
    <s v="1021405 14611 1"/>
    <s v="-1"/>
    <x v="7"/>
    <x v="0"/>
    <x v="9"/>
    <n v="3"/>
    <x v="11"/>
    <n v="3"/>
    <n v="1"/>
    <n v="0.56892403994528151"/>
    <n v="5.2710606115417002E-3"/>
    <n v="1"/>
    <n v="3"/>
    <n v="1"/>
    <m/>
    <s v="Dongnae Hwasin Apt."/>
    <m/>
    <s v="102-1405"/>
    <m/>
    <s v="1461-1"/>
    <s v="Geoje 1-dong"/>
    <m/>
    <m/>
    <m/>
    <n v="1"/>
    <n v="1"/>
    <s v="TP"/>
  </r>
  <r>
    <n v="892173"/>
    <s v="FLOWERS, Larry, Ivis"/>
    <s v="545 Barkley Court,Evansville, IN 47711"/>
    <s v="545 Barkley Court Evansville IN 47711"/>
    <s v="545 47711"/>
    <s v=""/>
    <x v="9"/>
    <x v="0"/>
    <x v="34"/>
    <n v="3"/>
    <x v="9"/>
    <n v="2"/>
    <n v="0"/>
    <n v="2.1855612473019592E-2"/>
    <n v="0.16195473391754867"/>
    <m/>
    <m/>
    <m/>
    <m/>
    <m/>
    <m/>
    <m/>
    <m/>
    <m/>
    <m/>
    <m/>
    <m/>
    <m/>
    <n v="9"/>
    <n v="1"/>
    <n v="0"/>
  </r>
  <r>
    <n v="894819"/>
    <s v="ABERGEL, Aline"/>
    <s v="66, rue des Tilleuls,F-92100 Boulogne-Billancourt"/>
    <s v="66 rue des Tilleuls F-92100 Boulogne-Billancourt"/>
    <s v="66 92100"/>
    <s v=""/>
    <x v="3"/>
    <x v="0"/>
    <x v="9"/>
    <n v="3"/>
    <x v="9"/>
    <n v="2"/>
    <n v="0"/>
    <n v="0.49902431335032083"/>
    <n v="0.60022993582095108"/>
    <m/>
    <m/>
    <m/>
    <m/>
    <m/>
    <m/>
    <m/>
    <m/>
    <m/>
    <m/>
    <m/>
    <m/>
    <m/>
    <n v="9"/>
    <n v="1"/>
    <n v="0"/>
  </r>
  <r>
    <n v="895880"/>
    <s v="ZHANG, Gan"/>
    <s v="902 Fox Run Drive,Plainsboro, NJ 08536"/>
    <s v="902 Fox Run Drive Plainsboro NJ 08536"/>
    <s v="902 08536"/>
    <s v=""/>
    <x v="9"/>
    <x v="0"/>
    <x v="34"/>
    <n v="3"/>
    <x v="11"/>
    <n v="2"/>
    <n v="0"/>
    <n v="0.6542862800628525"/>
    <n v="0.49520262885414645"/>
    <m/>
    <m/>
    <m/>
    <m/>
    <m/>
    <m/>
    <m/>
    <m/>
    <m/>
    <m/>
    <m/>
    <m/>
    <m/>
    <n v="9"/>
    <n v="1"/>
    <n v="0"/>
  </r>
  <r>
    <n v="896581"/>
    <s v="SCHOLZ, Bernhard, Joseph"/>
    <s v="12 Tanglewood Drive,Ballston Lake, NY 12019"/>
    <s v="12 Tanglewood Drive Ballston Lake NY 12019"/>
    <s v="12 12019"/>
    <s v=""/>
    <x v="9"/>
    <x v="0"/>
    <x v="42"/>
    <n v="3"/>
    <x v="11"/>
    <n v="2"/>
    <n v="0"/>
    <n v="0.53167271190787047"/>
    <n v="0.70470686601989063"/>
    <m/>
    <m/>
    <m/>
    <m/>
    <m/>
    <m/>
    <m/>
    <m/>
    <m/>
    <m/>
    <m/>
    <m/>
    <m/>
    <n v="9"/>
    <n v="1"/>
    <n v="0"/>
  </r>
  <r>
    <n v="900848"/>
    <s v="Isotope Solutions, Inc."/>
    <s v="700 Stewart Avenue,Garden City, NY 11530"/>
    <s v="700 Stewart Avenue Garden City NY 11530"/>
    <s v="700 11530"/>
    <s v=""/>
    <x v="9"/>
    <x v="0"/>
    <x v="41"/>
    <n v="3"/>
    <x v="11"/>
    <n v="2"/>
    <n v="0"/>
    <n v="0.74730647201834588"/>
    <n v="0.9399979656011711"/>
    <m/>
    <m/>
    <m/>
    <m/>
    <m/>
    <m/>
    <m/>
    <m/>
    <m/>
    <m/>
    <m/>
    <m/>
    <m/>
    <n v="9"/>
    <n v="1"/>
    <n v="0"/>
  </r>
  <r>
    <n v="48215418"/>
    <s v="LANG, Bogdan"/>
    <s v="ul. Nad Wilanówka 3,02-993 Warszawa"/>
    <s v="ul. Nad Wilanówka 3 02-993 Warszawa"/>
    <s v="3 02993"/>
    <s v="3"/>
    <x v="26"/>
    <x v="0"/>
    <x v="52"/>
    <n v="2"/>
    <x v="9"/>
    <n v="2"/>
    <n v="1"/>
    <n v="0.51674530169290844"/>
    <n v="2.0684242439368283E-3"/>
    <n v="1"/>
    <n v="2"/>
    <n v="1"/>
    <m/>
    <m/>
    <s v="ul. Nad Winlanówka"/>
    <n v="3"/>
    <m/>
    <s v="02-993"/>
    <s v="Warszawa"/>
    <m/>
    <m/>
    <m/>
    <n v="1"/>
    <n v="1"/>
    <s v="TP"/>
  </r>
  <r>
    <n v="49265344"/>
    <s v="MURAKAMI, Akishige"/>
    <s v="12-27-B-101, Ushikubo 2-chome,Tsuzuki-ku,Yokohama-shi Kanagawa 224-0012"/>
    <s v="12-27-B-101 Ushikubo 2-chome Tsuzuki-ku Yokohama-shi Kanagawa 224-0012"/>
    <s v="1227101 2 2240012"/>
    <s v="-27-"/>
    <x v="2"/>
    <x v="0"/>
    <x v="50"/>
    <n v="3"/>
    <x v="11"/>
    <n v="3"/>
    <n v="1"/>
    <n v="0.18710154004275392"/>
    <n v="3.9626475964582575E-4"/>
    <n v="1"/>
    <n v="3"/>
    <n v="1"/>
    <m/>
    <m/>
    <m/>
    <s v="12-27-B-101"/>
    <s v="Ushikubo 2-chome; Tsuzuki-ku"/>
    <s v="224-0012"/>
    <s v="Yokohama-shi"/>
    <s v="Kanagawa"/>
    <m/>
    <m/>
    <n v="1"/>
    <n v="1"/>
    <s v="TP"/>
  </r>
  <r>
    <n v="913069"/>
    <s v="WILKA, Ewald"/>
    <s v="Schillerstrasse 16,D-73485 Unterschneidheim"/>
    <s v="Schillerstrasse 16 D-73485 Unterschneidheim"/>
    <s v="16 73485"/>
    <s v="16"/>
    <x v="0"/>
    <x v="0"/>
    <x v="42"/>
    <n v="3"/>
    <x v="0"/>
    <n v="2"/>
    <n v="1"/>
    <n v="0.94525616173107685"/>
    <n v="0.22118348388977171"/>
    <m/>
    <m/>
    <m/>
    <m/>
    <m/>
    <m/>
    <m/>
    <m/>
    <m/>
    <m/>
    <m/>
    <m/>
    <m/>
    <n v="9"/>
    <n v="1"/>
    <n v="0"/>
  </r>
  <r>
    <n v="915026"/>
    <s v="DREW, Joanne, Elizabeth"/>
    <s v="19 White Street,Balgowlah, NSW 2093"/>
    <s v="19 White Street Balgowlah NSW 2093"/>
    <s v="19 2093"/>
    <s v=""/>
    <x v="20"/>
    <x v="0"/>
    <x v="52"/>
    <n v="2"/>
    <x v="9"/>
    <n v="2"/>
    <n v="0"/>
    <n v="0.84970742670611787"/>
    <n v="0.43666862485449365"/>
    <m/>
    <m/>
    <n v="15"/>
    <m/>
    <m/>
    <m/>
    <m/>
    <m/>
    <m/>
    <m/>
    <m/>
    <m/>
    <m/>
    <n v="9"/>
    <n v="1"/>
    <n v="0"/>
  </r>
  <r>
    <n v="49547610"/>
    <s v="Nishimurs, Shintaro"/>
    <s v="c/o Astellas Pharma Inc.,3-11, Nihonbashi-Honcho 2-chome,Chuo-ku,Tokyo 103-8411"/>
    <s v="c/o Astellas Pharma Inc. 3-11 Nihonbashi-Honcho 2-chome Chuo-ku Tokyo 103-8411"/>
    <s v="311 2 1038411"/>
    <s v="3-"/>
    <x v="2"/>
    <x v="0"/>
    <x v="68"/>
    <n v="3"/>
    <x v="4"/>
    <n v="3"/>
    <n v="1"/>
    <n v="0.75265929067949655"/>
    <n v="2.7861003829953157E-3"/>
    <n v="1"/>
    <n v="3"/>
    <n v="1"/>
    <s v="c/o Astellas Pharma Inc."/>
    <m/>
    <m/>
    <s v="3-11"/>
    <s v="Nihonbashi-Honcho 2-chome; Chuo-ku"/>
    <s v="103-8411"/>
    <s v="Tokyo"/>
    <m/>
    <m/>
    <m/>
    <n v="1"/>
    <n v="1"/>
    <s v="TP"/>
  </r>
  <r>
    <n v="919389"/>
    <s v="STEWART, Therese"/>
    <s v="15770 Rolling Meadows Circle,Wellington, FL 33414"/>
    <s v="15770 Rolling Meadows Circle Wellington FL 33414"/>
    <s v="15770 33414"/>
    <s v=""/>
    <x v="9"/>
    <x v="0"/>
    <x v="9"/>
    <n v="3"/>
    <x v="11"/>
    <n v="2"/>
    <n v="0"/>
    <n v="6.4371466164556135E-2"/>
    <n v="0.4296519477890155"/>
    <m/>
    <m/>
    <m/>
    <m/>
    <m/>
    <m/>
    <m/>
    <m/>
    <m/>
    <m/>
    <m/>
    <m/>
    <m/>
    <n v="9"/>
    <n v="1"/>
    <n v="0"/>
  </r>
  <r>
    <n v="920749"/>
    <s v="KRAUSE, Steffi"/>
    <s v="11 Crestwood Gardens,Sheffield S5 7DU"/>
    <s v="11 Crestwood Gardens Sheffield S5 7DU"/>
    <s v="11 5 7"/>
    <s v="S5"/>
    <x v="8"/>
    <x v="0"/>
    <x v="24"/>
    <n v="3"/>
    <x v="9"/>
    <n v="3"/>
    <n v="1"/>
    <n v="0.67168241095432102"/>
    <n v="0.14151513987146458"/>
    <m/>
    <m/>
    <m/>
    <m/>
    <m/>
    <m/>
    <m/>
    <m/>
    <m/>
    <m/>
    <m/>
    <m/>
    <m/>
    <n v="9"/>
    <n v="1"/>
    <n v="0"/>
  </r>
  <r>
    <n v="924269"/>
    <s v="YU, Tat-Kwan"/>
    <s v="3105 Honey Tree Lane,Austin, TX 78746"/>
    <s v="3105 Honey Tree Lane Austin TX 78746"/>
    <s v="3105 78746"/>
    <s v=""/>
    <x v="9"/>
    <x v="0"/>
    <x v="24"/>
    <n v="3"/>
    <x v="11"/>
    <n v="2"/>
    <n v="0"/>
    <n v="0.79968542248238528"/>
    <n v="0.50275860151929186"/>
    <m/>
    <m/>
    <m/>
    <m/>
    <m/>
    <m/>
    <m/>
    <m/>
    <m/>
    <m/>
    <m/>
    <m/>
    <m/>
    <n v="9"/>
    <n v="1"/>
    <n v="0"/>
  </r>
  <r>
    <n v="924455"/>
    <s v="KEILY, John Steven"/>
    <s v="4230 Corte Facil,San Diego, CA 92130"/>
    <s v="4230 Corte Facil San Diego CA 92130"/>
    <s v="4230 92130"/>
    <s v=""/>
    <x v="9"/>
    <x v="0"/>
    <x v="38"/>
    <n v="3"/>
    <x v="11"/>
    <n v="2"/>
    <n v="0"/>
    <n v="0.11706490592533059"/>
    <n v="0.61990167115470107"/>
    <m/>
    <m/>
    <m/>
    <m/>
    <m/>
    <m/>
    <m/>
    <m/>
    <m/>
    <m/>
    <m/>
    <m/>
    <m/>
    <n v="9"/>
    <n v="1"/>
    <n v="0"/>
  </r>
  <r>
    <n v="925470"/>
    <s v="DEUTSCHLE, Robert"/>
    <s v="An der Tannenkoppel 4,D-25358 Horst"/>
    <s v="An der Tannenkoppel 4 D-25358 Horst"/>
    <s v="4 25358"/>
    <s v="4"/>
    <x v="0"/>
    <x v="0"/>
    <x v="52"/>
    <n v="2"/>
    <x v="9"/>
    <n v="2"/>
    <n v="1"/>
    <n v="0.65522029658178693"/>
    <n v="0.70067650048304253"/>
    <m/>
    <m/>
    <m/>
    <m/>
    <m/>
    <m/>
    <m/>
    <m/>
    <m/>
    <m/>
    <m/>
    <m/>
    <m/>
    <n v="9"/>
    <n v="1"/>
    <n v="0"/>
  </r>
  <r>
    <n v="925894"/>
    <s v="CARLSTROM, Carl-Fredrik"/>
    <s v="Filipstadsbacken 56,S-123 43 Farsta"/>
    <s v="Filipstadsbacken 56 S-123 43 Farsta"/>
    <s v="56 123 43"/>
    <s v="56"/>
    <x v="11"/>
    <x v="0"/>
    <x v="52"/>
    <n v="2"/>
    <x v="1"/>
    <n v="3"/>
    <n v="1"/>
    <n v="5.1306040574527811E-2"/>
    <n v="0.78148752234574004"/>
    <m/>
    <m/>
    <m/>
    <m/>
    <m/>
    <m/>
    <m/>
    <m/>
    <m/>
    <m/>
    <m/>
    <m/>
    <m/>
    <n v="9"/>
    <n v="1"/>
    <n v="0"/>
  </r>
  <r>
    <n v="925973"/>
    <s v="ELLIS, Christien"/>
    <s v="Briar Cottage 3 Barley Road Great Chishill,Hertfordshire SG8 8SB"/>
    <s v="Briar Cottage 3 Barley Road Great Chishill Hertfordshire SG8 8SB"/>
    <s v="3 8 8"/>
    <s v="3"/>
    <x v="8"/>
    <x v="0"/>
    <x v="55"/>
    <n v="3"/>
    <x v="4"/>
    <n v="3"/>
    <n v="1"/>
    <n v="0.34349409251080099"/>
    <n v="0.88096103962532823"/>
    <m/>
    <m/>
    <m/>
    <m/>
    <m/>
    <m/>
    <m/>
    <m/>
    <m/>
    <m/>
    <m/>
    <m/>
    <m/>
    <n v="9"/>
    <n v="1"/>
    <n v="0"/>
  </r>
  <r>
    <n v="926910"/>
    <s v="BECKER, Aaron, J."/>
    <s v="1218 Evergreen Road,Wilmington, DE 19803"/>
    <s v="1218 Evergreen Road Wilmington DE 19803"/>
    <s v="1218 19803"/>
    <s v=""/>
    <x v="9"/>
    <x v="0"/>
    <x v="41"/>
    <n v="3"/>
    <x v="9"/>
    <n v="2"/>
    <n v="0"/>
    <n v="0.28149741078595469"/>
    <n v="0.67670862435380663"/>
    <m/>
    <m/>
    <m/>
    <m/>
    <m/>
    <m/>
    <m/>
    <m/>
    <m/>
    <m/>
    <m/>
    <m/>
    <m/>
    <n v="9"/>
    <n v="1"/>
    <n v="0"/>
  </r>
  <r>
    <n v="927406"/>
    <s v="FIELD, Loren, J."/>
    <s v="741 West 72nd,Indianapolis, IN 46260"/>
    <s v="741 West 72nd Indianapolis IN 46260"/>
    <s v="741 72 46260"/>
    <s v="72n"/>
    <x v="9"/>
    <x v="0"/>
    <x v="38"/>
    <n v="3"/>
    <x v="9"/>
    <n v="3"/>
    <n v="1"/>
    <n v="0.63915675143421335"/>
    <n v="0.14343769565331621"/>
    <m/>
    <m/>
    <m/>
    <m/>
    <m/>
    <m/>
    <m/>
    <m/>
    <m/>
    <m/>
    <m/>
    <m/>
    <m/>
    <n v="9"/>
    <n v="1"/>
    <n v="0"/>
  </r>
  <r>
    <n v="49699149"/>
    <s v="Gracenote Inc."/>
    <s v="2000 Powell Street, Suite 1380,Emeryville, CA 94608"/>
    <s v="2000 Powell Street Suite 1380 Emeryville CA 94608"/>
    <s v="2000 1380 94608"/>
    <s v=""/>
    <x v="9"/>
    <x v="0"/>
    <x v="71"/>
    <n v="3"/>
    <x v="10"/>
    <n v="3"/>
    <n v="0"/>
    <n v="0.87687885717933445"/>
    <n v="5.6356718184575882E-3"/>
    <n v="1"/>
    <n v="3"/>
    <n v="1"/>
    <m/>
    <s v="Suite 1380"/>
    <s v="Powell Street"/>
    <n v="2000"/>
    <m/>
    <s v="94608"/>
    <s v="Emeryville"/>
    <s v="CA"/>
    <m/>
    <m/>
    <n v="1"/>
    <n v="1"/>
    <s v="TP"/>
  </r>
  <r>
    <n v="929728"/>
    <s v="TER-OVANESYAN, Evgeny"/>
    <s v="7941 Village Drive,Cincinnati, OH 45242"/>
    <s v="7941 Village Drive Cincinnati OH 45242"/>
    <s v="7941 45242"/>
    <s v=""/>
    <x v="9"/>
    <x v="0"/>
    <x v="36"/>
    <n v="3"/>
    <x v="9"/>
    <n v="2"/>
    <n v="0"/>
    <n v="0.78098345017621162"/>
    <n v="0.49643617405547791"/>
    <m/>
    <m/>
    <m/>
    <m/>
    <m/>
    <m/>
    <m/>
    <m/>
    <m/>
    <m/>
    <m/>
    <m/>
    <m/>
    <n v="9"/>
    <n v="1"/>
    <n v="0"/>
  </r>
  <r>
    <n v="931938"/>
    <s v="MACKAY, Charles, Reay"/>
    <s v="1 Belah Gardens,Vaucluse, NSW 2030"/>
    <s v="1 Belah Gardens Vaucluse NSW 2030"/>
    <s v="1 2030"/>
    <s v=""/>
    <x v="9"/>
    <x v="0"/>
    <x v="51"/>
    <n v="2"/>
    <x v="9"/>
    <n v="2"/>
    <n v="0"/>
    <n v="0.90966925126255171"/>
    <n v="0.74952610710944967"/>
    <m/>
    <m/>
    <m/>
    <m/>
    <m/>
    <m/>
    <m/>
    <m/>
    <m/>
    <m/>
    <m/>
    <m/>
    <m/>
    <n v="9"/>
    <n v="1"/>
    <n v="0"/>
  </r>
  <r>
    <n v="932116"/>
    <s v="SCHILLER, Peter, J."/>
    <s v="12370 Heather Street,Coon Rapids, MN 55433"/>
    <s v="12370 Heather Street Coon Rapids MN 55433"/>
    <s v="12370 55433"/>
    <s v=""/>
    <x v="9"/>
    <x v="0"/>
    <x v="3"/>
    <n v="3"/>
    <x v="11"/>
    <n v="2"/>
    <n v="0"/>
    <n v="0.63319502710942421"/>
    <n v="0.53833356838701085"/>
    <m/>
    <m/>
    <m/>
    <m/>
    <m/>
    <m/>
    <m/>
    <m/>
    <m/>
    <m/>
    <m/>
    <m/>
    <m/>
    <n v="9"/>
    <n v="1"/>
    <n v="0"/>
  </r>
  <r>
    <n v="935439"/>
    <s v="LASSIG, John Joseph"/>
    <s v="2740 Merrilaw Lane,Cumming Georgia 30040"/>
    <s v="2740 Merrilaw Lane Cumming Georgia 30040"/>
    <s v="2740 30040"/>
    <s v=""/>
    <x v="9"/>
    <x v="0"/>
    <x v="41"/>
    <n v="3"/>
    <x v="9"/>
    <n v="2"/>
    <n v="0"/>
    <n v="0.73952125105384248"/>
    <n v="0.58584921927560918"/>
    <m/>
    <m/>
    <m/>
    <m/>
    <m/>
    <m/>
    <m/>
    <m/>
    <m/>
    <m/>
    <m/>
    <m/>
    <m/>
    <n v="9"/>
    <n v="1"/>
    <n v="0"/>
  </r>
  <r>
    <n v="937545"/>
    <s v="NEHL, Wolfgang"/>
    <s v="Brühlstrasse 6,D-72178 Waldachtal"/>
    <s v="Brühlstrasse 6 D-72178 Waldachtal"/>
    <s v="6 72178"/>
    <s v="6"/>
    <x v="0"/>
    <x v="0"/>
    <x v="40"/>
    <n v="2"/>
    <x v="0"/>
    <n v="2"/>
    <n v="1"/>
    <n v="0.1683947359513368"/>
    <n v="0.52583720885020502"/>
    <m/>
    <m/>
    <m/>
    <m/>
    <m/>
    <m/>
    <m/>
    <m/>
    <m/>
    <m/>
    <m/>
    <m/>
    <m/>
    <n v="9"/>
    <n v="1"/>
    <n v="0"/>
  </r>
  <r>
    <n v="51380833"/>
    <s v="Microvast Power Systems Co., Ltd."/>
    <s v="Huzhou, Zhejiang"/>
    <s v="Huzhou Zhejiang"/>
    <s v=""/>
    <s v=""/>
    <x v="14"/>
    <x v="0"/>
    <x v="79"/>
    <n v="1"/>
    <x v="15"/>
    <n v="0"/>
    <n v="0"/>
    <n v="0.2201116068001856"/>
    <n v="2.6424419431706481E-3"/>
    <n v="1"/>
    <n v="1"/>
    <n v="1"/>
    <m/>
    <m/>
    <m/>
    <m/>
    <m/>
    <m/>
    <s v="Huzhou"/>
    <s v="Zhejiang"/>
    <m/>
    <m/>
    <n v="0"/>
    <n v="0"/>
    <s v="TN"/>
  </r>
  <r>
    <n v="53243262"/>
    <s v="DEVERAUX, QUINN"/>
    <s v="11099 N. TORREY PINES ROAD, SUITE 280, LA JOLLA, CA 92037, US"/>
    <s v="11099 N. TORREY PINES ROAD SUITE 280 LA JOLLA CA 92037 US"/>
    <s v="11099 280 92037"/>
    <s v="280"/>
    <x v="9"/>
    <x v="0"/>
    <x v="15"/>
    <n v="3"/>
    <x v="8"/>
    <n v="3"/>
    <n v="1"/>
    <n v="0.65905514087833583"/>
    <n v="4.2344043696969091E-3"/>
    <n v="1"/>
    <n v="3"/>
    <n v="1"/>
    <m/>
    <s v="Suite 280"/>
    <s v="N. Torrey Pines Road"/>
    <n v="11099"/>
    <m/>
    <m/>
    <s v="La Jolla"/>
    <s v="CA"/>
    <s v="US"/>
    <m/>
    <n v="1"/>
    <n v="1"/>
    <s v="TP"/>
  </r>
  <r>
    <n v="943603"/>
    <s v="Ishida, Hideki Fujitsu Limited"/>
    <s v="1-1, Kamikodanaka 4-chome, Nakahara-ku,Kawasaki-shi, Kanagawa 211-8588"/>
    <s v="1-1 Kamikodanaka 4-chome Nakahara-ku Kawasaki-shi Kanagawa 211-8588"/>
    <s v="11 4 2118588"/>
    <s v="-1"/>
    <x v="2"/>
    <x v="0"/>
    <x v="39"/>
    <n v="3"/>
    <x v="11"/>
    <n v="3"/>
    <n v="1"/>
    <n v="0.87395209276621988"/>
    <n v="0.50361827507598433"/>
    <m/>
    <m/>
    <m/>
    <m/>
    <m/>
    <m/>
    <m/>
    <m/>
    <m/>
    <m/>
    <m/>
    <m/>
    <m/>
    <n v="9"/>
    <n v="1"/>
    <n v="0"/>
  </r>
  <r>
    <n v="53533262"/>
    <s v="Sethuraman, Deepthi"/>
    <s v="Bangalore"/>
    <s v="Bangalore"/>
    <s v=""/>
    <s v=""/>
    <x v="27"/>
    <x v="0"/>
    <x v="62"/>
    <n v="1"/>
    <x v="14"/>
    <n v="0"/>
    <n v="0"/>
    <n v="0.76918154115373638"/>
    <n v="5.6343842573240988E-3"/>
    <n v="1"/>
    <n v="1"/>
    <n v="1"/>
    <m/>
    <m/>
    <m/>
    <m/>
    <m/>
    <m/>
    <s v="Bangalore"/>
    <m/>
    <m/>
    <m/>
    <n v="0"/>
    <n v="0"/>
    <s v="TN"/>
  </r>
  <r>
    <n v="948635"/>
    <s v="Bruker Daltonics, Inc."/>
    <s v="Fortune Drive, Manning Park,Millerica, MA 01821"/>
    <s v="Fortune Drive Manning Park Millerica MA 01821"/>
    <s v="01821"/>
    <s v=""/>
    <x v="9"/>
    <x v="0"/>
    <x v="22"/>
    <n v="3"/>
    <x v="11"/>
    <n v="1"/>
    <n v="0"/>
    <n v="0.13421169755571782"/>
    <n v="0.35807113225985665"/>
    <m/>
    <m/>
    <m/>
    <m/>
    <m/>
    <m/>
    <m/>
    <m/>
    <m/>
    <m/>
    <m/>
    <m/>
    <m/>
    <n v="9"/>
    <n v="1"/>
    <n v="0"/>
  </r>
  <r>
    <n v="952264"/>
    <s v="ZARSE, Nicola"/>
    <s v="Steinkamp 3a,48165 Münster"/>
    <s v="Steinkamp 3a 48165 Münster"/>
    <s v="3 48165"/>
    <s v="3a"/>
    <x v="0"/>
    <x v="0"/>
    <x v="76"/>
    <n v="2"/>
    <x v="0"/>
    <n v="2"/>
    <n v="1"/>
    <n v="0.64005764274955801"/>
    <n v="0.80254338150887883"/>
    <m/>
    <m/>
    <m/>
    <m/>
    <m/>
    <m/>
    <m/>
    <m/>
    <m/>
    <m/>
    <m/>
    <m/>
    <m/>
    <n v="9"/>
    <n v="1"/>
    <n v="0"/>
  </r>
  <r>
    <n v="953370"/>
    <s v="LIANG, Chris"/>
    <s v="729 West Remington Drive,Sunnyvale, CA 94087"/>
    <s v="729 West Remington Drive Sunnyvale CA 94087"/>
    <s v="729 94087"/>
    <s v=""/>
    <x v="9"/>
    <x v="0"/>
    <x v="18"/>
    <n v="3"/>
    <x v="11"/>
    <n v="2"/>
    <n v="0"/>
    <n v="0.6221923574086442"/>
    <n v="0.21447300975637407"/>
    <m/>
    <m/>
    <m/>
    <m/>
    <m/>
    <m/>
    <m/>
    <m/>
    <m/>
    <m/>
    <m/>
    <m/>
    <m/>
    <n v="9"/>
    <n v="1"/>
    <n v="0"/>
  </r>
  <r>
    <n v="954687"/>
    <s v="ZINDEL, Jürgen"/>
    <s v="Kirchstrasse 68,37242 Bad Sooden-Allendorf"/>
    <s v="Kirchstrasse 68 37242 Bad Sooden-Allendorf"/>
    <s v="68 37242"/>
    <s v="68"/>
    <x v="0"/>
    <x v="0"/>
    <x v="3"/>
    <n v="3"/>
    <x v="1"/>
    <n v="2"/>
    <n v="1"/>
    <n v="0.4446702989176694"/>
    <n v="0.1440220305809593"/>
    <m/>
    <m/>
    <m/>
    <m/>
    <m/>
    <m/>
    <m/>
    <m/>
    <m/>
    <m/>
    <m/>
    <m/>
    <m/>
    <n v="9"/>
    <n v="1"/>
    <n v="0"/>
  </r>
  <r>
    <n v="956445"/>
    <s v="ZOBEL, Michael"/>
    <s v="Schirmer Str. 18,50823 Köln"/>
    <s v="Schirmer Str. 18 50823 Köln"/>
    <s v="18 50823"/>
    <s v="18"/>
    <x v="0"/>
    <x v="0"/>
    <x v="54"/>
    <n v="2"/>
    <x v="1"/>
    <n v="2"/>
    <n v="1"/>
    <n v="0.24636892569874858"/>
    <n v="0.69026059700887166"/>
    <m/>
    <m/>
    <m/>
    <m/>
    <m/>
    <m/>
    <m/>
    <m/>
    <m/>
    <m/>
    <m/>
    <m/>
    <m/>
    <n v="9"/>
    <n v="1"/>
    <n v="0"/>
  </r>
  <r>
    <n v="959156"/>
    <s v="HINZE, Sören"/>
    <s v="Eichtalstrasse 4 a,38114 Braunschweig"/>
    <s v="Eichtalstrasse 4 a 38114 Braunschweig"/>
    <s v="4 38114"/>
    <s v="4"/>
    <x v="0"/>
    <x v="0"/>
    <x v="24"/>
    <n v="3"/>
    <x v="1"/>
    <n v="2"/>
    <n v="1"/>
    <n v="0.70731629948055197"/>
    <n v="0.51111013453629539"/>
    <m/>
    <m/>
    <m/>
    <m/>
    <m/>
    <m/>
    <m/>
    <m/>
    <m/>
    <m/>
    <m/>
    <m/>
    <m/>
    <n v="9"/>
    <n v="1"/>
    <n v="0"/>
  </r>
  <r>
    <n v="959167"/>
    <s v="SIMBÜRGER, Werner"/>
    <s v="Josph-Haydn-Strasse 10,85540 Haar"/>
    <s v="Josph-Haydn-Strasse 10 85540 Haar"/>
    <s v="10 85540"/>
    <s v="10"/>
    <x v="0"/>
    <x v="0"/>
    <x v="40"/>
    <n v="2"/>
    <x v="0"/>
    <n v="2"/>
    <n v="1"/>
    <n v="0.78188514175826185"/>
    <n v="0.61424190798621536"/>
    <m/>
    <m/>
    <m/>
    <m/>
    <m/>
    <m/>
    <m/>
    <m/>
    <m/>
    <m/>
    <m/>
    <m/>
    <m/>
    <n v="9"/>
    <n v="1"/>
    <n v="0"/>
  </r>
  <r>
    <n v="961041"/>
    <s v="FREDERIKSEN, Svend"/>
    <s v="Masnedogade 6E, 22,DK-2100 Copenhagen"/>
    <s v="Masnedogade 6E 22 DK-2100 Copenhagen"/>
    <s v="6 22 2100"/>
    <s v="6E"/>
    <x v="18"/>
    <x v="0"/>
    <x v="24"/>
    <n v="3"/>
    <x v="1"/>
    <n v="3"/>
    <n v="1"/>
    <n v="0.35401026842274608"/>
    <n v="0.11089296144430028"/>
    <m/>
    <m/>
    <m/>
    <m/>
    <m/>
    <m/>
    <m/>
    <m/>
    <m/>
    <m/>
    <m/>
    <m/>
    <m/>
    <n v="9"/>
    <n v="1"/>
    <n v="0"/>
  </r>
  <r>
    <n v="962869"/>
    <s v="A/S GEA Farmaceutisk Fabrik"/>
    <s v="Holger Danskesvej 89,2000 Frederiksberg"/>
    <s v="Holger Danskesvej 89 2000 Frederiksberg"/>
    <s v="89 2000"/>
    <s v="89"/>
    <x v="18"/>
    <x v="0"/>
    <x v="36"/>
    <n v="3"/>
    <x v="1"/>
    <n v="2"/>
    <n v="1"/>
    <n v="0.84101730400419117"/>
    <n v="0.91446615772019713"/>
    <m/>
    <m/>
    <m/>
    <m/>
    <m/>
    <m/>
    <m/>
    <m/>
    <m/>
    <m/>
    <m/>
    <m/>
    <m/>
    <n v="9"/>
    <n v="1"/>
    <n v="0"/>
  </r>
  <r>
    <n v="963715"/>
    <s v="YOSHIDA, Shigeyoshi"/>
    <s v="Tokin Corp. 6-7-1, Koriyama Taihaku-ku,Sendai-shi Miyagi 982-8510"/>
    <s v="Tokin Corp. 6-7-1 Koriyama Taihaku-ku Sendai-shi Miyagi 982-8510"/>
    <s v="671 9828510"/>
    <s v="6-"/>
    <x v="2"/>
    <x v="0"/>
    <x v="4"/>
    <n v="3"/>
    <x v="10"/>
    <n v="2"/>
    <n v="1"/>
    <n v="0.8380067767048528"/>
    <n v="0.84122131202237616"/>
    <m/>
    <m/>
    <m/>
    <m/>
    <m/>
    <m/>
    <m/>
    <m/>
    <m/>
    <m/>
    <m/>
    <m/>
    <m/>
    <n v="9"/>
    <n v="1"/>
    <n v="0"/>
  </r>
  <r>
    <n v="966459"/>
    <s v="KULLMAN, Lisen"/>
    <s v="NICHD, NIH, Bldg. 9, Room 1E-122,Bethesda, MD 20892-0924"/>
    <s v="NICHD NIH Bldg. 9 Room 1E-122 Bethesda MD 20892-0924"/>
    <s v="9 1122 208920924"/>
    <s v="9"/>
    <x v="9"/>
    <x v="0"/>
    <x v="30"/>
    <n v="3"/>
    <x v="2"/>
    <n v="3"/>
    <n v="1"/>
    <n v="0.94558358654218089"/>
    <n v="0.45878129045929184"/>
    <m/>
    <m/>
    <m/>
    <m/>
    <m/>
    <m/>
    <m/>
    <m/>
    <m/>
    <m/>
    <m/>
    <m/>
    <m/>
    <n v="9"/>
    <n v="1"/>
    <n v="0"/>
  </r>
  <r>
    <n v="968380"/>
    <s v="KAIPIO, Sari, Johanna"/>
    <s v="Satakunnankatu 13A6,FIN-04400 Jarvenpaa"/>
    <s v="Satakunnankatu 13A6 FIN-04400 Jarvenpaa"/>
    <s v="136 04400"/>
    <s v="13A"/>
    <x v="23"/>
    <x v="0"/>
    <x v="36"/>
    <n v="3"/>
    <x v="0"/>
    <n v="2"/>
    <n v="1"/>
    <n v="9.2773547490252239E-2"/>
    <n v="0.86481976680678407"/>
    <m/>
    <m/>
    <m/>
    <m/>
    <m/>
    <m/>
    <m/>
    <m/>
    <m/>
    <m/>
    <m/>
    <m/>
    <m/>
    <n v="9"/>
    <n v="1"/>
    <n v="0"/>
  </r>
  <r>
    <n v="971253"/>
    <s v="CRANA, Renato"/>
    <s v="Via Amedeo Peyron, 56,I-10143 Torino"/>
    <s v="Via Amedeo Peyron 56 I-10143 Torino"/>
    <s v="56 10143"/>
    <s v="56"/>
    <x v="6"/>
    <x v="0"/>
    <x v="38"/>
    <n v="3"/>
    <x v="9"/>
    <n v="2"/>
    <n v="1"/>
    <n v="0.18973675631912612"/>
    <n v="0.71630613859621795"/>
    <m/>
    <m/>
    <m/>
    <m/>
    <m/>
    <m/>
    <m/>
    <m/>
    <m/>
    <m/>
    <m/>
    <m/>
    <m/>
    <n v="9"/>
    <n v="1"/>
    <n v="0"/>
  </r>
  <r>
    <n v="973622"/>
    <s v="NANBA, Hideo"/>
    <s v="2-24-7, Honda-cho, Midori-ku,Chiba-shi, Chiba 266-0005"/>
    <s v="2-24-7 Honda-cho Midori-ku Chiba-shi Chiba 266-0005"/>
    <s v="2247 2660005"/>
    <s v="-24-"/>
    <x v="2"/>
    <x v="0"/>
    <x v="49"/>
    <n v="3"/>
    <x v="9"/>
    <n v="2"/>
    <n v="1"/>
    <n v="0.20787066176733004"/>
    <n v="0.88786076239192135"/>
    <m/>
    <m/>
    <m/>
    <m/>
    <m/>
    <m/>
    <m/>
    <m/>
    <m/>
    <m/>
    <m/>
    <m/>
    <m/>
    <n v="9"/>
    <n v="1"/>
    <n v="0"/>
  </r>
  <r>
    <n v="974086"/>
    <s v="Reid, Roger P."/>
    <s v="1904 Industrial Way,Caldwell, ID 83605"/>
    <s v="1904 Industrial Way Caldwell ID 83605"/>
    <s v="1904 83605"/>
    <s v=""/>
    <x v="9"/>
    <x v="0"/>
    <x v="34"/>
    <n v="3"/>
    <x v="9"/>
    <n v="2"/>
    <n v="0"/>
    <n v="0.44453886825248223"/>
    <n v="5.5340535297380922E-2"/>
    <m/>
    <m/>
    <m/>
    <m/>
    <m/>
    <m/>
    <m/>
    <m/>
    <m/>
    <m/>
    <m/>
    <m/>
    <m/>
    <n v="9"/>
    <n v="1"/>
    <n v="0"/>
  </r>
  <r>
    <n v="975543"/>
    <s v="MIRBACH, Hermann"/>
    <s v="Markusstrasse 33,41844 Wegberg"/>
    <s v="Markusstrasse 33 41844 Wegberg"/>
    <s v="33 41844"/>
    <s v="33"/>
    <x v="0"/>
    <x v="0"/>
    <x v="0"/>
    <n v="2"/>
    <x v="0"/>
    <n v="2"/>
    <n v="1"/>
    <n v="0.68318700777784169"/>
    <n v="0.68368412007114654"/>
    <m/>
    <m/>
    <m/>
    <m/>
    <m/>
    <m/>
    <m/>
    <m/>
    <m/>
    <m/>
    <m/>
    <m/>
    <m/>
    <n v="9"/>
    <n v="1"/>
    <n v="0"/>
  </r>
  <r>
    <n v="976742"/>
    <s v="COLCLOUGH, Vanessa Louise"/>
    <s v="2, Annette's Croft, Church Crookham,Fleet, Hampshire GU13 OXN"/>
    <s v="2 Annette's Croft Church Crookham Fleet Hampshire GU13 OXN"/>
    <s v="2 13"/>
    <s v="U13"/>
    <x v="8"/>
    <x v="0"/>
    <x v="15"/>
    <n v="3"/>
    <x v="2"/>
    <n v="2"/>
    <n v="1"/>
    <n v="0.86592994367704235"/>
    <n v="0.25546065450777555"/>
    <m/>
    <m/>
    <m/>
    <m/>
    <m/>
    <m/>
    <m/>
    <m/>
    <m/>
    <m/>
    <m/>
    <m/>
    <m/>
    <n v="9"/>
    <n v="1"/>
    <n v="0"/>
  </r>
  <r>
    <n v="978779"/>
    <s v="PARK, Jung-Sun"/>
    <s v="105-403 Daelimdoorae, 152-1 Shinsung-dong, Yusung,Daejeon 305-345"/>
    <s v="105-403 Daelimdoorae 152-1 Shinsung-dong Yusung Daejeon 305-345"/>
    <s v="105403 1521 305345"/>
    <s v="-403"/>
    <x v="7"/>
    <x v="0"/>
    <x v="4"/>
    <n v="3"/>
    <x v="11"/>
    <n v="3"/>
    <n v="1"/>
    <n v="0.18706129539764682"/>
    <n v="0.60300361019795379"/>
    <m/>
    <m/>
    <m/>
    <m/>
    <m/>
    <m/>
    <m/>
    <m/>
    <m/>
    <m/>
    <m/>
    <m/>
    <m/>
    <n v="9"/>
    <n v="1"/>
    <n v="0"/>
  </r>
  <r>
    <n v="980081"/>
    <s v="ALEXANDROV, Kirill"/>
    <s v="Kreuzstrasse 73,44139 Dortmund"/>
    <s v="Kreuzstrasse 73 44139 Dortmund"/>
    <s v="73 44139"/>
    <s v="73"/>
    <x v="0"/>
    <x v="0"/>
    <x v="0"/>
    <n v="2"/>
    <x v="0"/>
    <n v="2"/>
    <n v="1"/>
    <n v="0.8125020389358617"/>
    <n v="0.45344635339279105"/>
    <m/>
    <m/>
    <m/>
    <m/>
    <m/>
    <m/>
    <m/>
    <m/>
    <m/>
    <m/>
    <m/>
    <m/>
    <m/>
    <n v="9"/>
    <n v="1"/>
    <n v="0"/>
  </r>
  <r>
    <n v="980104"/>
    <s v="LASTOVYAK, Yaroslav"/>
    <s v="Ye.Konovaltsia Str., 9/2-80,Drohobych, 293720"/>
    <s v="Ye.Konovaltsia Str. 9/2-80 Drohobych 293720"/>
    <s v="9280 293720"/>
    <s v="9/"/>
    <x v="28"/>
    <x v="0"/>
    <x v="37"/>
    <n v="3"/>
    <x v="1"/>
    <n v="2"/>
    <n v="1"/>
    <n v="0.80308790422675969"/>
    <n v="0.80920308915854577"/>
    <m/>
    <m/>
    <m/>
    <m/>
    <m/>
    <m/>
    <m/>
    <m/>
    <m/>
    <m/>
    <m/>
    <m/>
    <m/>
    <n v="9"/>
    <n v="1"/>
    <n v="0"/>
  </r>
  <r>
    <n v="986058"/>
    <s v="KANG, Jae Ku"/>
    <s v="Jookong Apt. 404-801, Byulyang-dong,Kwachon-shi, Kyungkee Province 427-040"/>
    <s v="Jookong Apt. 404-801 Byulyang-dong Kwachon-shi Kyungkee Province 427-040"/>
    <s v="404801 427040"/>
    <s v="404-"/>
    <x v="7"/>
    <x v="0"/>
    <x v="2"/>
    <n v="3"/>
    <x v="10"/>
    <n v="2"/>
    <n v="1"/>
    <n v="0.56374463432184274"/>
    <n v="0.63706172270905603"/>
    <m/>
    <m/>
    <m/>
    <m/>
    <m/>
    <m/>
    <m/>
    <m/>
    <m/>
    <m/>
    <m/>
    <m/>
    <m/>
    <n v="9"/>
    <n v="1"/>
    <n v="0"/>
  </r>
  <r>
    <n v="989686"/>
    <s v="VOCCIO, John, P."/>
    <s v="16 Skehan Street,Somerville, MA 02143"/>
    <s v="16 Skehan Street Somerville MA 02143"/>
    <s v="16 02143"/>
    <s v=""/>
    <x v="9"/>
    <x v="0"/>
    <x v="24"/>
    <n v="3"/>
    <x v="9"/>
    <n v="2"/>
    <n v="0"/>
    <n v="0.2639460973964155"/>
    <n v="0.60103510349590761"/>
    <m/>
    <m/>
    <m/>
    <m/>
    <m/>
    <m/>
    <m/>
    <m/>
    <m/>
    <m/>
    <m/>
    <m/>
    <m/>
    <n v="9"/>
    <n v="1"/>
    <n v="0"/>
  </r>
  <r>
    <n v="989727"/>
    <s v="CHRISTEL, Lee, A."/>
    <s v="3747 La Donna Street,Palo Alto, CA 94306"/>
    <s v="3747 La Donna Street Palo Alto CA 94306"/>
    <s v="3747 94306"/>
    <s v=""/>
    <x v="9"/>
    <x v="0"/>
    <x v="41"/>
    <n v="3"/>
    <x v="10"/>
    <n v="2"/>
    <n v="0"/>
    <n v="6.4714465573634361E-2"/>
    <n v="0.45684071208082122"/>
    <m/>
    <m/>
    <m/>
    <m/>
    <m/>
    <m/>
    <m/>
    <m/>
    <m/>
    <m/>
    <m/>
    <m/>
    <m/>
    <n v="9"/>
    <n v="1"/>
    <n v="0"/>
  </r>
  <r>
    <n v="53691899"/>
    <s v="AudioNow IP Holdings, LLC"/>
    <s v="Wilmington,DE"/>
    <s v="Wilmington DE"/>
    <s v=""/>
    <s v=""/>
    <x v="9"/>
    <x v="0"/>
    <x v="69"/>
    <n v="1"/>
    <x v="15"/>
    <n v="0"/>
    <n v="0"/>
    <n v="0.22051588411591072"/>
    <n v="3.1177033487412853E-3"/>
    <n v="1"/>
    <n v="1"/>
    <n v="1"/>
    <m/>
    <m/>
    <m/>
    <m/>
    <m/>
    <m/>
    <s v="Wilmington"/>
    <s v="DE"/>
    <m/>
    <m/>
    <n v="0"/>
    <n v="0"/>
    <s v="TN"/>
  </r>
  <r>
    <n v="991800"/>
    <s v="FOTSCH, Richard, J."/>
    <s v="1245 Orchard Lane,Elm Grove, WI 53122"/>
    <s v="1245 Orchard Lane Elm Grove WI 53122"/>
    <s v="1245 53122"/>
    <s v=""/>
    <x v="9"/>
    <x v="0"/>
    <x v="24"/>
    <n v="3"/>
    <x v="11"/>
    <n v="2"/>
    <n v="0"/>
    <n v="0.36186357177462791"/>
    <n v="0.56660117959640133"/>
    <m/>
    <m/>
    <m/>
    <m/>
    <m/>
    <m/>
    <m/>
    <m/>
    <m/>
    <m/>
    <m/>
    <m/>
    <m/>
    <n v="9"/>
    <n v="1"/>
    <n v="0"/>
  </r>
  <r>
    <n v="992750"/>
    <s v="NEERGAARD, Richard"/>
    <s v="Allee de la recherche 20,1070 Brussels"/>
    <s v="Allee de la recherche 20 1070 Brussels"/>
    <s v="20 1070"/>
    <s v="20"/>
    <x v="17"/>
    <x v="0"/>
    <x v="34"/>
    <n v="3"/>
    <x v="11"/>
    <n v="2"/>
    <n v="1"/>
    <n v="0.63752214496034876"/>
    <n v="0.12347842459428493"/>
    <m/>
    <m/>
    <m/>
    <m/>
    <m/>
    <m/>
    <m/>
    <m/>
    <m/>
    <m/>
    <m/>
    <m/>
    <m/>
    <n v="9"/>
    <n v="1"/>
    <n v="0"/>
  </r>
  <r>
    <n v="993143"/>
    <s v="Snow, Paul Alan c/o IBM United Kingdom Limited"/>
    <s v="Intel.Prop.Law MP 110, Hursley Park, Hursley,Winchester Hampshire SO21 2JN"/>
    <s v="Intel.Prop.Law MP 110 Hursley Park Hursley Winchester Hampshire SO21 2JN"/>
    <s v="110 21 2"/>
    <s v="110"/>
    <x v="8"/>
    <x v="0"/>
    <x v="2"/>
    <n v="3"/>
    <x v="4"/>
    <n v="3"/>
    <n v="1"/>
    <n v="0.63272538761204644"/>
    <n v="0.37708564638524233"/>
    <m/>
    <m/>
    <m/>
    <m/>
    <m/>
    <m/>
    <m/>
    <m/>
    <m/>
    <m/>
    <m/>
    <m/>
    <m/>
    <n v="9"/>
    <n v="1"/>
    <n v="0"/>
  </r>
  <r>
    <n v="998625"/>
    <s v="Hayama, Kazuhiro"/>
    <s v="2-1-303, Shimoda-cho 6-chome, Kohoku-ku,Yokohama-shi, Kanagawa 223-0064"/>
    <s v="2-1-303 Shimoda-cho 6-chome Kohoku-ku Yokohama-shi Kanagawa 223-0064"/>
    <s v="21303 6 2230064"/>
    <s v="-1-"/>
    <x v="2"/>
    <x v="0"/>
    <x v="50"/>
    <n v="3"/>
    <x v="11"/>
    <n v="3"/>
    <n v="1"/>
    <n v="0.54210743563339059"/>
    <n v="0.57934486427685405"/>
    <m/>
    <m/>
    <m/>
    <m/>
    <m/>
    <m/>
    <m/>
    <m/>
    <m/>
    <m/>
    <m/>
    <m/>
    <m/>
    <n v="9"/>
    <n v="1"/>
    <n v="0"/>
  </r>
  <r>
    <n v="999670"/>
    <s v="Rezachek, Thomas M."/>
    <s v="6337 82nd Street South,Cottage Grove, MN 55016"/>
    <s v="6337 82nd Street South Cottage Grove MN 55016"/>
    <s v="6337 82 55016"/>
    <s v="82n"/>
    <x v="9"/>
    <x v="0"/>
    <x v="43"/>
    <n v="3"/>
    <x v="10"/>
    <n v="3"/>
    <n v="1"/>
    <n v="0.17081752213645773"/>
    <n v="0.92234662674595835"/>
    <m/>
    <m/>
    <m/>
    <m/>
    <m/>
    <m/>
    <m/>
    <m/>
    <m/>
    <m/>
    <m/>
    <m/>
    <m/>
    <n v="9"/>
    <n v="1"/>
    <n v="0"/>
  </r>
  <r>
    <n v="1000246"/>
    <s v="Nyffenegger, David"/>
    <s v="11412 Hickory Grove Church Road,Raleigh, NC 27613"/>
    <s v="11412 Hickory Grove Church Road Raleigh NC 27613"/>
    <s v="11412 27613"/>
    <s v=""/>
    <x v="9"/>
    <x v="0"/>
    <x v="9"/>
    <n v="3"/>
    <x v="10"/>
    <n v="2"/>
    <n v="0"/>
    <n v="9.4748792294921502E-2"/>
    <n v="0.8778262342897355"/>
    <m/>
    <m/>
    <m/>
    <m/>
    <m/>
    <m/>
    <m/>
    <m/>
    <m/>
    <m/>
    <m/>
    <m/>
    <m/>
    <n v="9"/>
    <n v="1"/>
    <n v="0"/>
  </r>
  <r>
    <n v="54074271"/>
    <s v="TAKRAF GMBH"/>
    <s v="TORGAUER STRABE 336 04347"/>
    <s v="TORGAUER STRABE 336 04347"/>
    <s v="336 04347"/>
    <s v="336"/>
    <x v="0"/>
    <x v="0"/>
    <x v="21"/>
    <n v="2"/>
    <x v="0"/>
    <n v="2"/>
    <n v="1"/>
    <n v="0.89278928403920166"/>
    <n v="2.5484920733335192E-3"/>
    <n v="1"/>
    <n v="2"/>
    <n v="1"/>
    <m/>
    <m/>
    <s v="Torgauer Strabe"/>
    <n v="336"/>
    <m/>
    <s v="04347"/>
    <m/>
    <m/>
    <m/>
    <m/>
    <n v="1"/>
    <n v="1"/>
    <s v="TP"/>
  </r>
  <r>
    <n v="1004499"/>
    <s v="Sieper-Werke GmbH"/>
    <s v="Glück-Auf-Strasse 36,57271 Hilchenbach-Müsen"/>
    <s v="Glück-Auf-Strasse 36 57271 Hilchenbach-Müsen"/>
    <s v="36 57271"/>
    <s v="36"/>
    <x v="0"/>
    <x v="0"/>
    <x v="18"/>
    <n v="3"/>
    <x v="0"/>
    <n v="2"/>
    <n v="1"/>
    <n v="0.17828911322763641"/>
    <n v="0.83517976673424743"/>
    <m/>
    <m/>
    <m/>
    <m/>
    <m/>
    <m/>
    <m/>
    <m/>
    <m/>
    <m/>
    <m/>
    <m/>
    <m/>
    <n v="9"/>
    <n v="1"/>
    <n v="0"/>
  </r>
  <r>
    <n v="1009120"/>
    <s v="Liu, Xiaoyi, Dr."/>
    <s v="Waiblinger Berg 34/1,71364 Winnenden"/>
    <s v="Waiblinger Berg 34/1 71364 Winnenden"/>
    <s v="341 71364"/>
    <s v="34/"/>
    <x v="0"/>
    <x v="0"/>
    <x v="38"/>
    <n v="3"/>
    <x v="1"/>
    <n v="2"/>
    <n v="1"/>
    <n v="7.3197559895260556E-3"/>
    <n v="0.22236640258324891"/>
    <m/>
    <m/>
    <m/>
    <m/>
    <m/>
    <m/>
    <m/>
    <m/>
    <m/>
    <m/>
    <m/>
    <m/>
    <m/>
    <n v="9"/>
    <n v="1"/>
    <n v="0"/>
  </r>
  <r>
    <n v="1011294"/>
    <s v="Rupprecht, Georg"/>
    <s v="Fritz-V.-Roeth-Strasse 31,90409 Nuernberg"/>
    <s v="Fritz-V.-Roeth-Strasse 31 90409 Nuernberg"/>
    <s v="31 90409"/>
    <s v="31"/>
    <x v="0"/>
    <x v="0"/>
    <x v="46"/>
    <n v="3"/>
    <x v="0"/>
    <n v="2"/>
    <n v="1"/>
    <n v="0.53550587249876869"/>
    <n v="0.33843380062342476"/>
    <m/>
    <m/>
    <m/>
    <m/>
    <m/>
    <m/>
    <m/>
    <m/>
    <m/>
    <m/>
    <m/>
    <m/>
    <m/>
    <n v="9"/>
    <n v="1"/>
    <n v="0"/>
  </r>
  <r>
    <n v="1013736"/>
    <s v="Rupp, William D."/>
    <s v="2151 Cayuda Drive,Pittsburg, PA 15239"/>
    <s v="2151 Cayuda Drive Pittsburg PA 15239"/>
    <s v="2151 15239"/>
    <s v=""/>
    <x v="9"/>
    <x v="0"/>
    <x v="24"/>
    <n v="3"/>
    <x v="9"/>
    <n v="2"/>
    <n v="0"/>
    <n v="0.10720371530426387"/>
    <n v="0.62320120993725203"/>
    <m/>
    <m/>
    <m/>
    <m/>
    <m/>
    <m/>
    <m/>
    <m/>
    <m/>
    <m/>
    <m/>
    <m/>
    <m/>
    <n v="9"/>
    <n v="1"/>
    <n v="0"/>
  </r>
  <r>
    <n v="1015863"/>
    <s v="Blaschke, Jörg, Dipl.-Phys.-Ing."/>
    <s v="Friedenshort 23,42369 Wuppertal"/>
    <s v="Friedenshort 23 42369 Wuppertal"/>
    <s v="23 42369"/>
    <s v="23"/>
    <x v="0"/>
    <x v="0"/>
    <x v="29"/>
    <n v="2"/>
    <x v="0"/>
    <n v="2"/>
    <n v="1"/>
    <n v="0.70104122451244388"/>
    <n v="0.58414719280491845"/>
    <m/>
    <m/>
    <m/>
    <m/>
    <m/>
    <m/>
    <m/>
    <m/>
    <m/>
    <m/>
    <m/>
    <m/>
    <m/>
    <n v="9"/>
    <n v="1"/>
    <n v="0"/>
  </r>
  <r>
    <n v="1016070"/>
    <s v="Hasenburg, Ulrich"/>
    <s v="Lübecker Weg 29,47829 Krefeld"/>
    <s v="Lübecker Weg 29 47829 Krefeld"/>
    <s v="29 47829"/>
    <s v="29"/>
    <x v="0"/>
    <x v="0"/>
    <x v="13"/>
    <n v="2"/>
    <x v="1"/>
    <n v="2"/>
    <n v="1"/>
    <n v="0.6675386913577418"/>
    <n v="0.66294390817319215"/>
    <m/>
    <m/>
    <m/>
    <m/>
    <m/>
    <m/>
    <m/>
    <m/>
    <m/>
    <m/>
    <m/>
    <m/>
    <m/>
    <n v="9"/>
    <n v="1"/>
    <n v="0"/>
  </r>
  <r>
    <n v="55979011"/>
    <s v="Waje, Mahesh"/>
    <s v="College Station,TX"/>
    <s v="College Station TX"/>
    <s v=""/>
    <s v=""/>
    <x v="9"/>
    <x v="0"/>
    <x v="83"/>
    <n v="2"/>
    <x v="3"/>
    <n v="0"/>
    <n v="0"/>
    <n v="0.39908277507665701"/>
    <n v="2.1579943613592167E-4"/>
    <n v="1"/>
    <n v="2"/>
    <n v="1"/>
    <m/>
    <m/>
    <m/>
    <m/>
    <m/>
    <m/>
    <s v="College Station"/>
    <s v="TX"/>
    <m/>
    <m/>
    <n v="0"/>
    <n v="0"/>
    <s v="TN"/>
  </r>
  <r>
    <n v="1018799"/>
    <s v="Marhold, Albrecht, Dr."/>
    <s v="Carl-Duisburg-Strasse 329,51373 Leverkusen"/>
    <s v="Carl-Duisburg-Strasse 329 51373 Leverkusen"/>
    <s v="329 51373"/>
    <s v="329"/>
    <x v="0"/>
    <x v="0"/>
    <x v="3"/>
    <n v="3"/>
    <x v="0"/>
    <n v="2"/>
    <n v="1"/>
    <n v="0.47455673775487084"/>
    <n v="0.5703993995803861"/>
    <m/>
    <m/>
    <m/>
    <m/>
    <m/>
    <m/>
    <m/>
    <m/>
    <m/>
    <m/>
    <m/>
    <m/>
    <m/>
    <n v="9"/>
    <n v="1"/>
    <n v="0"/>
  </r>
  <r>
    <n v="1022639"/>
    <s v="Niva, Ilkka"/>
    <s v="17406 Matinal Road, 5511,San Diego, CA 92127"/>
    <s v="17406 Matinal Road 5511 San Diego CA 92127"/>
    <s v="17406 5511 92127"/>
    <s v=""/>
    <x v="9"/>
    <x v="0"/>
    <x v="18"/>
    <n v="3"/>
    <x v="10"/>
    <n v="3"/>
    <n v="0"/>
    <n v="0.72114425856253916"/>
    <n v="0.41513537197207573"/>
    <m/>
    <m/>
    <m/>
    <m/>
    <m/>
    <m/>
    <m/>
    <m/>
    <m/>
    <m/>
    <m/>
    <m/>
    <m/>
    <n v="9"/>
    <n v="1"/>
    <n v="0"/>
  </r>
  <r>
    <n v="1023892"/>
    <s v="Kobayashi, Masaaki"/>
    <s v="Toyota Jidosha K.K., 1, Toyota-cho,Toyota-shi, Aichi-ken, 471-8571"/>
    <s v="Toyota Jidosha K.K. 1 Toyota-cho Toyota-shi Aichi-ken 471-8571"/>
    <s v="1 4718571"/>
    <s v="1"/>
    <x v="2"/>
    <x v="0"/>
    <x v="82"/>
    <n v="3"/>
    <x v="10"/>
    <n v="2"/>
    <n v="1"/>
    <n v="0.77077831331899438"/>
    <n v="0.75445266610382455"/>
    <m/>
    <m/>
    <m/>
    <m/>
    <m/>
    <m/>
    <m/>
    <m/>
    <m/>
    <m/>
    <m/>
    <m/>
    <m/>
    <n v="9"/>
    <n v="1"/>
    <n v="0"/>
  </r>
  <r>
    <n v="1026077"/>
    <s v="Hanson, Rex Allen"/>
    <s v="10699 Cardinal Drive,Peosta, Iowa 52068"/>
    <s v="10699 Cardinal Drive Peosta Iowa 52068"/>
    <s v="10699 52068"/>
    <s v=""/>
    <x v="9"/>
    <x v="0"/>
    <x v="36"/>
    <n v="3"/>
    <x v="9"/>
    <n v="2"/>
    <n v="0"/>
    <n v="0.73659764835682784"/>
    <n v="0.66492548628952775"/>
    <m/>
    <m/>
    <m/>
    <m/>
    <m/>
    <m/>
    <m/>
    <m/>
    <m/>
    <m/>
    <m/>
    <m/>
    <m/>
    <n v="9"/>
    <n v="1"/>
    <n v="0"/>
  </r>
  <r>
    <n v="1026680"/>
    <s v="Böhm, Horst"/>
    <s v="Offenbacher Landstrassee 537,60599 Frankfurt"/>
    <s v="Offenbacher Landstrassee 537 60599 Frankfurt"/>
    <s v="537 60599"/>
    <s v="537"/>
    <x v="0"/>
    <x v="0"/>
    <x v="18"/>
    <n v="3"/>
    <x v="1"/>
    <n v="2"/>
    <n v="1"/>
    <n v="0.45905778961447274"/>
    <n v="0.24609017510938747"/>
    <m/>
    <m/>
    <m/>
    <m/>
    <m/>
    <m/>
    <m/>
    <m/>
    <m/>
    <m/>
    <m/>
    <m/>
    <m/>
    <n v="9"/>
    <n v="1"/>
    <n v="0"/>
  </r>
  <r>
    <n v="1027478"/>
    <s v="Coates, David, Dr."/>
    <s v="87 Sopwith Crescent Merley,Wimbourne, Dorset BH21 35W"/>
    <s v="87 Sopwith Crescent Merley Wimbourne Dorset BH21 35W"/>
    <s v="87 21 35"/>
    <s v="H21"/>
    <x v="8"/>
    <x v="0"/>
    <x v="33"/>
    <n v="3"/>
    <x v="10"/>
    <n v="3"/>
    <n v="1"/>
    <n v="5.1292645735583231E-2"/>
    <n v="0.97516859891824226"/>
    <m/>
    <m/>
    <m/>
    <m/>
    <m/>
    <m/>
    <m/>
    <m/>
    <m/>
    <m/>
    <m/>
    <m/>
    <m/>
    <n v="9"/>
    <n v="1"/>
    <n v="0"/>
  </r>
  <r>
    <n v="1029890"/>
    <s v="Sienkiewicz, Henry R."/>
    <s v="227 Janes Lane,Stamford, CT 06903"/>
    <s v="227 Janes Lane Stamford CT 06903"/>
    <s v="227 06903"/>
    <s v=""/>
    <x v="9"/>
    <x v="0"/>
    <x v="40"/>
    <n v="2"/>
    <x v="9"/>
    <n v="2"/>
    <n v="0"/>
    <n v="0.17676902751829648"/>
    <n v="0.74949706288956153"/>
    <m/>
    <m/>
    <m/>
    <m/>
    <m/>
    <m/>
    <m/>
    <m/>
    <m/>
    <m/>
    <m/>
    <m/>
    <m/>
    <n v="9"/>
    <n v="1"/>
    <n v="0"/>
  </r>
  <r>
    <n v="1037785"/>
    <s v="Jahnes, Christopher"/>
    <s v="7 Sunrise Lane, Upper Saddle River,Bergen County, NJ 07458"/>
    <s v="7 Sunrise Lane Upper Saddle River Bergen County NJ 07458"/>
    <s v="7 07458"/>
    <s v=""/>
    <x v="9"/>
    <x v="0"/>
    <x v="14"/>
    <n v="3"/>
    <x v="4"/>
    <n v="2"/>
    <n v="0"/>
    <n v="0.83757174632355014"/>
    <n v="0.11460592592077179"/>
    <m/>
    <m/>
    <m/>
    <m/>
    <m/>
    <m/>
    <m/>
    <m/>
    <m/>
    <m/>
    <m/>
    <m/>
    <m/>
    <n v="9"/>
    <n v="1"/>
    <n v="0"/>
  </r>
  <r>
    <n v="1039686"/>
    <s v="Bürger, Frank"/>
    <s v="Kreuzauerstrasse 146c,52355 Dürren"/>
    <s v="Kreuzauerstrasse 146c 52355 Dürren"/>
    <s v="146 52355"/>
    <s v="146c"/>
    <x v="0"/>
    <x v="0"/>
    <x v="51"/>
    <n v="2"/>
    <x v="0"/>
    <n v="2"/>
    <n v="1"/>
    <n v="0.30102092622452492"/>
    <n v="0.60122450696018592"/>
    <m/>
    <m/>
    <m/>
    <m/>
    <m/>
    <m/>
    <m/>
    <m/>
    <m/>
    <m/>
    <m/>
    <m/>
    <m/>
    <n v="9"/>
    <n v="1"/>
    <n v="0"/>
  </r>
  <r>
    <n v="1040177"/>
    <s v="Widu, Kurt"/>
    <s v="Martin Rom Strasse 40A,9300 St. Veit/Glan"/>
    <s v="Martin Rom Strasse 40A 9300 St. Veit/Glan"/>
    <s v="40 9300"/>
    <s v="40A"/>
    <x v="15"/>
    <x v="0"/>
    <x v="46"/>
    <n v="3"/>
    <x v="11"/>
    <n v="2"/>
    <n v="1"/>
    <n v="0.52595509688449704"/>
    <n v="0.71363572808633324"/>
    <m/>
    <m/>
    <m/>
    <m/>
    <m/>
    <m/>
    <m/>
    <m/>
    <m/>
    <m/>
    <m/>
    <m/>
    <m/>
    <n v="9"/>
    <n v="1"/>
    <n v="0"/>
  </r>
  <r>
    <n v="1040934"/>
    <s v="Berselli, Francesco"/>
    <s v="Via Cassola di Sotto, 57,41013 Castelfranco Emilia (Bologna)"/>
    <s v="Via Cassola di Sotto 57 41013 Castelfranco Emilia (Bologna)"/>
    <s v="57 41013"/>
    <s v="57"/>
    <x v="6"/>
    <x v="0"/>
    <x v="6"/>
    <n v="3"/>
    <x v="2"/>
    <n v="2"/>
    <n v="1"/>
    <n v="0.78593691116243902"/>
    <n v="0.8987093123465586"/>
    <m/>
    <m/>
    <m/>
    <m/>
    <m/>
    <m/>
    <m/>
    <m/>
    <m/>
    <m/>
    <m/>
    <m/>
    <m/>
    <n v="9"/>
    <n v="1"/>
    <n v="0"/>
  </r>
  <r>
    <n v="56693739"/>
    <s v="KAMMA, Vasudevarao"/>
    <s v="38 Flat no 103,SLV Nilya 15th Main,17th Cross,Nangundeswara Lt, JP Nagar5th Ph,Bangalore 560078"/>
    <s v="38 Flat no 103 SLV Nilya 15th Main 17th Cross Nangundeswara Lt JP Nagar5th Ph Bangalore 560078"/>
    <s v="38 103 15 17 5 560078"/>
    <s v="103"/>
    <x v="27"/>
    <x v="0"/>
    <x v="84"/>
    <n v="3"/>
    <x v="13"/>
    <n v="6"/>
    <n v="1"/>
    <n v="4.7824249379478156E-2"/>
    <n v="1.5518202424935623E-4"/>
    <n v="1"/>
    <n v="3"/>
    <n v="1"/>
    <m/>
    <m/>
    <s v="SLV Nilya 15th Main,17th Cross"/>
    <s v="38 Flat no 103"/>
    <s v="JP Nagar5th Ph"/>
    <s v="560078"/>
    <s v="Bangalore"/>
    <m/>
    <m/>
    <m/>
    <n v="1"/>
    <n v="1"/>
    <s v="TP"/>
  </r>
  <r>
    <n v="1048431"/>
    <s v="Dailey, George Franklin"/>
    <s v="536 Surfside Drive,Pittsburg, PA 15239"/>
    <s v="536 Surfside Drive Pittsburg PA 15239"/>
    <s v="536 15239"/>
    <s v=""/>
    <x v="9"/>
    <x v="0"/>
    <x v="34"/>
    <n v="3"/>
    <x v="9"/>
    <n v="2"/>
    <n v="0"/>
    <n v="0.47529428837176391"/>
    <n v="0.58371210331971457"/>
    <m/>
    <m/>
    <m/>
    <m/>
    <m/>
    <m/>
    <m/>
    <m/>
    <m/>
    <m/>
    <m/>
    <m/>
    <m/>
    <n v="9"/>
    <n v="1"/>
    <n v="0"/>
  </r>
  <r>
    <n v="1049011"/>
    <s v="De Graauw, Johannes"/>
    <s v="Meervalsloot 18,2724 BK Zoetermeer"/>
    <s v="Meervalsloot 18 2724 BK Zoetermeer"/>
    <s v="18 2724"/>
    <s v="18"/>
    <x v="1"/>
    <x v="0"/>
    <x v="51"/>
    <n v="2"/>
    <x v="1"/>
    <n v="2"/>
    <n v="1"/>
    <n v="0.71321197815124338"/>
    <n v="0.78281398748862674"/>
    <m/>
    <m/>
    <m/>
    <m/>
    <m/>
    <m/>
    <m/>
    <m/>
    <m/>
    <m/>
    <m/>
    <m/>
    <m/>
    <n v="9"/>
    <n v="1"/>
    <n v="0"/>
  </r>
  <r>
    <n v="1049594"/>
    <s v="Ringot, Nicolas"/>
    <s v="Scoiété Civile S.P.I.D., Blvd. Haussmann,75008 Paris"/>
    <s v="Scoiété Civile S.P.I.D. Blvd. Haussmann 75008 Paris"/>
    <s v="75008"/>
    <s v=""/>
    <x v="3"/>
    <x v="0"/>
    <x v="26"/>
    <n v="3"/>
    <x v="11"/>
    <n v="1"/>
    <n v="0"/>
    <n v="0.32516076932318549"/>
    <n v="0.70414052184610088"/>
    <m/>
    <m/>
    <m/>
    <m/>
    <m/>
    <m/>
    <m/>
    <m/>
    <m/>
    <m/>
    <m/>
    <m/>
    <m/>
    <n v="9"/>
    <n v="1"/>
    <n v="0"/>
  </r>
  <r>
    <n v="1050115"/>
    <s v="Maskasky, Joe Edward"/>
    <s v="Eastman Kodak Company 343 State Street,Rochester, New York 14650-2201"/>
    <s v="Eastman Kodak Company 343 State Street Rochester New York 14650-2201"/>
    <s v="343 146502201"/>
    <s v="343"/>
    <x v="9"/>
    <x v="0"/>
    <x v="25"/>
    <n v="3"/>
    <x v="4"/>
    <n v="2"/>
    <n v="1"/>
    <n v="0.57565906966967628"/>
    <n v="0.70156322775320712"/>
    <m/>
    <m/>
    <m/>
    <m/>
    <m/>
    <m/>
    <m/>
    <m/>
    <m/>
    <m/>
    <m/>
    <m/>
    <m/>
    <n v="9"/>
    <n v="1"/>
    <n v="0"/>
  </r>
  <r>
    <n v="1054618"/>
    <s v="NIITSUMA, Wataru, c/o SONY CORPORATION"/>
    <s v="7-35, Kitashinagawa 6-chome, Shinagawa-ku,Tokyo 141-0001"/>
    <s v="7-35 Kitashinagawa 6-chome Shinagawa-ku Tokyo 141-0001"/>
    <s v="735 6 1410001"/>
    <s v="-35"/>
    <x v="2"/>
    <x v="0"/>
    <x v="30"/>
    <n v="3"/>
    <x v="9"/>
    <n v="3"/>
    <n v="1"/>
    <n v="0.62454083512993797"/>
    <n v="0.36920604890833386"/>
    <m/>
    <m/>
    <m/>
    <m/>
    <m/>
    <m/>
    <m/>
    <m/>
    <m/>
    <m/>
    <m/>
    <m/>
    <m/>
    <n v="9"/>
    <n v="1"/>
    <n v="0"/>
  </r>
  <r>
    <n v="1055718"/>
    <s v="LJUNGQUIST, Olle"/>
    <s v="Akerbyvägen 346, 2 tr.,187 38 Täby"/>
    <s v="Akerbyvägen 346 2 tr. 187 38 Täby"/>
    <s v="346 2 187 38"/>
    <s v="346"/>
    <x v="11"/>
    <x v="0"/>
    <x v="51"/>
    <n v="2"/>
    <x v="11"/>
    <n v="4"/>
    <n v="1"/>
    <n v="0.16507380256752058"/>
    <n v="0.69514836729652263"/>
    <m/>
    <m/>
    <m/>
    <m/>
    <m/>
    <m/>
    <m/>
    <m/>
    <m/>
    <m/>
    <m/>
    <m/>
    <m/>
    <n v="9"/>
    <n v="1"/>
    <n v="0"/>
  </r>
  <r>
    <n v="1061343"/>
    <s v="Code, James"/>
    <s v="5836 Brookside Boulevard,Kansas city, Missouri 64133"/>
    <s v="5836 Brookside Boulevard Kansas city Missouri 64133"/>
    <s v="5836 64133"/>
    <s v=""/>
    <x v="9"/>
    <x v="0"/>
    <x v="26"/>
    <n v="3"/>
    <x v="11"/>
    <n v="2"/>
    <n v="0"/>
    <n v="0.53241354004303643"/>
    <n v="0.93871790494574436"/>
    <m/>
    <m/>
    <m/>
    <m/>
    <m/>
    <m/>
    <m/>
    <m/>
    <m/>
    <m/>
    <m/>
    <m/>
    <m/>
    <n v="9"/>
    <n v="1"/>
    <n v="0"/>
  </r>
  <r>
    <n v="1062013"/>
    <s v="Sorensen, Joseph A."/>
    <s v="1079 Summer Ridge Road,Bozeman, Montana 59715"/>
    <s v="1079 Summer Ridge Road Bozeman Montana 59715"/>
    <s v="1079 59715"/>
    <s v=""/>
    <x v="9"/>
    <x v="0"/>
    <x v="37"/>
    <n v="3"/>
    <x v="11"/>
    <n v="2"/>
    <n v="0"/>
    <n v="0.10087593904920467"/>
    <n v="0.75160954663174995"/>
    <m/>
    <m/>
    <m/>
    <m/>
    <m/>
    <m/>
    <m/>
    <m/>
    <m/>
    <m/>
    <m/>
    <m/>
    <m/>
    <n v="9"/>
    <n v="1"/>
    <n v="0"/>
  </r>
  <r>
    <n v="1068182"/>
    <s v="Wiersema, Dale Thomas"/>
    <s v="1767 Marsh Avenue,Florence, SC 29605"/>
    <s v="1767 Marsh Avenue Florence SC 29605"/>
    <s v="1767 29605"/>
    <s v=""/>
    <x v="9"/>
    <x v="0"/>
    <x v="38"/>
    <n v="3"/>
    <x v="9"/>
    <n v="2"/>
    <n v="0"/>
    <n v="0.58198421612275808"/>
    <n v="0.46802701343245401"/>
    <m/>
    <m/>
    <m/>
    <m/>
    <m/>
    <m/>
    <m/>
    <m/>
    <m/>
    <m/>
    <m/>
    <m/>
    <m/>
    <n v="9"/>
    <n v="1"/>
    <n v="0"/>
  </r>
  <r>
    <n v="1072898"/>
    <s v="Larson, Gary Robert"/>
    <s v="2183 Claremont Drive,Hatfield, Pennsylvania 19440"/>
    <s v="2183 Claremont Drive Hatfield Pennsylvania 19440"/>
    <s v="2183 19440"/>
    <s v=""/>
    <x v="9"/>
    <x v="0"/>
    <x v="9"/>
    <n v="3"/>
    <x v="9"/>
    <n v="2"/>
    <n v="0"/>
    <n v="0.34041090169222066"/>
    <n v="0.54800745413943175"/>
    <m/>
    <m/>
    <m/>
    <m/>
    <m/>
    <m/>
    <m/>
    <m/>
    <m/>
    <m/>
    <m/>
    <m/>
    <m/>
    <n v="9"/>
    <n v="1"/>
    <n v="0"/>
  </r>
  <r>
    <n v="1075039"/>
    <s v="Chua, Christopher L."/>
    <s v="636 Curie Drive,San Jose, California 95123"/>
    <s v="636 Curie Drive San Jose California 95123"/>
    <s v="636 95123"/>
    <s v=""/>
    <x v="9"/>
    <x v="0"/>
    <x v="3"/>
    <n v="3"/>
    <x v="11"/>
    <n v="2"/>
    <n v="0"/>
    <n v="0.63186410762894696"/>
    <n v="0.6969432281614697"/>
    <m/>
    <m/>
    <m/>
    <m/>
    <m/>
    <m/>
    <m/>
    <m/>
    <m/>
    <m/>
    <m/>
    <m/>
    <m/>
    <n v="9"/>
    <n v="1"/>
    <n v="0"/>
  </r>
  <r>
    <n v="1077618"/>
    <s v="Shaug, James Courtney"/>
    <s v="17484 Lakeview Drive,Morgan Hill, California 95037"/>
    <s v="17484 Lakeview Drive Morgan Hill California 95037"/>
    <s v="17484 95037"/>
    <s v=""/>
    <x v="9"/>
    <x v="0"/>
    <x v="23"/>
    <n v="3"/>
    <x v="11"/>
    <n v="2"/>
    <n v="0"/>
    <n v="0.71288583929605365"/>
    <n v="0.19288414570107093"/>
    <m/>
    <m/>
    <m/>
    <m/>
    <m/>
    <m/>
    <m/>
    <m/>
    <m/>
    <m/>
    <m/>
    <m/>
    <m/>
    <n v="9"/>
    <n v="1"/>
    <n v="0"/>
  </r>
  <r>
    <n v="57913429"/>
    <s v="Bellini, Giovanni"/>
    <s v="Garbagnate Milanese"/>
    <s v="Garbagnate Milanese"/>
    <s v=""/>
    <s v=""/>
    <x v="6"/>
    <x v="0"/>
    <x v="80"/>
    <n v="2"/>
    <x v="15"/>
    <n v="0"/>
    <n v="0"/>
    <n v="9.347463391127464E-3"/>
    <n v="3.1370510545618568E-3"/>
    <n v="1"/>
    <n v="2"/>
    <n v="1"/>
    <m/>
    <m/>
    <m/>
    <m/>
    <m/>
    <m/>
    <s v="Garbagnate Milanese"/>
    <m/>
    <m/>
    <m/>
    <n v="0"/>
    <n v="0"/>
    <s v="TN"/>
  </r>
  <r>
    <n v="1079021"/>
    <s v="Zalkin, Daniel"/>
    <s v="La Houssaye,27390 Saint Laurent du Tencement"/>
    <s v="La Houssaye 27390 Saint Laurent du Tencement"/>
    <s v="27390"/>
    <s v=""/>
    <x v="3"/>
    <x v="0"/>
    <x v="18"/>
    <n v="3"/>
    <x v="11"/>
    <n v="1"/>
    <n v="0"/>
    <n v="0.42373516722201554"/>
    <n v="0.51086937386252396"/>
    <m/>
    <m/>
    <m/>
    <m/>
    <m/>
    <m/>
    <m/>
    <m/>
    <m/>
    <m/>
    <m/>
    <m/>
    <m/>
    <n v="9"/>
    <n v="1"/>
    <n v="0"/>
  </r>
  <r>
    <n v="58035447"/>
    <s v="Lattorre, Dyan"/>
    <s v="Columbus,OH"/>
    <s v="Columbus OH"/>
    <s v=""/>
    <s v=""/>
    <x v="9"/>
    <x v="0"/>
    <x v="77"/>
    <n v="1"/>
    <x v="15"/>
    <n v="0"/>
    <n v="0"/>
    <n v="0.88519233330511415"/>
    <n v="8.6367955968946752E-4"/>
    <n v="1"/>
    <n v="1"/>
    <n v="1"/>
    <m/>
    <m/>
    <m/>
    <m/>
    <m/>
    <m/>
    <s v="Columbus"/>
    <s v="OH"/>
    <m/>
    <m/>
    <n v="0"/>
    <n v="0"/>
    <s v="TN"/>
  </r>
  <r>
    <n v="1082365"/>
    <s v="Bauduin, François"/>
    <s v="8914 Route de Cagnes,06610 La Gaude"/>
    <s v="8914 Route de Cagnes 06610 La Gaude"/>
    <s v="8914 06610"/>
    <s v=""/>
    <x v="3"/>
    <x v="0"/>
    <x v="52"/>
    <n v="2"/>
    <x v="11"/>
    <n v="2"/>
    <n v="0"/>
    <n v="0.92084134980118715"/>
    <n v="0.67908191208605528"/>
    <m/>
    <m/>
    <m/>
    <m/>
    <m/>
    <m/>
    <m/>
    <m/>
    <m/>
    <m/>
    <m/>
    <m/>
    <m/>
    <n v="9"/>
    <n v="1"/>
    <n v="0"/>
  </r>
  <r>
    <n v="63725638"/>
    <s v="KE, Ting"/>
    <s v="29, JINRONG AVE., XICHENG DISTRICT BEIJING 100032"/>
    <s v="29 JINRONG AVE. XICHENG DISTRICT BEIJING 100032"/>
    <s v="29 100032"/>
    <s v=""/>
    <x v="14"/>
    <x v="0"/>
    <x v="9"/>
    <n v="3"/>
    <x v="11"/>
    <n v="2"/>
    <n v="0"/>
    <n v="0.30065976000306693"/>
    <n v="1.3767541992243393E-3"/>
    <n v="1"/>
    <n v="3"/>
    <n v="1"/>
    <m/>
    <m/>
    <s v="Jinrong Ave."/>
    <n v="29"/>
    <s v="Xicheng District"/>
    <s v="100032"/>
    <s v="Beijing"/>
    <m/>
    <m/>
    <m/>
    <n v="1"/>
    <n v="1"/>
    <s v="TP"/>
  </r>
  <r>
    <n v="1086965"/>
    <s v="Bouvier, Saskia"/>
    <s v="72, route de Bellegarde,1284 Chancy"/>
    <s v="72 route de Bellegarde 1284 Chancy"/>
    <s v="72 1284"/>
    <s v=""/>
    <x v="10"/>
    <x v="0"/>
    <x v="52"/>
    <n v="2"/>
    <x v="9"/>
    <n v="2"/>
    <n v="0"/>
    <n v="0.30376271522685439"/>
    <n v="0.81386681273710204"/>
    <m/>
    <m/>
    <m/>
    <m/>
    <m/>
    <m/>
    <m/>
    <m/>
    <m/>
    <m/>
    <m/>
    <m/>
    <m/>
    <n v="9"/>
    <n v="1"/>
    <n v="0"/>
  </r>
  <r>
    <n v="1087952"/>
    <s v="Bignotti, Rudi"/>
    <s v="5/A, Via Petrarca,46043 Castiglione Delle Stiviere"/>
    <s v="5/A Via Petrarca 46043 Castiglione Delle Stiviere"/>
    <s v="5 46043"/>
    <s v=""/>
    <x v="6"/>
    <x v="0"/>
    <x v="23"/>
    <n v="3"/>
    <x v="11"/>
    <n v="2"/>
    <n v="0"/>
    <n v="0.52247829980167049"/>
    <n v="0.76213895630425288"/>
    <m/>
    <m/>
    <m/>
    <m/>
    <m/>
    <m/>
    <m/>
    <m/>
    <m/>
    <m/>
    <m/>
    <m/>
    <m/>
    <n v="9"/>
    <n v="1"/>
    <n v="0"/>
  </r>
  <r>
    <n v="1088233"/>
    <s v="Volpi, Corrado"/>
    <s v="Passaggio Dei Celsi, 27,24048 Curnasco di Treviolo Bergamo"/>
    <s v="Passaggio Dei Celsi 27 24048 Curnasco di Treviolo Bergamo"/>
    <s v="27 24048"/>
    <s v="27"/>
    <x v="6"/>
    <x v="0"/>
    <x v="14"/>
    <n v="3"/>
    <x v="2"/>
    <n v="2"/>
    <n v="1"/>
    <n v="0.84904587358668571"/>
    <n v="0.57462955883300204"/>
    <m/>
    <m/>
    <m/>
    <m/>
    <m/>
    <m/>
    <m/>
    <m/>
    <m/>
    <m/>
    <m/>
    <m/>
    <m/>
    <n v="9"/>
    <n v="1"/>
    <n v="0"/>
  </r>
  <r>
    <n v="1088239"/>
    <s v="Effe 3 Tl Srl"/>
    <s v="Corso Garibaldi 298,13045 Gattinara (Vercelli)"/>
    <s v="Corso Garibaldi 298 13045 Gattinara (Vercelli)"/>
    <s v="298 13045"/>
    <s v="298"/>
    <x v="6"/>
    <x v="0"/>
    <x v="43"/>
    <n v="3"/>
    <x v="9"/>
    <n v="2"/>
    <n v="1"/>
    <n v="0.49564669954288332"/>
    <n v="7.9454965331583804E-2"/>
    <m/>
    <m/>
    <m/>
    <m/>
    <m/>
    <m/>
    <m/>
    <m/>
    <m/>
    <m/>
    <m/>
    <m/>
    <m/>
    <n v="9"/>
    <n v="1"/>
    <n v="0"/>
  </r>
  <r>
    <n v="1090246"/>
    <s v="HAEBERLI, Andreas, Martin"/>
    <s v="Riedikerstrasse 84,CH-8616 Riedikon"/>
    <s v="Riedikerstrasse 84 CH-8616 Riedikon"/>
    <s v="84 8616"/>
    <s v="84"/>
    <x v="10"/>
    <x v="0"/>
    <x v="52"/>
    <n v="2"/>
    <x v="0"/>
    <n v="2"/>
    <n v="1"/>
    <n v="0.68691534513728481"/>
    <n v="0.76342555929830469"/>
    <m/>
    <m/>
    <m/>
    <m/>
    <m/>
    <m/>
    <m/>
    <m/>
    <m/>
    <m/>
    <m/>
    <m/>
    <m/>
    <n v="9"/>
    <n v="1"/>
    <n v="0"/>
  </r>
  <r>
    <n v="1091614"/>
    <s v="SCHNEIDER, Johann"/>
    <s v="Schillerstr. 18,85139 Wettstetten"/>
    <s v="Schillerstr. 18 85139 Wettstetten"/>
    <s v="18 85139"/>
    <s v="18"/>
    <x v="0"/>
    <x v="0"/>
    <x v="40"/>
    <n v="2"/>
    <x v="0"/>
    <n v="2"/>
    <n v="1"/>
    <n v="0.71576787654131158"/>
    <n v="0.52977955909462293"/>
    <m/>
    <m/>
    <m/>
    <m/>
    <m/>
    <m/>
    <m/>
    <m/>
    <m/>
    <m/>
    <m/>
    <m/>
    <m/>
    <n v="9"/>
    <n v="1"/>
    <n v="0"/>
  </r>
  <r>
    <n v="1092287"/>
    <s v="HOLMGREN, Tommy"/>
    <s v="Körsbärsstigen 3,S-196 16 Ludvika"/>
    <s v="Körsbärsstigen 3 S-196 16 Ludvika"/>
    <s v="3 196 16"/>
    <s v="3"/>
    <x v="11"/>
    <x v="0"/>
    <x v="40"/>
    <n v="2"/>
    <x v="1"/>
    <n v="3"/>
    <n v="1"/>
    <n v="0.68514813043576084"/>
    <n v="0.51984375072275368"/>
    <m/>
    <m/>
    <m/>
    <m/>
    <m/>
    <m/>
    <m/>
    <m/>
    <m/>
    <m/>
    <m/>
    <m/>
    <m/>
    <n v="9"/>
    <n v="1"/>
    <n v="0"/>
  </r>
  <r>
    <n v="1096668"/>
    <s v="DUNN, Curnie, A."/>
    <s v="118 Independence Drive,Bristol, TN 24201"/>
    <s v="118 Independence Drive Bristol TN 24201"/>
    <s v="118 24201"/>
    <s v=""/>
    <x v="9"/>
    <x v="0"/>
    <x v="41"/>
    <n v="3"/>
    <x v="9"/>
    <n v="2"/>
    <n v="0"/>
    <n v="0.65348170123711358"/>
    <n v="0.55364046830770186"/>
    <m/>
    <m/>
    <m/>
    <m/>
    <m/>
    <m/>
    <m/>
    <m/>
    <m/>
    <m/>
    <m/>
    <m/>
    <m/>
    <n v="9"/>
    <n v="1"/>
    <n v="0"/>
  </r>
  <r>
    <n v="1098290"/>
    <s v="Teamster AB"/>
    <s v="Vingalandsgatan 8,417 63 Göteborg"/>
    <s v="Vingalandsgatan 8 417 63 Göteborg"/>
    <s v="8 417 63"/>
    <s v="8"/>
    <x v="11"/>
    <x v="0"/>
    <x v="40"/>
    <n v="2"/>
    <x v="1"/>
    <n v="3"/>
    <n v="1"/>
    <n v="0.61767270301832944"/>
    <n v="0.96931608142863734"/>
    <m/>
    <m/>
    <m/>
    <m/>
    <m/>
    <m/>
    <m/>
    <m/>
    <m/>
    <m/>
    <m/>
    <m/>
    <m/>
    <n v="9"/>
    <n v="1"/>
    <n v="0"/>
  </r>
  <r>
    <n v="1099489"/>
    <s v="Brunet, Patrice"/>
    <s v="37 Rue Gambetta,69270 Fontaines Sur Saône"/>
    <s v="37 Rue Gambetta 69270 Fontaines Sur Saône"/>
    <s v="37 69270"/>
    <s v=""/>
    <x v="3"/>
    <x v="0"/>
    <x v="46"/>
    <n v="3"/>
    <x v="11"/>
    <n v="2"/>
    <n v="0"/>
    <n v="0.87018539070116707"/>
    <n v="0.32563652402853105"/>
    <m/>
    <m/>
    <m/>
    <m/>
    <m/>
    <m/>
    <m/>
    <m/>
    <m/>
    <m/>
    <m/>
    <m/>
    <m/>
    <n v="9"/>
    <n v="1"/>
    <n v="0"/>
  </r>
  <r>
    <n v="72532"/>
    <s v="Schmeichel, Viktor"/>
    <s v="Jebenhäuser Strasse 17,73035 Göppingen"/>
    <s v="Jebenhäuser Strasse 17 73035 Göppingen"/>
    <s v="17 73035"/>
    <s v="17"/>
    <x v="0"/>
    <x v="0"/>
    <x v="34"/>
    <n v="3"/>
    <x v="1"/>
    <n v="2"/>
    <n v="1"/>
    <n v="0.28193937935062641"/>
    <n v="9.6737250364824501E-3"/>
    <n v="1"/>
    <n v="3"/>
    <n v="2"/>
    <m/>
    <m/>
    <m/>
    <m/>
    <m/>
    <m/>
    <m/>
    <m/>
    <m/>
    <m/>
    <n v="9"/>
    <n v="1"/>
    <n v="0"/>
  </r>
  <r>
    <n v="1105508"/>
    <s v="POMPONI, Mark, Douglas"/>
    <s v="2940 Rogers Avenue,Ellicott City, MD 21043"/>
    <s v="2940 Rogers Avenue Ellicott City MD 21043"/>
    <s v="2940 21043"/>
    <s v=""/>
    <x v="9"/>
    <x v="0"/>
    <x v="3"/>
    <n v="3"/>
    <x v="11"/>
    <n v="2"/>
    <n v="0"/>
    <n v="0.18294473502480557"/>
    <n v="0.27756908153399185"/>
    <m/>
    <m/>
    <m/>
    <m/>
    <m/>
    <m/>
    <m/>
    <m/>
    <m/>
    <m/>
    <m/>
    <m/>
    <m/>
    <n v="9"/>
    <n v="1"/>
    <n v="0"/>
  </r>
  <r>
    <n v="1106635"/>
    <s v="HERZOG, Hans"/>
    <s v="Aichtalstrasse 36/1,71088 Holzgerlingen"/>
    <s v="Aichtalstrasse 36/1 71088 Holzgerlingen"/>
    <s v="361 71088"/>
    <s v="36/"/>
    <x v="0"/>
    <x v="0"/>
    <x v="36"/>
    <n v="3"/>
    <x v="0"/>
    <n v="2"/>
    <n v="1"/>
    <n v="0.94370437392581019"/>
    <n v="0.60020910180193643"/>
    <m/>
    <m/>
    <m/>
    <m/>
    <m/>
    <m/>
    <m/>
    <m/>
    <m/>
    <m/>
    <m/>
    <m/>
    <m/>
    <n v="9"/>
    <n v="1"/>
    <n v="0"/>
  </r>
  <r>
    <n v="208665"/>
    <s v="HEIDARI-BATENI, Ghobad"/>
    <s v="13886 Camino Del Suleo,San Diego, CA 92129"/>
    <s v="13886 Camino Del Suleo San Diego CA 92129"/>
    <s v="13886 92129"/>
    <s v=""/>
    <x v="9"/>
    <x v="0"/>
    <x v="3"/>
    <n v="3"/>
    <x v="10"/>
    <n v="2"/>
    <n v="0"/>
    <n v="0.20866706028224702"/>
    <n v="1.073410675153974E-2"/>
    <n v="1"/>
    <n v="3"/>
    <n v="2"/>
    <m/>
    <m/>
    <m/>
    <m/>
    <m/>
    <m/>
    <m/>
    <m/>
    <m/>
    <m/>
    <n v="9"/>
    <n v="1"/>
    <n v="0"/>
  </r>
  <r>
    <n v="1108548"/>
    <s v="Dipl.-Ing. Laempe GmbH"/>
    <s v="Grienmatt 32,79650 Schopfheim"/>
    <s v="Grienmatt 32 79650 Schopfheim"/>
    <s v="32 79650"/>
    <s v="32"/>
    <x v="0"/>
    <x v="0"/>
    <x v="13"/>
    <n v="2"/>
    <x v="0"/>
    <n v="2"/>
    <n v="1"/>
    <n v="0.82471966165334709"/>
    <n v="0.7781860666080902"/>
    <m/>
    <m/>
    <m/>
    <m/>
    <m/>
    <m/>
    <m/>
    <m/>
    <m/>
    <m/>
    <m/>
    <m/>
    <m/>
    <n v="9"/>
    <n v="1"/>
    <n v="0"/>
  </r>
  <r>
    <n v="1111012"/>
    <s v="NOMURA, Hideaki, c/o Pharm. Res. Lab., Kirin Beer"/>
    <s v="Kabushiki Kaisha, 3, Miyahara-cho,Takasaki-shi, Gunma 370-1295"/>
    <s v="Kabushiki Kaisha 3 Miyahara-cho Takasaki-shi Gunma 370-1295"/>
    <s v="3 3701295"/>
    <s v="3"/>
    <x v="2"/>
    <x v="0"/>
    <x v="28"/>
    <n v="3"/>
    <x v="11"/>
    <n v="2"/>
    <n v="1"/>
    <n v="0.87673116462861278"/>
    <n v="0.15385182285950894"/>
    <m/>
    <m/>
    <m/>
    <m/>
    <m/>
    <m/>
    <m/>
    <m/>
    <m/>
    <m/>
    <m/>
    <m/>
    <m/>
    <n v="9"/>
    <n v="1"/>
    <n v="0"/>
  </r>
  <r>
    <n v="1112182"/>
    <s v="GORDON, Timothy, M."/>
    <s v="8072 S. Zephyr Street,Littleton, CO 80215"/>
    <s v="8072 S. Zephyr Street Littleton CO 80215"/>
    <s v="8072 80215"/>
    <s v=""/>
    <x v="9"/>
    <x v="0"/>
    <x v="46"/>
    <n v="3"/>
    <x v="11"/>
    <n v="2"/>
    <n v="0"/>
    <n v="0.56680797854748444"/>
    <n v="0.12551767010563508"/>
    <m/>
    <m/>
    <m/>
    <m/>
    <m/>
    <m/>
    <m/>
    <m/>
    <m/>
    <m/>
    <m/>
    <m/>
    <m/>
    <n v="9"/>
    <n v="1"/>
    <n v="0"/>
  </r>
  <r>
    <n v="1112616"/>
    <s v="BRIDGEWATER, Todd"/>
    <s v="1023 Brissette Beach,Kawkawlin, MI 48631"/>
    <s v="1023 Brissette Beach Kawkawlin MI 48631"/>
    <s v="1023 48631"/>
    <s v=""/>
    <x v="9"/>
    <x v="0"/>
    <x v="41"/>
    <n v="3"/>
    <x v="9"/>
    <n v="2"/>
    <n v="0"/>
    <n v="0.467445150087752"/>
    <n v="0.83685507185740871"/>
    <m/>
    <m/>
    <m/>
    <m/>
    <m/>
    <m/>
    <m/>
    <m/>
    <m/>
    <m/>
    <m/>
    <m/>
    <m/>
    <n v="9"/>
    <n v="1"/>
    <n v="0"/>
  </r>
  <r>
    <n v="1115083"/>
    <s v="BEARD, Jeremy"/>
    <s v="47 Aberdare Road,Nedlands, W.A. 6009"/>
    <s v="47 Aberdare Road Nedlands W.A. 6009"/>
    <s v="47 6009"/>
    <s v=""/>
    <x v="20"/>
    <x v="0"/>
    <x v="38"/>
    <n v="3"/>
    <x v="9"/>
    <n v="2"/>
    <n v="0"/>
    <n v="5.5152486393601818E-2"/>
    <n v="0.10765326723198376"/>
    <m/>
    <m/>
    <m/>
    <m/>
    <m/>
    <m/>
    <m/>
    <m/>
    <m/>
    <m/>
    <m/>
    <m/>
    <m/>
    <n v="9"/>
    <n v="1"/>
    <n v="0"/>
  </r>
  <r>
    <n v="1115433"/>
    <s v="MÜLLER, Uwe"/>
    <s v="Robert-Koch-Strasse 5a,01219 Dresden"/>
    <s v="Robert-Koch-Strasse 5a 01219 Dresden"/>
    <s v="5 01219"/>
    <s v="5a"/>
    <x v="0"/>
    <x v="0"/>
    <x v="38"/>
    <n v="3"/>
    <x v="0"/>
    <n v="2"/>
    <n v="1"/>
    <n v="0.59536043902462155"/>
    <n v="0.78154876150205188"/>
    <m/>
    <m/>
    <m/>
    <m/>
    <m/>
    <m/>
    <m/>
    <m/>
    <m/>
    <m/>
    <m/>
    <m/>
    <m/>
    <n v="9"/>
    <n v="1"/>
    <n v="0"/>
  </r>
  <r>
    <n v="1118905"/>
    <s v="Ensign-Bickford Aerospace &amp; Defense Company"/>
    <s v="640 Hopmeadow Street,Simsbury, CT 06070"/>
    <s v="640 Hopmeadow Street Simsbury CT 06070"/>
    <s v="640 06070"/>
    <s v=""/>
    <x v="9"/>
    <x v="0"/>
    <x v="36"/>
    <n v="3"/>
    <x v="9"/>
    <n v="2"/>
    <n v="0"/>
    <n v="0.5839514492139809"/>
    <n v="0.57079082392695268"/>
    <m/>
    <m/>
    <m/>
    <m/>
    <m/>
    <m/>
    <m/>
    <m/>
    <m/>
    <m/>
    <m/>
    <m/>
    <m/>
    <n v="9"/>
    <n v="1"/>
    <n v="0"/>
  </r>
  <r>
    <n v="1121343"/>
    <s v="SCHOONMAKER, Michael, J."/>
    <s v="32564 Snowshoe Road,Evergreen, CO 80439"/>
    <s v="32564 Snowshoe Road Evergreen CO 80439"/>
    <s v="32564 80439"/>
    <s v=""/>
    <x v="9"/>
    <x v="0"/>
    <x v="36"/>
    <n v="3"/>
    <x v="9"/>
    <n v="2"/>
    <n v="0"/>
    <n v="0.24416126070952027"/>
    <n v="0.3790865856053568"/>
    <m/>
    <m/>
    <m/>
    <m/>
    <m/>
    <m/>
    <m/>
    <m/>
    <m/>
    <m/>
    <m/>
    <m/>
    <m/>
    <n v="9"/>
    <n v="1"/>
    <n v="0"/>
  </r>
  <r>
    <n v="1122099"/>
    <s v="CHEN, Yu"/>
    <s v="65 Franklin Street, Apartment No 8,Allstone, MA 02134"/>
    <s v="65 Franklin Street Apartment No 8 Allstone MA 02134"/>
    <s v="65 8 02134"/>
    <s v="8"/>
    <x v="9"/>
    <x v="0"/>
    <x v="33"/>
    <n v="3"/>
    <x v="2"/>
    <n v="3"/>
    <n v="1"/>
    <n v="0.75916476040219338"/>
    <n v="0.8446955280837285"/>
    <m/>
    <m/>
    <m/>
    <m/>
    <m/>
    <m/>
    <m/>
    <m/>
    <m/>
    <m/>
    <m/>
    <m/>
    <m/>
    <n v="9"/>
    <n v="1"/>
    <n v="0"/>
  </r>
  <r>
    <n v="1124153"/>
    <s v="FERNANDES, Elma, R."/>
    <s v="77 Florence Road 2B,Branford, CT 06405"/>
    <s v="77 Florence Road 2B Branford CT 06405"/>
    <s v="77 2 06405"/>
    <s v="2B"/>
    <x v="9"/>
    <x v="0"/>
    <x v="34"/>
    <n v="3"/>
    <x v="11"/>
    <n v="3"/>
    <n v="1"/>
    <n v="0.68574691020742184"/>
    <n v="0.91425063974623721"/>
    <m/>
    <m/>
    <m/>
    <m/>
    <m/>
    <m/>
    <m/>
    <m/>
    <m/>
    <m/>
    <m/>
    <m/>
    <m/>
    <n v="9"/>
    <n v="1"/>
    <n v="0"/>
  </r>
  <r>
    <n v="1127356"/>
    <s v="GOURVEST, Jean-François"/>
    <s v="12, rue de la Biberonne,F-77419 Claye Souilly"/>
    <s v="12 rue de la Biberonne F-77419 Claye Souilly"/>
    <s v="12 77419"/>
    <s v=""/>
    <x v="3"/>
    <x v="0"/>
    <x v="37"/>
    <n v="3"/>
    <x v="10"/>
    <n v="2"/>
    <n v="0"/>
    <n v="0.40347915324950212"/>
    <n v="0.85531047591604104"/>
    <m/>
    <m/>
    <m/>
    <m/>
    <m/>
    <m/>
    <m/>
    <m/>
    <m/>
    <m/>
    <m/>
    <m/>
    <m/>
    <n v="9"/>
    <n v="1"/>
    <n v="0"/>
  </r>
  <r>
    <n v="1135145"/>
    <s v="RAINIO, Aku"/>
    <s v="4287 Bedford Drive,Bethlehem, PA 18020"/>
    <s v="4287 Bedford Drive Bethlehem PA 18020"/>
    <s v="4287 18020"/>
    <s v=""/>
    <x v="9"/>
    <x v="0"/>
    <x v="34"/>
    <n v="3"/>
    <x v="9"/>
    <n v="2"/>
    <n v="0"/>
    <n v="0.19602477408078678"/>
    <n v="0.3527144916617504"/>
    <m/>
    <m/>
    <m/>
    <m/>
    <m/>
    <m/>
    <m/>
    <m/>
    <m/>
    <m/>
    <m/>
    <m/>
    <m/>
    <n v="9"/>
    <n v="1"/>
    <n v="0"/>
  </r>
  <r>
    <n v="1135751"/>
    <s v="CARPECY, John, F."/>
    <s v="4322 Lake Grove Drive,Seabrook, TX 77586"/>
    <s v="4322 Lake Grove Drive Seabrook TX 77586"/>
    <s v="4322 77586"/>
    <s v=""/>
    <x v="9"/>
    <x v="0"/>
    <x v="41"/>
    <n v="3"/>
    <x v="11"/>
    <n v="2"/>
    <n v="0"/>
    <n v="0.80806511424128202"/>
    <n v="0.38265140014024357"/>
    <m/>
    <m/>
    <m/>
    <m/>
    <m/>
    <m/>
    <m/>
    <m/>
    <m/>
    <m/>
    <m/>
    <m/>
    <m/>
    <n v="9"/>
    <n v="1"/>
    <n v="0"/>
  </r>
  <r>
    <n v="652463"/>
    <s v="TAYLOR, John, Crawshaw"/>
    <s v="2 Arragon Mooar Cottages Church Road Santon,Isle of Man IM4 1HB"/>
    <s v="2 Arragon Mooar Cottages Church Road Santon Isle of Man IM4 1HB"/>
    <s v="2 4 1"/>
    <s v="M4"/>
    <x v="8"/>
    <x v="0"/>
    <x v="53"/>
    <n v="3"/>
    <x v="8"/>
    <n v="3"/>
    <n v="1"/>
    <n v="0.81152624125909689"/>
    <n v="7.3717671119370998E-3"/>
    <n v="1"/>
    <n v="3"/>
    <n v="2"/>
    <m/>
    <m/>
    <m/>
    <m/>
    <m/>
    <m/>
    <m/>
    <m/>
    <m/>
    <m/>
    <n v="9"/>
    <n v="1"/>
    <n v="0"/>
  </r>
  <r>
    <n v="1143631"/>
    <s v="RISSANEN, Markku"/>
    <s v="Nordanbygatan 41,S-722 23 Väster s"/>
    <s v="Nordanbygatan 41 S-722 23 Väster s"/>
    <s v="41 722 23"/>
    <s v="41"/>
    <x v="11"/>
    <x v="0"/>
    <x v="51"/>
    <n v="2"/>
    <x v="9"/>
    <n v="3"/>
    <n v="1"/>
    <n v="0.2999212313661016"/>
    <n v="0.57374622177948509"/>
    <m/>
    <m/>
    <m/>
    <m/>
    <m/>
    <m/>
    <m/>
    <m/>
    <m/>
    <m/>
    <m/>
    <m/>
    <m/>
    <n v="9"/>
    <n v="1"/>
    <n v="0"/>
  </r>
  <r>
    <n v="1145199"/>
    <s v="HENGELHAUPT, Bernd"/>
    <s v="Rathausstrasse 16,98544 Zella-Mehlis"/>
    <s v="Rathausstrasse 16 98544 Zella-Mehlis"/>
    <s v="16 98544"/>
    <s v="16"/>
    <x v="0"/>
    <x v="0"/>
    <x v="38"/>
    <n v="3"/>
    <x v="0"/>
    <n v="2"/>
    <n v="1"/>
    <n v="0.36845983450162378"/>
    <n v="0.75825252146406763"/>
    <m/>
    <m/>
    <m/>
    <m/>
    <m/>
    <m/>
    <m/>
    <m/>
    <m/>
    <m/>
    <m/>
    <m/>
    <m/>
    <n v="9"/>
    <n v="1"/>
    <n v="0"/>
  </r>
  <r>
    <n v="1148533"/>
    <s v="HAMAGUCHI, Shuki, c/o Mitsubishi Denki K.K."/>
    <s v="2-3, Marunouchi 2-chome, Chiyoda-ku,Tokyo 100-8310"/>
    <s v="2-3 Marunouchi 2-chome Chiyoda-ku Tokyo 100-8310"/>
    <s v="23 2 1008310"/>
    <s v="-3"/>
    <x v="2"/>
    <x v="0"/>
    <x v="23"/>
    <n v="3"/>
    <x v="9"/>
    <n v="3"/>
    <n v="1"/>
    <n v="3.675698851617859E-2"/>
    <n v="0.64753264771145702"/>
    <m/>
    <m/>
    <m/>
    <m/>
    <m/>
    <m/>
    <m/>
    <m/>
    <m/>
    <m/>
    <m/>
    <m/>
    <m/>
    <n v="9"/>
    <n v="1"/>
    <n v="0"/>
  </r>
  <r>
    <n v="1149731"/>
    <s v="TERNER, James"/>
    <s v="8808 Watlington Road,Richmond, VA 23229"/>
    <s v="8808 Watlington Road Richmond VA 23229"/>
    <s v="8808 23229"/>
    <s v=""/>
    <x v="9"/>
    <x v="0"/>
    <x v="36"/>
    <n v="3"/>
    <x v="9"/>
    <n v="2"/>
    <n v="0"/>
    <n v="0.50626300264875324"/>
    <n v="0.98726933046295318"/>
    <m/>
    <m/>
    <m/>
    <m/>
    <m/>
    <m/>
    <m/>
    <m/>
    <m/>
    <m/>
    <m/>
    <m/>
    <m/>
    <n v="9"/>
    <n v="1"/>
    <n v="0"/>
  </r>
  <r>
    <n v="1151882"/>
    <s v="MEDUSKI, Jerzy"/>
    <s v="6808 Vista del Mar Lane,Playa del Rey, CA 90293-7640"/>
    <s v="6808 Vista del Mar Lane Playa del Rey CA 90293-7640"/>
    <s v="6808 902937640"/>
    <s v=""/>
    <x v="9"/>
    <x v="0"/>
    <x v="26"/>
    <n v="3"/>
    <x v="4"/>
    <n v="2"/>
    <n v="0"/>
    <n v="0.96765974764425722"/>
    <n v="0.28783662146965394"/>
    <m/>
    <m/>
    <m/>
    <m/>
    <m/>
    <m/>
    <m/>
    <m/>
    <m/>
    <m/>
    <m/>
    <m/>
    <m/>
    <n v="9"/>
    <n v="1"/>
    <n v="0"/>
  </r>
  <r>
    <n v="1154703"/>
    <s v="TOTANI, Yoshiyuki, c/o Mitsui Chemicals, Inc."/>
    <s v="580-32, Nagaura,Sodegaura-shi, Chiba 299-0265"/>
    <s v="580-32 Nagaura Sodegaura-shi Chiba 299-0265"/>
    <s v="58032 2990265"/>
    <s v="-32"/>
    <x v="2"/>
    <x v="0"/>
    <x v="37"/>
    <n v="3"/>
    <x v="1"/>
    <n v="2"/>
    <n v="1"/>
    <n v="0.5097301781932555"/>
    <n v="0.5672132661872501"/>
    <m/>
    <m/>
    <m/>
    <m/>
    <m/>
    <m/>
    <m/>
    <m/>
    <m/>
    <m/>
    <m/>
    <m/>
    <m/>
    <n v="9"/>
    <n v="1"/>
    <n v="0"/>
  </r>
  <r>
    <n v="1157372"/>
    <s v="OUTREMAN, Jean-Tristan, SIDEL"/>
    <s v="B.P. 204,F-76053 Le Havre Cedex"/>
    <s v="B.P. 204 F-76053 Le Havre Cedex"/>
    <s v="204 76053"/>
    <s v="204"/>
    <x v="3"/>
    <x v="0"/>
    <x v="29"/>
    <n v="2"/>
    <x v="9"/>
    <n v="2"/>
    <n v="1"/>
    <n v="1.9462938154923393E-2"/>
    <n v="0.49339201414735967"/>
    <m/>
    <m/>
    <m/>
    <m/>
    <m/>
    <m/>
    <m/>
    <m/>
    <m/>
    <m/>
    <m/>
    <m/>
    <m/>
    <n v="9"/>
    <n v="1"/>
    <n v="0"/>
  </r>
  <r>
    <n v="1270135"/>
    <s v="Laurent, Pierre Andre, Thales Intel. Property"/>
    <s v="13, av. du Pres. Salvador Allende,94117 Arcueil cedex"/>
    <s v="13 av. du Pres. Salvador Allende 94117 Arcueil cedex"/>
    <s v="13 94117"/>
    <s v=""/>
    <x v="3"/>
    <x v="0"/>
    <x v="33"/>
    <n v="3"/>
    <x v="2"/>
    <n v="2"/>
    <n v="0"/>
    <n v="0.67701639213019082"/>
    <n v="1.1356551682554006E-2"/>
    <n v="1"/>
    <n v="3"/>
    <n v="2"/>
    <m/>
    <m/>
    <m/>
    <m/>
    <m/>
    <m/>
    <m/>
    <m/>
    <m/>
    <m/>
    <n v="9"/>
    <n v="1"/>
    <n v="0"/>
  </r>
  <r>
    <n v="1161326"/>
    <s v="FJELDLY, Tor"/>
    <s v="Harbitzalleen 18B,N-0275 Oslo"/>
    <s v="Harbitzalleen 18B N-0275 Oslo"/>
    <s v="18 0275"/>
    <s v="18B"/>
    <x v="13"/>
    <x v="0"/>
    <x v="13"/>
    <n v="2"/>
    <x v="0"/>
    <n v="2"/>
    <n v="1"/>
    <n v="0.12553413946615666"/>
    <n v="0.51688841554420017"/>
    <m/>
    <m/>
    <m/>
    <m/>
    <m/>
    <m/>
    <m/>
    <m/>
    <m/>
    <m/>
    <m/>
    <m/>
    <m/>
    <n v="9"/>
    <n v="1"/>
    <n v="0"/>
  </r>
  <r>
    <n v="1161557"/>
    <s v="ROBINSON, Lisa"/>
    <s v="16 Blackstone Drive,Boulder Creek, CA 95006"/>
    <s v="16 Blackstone Drive Boulder Creek CA 95006"/>
    <s v="16 95006"/>
    <s v=""/>
    <x v="9"/>
    <x v="0"/>
    <x v="42"/>
    <n v="3"/>
    <x v="11"/>
    <n v="2"/>
    <n v="0"/>
    <n v="0.27325649260972207"/>
    <n v="0.71526373495890405"/>
    <m/>
    <m/>
    <m/>
    <m/>
    <m/>
    <m/>
    <m/>
    <m/>
    <m/>
    <m/>
    <m/>
    <m/>
    <m/>
    <n v="9"/>
    <n v="1"/>
    <n v="0"/>
  </r>
  <r>
    <n v="1163407"/>
    <s v="FUNG, C.K."/>
    <s v="W.C. Bradley Company 1017 Front Avenue,Columbus, GA 31904"/>
    <s v="W.C. Bradley Company 1017 Front Avenue Columbus GA 31904"/>
    <s v="1017 31904"/>
    <s v=""/>
    <x v="9"/>
    <x v="0"/>
    <x v="19"/>
    <n v="3"/>
    <x v="2"/>
    <n v="2"/>
    <n v="0"/>
    <n v="0.9584474884003461"/>
    <n v="0.77677565358006717"/>
    <m/>
    <m/>
    <m/>
    <m/>
    <m/>
    <m/>
    <m/>
    <m/>
    <m/>
    <m/>
    <m/>
    <m/>
    <m/>
    <n v="9"/>
    <n v="1"/>
    <n v="0"/>
  </r>
  <r>
    <n v="1163995"/>
    <s v="Bautz, Walter"/>
    <s v="Postfach 1402 Muhlenweg 8,64247 Griesheim"/>
    <s v="Postfach 1402 Muhlenweg 8 64247 Griesheim"/>
    <s v="1402 8 64247"/>
    <s v="8"/>
    <x v="0"/>
    <x v="0"/>
    <x v="46"/>
    <n v="3"/>
    <x v="9"/>
    <n v="3"/>
    <n v="1"/>
    <n v="6.6467656236553374E-2"/>
    <n v="0.76710298171306157"/>
    <m/>
    <m/>
    <m/>
    <m/>
    <m/>
    <m/>
    <m/>
    <m/>
    <m/>
    <m/>
    <m/>
    <m/>
    <m/>
    <n v="9"/>
    <n v="1"/>
    <n v="0"/>
  </r>
  <r>
    <n v="1164176"/>
    <s v="STEFANUTTI, Ricardo, Michele"/>
    <s v="262 Liverpool Road,Kilsyth South, Victoria 3137"/>
    <s v="262 Liverpool Road Kilsyth South Victoria 3137"/>
    <s v="262 3137"/>
    <s v=""/>
    <x v="20"/>
    <x v="0"/>
    <x v="22"/>
    <n v="3"/>
    <x v="11"/>
    <n v="2"/>
    <n v="0"/>
    <n v="0.14375910606522102"/>
    <n v="0.70541948773879415"/>
    <m/>
    <m/>
    <m/>
    <m/>
    <m/>
    <m/>
    <m/>
    <m/>
    <m/>
    <m/>
    <m/>
    <m/>
    <m/>
    <n v="9"/>
    <n v="1"/>
    <n v="0"/>
  </r>
  <r>
    <n v="1357506"/>
    <s v="WONG, Alice"/>
    <s v="422B West Street,Fort Lee, NJ 07024"/>
    <s v="422B West Street Fort Lee NJ 07024"/>
    <s v="422 07024"/>
    <s v=""/>
    <x v="9"/>
    <x v="0"/>
    <x v="52"/>
    <n v="2"/>
    <x v="11"/>
    <n v="2"/>
    <n v="0"/>
    <n v="0.63272209891719899"/>
    <n v="7.8936894682730685E-3"/>
    <n v="1"/>
    <n v="2"/>
    <n v="2"/>
    <m/>
    <m/>
    <m/>
    <m/>
    <m/>
    <m/>
    <m/>
    <m/>
    <m/>
    <m/>
    <n v="9"/>
    <n v="1"/>
    <n v="0"/>
  </r>
  <r>
    <n v="1169292"/>
    <s v="OOTA, Yoshikatsu, c/o Glory Kogyo Kabushiki Kaisha"/>
    <s v="3-1, Shimoteno 1-chome,Himeji-shi, Hyogo 670-8567"/>
    <s v="3-1 Shimoteno 1-chome Himeji-shi Hyogo 670-8567"/>
    <s v="31 1 6708567"/>
    <s v="-1"/>
    <x v="2"/>
    <x v="0"/>
    <x v="9"/>
    <n v="3"/>
    <x v="9"/>
    <n v="3"/>
    <n v="1"/>
    <n v="0.56844698989964682"/>
    <n v="0.97934865828830575"/>
    <m/>
    <m/>
    <m/>
    <m/>
    <m/>
    <m/>
    <m/>
    <m/>
    <m/>
    <m/>
    <m/>
    <m/>
    <m/>
    <n v="9"/>
    <n v="1"/>
    <n v="0"/>
  </r>
  <r>
    <n v="1170584"/>
    <s v="CUYLEN, Michael"/>
    <s v="Kantstr. 69,90513 Zirndorf"/>
    <s v="Kantstr. 69 90513 Zirndorf"/>
    <s v="69 90513"/>
    <s v="69"/>
    <x v="0"/>
    <x v="0"/>
    <x v="76"/>
    <n v="2"/>
    <x v="0"/>
    <n v="2"/>
    <n v="1"/>
    <n v="0.9875592560274552"/>
    <n v="0.59845581219776578"/>
    <m/>
    <m/>
    <m/>
    <m/>
    <m/>
    <m/>
    <m/>
    <m/>
    <m/>
    <m/>
    <m/>
    <m/>
    <m/>
    <n v="9"/>
    <n v="1"/>
    <n v="0"/>
  </r>
  <r>
    <n v="1174071"/>
    <s v="PIPP, James, Brian"/>
    <s v="7664 Catawba Lane Dept. 5,Florance, KY 41402"/>
    <s v="7664 Catawba Lane Dept. 5 Florance KY 41402"/>
    <s v="7664 5 41402"/>
    <s v="5"/>
    <x v="9"/>
    <x v="0"/>
    <x v="18"/>
    <n v="3"/>
    <x v="10"/>
    <n v="3"/>
    <n v="1"/>
    <n v="0.81473306424324077"/>
    <n v="0.17092505234717115"/>
    <m/>
    <m/>
    <m/>
    <m/>
    <m/>
    <m/>
    <m/>
    <m/>
    <m/>
    <m/>
    <m/>
    <m/>
    <m/>
    <n v="9"/>
    <n v="1"/>
    <n v="0"/>
  </r>
  <r>
    <n v="1176294"/>
    <s v="KAMPF, Thomas, W."/>
    <s v="11620 Shady Oak Drive,Minnetonka, Minnesota 55343"/>
    <s v="11620 Shady Oak Drive Minnetonka Minnesota 55343"/>
    <s v="11620 55343"/>
    <s v=""/>
    <x v="9"/>
    <x v="0"/>
    <x v="9"/>
    <n v="3"/>
    <x v="11"/>
    <n v="2"/>
    <n v="0"/>
    <n v="0.63028537015384034"/>
    <n v="0.99759585247549298"/>
    <m/>
    <m/>
    <m/>
    <m/>
    <m/>
    <m/>
    <m/>
    <m/>
    <m/>
    <m/>
    <m/>
    <m/>
    <m/>
    <n v="9"/>
    <n v="1"/>
    <n v="0"/>
  </r>
  <r>
    <n v="1181088"/>
    <s v="BOSSE, Rolf"/>
    <s v="Thüringer Weg 4,38440 Wolfsburg"/>
    <s v="Thüringer Weg 4 38440 Wolfsburg"/>
    <s v="4 38440"/>
    <s v="4"/>
    <x v="0"/>
    <x v="0"/>
    <x v="29"/>
    <n v="2"/>
    <x v="1"/>
    <n v="2"/>
    <n v="1"/>
    <n v="5.874676733169637E-2"/>
    <n v="0.64647425136568726"/>
    <m/>
    <m/>
    <m/>
    <m/>
    <m/>
    <m/>
    <m/>
    <m/>
    <m/>
    <m/>
    <m/>
    <m/>
    <m/>
    <n v="9"/>
    <n v="1"/>
    <n v="0"/>
  </r>
  <r>
    <n v="1185269"/>
    <s v="BRUNS, Christopher, M."/>
    <s v="2255 Showers Drive, No.264,Mountain View, CA 94040"/>
    <s v="2255 Showers Drive No.264 Mountain View CA 94040"/>
    <s v="2255 264 94040"/>
    <s v=".264"/>
    <x v="9"/>
    <x v="0"/>
    <x v="23"/>
    <n v="3"/>
    <x v="10"/>
    <n v="3"/>
    <n v="1"/>
    <n v="0.42711353272251074"/>
    <n v="0.94616716969372983"/>
    <m/>
    <m/>
    <m/>
    <m/>
    <m/>
    <m/>
    <m/>
    <m/>
    <m/>
    <m/>
    <m/>
    <m/>
    <m/>
    <n v="9"/>
    <n v="1"/>
    <n v="0"/>
  </r>
  <r>
    <n v="1189798"/>
    <s v="Holland L.P."/>
    <s v="1000 Holland Drive,Crete, IL 60417-2120"/>
    <s v="1000 Holland Drive Crete IL 60417-2120"/>
    <s v="1000 604172120"/>
    <s v=""/>
    <x v="9"/>
    <x v="0"/>
    <x v="36"/>
    <n v="3"/>
    <x v="9"/>
    <n v="2"/>
    <n v="0"/>
    <n v="0.47081618811990111"/>
    <n v="0.93262123884200887"/>
    <m/>
    <m/>
    <m/>
    <m/>
    <m/>
    <m/>
    <m/>
    <m/>
    <m/>
    <m/>
    <m/>
    <m/>
    <m/>
    <n v="9"/>
    <n v="1"/>
    <n v="0"/>
  </r>
  <r>
    <n v="1190082"/>
    <s v="DEVOR, David"/>
    <s v="636 Meehan Avenue,Far Rockaway, NY 11691"/>
    <s v="636 Meehan Avenue Far Rockaway NY 11691"/>
    <s v="636 11691"/>
    <s v=""/>
    <x v="9"/>
    <x v="0"/>
    <x v="41"/>
    <n v="3"/>
    <x v="11"/>
    <n v="2"/>
    <n v="0"/>
    <n v="0.560128435772001"/>
    <n v="0.60571498372603061"/>
    <m/>
    <m/>
    <m/>
    <m/>
    <m/>
    <m/>
    <m/>
    <m/>
    <m/>
    <m/>
    <m/>
    <m/>
    <m/>
    <n v="9"/>
    <n v="1"/>
    <n v="0"/>
  </r>
  <r>
    <n v="1191353"/>
    <s v="KIRDIN, Alexander N."/>
    <s v="16 Bolshaya Zelenina Street, Apt. 45,St. Petersburg"/>
    <s v="16 Bolshaya Zelenina Street Apt. 45 St. Petersburg"/>
    <s v="16 45"/>
    <s v="45"/>
    <x v="29"/>
    <x v="0"/>
    <x v="71"/>
    <n v="3"/>
    <x v="10"/>
    <n v="2"/>
    <n v="1"/>
    <n v="0.6771890134200157"/>
    <n v="0.65619737399569933"/>
    <m/>
    <m/>
    <m/>
    <m/>
    <m/>
    <m/>
    <m/>
    <m/>
    <m/>
    <m/>
    <m/>
    <m/>
    <m/>
    <n v="9"/>
    <n v="1"/>
    <n v="0"/>
  </r>
  <r>
    <n v="1195323"/>
    <s v="STADLER, Edmund"/>
    <s v="Johann-Azendorferstrasse 23,D-96142 Hollfeld"/>
    <s v="Johann-Azendorferstrasse 23 D-96142 Hollfeld"/>
    <s v="23 96142"/>
    <s v="23"/>
    <x v="0"/>
    <x v="0"/>
    <x v="18"/>
    <n v="3"/>
    <x v="0"/>
    <n v="2"/>
    <n v="1"/>
    <n v="0.80844975754825388"/>
    <n v="0.21788213287123703"/>
    <m/>
    <m/>
    <m/>
    <m/>
    <m/>
    <m/>
    <m/>
    <m/>
    <m/>
    <m/>
    <m/>
    <m/>
    <m/>
    <n v="9"/>
    <n v="1"/>
    <n v="0"/>
  </r>
  <r>
    <n v="1195478"/>
    <s v="ORSINI, Gaetano"/>
    <s v="Via Don Reina, 7,I-21013 Gallarate"/>
    <s v="Via Don Reina 7 I-21013 Gallarate"/>
    <s v="7 21013"/>
    <s v="7"/>
    <x v="6"/>
    <x v="0"/>
    <x v="51"/>
    <n v="2"/>
    <x v="9"/>
    <n v="2"/>
    <n v="1"/>
    <n v="0.76588576595956837"/>
    <n v="0.57141691408971496"/>
    <m/>
    <m/>
    <m/>
    <m/>
    <m/>
    <m/>
    <m/>
    <m/>
    <m/>
    <m/>
    <m/>
    <m/>
    <m/>
    <n v="9"/>
    <n v="1"/>
    <n v="0"/>
  </r>
  <r>
    <n v="1394853"/>
    <s v="Metoki, Naohito"/>
    <s v="Isuzu Motors Limited Fujisawa Factory 8 Tsuchidana,Fujisawa-shi Kanagawa"/>
    <s v="Isuzu Motors Limited Fujisawa Factory 8 Tsuchidana Fujisawa-shi Kanagawa"/>
    <s v="8"/>
    <s v="8"/>
    <x v="2"/>
    <x v="0"/>
    <x v="75"/>
    <n v="3"/>
    <x v="2"/>
    <n v="1"/>
    <n v="1"/>
    <n v="0.89403322949553188"/>
    <n v="9.9192548528296287E-3"/>
    <n v="1"/>
    <n v="3"/>
    <n v="2"/>
    <m/>
    <m/>
    <m/>
    <m/>
    <m/>
    <m/>
    <m/>
    <m/>
    <m/>
    <m/>
    <n v="9"/>
    <n v="1"/>
    <n v="0"/>
  </r>
  <r>
    <n v="1198404"/>
    <s v="RANTANEN, Pekka"/>
    <s v="Postiljooninkatu 3,FIN-05800 Hyvinkää"/>
    <s v="Postiljooninkatu 3 FIN-05800 Hyvinkää"/>
    <s v="3 05800"/>
    <s v="3"/>
    <x v="23"/>
    <x v="0"/>
    <x v="24"/>
    <n v="3"/>
    <x v="0"/>
    <n v="2"/>
    <n v="1"/>
    <n v="9.0482463583101858E-2"/>
    <n v="0.10584641866550015"/>
    <m/>
    <m/>
    <m/>
    <m/>
    <m/>
    <m/>
    <m/>
    <m/>
    <m/>
    <m/>
    <m/>
    <m/>
    <m/>
    <n v="9"/>
    <n v="1"/>
    <n v="0"/>
  </r>
  <r>
    <n v="1198624"/>
    <s v="Kubota Corporation"/>
    <s v="2-47, Shikitsu-higashi 1-chome, Naniwa-ku,Osaka-shi, Osaka, 556-8601"/>
    <s v="2-47 Shikitsu-higashi 1-chome Naniwa-ku Osaka-shi Osaka 556-8601"/>
    <s v="247 1 5568601"/>
    <s v="-47"/>
    <x v="2"/>
    <x v="0"/>
    <x v="10"/>
    <n v="3"/>
    <x v="11"/>
    <n v="3"/>
    <n v="1"/>
    <n v="0.20091208755390189"/>
    <n v="0.64161244121786232"/>
    <m/>
    <m/>
    <m/>
    <m/>
    <m/>
    <m/>
    <m/>
    <m/>
    <m/>
    <m/>
    <m/>
    <m/>
    <m/>
    <n v="9"/>
    <n v="1"/>
    <n v="0"/>
  </r>
  <r>
    <n v="1200205"/>
    <s v="Mayer, Roland"/>
    <s v="Winkel 11,91572 Bechhofen"/>
    <s v="Winkel 11 91572 Bechhofen"/>
    <s v="11 91572"/>
    <s v="11"/>
    <x v="0"/>
    <x v="0"/>
    <x v="21"/>
    <n v="2"/>
    <x v="0"/>
    <n v="2"/>
    <n v="1"/>
    <n v="0.98007673225311753"/>
    <n v="0.64249763676102944"/>
    <m/>
    <m/>
    <m/>
    <m/>
    <m/>
    <m/>
    <m/>
    <m/>
    <m/>
    <m/>
    <m/>
    <m/>
    <m/>
    <n v="9"/>
    <n v="1"/>
    <n v="0"/>
  </r>
  <r>
    <n v="1204107"/>
    <s v="Kimura, Kazuya"/>
    <s v="Kabushiki Kaisha Toyota Jidoshokki, 2-1,Toyoda-cho,Kariya-shi, Aichi-ken"/>
    <s v="Kabushiki Kaisha Toyota Jidoshokki 2-1 Toyoda-cho Kariya-shi Aichi-ken"/>
    <s v="21"/>
    <s v="2-"/>
    <x v="2"/>
    <x v="0"/>
    <x v="75"/>
    <n v="3"/>
    <x v="10"/>
    <n v="1"/>
    <n v="1"/>
    <n v="0.60999651152589174"/>
    <n v="0.53430671943618302"/>
    <m/>
    <m/>
    <m/>
    <m/>
    <m/>
    <m/>
    <m/>
    <m/>
    <m/>
    <m/>
    <m/>
    <m/>
    <m/>
    <n v="9"/>
    <n v="1"/>
    <n v="0"/>
  </r>
  <r>
    <n v="1205438"/>
    <s v="Takase, Toshiyuki"/>
    <s v="c/o Mani, Inc., 743, Naka Akutsu, Takanezawa-machi,Shioya-gun, Tochigi-ken"/>
    <s v="c/o Mani Inc. 743 Naka Akutsu Takanezawa-machi Shioya-gun Tochigi-ken"/>
    <s v="743"/>
    <s v="743"/>
    <x v="2"/>
    <x v="0"/>
    <x v="2"/>
    <n v="3"/>
    <x v="2"/>
    <n v="1"/>
    <n v="1"/>
    <n v="0.69760922119839563"/>
    <n v="0.75881035519518181"/>
    <m/>
    <m/>
    <m/>
    <m/>
    <m/>
    <m/>
    <m/>
    <m/>
    <m/>
    <m/>
    <m/>
    <m/>
    <m/>
    <n v="9"/>
    <n v="1"/>
    <n v="0"/>
  </r>
  <r>
    <n v="1658928"/>
    <s v="ROBINSON, Brent, S."/>
    <s v="P. O. Box 3003,Bothell, WA 98041-3003"/>
    <s v="P. O. Box 3003 Bothell WA 98041-3003"/>
    <s v="3003 980413003"/>
    <s v=""/>
    <x v="9"/>
    <x v="0"/>
    <x v="24"/>
    <n v="3"/>
    <x v="11"/>
    <n v="2"/>
    <n v="0"/>
    <n v="0.40339699757911374"/>
    <n v="7.2720668586259141E-3"/>
    <n v="1"/>
    <n v="3"/>
    <n v="2"/>
    <m/>
    <m/>
    <m/>
    <m/>
    <m/>
    <m/>
    <m/>
    <m/>
    <m/>
    <m/>
    <n v="9"/>
    <n v="1"/>
    <n v="0"/>
  </r>
  <r>
    <n v="1210970"/>
    <s v="Yano, Ei"/>
    <s v="Fujitsu Ltd, 1-1,Kamikodanaka 4-chome, Nakahara-ku,Kawasaki-shi, Kanagawa, 211-8588"/>
    <s v="Fujitsu Ltd 1-1 Kamikodanaka 4-chome Nakahara-ku Kawasaki-shi Kanagawa 211-8588"/>
    <s v="11 4 2118588"/>
    <s v="1-"/>
    <x v="2"/>
    <x v="0"/>
    <x v="58"/>
    <n v="3"/>
    <x v="2"/>
    <n v="3"/>
    <n v="1"/>
    <n v="0.59520385996096492"/>
    <n v="0.13808326773981849"/>
    <m/>
    <m/>
    <m/>
    <m/>
    <m/>
    <m/>
    <m/>
    <m/>
    <m/>
    <m/>
    <m/>
    <m/>
    <m/>
    <n v="9"/>
    <n v="1"/>
    <n v="0"/>
  </r>
  <r>
    <n v="1212455"/>
    <s v="Seeger, Stefan"/>
    <s v="Brunnenstrasse 9,72417 Jungingen"/>
    <s v="Brunnenstrasse 9 72417 Jungingen"/>
    <s v="9 72417"/>
    <s v="9"/>
    <x v="0"/>
    <x v="0"/>
    <x v="1"/>
    <n v="2"/>
    <x v="0"/>
    <n v="2"/>
    <n v="1"/>
    <n v="0.97421049063816045"/>
    <n v="0.91547777056782231"/>
    <m/>
    <m/>
    <m/>
    <m/>
    <m/>
    <m/>
    <m/>
    <m/>
    <m/>
    <m/>
    <m/>
    <m/>
    <m/>
    <n v="9"/>
    <n v="1"/>
    <n v="0"/>
  </r>
  <r>
    <n v="1213814"/>
    <s v="Yamada, Motoki c/o Idemitsu Chem. Europe PLC."/>
    <s v="3rd Floor, 25/26, Albermarle Street,London, W1X 4AD"/>
    <s v="3rd Floor 25/26 Albermarle Street London W1X 4AD"/>
    <s v="3 2526 1 4"/>
    <s v="25/"/>
    <x v="8"/>
    <x v="0"/>
    <x v="71"/>
    <n v="3"/>
    <x v="10"/>
    <n v="4"/>
    <n v="1"/>
    <n v="0.6073701927820514"/>
    <n v="0.12038710065521119"/>
    <m/>
    <m/>
    <m/>
    <m/>
    <m/>
    <m/>
    <m/>
    <m/>
    <m/>
    <m/>
    <m/>
    <m/>
    <m/>
    <n v="9"/>
    <n v="1"/>
    <n v="0"/>
  </r>
  <r>
    <n v="1217834"/>
    <s v="C.T.R. Consultoria, Técnica e Representações Lda."/>
    <s v="Loteamento Industrial da Murteira Lotes 23/24,21-35-301 Samora Correia"/>
    <s v="Loteamento Industrial da Murteira Lotes 23/24 21-35-301 Samora Correia"/>
    <s v="2324 2135301"/>
    <s v="23/"/>
    <x v="30"/>
    <x v="0"/>
    <x v="39"/>
    <n v="3"/>
    <x v="2"/>
    <n v="2"/>
    <n v="1"/>
    <n v="0.96971935635146533"/>
    <n v="0.31659562027051902"/>
    <m/>
    <m/>
    <m/>
    <m/>
    <m/>
    <m/>
    <m/>
    <m/>
    <m/>
    <m/>
    <m/>
    <m/>
    <m/>
    <n v="9"/>
    <n v="1"/>
    <n v="0"/>
  </r>
  <r>
    <n v="1221180"/>
    <s v="Katoh, Kohki, c/o Ricoh Co., Ltd."/>
    <s v="3-6, Nakamagome 1-chome, Ohta-ku,Tokyo 143-8555"/>
    <s v="3-6 Nakamagome 1-chome Ohta-ku Tokyo 143-8555"/>
    <s v="36 1 1438555"/>
    <s v="-6"/>
    <x v="2"/>
    <x v="0"/>
    <x v="22"/>
    <n v="3"/>
    <x v="9"/>
    <n v="3"/>
    <n v="1"/>
    <n v="0.94706831635660238"/>
    <n v="0.1244907710650226"/>
    <m/>
    <m/>
    <m/>
    <m/>
    <m/>
    <m/>
    <m/>
    <m/>
    <m/>
    <m/>
    <m/>
    <m/>
    <m/>
    <n v="9"/>
    <n v="1"/>
    <n v="0"/>
  </r>
  <r>
    <n v="1691990"/>
    <s v="VARREWAERE, Kristien"/>
    <s v="Am Dornenbusch 12,B-4700 Eupen"/>
    <s v="Am Dornenbusch 12 B-4700 Eupen"/>
    <s v="12 4700"/>
    <s v="12"/>
    <x v="17"/>
    <x v="0"/>
    <x v="0"/>
    <n v="2"/>
    <x v="1"/>
    <n v="2"/>
    <n v="1"/>
    <n v="0.77177036617381889"/>
    <n v="6.7387863828990424E-3"/>
    <n v="1"/>
    <n v="2"/>
    <n v="2"/>
    <m/>
    <m/>
    <m/>
    <m/>
    <m/>
    <m/>
    <m/>
    <m/>
    <m/>
    <m/>
    <n v="9"/>
    <n v="1"/>
    <n v="0"/>
  </r>
  <r>
    <n v="1227345"/>
    <s v="Takane, Atsushi"/>
    <s v="Hitachi Ltd., New Marunouchi Bldg., 5-1,Marunouchi,1-chome, Chiyoda-ku, Tokyo 100-8220"/>
    <s v="Hitachi Ltd. New Marunouchi Bldg. 5-1 Marunouchi 1-chome Chiyoda-ku Tokyo 100-8220"/>
    <s v="51 1 1008220"/>
    <s v="5-"/>
    <x v="2"/>
    <x v="0"/>
    <x v="12"/>
    <n v="3"/>
    <x v="6"/>
    <n v="3"/>
    <n v="1"/>
    <n v="0.91804522629998497"/>
    <n v="0.27555331849534026"/>
    <m/>
    <m/>
    <m/>
    <m/>
    <m/>
    <m/>
    <m/>
    <m/>
    <m/>
    <m/>
    <m/>
    <m/>
    <m/>
    <n v="9"/>
    <n v="1"/>
    <n v="0"/>
  </r>
  <r>
    <n v="1227696"/>
    <s v="Su, Wen-Wei"/>
    <s v="No. 5, Wen Hua Lane, Shan Ying Road,Guei Shan Shiang, Taoyuan, Taiwan 333"/>
    <s v="No. 5 Wen Hua Lane Shan Ying Road Guei Shan Shiang Taoyuan Taiwan 333"/>
    <s v="5 333"/>
    <s v="5"/>
    <x v="5"/>
    <x v="0"/>
    <x v="31"/>
    <n v="3"/>
    <x v="7"/>
    <n v="2"/>
    <n v="1"/>
    <n v="0.84420273771247223"/>
    <n v="0.63983167853814504"/>
    <m/>
    <m/>
    <m/>
    <m/>
    <m/>
    <m/>
    <m/>
    <m/>
    <m/>
    <m/>
    <m/>
    <m/>
    <m/>
    <n v="9"/>
    <n v="1"/>
    <n v="0"/>
  </r>
  <r>
    <n v="1888239"/>
    <s v="KEGEL, Volker"/>
    <s v="Loehrerlen 5,42279 Wuppertal"/>
    <s v="Loehrerlen 5 42279 Wuppertal"/>
    <s v="5 42279"/>
    <s v="5"/>
    <x v="0"/>
    <x v="0"/>
    <x v="20"/>
    <n v="2"/>
    <x v="0"/>
    <n v="2"/>
    <n v="1"/>
    <n v="0.95050514024924837"/>
    <n v="9.7257176620655361E-3"/>
    <n v="1"/>
    <n v="2"/>
    <n v="2"/>
    <m/>
    <m/>
    <m/>
    <m/>
    <m/>
    <m/>
    <m/>
    <m/>
    <m/>
    <m/>
    <n v="9"/>
    <n v="1"/>
    <n v="0"/>
  </r>
  <r>
    <n v="1233999"/>
    <s v="Motoyama, Koji"/>
    <s v="3-1-2-802, Yamasaka, Higashisumiyoshi-ku,Osaka-shi, Osaka"/>
    <s v="3-1-2-802 Yamasaka Higashisumiyoshi-ku Osaka-shi Osaka"/>
    <s v="312802"/>
    <s v="-1-"/>
    <x v="2"/>
    <x v="0"/>
    <x v="19"/>
    <n v="3"/>
    <x v="1"/>
    <n v="1"/>
    <n v="1"/>
    <n v="0.63489076051503968"/>
    <n v="0.9014396544740565"/>
    <m/>
    <m/>
    <m/>
    <m/>
    <m/>
    <m/>
    <m/>
    <m/>
    <m/>
    <m/>
    <m/>
    <m/>
    <m/>
    <n v="9"/>
    <n v="1"/>
    <n v="0"/>
  </r>
  <r>
    <n v="2080412"/>
    <s v="SPITERI, Monica"/>
    <s v="187 Longton Road, Trentham,Stoke-on-Trent, Staffordshire ST4 8BT"/>
    <s v="187 Longton Road Trentham Stoke-on-Trent Staffordshire ST4 8BT"/>
    <s v="187 4 8"/>
    <s v="T4"/>
    <x v="8"/>
    <x v="0"/>
    <x v="55"/>
    <n v="3"/>
    <x v="10"/>
    <n v="3"/>
    <n v="1"/>
    <n v="0.88100318142862455"/>
    <n v="8.242422328520127E-3"/>
    <n v="1"/>
    <n v="3"/>
    <n v="2"/>
    <m/>
    <m/>
    <m/>
    <m/>
    <m/>
    <m/>
    <m/>
    <m/>
    <m/>
    <m/>
    <n v="9"/>
    <n v="1"/>
    <n v="0"/>
  </r>
  <r>
    <n v="1239652"/>
    <s v="Imamura Shinichiro"/>
    <s v="c/o DENSO CORPORATION, 1-1 Showa-cho,Kariya-city, Aichi-pref., 448-0029"/>
    <s v="c/o DENSO CORPORATION 1-1 Showa-cho Kariya-city Aichi-pref. 448-0029"/>
    <s v="11 4480029"/>
    <s v="1-"/>
    <x v="2"/>
    <x v="0"/>
    <x v="50"/>
    <n v="3"/>
    <x v="10"/>
    <n v="2"/>
    <n v="1"/>
    <n v="0.31527208760370107"/>
    <n v="0.81331148097687134"/>
    <m/>
    <m/>
    <m/>
    <m/>
    <m/>
    <m/>
    <m/>
    <m/>
    <m/>
    <m/>
    <m/>
    <m/>
    <m/>
    <n v="9"/>
    <n v="1"/>
    <n v="0"/>
  </r>
  <r>
    <n v="1244504"/>
    <s v="Van Ballegooijen, Antoine Martinus Bertus"/>
    <s v="Parkstraat 14,5671 GG Nuenen"/>
    <s v="Parkstraat 14 5671 GG Nuenen"/>
    <s v="14 5671"/>
    <s v="14"/>
    <x v="1"/>
    <x v="0"/>
    <x v="20"/>
    <n v="2"/>
    <x v="1"/>
    <n v="2"/>
    <n v="1"/>
    <n v="0.6328760586139619"/>
    <n v="0.49791851564899792"/>
    <m/>
    <m/>
    <m/>
    <m/>
    <m/>
    <m/>
    <m/>
    <m/>
    <m/>
    <m/>
    <m/>
    <m/>
    <m/>
    <n v="9"/>
    <n v="1"/>
    <n v="0"/>
  </r>
  <r>
    <n v="2281557"/>
    <s v="Pierce, Stanley L."/>
    <s v="2167 Parkplace Drive,Walled Lake Michigan 48088"/>
    <s v="2167 Parkplace Drive Walled Lake Michigan 48088"/>
    <s v="2167 48088"/>
    <s v=""/>
    <x v="9"/>
    <x v="0"/>
    <x v="22"/>
    <n v="3"/>
    <x v="11"/>
    <n v="2"/>
    <n v="0"/>
    <n v="0.32785891516472643"/>
    <n v="7.1208564534663843E-3"/>
    <n v="1"/>
    <n v="3"/>
    <n v="2"/>
    <m/>
    <m/>
    <m/>
    <m/>
    <m/>
    <m/>
    <m/>
    <m/>
    <m/>
    <m/>
    <n v="9"/>
    <n v="1"/>
    <n v="0"/>
  </r>
  <r>
    <n v="1247110"/>
    <s v="Moradmand, Jamshid Kargar"/>
    <s v="1301 Fair Hills Avenue,Dayton, OH 45419"/>
    <s v="1301 Fair Hills Avenue Dayton OH 45419"/>
    <s v="1301 45419"/>
    <s v=""/>
    <x v="9"/>
    <x v="0"/>
    <x v="36"/>
    <n v="3"/>
    <x v="11"/>
    <n v="2"/>
    <n v="0"/>
    <n v="0.33944119559524066"/>
    <n v="0.95507682114679859"/>
    <m/>
    <m/>
    <m/>
    <m/>
    <m/>
    <m/>
    <m/>
    <m/>
    <m/>
    <m/>
    <m/>
    <m/>
    <m/>
    <n v="9"/>
    <n v="1"/>
    <n v="0"/>
  </r>
  <r>
    <n v="1247484"/>
    <s v="Viniotis, Loannis, Dept. of Electr.Computer Eng."/>
    <s v="461 Daniels, Campus Box 7911, NC State University,Raleigh, NC 27695-7911"/>
    <s v="461 Daniels Campus Box 7911 NC State University Raleigh NC 27695-7911"/>
    <s v="461 7911 276957911"/>
    <s v=""/>
    <x v="9"/>
    <x v="0"/>
    <x v="75"/>
    <n v="3"/>
    <x v="6"/>
    <n v="3"/>
    <n v="0"/>
    <n v="0.86427308190821017"/>
    <n v="0.11602858390894266"/>
    <m/>
    <m/>
    <m/>
    <m/>
    <m/>
    <m/>
    <m/>
    <m/>
    <m/>
    <m/>
    <m/>
    <m/>
    <m/>
    <n v="9"/>
    <n v="1"/>
    <n v="0"/>
  </r>
  <r>
    <n v="2358843"/>
    <s v="KULMALA, Viljo Teuvo Tapani"/>
    <s v="SF-07110 Hinthaara"/>
    <s v="SF-07110 Hinthaara"/>
    <s v="07110"/>
    <s v=""/>
    <x v="23"/>
    <x v="0"/>
    <x v="83"/>
    <n v="2"/>
    <x v="15"/>
    <n v="1"/>
    <n v="0"/>
    <n v="0.84456366551110473"/>
    <n v="7.4239924581768202E-3"/>
    <n v="1"/>
    <n v="2"/>
    <n v="2"/>
    <m/>
    <m/>
    <m/>
    <m/>
    <m/>
    <m/>
    <m/>
    <m/>
    <m/>
    <m/>
    <n v="9"/>
    <n v="0"/>
    <n v="0"/>
  </r>
  <r>
    <n v="1251068"/>
    <s v="Curtis, Colin H."/>
    <s v="126 Three Bridges Road,Craqley, West Sussex RH10 1JP"/>
    <s v="126 Three Bridges Road Craqley West Sussex RH10 1JP"/>
    <s v="126 10 1"/>
    <s v="H10"/>
    <x v="8"/>
    <x v="0"/>
    <x v="26"/>
    <n v="3"/>
    <x v="2"/>
    <n v="3"/>
    <n v="1"/>
    <n v="0.2638051547865029"/>
    <n v="0.43492591150517901"/>
    <m/>
    <m/>
    <m/>
    <m/>
    <m/>
    <m/>
    <m/>
    <m/>
    <m/>
    <m/>
    <m/>
    <m/>
    <m/>
    <n v="9"/>
    <n v="1"/>
    <n v="0"/>
  </r>
  <r>
    <n v="1251502"/>
    <s v="Matsuo, Shinji, Nippon Steel Chem. Co., Ltd."/>
    <s v="46-80 Oaza Nakaburu Sakinohama, Tobata-ku,Kitakyushu-shi, Fukuoka 804-8503"/>
    <s v="46-80 Oaza Nakaburu Sakinohama Tobata-ku Kitakyushu-shi Fukuoka 804-8503"/>
    <s v="4680 8048503"/>
    <s v="-80"/>
    <x v="2"/>
    <x v="0"/>
    <x v="2"/>
    <n v="3"/>
    <x v="10"/>
    <n v="2"/>
    <n v="1"/>
    <n v="0.7069699109207469"/>
    <n v="0.24218398774977123"/>
    <m/>
    <m/>
    <m/>
    <m/>
    <m/>
    <m/>
    <m/>
    <m/>
    <m/>
    <m/>
    <m/>
    <m/>
    <m/>
    <n v="9"/>
    <n v="1"/>
    <n v="0"/>
  </r>
  <r>
    <n v="1255353"/>
    <s v="Warashina, Suguru"/>
    <s v="Fujitsu Ltd., 4-1-1, Kamikodanaka, Nakahara-ku,Kawasaki-shi, Kanagawa 211-8588"/>
    <s v="Fujitsu Ltd. 4-1-1 Kamikodanaka Nakahara-ku Kawasaki-shi Kanagawa 211-8588"/>
    <s v="411 2118588"/>
    <s v="4-"/>
    <x v="2"/>
    <x v="0"/>
    <x v="72"/>
    <n v="3"/>
    <x v="10"/>
    <n v="2"/>
    <n v="1"/>
    <n v="2.0270567245215698E-2"/>
    <n v="6.1517730836408102E-2"/>
    <m/>
    <m/>
    <m/>
    <m/>
    <m/>
    <m/>
    <m/>
    <m/>
    <m/>
    <m/>
    <m/>
    <m/>
    <m/>
    <n v="9"/>
    <n v="1"/>
    <n v="0"/>
  </r>
  <r>
    <n v="2438998"/>
    <s v="Warner, Patrick G."/>
    <s v="1427 Kenora Street,Escondido California 92027"/>
    <s v="1427 Kenora Street Escondido California 92027"/>
    <s v="1427 92027"/>
    <s v=""/>
    <x v="9"/>
    <x v="0"/>
    <x v="37"/>
    <n v="3"/>
    <x v="9"/>
    <n v="2"/>
    <n v="0"/>
    <n v="0.72467533253297645"/>
    <n v="1.0219895980426719E-2"/>
    <n v="1"/>
    <n v="3"/>
    <n v="2"/>
    <m/>
    <m/>
    <m/>
    <m/>
    <m/>
    <m/>
    <m/>
    <m/>
    <m/>
    <m/>
    <n v="9"/>
    <n v="1"/>
    <n v="0"/>
  </r>
  <r>
    <n v="1256544"/>
    <s v="Kokam Co., Ltd."/>
    <s v="Siwha Industrial Complex 2Na 304 1261-3 Jungwang-dong Sihung-si,Kyounggi-do 429-450"/>
    <s v="Siwha Industrial Complex 2Na 304 1261-3 Jungwang-dong Sihung-si Kyounggi-do 429-450"/>
    <s v="2 304 12613 429450"/>
    <s v="2N"/>
    <x v="7"/>
    <x v="0"/>
    <x v="58"/>
    <n v="3"/>
    <x v="4"/>
    <n v="4"/>
    <n v="1"/>
    <n v="0.34087891160442085"/>
    <n v="0.98965191026935218"/>
    <m/>
    <m/>
    <m/>
    <m/>
    <m/>
    <m/>
    <m/>
    <m/>
    <m/>
    <m/>
    <m/>
    <m/>
    <m/>
    <n v="9"/>
    <n v="1"/>
    <n v="0"/>
  </r>
  <r>
    <n v="1257577"/>
    <s v="Mavin, Gerry"/>
    <s v="26 Home Farm Close,Ashington, Northumberland NE63 8QX"/>
    <s v="26 Home Farm Close Ashington Northumberland NE63 8QX"/>
    <s v="26 63 8"/>
    <s v="E63"/>
    <x v="8"/>
    <x v="0"/>
    <x v="33"/>
    <n v="3"/>
    <x v="10"/>
    <n v="3"/>
    <n v="1"/>
    <n v="7.0260093624438302E-2"/>
    <n v="0.81429701947098521"/>
    <m/>
    <m/>
    <m/>
    <m/>
    <m/>
    <m/>
    <m/>
    <m/>
    <m/>
    <m/>
    <m/>
    <m/>
    <m/>
    <n v="9"/>
    <n v="1"/>
    <n v="0"/>
  </r>
  <r>
    <n v="1263591"/>
    <s v="Saito, Shuji, c/o Alps Electric Co., Ltd."/>
    <s v="1-7 Yukigaya, Otsuka-cho,Ota-ku, Tokyo"/>
    <s v="1-7 Yukigaya Otsuka-cho Ota-ku Tokyo"/>
    <s v="17"/>
    <s v="-7"/>
    <x v="2"/>
    <x v="0"/>
    <x v="34"/>
    <n v="3"/>
    <x v="1"/>
    <n v="1"/>
    <n v="1"/>
    <n v="0.51991863395157112"/>
    <n v="0.21471058463600057"/>
    <m/>
    <m/>
    <m/>
    <m/>
    <m/>
    <m/>
    <m/>
    <m/>
    <m/>
    <m/>
    <m/>
    <m/>
    <m/>
    <n v="9"/>
    <n v="1"/>
    <n v="0"/>
  </r>
  <r>
    <n v="1264099"/>
    <s v="Tanabe, Kazuhito"/>
    <s v="2-2-5 Matsubara, Setagaya-ku,Tokyo 156-0043"/>
    <s v="2-2-5 Matsubara Setagaya-ku Tokyo 156-0043"/>
    <s v="225 1560043"/>
    <s v="-2-"/>
    <x v="2"/>
    <x v="0"/>
    <x v="42"/>
    <n v="3"/>
    <x v="1"/>
    <n v="2"/>
    <n v="1"/>
    <n v="0.2574467606386478"/>
    <n v="0.54160294180891022"/>
    <m/>
    <m/>
    <m/>
    <m/>
    <m/>
    <m/>
    <m/>
    <m/>
    <m/>
    <m/>
    <m/>
    <m/>
    <m/>
    <n v="9"/>
    <n v="1"/>
    <n v="0"/>
  </r>
  <r>
    <n v="1267531"/>
    <s v="Guillot, Jean-Marie"/>
    <s v="Le Bourg-Saint-Cybard,16320 Blanzaguet, Saint Cybard"/>
    <s v="Le Bourg-Saint-Cybard 16320 Blanzaguet Saint Cybard"/>
    <s v="16320"/>
    <s v=""/>
    <x v="3"/>
    <x v="0"/>
    <x v="26"/>
    <n v="3"/>
    <x v="9"/>
    <n v="1"/>
    <n v="0"/>
    <n v="0.61639450875287471"/>
    <n v="0.1717813224954462"/>
    <m/>
    <m/>
    <m/>
    <m/>
    <m/>
    <m/>
    <m/>
    <m/>
    <m/>
    <m/>
    <m/>
    <m/>
    <m/>
    <n v="9"/>
    <n v="1"/>
    <n v="0"/>
  </r>
  <r>
    <n v="2619285"/>
    <s v="Prezelj, Milan"/>
    <s v="Franz-Lenbachstrasse 10,D-6000 Frankfurt/Main 70"/>
    <s v="Franz-Lenbachstrasse 10 D-6000 Frankfurt/Main 70"/>
    <s v="10 6000 70"/>
    <s v="10"/>
    <x v="0"/>
    <x v="0"/>
    <x v="47"/>
    <n v="3"/>
    <x v="1"/>
    <n v="3"/>
    <n v="1"/>
    <n v="0.19999231868914713"/>
    <n v="8.4529450175119258E-3"/>
    <n v="1"/>
    <n v="3"/>
    <n v="2"/>
    <m/>
    <m/>
    <m/>
    <m/>
    <m/>
    <m/>
    <m/>
    <m/>
    <m/>
    <m/>
    <n v="9"/>
    <n v="1"/>
    <n v="0"/>
  </r>
  <r>
    <n v="3080225"/>
    <s v="SMITHKLINE BEECHAM CORPORATION"/>
    <s v="Corporate Patents-US., UW2220, 709 Swedeland Road, P.O.Box 1539,King of Prussia, PA 19406"/>
    <s v="Corporate Patents-US. UW2220 709 Swedeland Road P.O.Box 1539 King of Prussia PA 19406"/>
    <s v="2220 709 1539 19406"/>
    <s v="709"/>
    <x v="9"/>
    <x v="0"/>
    <x v="44"/>
    <n v="3"/>
    <x v="5"/>
    <n v="4"/>
    <n v="1"/>
    <n v="0.4329267765541378"/>
    <n v="1.1854807345966778E-2"/>
    <n v="1"/>
    <n v="3"/>
    <n v="2"/>
    <m/>
    <m/>
    <m/>
    <m/>
    <m/>
    <m/>
    <m/>
    <m/>
    <m/>
    <m/>
    <n v="9"/>
    <n v="1"/>
    <n v="0"/>
  </r>
  <r>
    <n v="1274037"/>
    <s v="Ciuffo Gatto S.r.L."/>
    <s v="Via Duchessa Jolanda 19,10138 Torino"/>
    <s v="Via Duchessa Jolanda 19 10138 Torino"/>
    <s v="19 10138"/>
    <s v="19"/>
    <x v="6"/>
    <x v="0"/>
    <x v="38"/>
    <n v="3"/>
    <x v="9"/>
    <n v="2"/>
    <n v="1"/>
    <n v="0.81544229574390603"/>
    <n v="0.22586705200937318"/>
    <m/>
    <m/>
    <m/>
    <m/>
    <m/>
    <m/>
    <m/>
    <m/>
    <m/>
    <m/>
    <m/>
    <m/>
    <m/>
    <n v="9"/>
    <n v="1"/>
    <n v="0"/>
  </r>
  <r>
    <n v="1276215"/>
    <s v="WEESE, Juergen"/>
    <s v="Prof. Holstlaan 6,NL-5656 AA Eindhoven"/>
    <s v="Prof. Holstlaan 6 NL-5656 AA Eindhoven"/>
    <s v="6 5656"/>
    <s v="6"/>
    <x v="1"/>
    <x v="0"/>
    <x v="34"/>
    <n v="3"/>
    <x v="9"/>
    <n v="2"/>
    <n v="1"/>
    <n v="0.26303688201708508"/>
    <n v="0.11199350084021165"/>
    <m/>
    <m/>
    <m/>
    <m/>
    <m/>
    <m/>
    <m/>
    <m/>
    <m/>
    <m/>
    <m/>
    <m/>
    <m/>
    <n v="9"/>
    <n v="1"/>
    <n v="0"/>
  </r>
  <r>
    <n v="3759069"/>
    <s v="Institute of Systems Science"/>
    <s v="National University of Singapore, Heng Mui Keng Terrace,Kent Ridge, Singapore 119597"/>
    <s v="National University of Singapore Heng Mui Keng Terrace Kent Ridge Singapore 119597"/>
    <s v="119597"/>
    <s v=""/>
    <x v="12"/>
    <x v="0"/>
    <x v="7"/>
    <n v="3"/>
    <x v="8"/>
    <n v="1"/>
    <n v="0"/>
    <n v="0.1340933038824611"/>
    <n v="8.7577140869299352E-3"/>
    <n v="1"/>
    <n v="3"/>
    <n v="2"/>
    <m/>
    <m/>
    <m/>
    <m/>
    <m/>
    <m/>
    <m/>
    <m/>
    <m/>
    <m/>
    <n v="9"/>
    <n v="1"/>
    <n v="0"/>
  </r>
  <r>
    <n v="1284858"/>
    <s v="OYAGI, M., OMRON CORP., 801, Minamifudodo-cho"/>
    <s v="Horikawahigashiiru, Shiokoji-dori, Shimogyo-ku,Kyoto-shi, Kyoto 600-8530"/>
    <s v="Horikawahigashiiru Shiokoji-dori Shimogyo-ku Kyoto-shi Kyoto 600-8530"/>
    <s v="6008530"/>
    <s v="600-"/>
    <x v="2"/>
    <x v="0"/>
    <x v="75"/>
    <n v="3"/>
    <x v="9"/>
    <n v="1"/>
    <n v="1"/>
    <n v="0.51491026486794866"/>
    <n v="0.1830497682493577"/>
    <m/>
    <m/>
    <m/>
    <m/>
    <m/>
    <m/>
    <m/>
    <m/>
    <m/>
    <m/>
    <m/>
    <m/>
    <m/>
    <n v="9"/>
    <n v="1"/>
    <n v="0"/>
  </r>
  <r>
    <n v="1286514"/>
    <s v="ARII, Teruo"/>
    <s v="c/o Mitsui Chemicals, Inc. 1144, Togo,Mobara-shi, Chiba 297-0017"/>
    <s v="c/o Mitsui Chemicals Inc. 1144 Togo Mobara-shi Chiba 297-0017"/>
    <s v="1144 2970017"/>
    <s v="297-"/>
    <x v="2"/>
    <x v="0"/>
    <x v="55"/>
    <n v="3"/>
    <x v="2"/>
    <n v="2"/>
    <n v="1"/>
    <n v="0.22650264630956329"/>
    <n v="0.67107617082965387"/>
    <m/>
    <m/>
    <m/>
    <m/>
    <m/>
    <m/>
    <m/>
    <m/>
    <m/>
    <m/>
    <m/>
    <m/>
    <m/>
    <n v="9"/>
    <n v="1"/>
    <n v="0"/>
  </r>
  <r>
    <n v="4083250"/>
    <s v="KRULL, Jeffrey"/>
    <s v="W-5410 County Road G,Mauston, Wisconsin 53948"/>
    <s v="W-5410 County Road G Mauston Wisconsin 53948"/>
    <s v="5410 53948"/>
    <s v=""/>
    <x v="9"/>
    <x v="0"/>
    <x v="37"/>
    <n v="3"/>
    <x v="11"/>
    <n v="2"/>
    <n v="0"/>
    <n v="0.46570574643926466"/>
    <n v="1.1189448740307917E-2"/>
    <n v="1"/>
    <n v="3"/>
    <n v="2"/>
    <m/>
    <m/>
    <m/>
    <m/>
    <m/>
    <m/>
    <m/>
    <m/>
    <m/>
    <m/>
    <n v="9"/>
    <n v="1"/>
    <n v="0"/>
  </r>
  <r>
    <n v="1288828"/>
    <s v="YAMANOUCHI, Torahiko, c/o KABUSHIKI KAISHA"/>
    <s v="TOYOTA JIDOSHOKKI, 2-1, Toyoda-cho,Kariya-shi, Aichi 448 -8671"/>
    <s v="TOYOTA JIDOSHOKKI 2-1 Toyoda-cho Kariya-shi Aichi 448 -8671"/>
    <s v="21 448 8671"/>
    <s v="2-"/>
    <x v="2"/>
    <x v="0"/>
    <x v="28"/>
    <n v="3"/>
    <x v="10"/>
    <n v="3"/>
    <n v="1"/>
    <n v="0.77265314869428248"/>
    <n v="0.51354818218790188"/>
    <m/>
    <m/>
    <m/>
    <m/>
    <m/>
    <m/>
    <m/>
    <m/>
    <m/>
    <m/>
    <m/>
    <m/>
    <m/>
    <n v="9"/>
    <n v="1"/>
    <n v="0"/>
  </r>
  <r>
    <n v="1289289"/>
    <s v="STANJEK, Volker"/>
    <s v="Hofbrunnstrasse 21,81479 München"/>
    <s v="Hofbrunnstrasse 21 81479 München"/>
    <s v="21 81479"/>
    <s v="21"/>
    <x v="0"/>
    <x v="0"/>
    <x v="1"/>
    <n v="2"/>
    <x v="0"/>
    <n v="2"/>
    <n v="1"/>
    <n v="0.43292665513415041"/>
    <n v="0.51841194882957287"/>
    <m/>
    <m/>
    <m/>
    <m/>
    <m/>
    <m/>
    <m/>
    <m/>
    <m/>
    <m/>
    <m/>
    <m/>
    <m/>
    <n v="9"/>
    <n v="1"/>
    <n v="0"/>
  </r>
  <r>
    <n v="1294697"/>
    <s v="DADD, Michael, W, c/o Dept of Engineering Science"/>
    <s v="University of Oxford, Parks Road,Oxford OX1 3PJ"/>
    <s v="University of Oxford Parks Road Oxford OX1 3PJ"/>
    <s v="1 3"/>
    <s v="X1"/>
    <x v="8"/>
    <x v="0"/>
    <x v="22"/>
    <n v="3"/>
    <x v="10"/>
    <n v="2"/>
    <n v="1"/>
    <n v="0.31499779566633301"/>
    <n v="0.55021824501692551"/>
    <m/>
    <m/>
    <m/>
    <m/>
    <m/>
    <m/>
    <m/>
    <m/>
    <m/>
    <m/>
    <m/>
    <m/>
    <m/>
    <n v="9"/>
    <n v="1"/>
    <n v="0"/>
  </r>
  <r>
    <n v="1296981"/>
    <s v="HERNANDEZ, Paul, M."/>
    <s v="504 Leith Avenue,Waukegan, IL 60085"/>
    <s v="504 Leith Avenue Waukegan IL 60085"/>
    <s v="504 60085"/>
    <s v=""/>
    <x v="9"/>
    <x v="0"/>
    <x v="52"/>
    <n v="2"/>
    <x v="9"/>
    <n v="2"/>
    <n v="0"/>
    <n v="0.90687444819156249"/>
    <n v="0.48939808579058675"/>
    <m/>
    <m/>
    <m/>
    <m/>
    <m/>
    <m/>
    <m/>
    <m/>
    <m/>
    <m/>
    <m/>
    <m/>
    <m/>
    <n v="9"/>
    <n v="1"/>
    <n v="0"/>
  </r>
  <r>
    <n v="1297369"/>
    <s v="FLUCKIGER, Daniel"/>
    <s v="Bruckreutiweg 5a,CH-3110 Munsingen"/>
    <s v="Bruckreutiweg 5a CH-3110 Munsingen"/>
    <s v="5 3110"/>
    <s v="5a"/>
    <x v="10"/>
    <x v="0"/>
    <x v="51"/>
    <n v="2"/>
    <x v="0"/>
    <n v="2"/>
    <n v="1"/>
    <n v="0.75816205665563119"/>
    <n v="0.8353657762761405"/>
    <m/>
    <m/>
    <m/>
    <m/>
    <m/>
    <m/>
    <m/>
    <m/>
    <m/>
    <m/>
    <m/>
    <m/>
    <m/>
    <n v="9"/>
    <n v="1"/>
    <n v="0"/>
  </r>
  <r>
    <n v="4245062"/>
    <s v="Sarb Management Group Pty Ltd"/>
    <s v="Level 5 355 Spencer Street West Melbourne,Victoria 3003"/>
    <s v="Level 5 355 Spencer Street West Melbourne Victoria 3003"/>
    <s v="5 355 3003"/>
    <s v="5"/>
    <x v="20"/>
    <x v="0"/>
    <x v="5"/>
    <n v="3"/>
    <x v="2"/>
    <n v="3"/>
    <n v="1"/>
    <n v="0.90924602675692534"/>
    <n v="1.0402841844448063E-2"/>
    <n v="1"/>
    <n v="3"/>
    <n v="2"/>
    <m/>
    <m/>
    <m/>
    <m/>
    <m/>
    <m/>
    <m/>
    <m/>
    <m/>
    <m/>
    <n v="9"/>
    <n v="1"/>
    <n v="0"/>
  </r>
  <r>
    <n v="1299376"/>
    <s v="MATTHEW, John, B."/>
    <s v="21 East Rocks Road,Norwalk, CT 06851"/>
    <s v="21 East Rocks Road Norwalk CT 06851"/>
    <s v="21 06851"/>
    <s v=""/>
    <x v="9"/>
    <x v="0"/>
    <x v="38"/>
    <n v="3"/>
    <x v="11"/>
    <n v="2"/>
    <n v="0"/>
    <n v="0.19017215313168001"/>
    <n v="0.9492075405550654"/>
    <m/>
    <m/>
    <m/>
    <m/>
    <m/>
    <m/>
    <m/>
    <m/>
    <m/>
    <m/>
    <m/>
    <m/>
    <m/>
    <n v="9"/>
    <n v="1"/>
    <n v="0"/>
  </r>
  <r>
    <n v="1301074"/>
    <s v="FOREMAN, Mark, M."/>
    <s v="33252 Sea Knoll Drive,Dana Point, CA 92629-1137"/>
    <s v="33252 Sea Knoll Drive Dana Point CA 92629-1137"/>
    <s v="33252 926291137"/>
    <s v=""/>
    <x v="9"/>
    <x v="0"/>
    <x v="22"/>
    <n v="3"/>
    <x v="10"/>
    <n v="2"/>
    <n v="0"/>
    <n v="0.93859876235444062"/>
    <n v="0.33170393009957166"/>
    <m/>
    <m/>
    <m/>
    <m/>
    <m/>
    <m/>
    <m/>
    <m/>
    <m/>
    <m/>
    <m/>
    <m/>
    <m/>
    <n v="9"/>
    <n v="1"/>
    <n v="0"/>
  </r>
  <r>
    <n v="1302921"/>
    <s v="RUDRA, Sonali"/>
    <s v="M-7, Kalkaji,New Delhi 110 019, Delhi"/>
    <s v="M-7 Kalkaji New Delhi 110 019 Delhi"/>
    <s v="7 110 019"/>
    <s v="-7"/>
    <x v="27"/>
    <x v="0"/>
    <x v="24"/>
    <n v="3"/>
    <x v="11"/>
    <n v="3"/>
    <n v="1"/>
    <n v="0.10065339247459382"/>
    <n v="0.9893235032060067"/>
    <m/>
    <m/>
    <m/>
    <m/>
    <m/>
    <m/>
    <m/>
    <m/>
    <m/>
    <m/>
    <m/>
    <m/>
    <m/>
    <n v="9"/>
    <n v="1"/>
    <n v="0"/>
  </r>
  <r>
    <n v="1307085"/>
    <s v="OLIVIERI, Roberto"/>
    <s v="Chiron Spa, Via Fiorentina 1,53100 Siena"/>
    <s v="Chiron Spa Via Fiorentina 1 53100 Siena"/>
    <s v="1 53100"/>
    <s v="1"/>
    <x v="6"/>
    <x v="0"/>
    <x v="41"/>
    <n v="3"/>
    <x v="11"/>
    <n v="2"/>
    <n v="1"/>
    <n v="4.2235825958520934E-2"/>
    <n v="0.97878288354203502"/>
    <m/>
    <m/>
    <m/>
    <m/>
    <m/>
    <m/>
    <m/>
    <m/>
    <m/>
    <m/>
    <m/>
    <m/>
    <m/>
    <n v="9"/>
    <n v="1"/>
    <n v="0"/>
  </r>
  <r>
    <n v="1307467"/>
    <s v="AMANO, Yasuo, c/o Production Engineering Res."/>
    <s v="Lab., Hitachi, Ltd., 292, Yoshida-cho, Totsuka-ku,Yokohama-shi, Kanagawa 244-0817"/>
    <s v="Lab. Hitachi Ltd. 292 Yoshida-cho Totsuka-ku Yokohama-shi Kanagawa 244-0817"/>
    <s v="292 2440817"/>
    <s v="292"/>
    <x v="2"/>
    <x v="0"/>
    <x v="35"/>
    <n v="3"/>
    <x v="2"/>
    <n v="2"/>
    <n v="1"/>
    <n v="0.28786594504428997"/>
    <n v="0.35903969312190709"/>
    <m/>
    <m/>
    <m/>
    <m/>
    <m/>
    <m/>
    <m/>
    <m/>
    <m/>
    <m/>
    <m/>
    <m/>
    <m/>
    <n v="9"/>
    <n v="1"/>
    <n v="0"/>
  </r>
  <r>
    <n v="1308820"/>
    <s v="Tinnitus Signal Medizin Gmbh"/>
    <s v="Implerstrasse 71 RG,81371 München"/>
    <s v="Implerstrasse 71 RG 81371 München"/>
    <s v="71 81371"/>
    <s v="71"/>
    <x v="0"/>
    <x v="0"/>
    <x v="40"/>
    <n v="2"/>
    <x v="1"/>
    <n v="2"/>
    <n v="1"/>
    <n v="0.33096371513484757"/>
    <n v="0.52101601456088387"/>
    <m/>
    <m/>
    <m/>
    <m/>
    <m/>
    <m/>
    <m/>
    <m/>
    <m/>
    <m/>
    <m/>
    <m/>
    <m/>
    <n v="9"/>
    <n v="1"/>
    <n v="0"/>
  </r>
  <r>
    <n v="1309031"/>
    <s v="APPEL, Jörg"/>
    <s v="Frauenhoferstrasse 5,84524 Neuötting"/>
    <s v="Frauenhoferstrasse 5 84524 Neuötting"/>
    <s v="5 84524"/>
    <s v="5"/>
    <x v="0"/>
    <x v="0"/>
    <x v="38"/>
    <n v="3"/>
    <x v="0"/>
    <n v="2"/>
    <n v="1"/>
    <n v="0.10529636223949335"/>
    <n v="0.73436883680522291"/>
    <m/>
    <m/>
    <m/>
    <m/>
    <m/>
    <m/>
    <m/>
    <m/>
    <m/>
    <m/>
    <m/>
    <m/>
    <m/>
    <n v="9"/>
    <n v="1"/>
    <n v="0"/>
  </r>
  <r>
    <n v="1312016"/>
    <s v="KHELLO, Robert"/>
    <s v="Storskiftesvägen 24,S-145 60 Norsborg"/>
    <s v="Storskiftesvägen 24 S-145 60 Norsborg"/>
    <s v="24 145 60"/>
    <s v="24"/>
    <x v="11"/>
    <x v="0"/>
    <x v="24"/>
    <n v="3"/>
    <x v="1"/>
    <n v="3"/>
    <n v="1"/>
    <n v="7.0355679411608918E-2"/>
    <n v="0.89119969811899913"/>
    <m/>
    <m/>
    <m/>
    <m/>
    <m/>
    <m/>
    <m/>
    <m/>
    <m/>
    <m/>
    <m/>
    <m/>
    <m/>
    <n v="9"/>
    <n v="1"/>
    <n v="0"/>
  </r>
  <r>
    <n v="1312760"/>
    <s v="ODELL, Joan T."/>
    <s v="P.O. Box 826,Unionville, PA 19375"/>
    <s v="P.O. Box 826 Unionville PA 19375"/>
    <s v="826 19375"/>
    <s v="826"/>
    <x v="9"/>
    <x v="0"/>
    <x v="40"/>
    <n v="2"/>
    <x v="9"/>
    <n v="2"/>
    <n v="1"/>
    <n v="0.83831183871788906"/>
    <n v="0.7092998060590997"/>
    <m/>
    <m/>
    <m/>
    <m/>
    <m/>
    <m/>
    <m/>
    <m/>
    <m/>
    <m/>
    <m/>
    <m/>
    <m/>
    <n v="9"/>
    <n v="1"/>
    <n v="0"/>
  </r>
  <r>
    <n v="1313131"/>
    <s v="RINGELSTEIN, Hans-Martin"/>
    <s v="Inheidener Strasse 22,60385 Frankfurt am Main"/>
    <s v="Inheidener Strasse 22 60385 Frankfurt am Main"/>
    <s v="22 60385"/>
    <s v="22"/>
    <x v="0"/>
    <x v="0"/>
    <x v="37"/>
    <n v="3"/>
    <x v="11"/>
    <n v="2"/>
    <n v="1"/>
    <n v="0.18287565810706485"/>
    <n v="0.68382452413159645"/>
    <m/>
    <m/>
    <m/>
    <m/>
    <m/>
    <m/>
    <m/>
    <m/>
    <m/>
    <m/>
    <m/>
    <m/>
    <m/>
    <n v="9"/>
    <n v="1"/>
    <n v="0"/>
  </r>
  <r>
    <n v="1316705"/>
    <s v="BÜCHNER Hans-Joachim"/>
    <s v="Mittelstrasse 3,98693 Ilmenau-Unterpörlitz"/>
    <s v="Mittelstrasse 3 98693 Ilmenau-Unterpörlitz"/>
    <s v="3 98693"/>
    <s v="3"/>
    <x v="0"/>
    <x v="0"/>
    <x v="3"/>
    <n v="3"/>
    <x v="0"/>
    <n v="2"/>
    <n v="1"/>
    <n v="0.22243338891407538"/>
    <n v="0.37534557511507394"/>
    <m/>
    <m/>
    <m/>
    <m/>
    <m/>
    <m/>
    <m/>
    <m/>
    <m/>
    <m/>
    <m/>
    <m/>
    <m/>
    <n v="9"/>
    <n v="1"/>
    <n v="0"/>
  </r>
  <r>
    <n v="1318655"/>
    <s v="Almec Alectronic Assembly Services Limited"/>
    <s v="Knowl Piece, Wilbury Way Hitchin,,Hertfordshire SG4 0TY"/>
    <s v="Knowl Piece Wilbury Way Hitchin Hertfordshire SG4 0TY"/>
    <s v="4 0"/>
    <s v="G4"/>
    <x v="8"/>
    <x v="0"/>
    <x v="5"/>
    <n v="3"/>
    <x v="10"/>
    <n v="2"/>
    <n v="1"/>
    <n v="0.96249794137749933"/>
    <n v="0.22879731204974474"/>
    <m/>
    <m/>
    <m/>
    <m/>
    <m/>
    <m/>
    <m/>
    <m/>
    <m/>
    <m/>
    <m/>
    <m/>
    <m/>
    <n v="9"/>
    <n v="1"/>
    <n v="0"/>
  </r>
  <r>
    <n v="4329069"/>
    <s v="MANDAI, Shusaku"/>
    <s v="c/o The Nippon, Synthetic Chemical Industry Co., Ltd., 1-88, Oyodonaka 1-chome, Kita-ku,Osaka-shi, Osaka 531-0076"/>
    <s v="c/o The Nippon Synthetic Chemical Industry Co. Ltd. 1-88 Oyodonaka 1-chome Kita-ku Osaka-shi Osaka 531-0076"/>
    <s v="188 1 5310076"/>
    <s v="1-"/>
    <x v="2"/>
    <x v="0"/>
    <x v="85"/>
    <n v="3"/>
    <x v="12"/>
    <n v="3"/>
    <n v="1"/>
    <n v="0.50200577827951209"/>
    <n v="7.5409454274042442E-3"/>
    <n v="1"/>
    <n v="3"/>
    <n v="2"/>
    <m/>
    <m/>
    <m/>
    <m/>
    <m/>
    <m/>
    <m/>
    <m/>
    <m/>
    <m/>
    <n v="9"/>
    <n v="1"/>
    <n v="0"/>
  </r>
  <r>
    <n v="1327376"/>
    <s v="KAMEDA, Katsumi"/>
    <s v="10-1-202, Ashima, Ishihama, Higashiura-cho,Chita-gun, Aichi 470-2103"/>
    <s v="10-1-202 Ashima Ishihama Higashiura-cho Chita-gun Aichi 470-2103"/>
    <s v="101202 4702103"/>
    <s v="-1-"/>
    <x v="2"/>
    <x v="0"/>
    <x v="10"/>
    <n v="3"/>
    <x v="11"/>
    <n v="2"/>
    <n v="1"/>
    <n v="0.42090006219971354"/>
    <n v="0.50675418757190815"/>
    <m/>
    <m/>
    <m/>
    <m/>
    <m/>
    <m/>
    <m/>
    <m/>
    <m/>
    <m/>
    <m/>
    <m/>
    <m/>
    <n v="9"/>
    <n v="1"/>
    <n v="0"/>
  </r>
  <r>
    <n v="1328557"/>
    <s v="NAKAYAMA, Takenori Kobe Corp. Research Lab."/>
    <s v="5-5, Takatsukadai 1-chome, Nishi-ku,Kobe"/>
    <s v="5-5 Takatsukadai 1-chome Nishi-ku Kobe"/>
    <s v="55 1"/>
    <s v="-5"/>
    <x v="2"/>
    <x v="0"/>
    <x v="41"/>
    <n v="3"/>
    <x v="1"/>
    <n v="2"/>
    <n v="1"/>
    <n v="0.82618505579792434"/>
    <n v="0.45228176432472578"/>
    <m/>
    <m/>
    <m/>
    <m/>
    <m/>
    <m/>
    <m/>
    <m/>
    <m/>
    <m/>
    <m/>
    <m/>
    <m/>
    <n v="9"/>
    <n v="1"/>
    <n v="0"/>
  </r>
  <r>
    <n v="1329718"/>
    <s v="MORRIS, Patricia, L."/>
    <s v="62-09 37th Avenue,Woodsite, NY 11377"/>
    <s v="62-09 37th Avenue Woodsite NY 11377"/>
    <s v="6209 37 11377"/>
    <s v="-09"/>
    <x v="9"/>
    <x v="0"/>
    <x v="38"/>
    <n v="3"/>
    <x v="9"/>
    <n v="3"/>
    <n v="1"/>
    <n v="0.918187289951088"/>
    <n v="7.7237237787439184E-2"/>
    <m/>
    <m/>
    <m/>
    <m/>
    <m/>
    <m/>
    <m/>
    <m/>
    <m/>
    <m/>
    <m/>
    <m/>
    <m/>
    <n v="9"/>
    <n v="1"/>
    <n v="0"/>
  </r>
  <r>
    <n v="1331952"/>
    <s v="YANASE, Shingo, c/o Dowa Mining Co., Ltd."/>
    <s v="8-2, Marunouchi 1-chome, Chiyoda-ku,Tokyo 100-8282"/>
    <s v="8-2 Marunouchi 1-chome Chiyoda-ku Tokyo 100-8282"/>
    <s v="82 1 1008282"/>
    <s v="-2"/>
    <x v="2"/>
    <x v="0"/>
    <x v="23"/>
    <n v="3"/>
    <x v="9"/>
    <n v="3"/>
    <n v="1"/>
    <n v="0.41391150461574577"/>
    <n v="0.79880251139895553"/>
    <m/>
    <m/>
    <m/>
    <m/>
    <m/>
    <m/>
    <m/>
    <m/>
    <m/>
    <m/>
    <m/>
    <m/>
    <m/>
    <n v="9"/>
    <n v="1"/>
    <n v="0"/>
  </r>
  <r>
    <n v="1332246"/>
    <s v="ZHONG, Mei"/>
    <s v="45 Harrison Avenue, apt.1B,Branford, CT 06405"/>
    <s v="45 Harrison Avenue apt.1B Branford CT 06405"/>
    <s v="45 1 06405"/>
    <s v=".1B"/>
    <x v="9"/>
    <x v="0"/>
    <x v="37"/>
    <n v="3"/>
    <x v="11"/>
    <n v="3"/>
    <n v="1"/>
    <n v="0.81442097053265738"/>
    <n v="0.38975465842097146"/>
    <m/>
    <m/>
    <m/>
    <m/>
    <m/>
    <m/>
    <m/>
    <m/>
    <m/>
    <m/>
    <m/>
    <m/>
    <m/>
    <n v="9"/>
    <n v="1"/>
    <n v="0"/>
  </r>
  <r>
    <n v="1338287"/>
    <s v="MIKAMI, Youhei"/>
    <s v="c/o Mitsubishi Denki Kabushiki Kaisha, 2-3, Marunouchi 2-chome,Chiyoda-ku Tokyo 100-8310"/>
    <s v="c/o Mitsubishi Denki Kabushiki Kaisha 2-3 Marunouchi 2-chome Chiyoda-ku Tokyo 100-8310"/>
    <s v="23 2 1008310"/>
    <s v="2-"/>
    <x v="2"/>
    <x v="0"/>
    <x v="8"/>
    <n v="3"/>
    <x v="6"/>
    <n v="3"/>
    <n v="1"/>
    <n v="0.46465238753061155"/>
    <n v="0.13317680300189183"/>
    <m/>
    <m/>
    <m/>
    <m/>
    <m/>
    <m/>
    <m/>
    <m/>
    <m/>
    <m/>
    <m/>
    <m/>
    <m/>
    <n v="9"/>
    <n v="1"/>
    <n v="0"/>
  </r>
  <r>
    <n v="1341815"/>
    <s v="JIN, Renzhe"/>
    <s v="44 McBride Way,Bridgewater, NJ 08807"/>
    <s v="44 McBride Way Bridgewater NJ 08807"/>
    <s v="44 08807"/>
    <s v=""/>
    <x v="9"/>
    <x v="0"/>
    <x v="38"/>
    <n v="3"/>
    <x v="9"/>
    <n v="2"/>
    <n v="0"/>
    <n v="0.56491750519066364"/>
    <n v="0.61003578272324133"/>
    <m/>
    <m/>
    <m/>
    <m/>
    <m/>
    <m/>
    <m/>
    <m/>
    <m/>
    <m/>
    <m/>
    <m/>
    <m/>
    <n v="9"/>
    <n v="1"/>
    <n v="0"/>
  </r>
  <r>
    <n v="1341899"/>
    <s v="Prysmian Telecom Cables &amp; Systems Australia Pty Ltd"/>
    <s v="1 Thew Parade, Dee Why,Sydney NSW 2099"/>
    <s v="1 Thew Parade Dee Why Sydney NSW 2099"/>
    <s v="1 2099"/>
    <s v=""/>
    <x v="20"/>
    <x v="0"/>
    <x v="34"/>
    <n v="3"/>
    <x v="10"/>
    <n v="2"/>
    <n v="0"/>
    <n v="0.97265259073056531"/>
    <n v="0.56115784791114087"/>
    <m/>
    <m/>
    <m/>
    <m/>
    <m/>
    <m/>
    <m/>
    <m/>
    <m/>
    <m/>
    <m/>
    <m/>
    <m/>
    <n v="9"/>
    <n v="1"/>
    <n v="0"/>
  </r>
  <r>
    <n v="4561538"/>
    <s v="Intematix Technology Center Corp."/>
    <s v="9F., No. 5-2, Cingnian Road Yangmei Township,Taoyuan County 326"/>
    <s v="9F. No. 5-2 Cingnian Road Yangmei Township Taoyuan County 326"/>
    <s v="9 52 326"/>
    <s v="5-"/>
    <x v="5"/>
    <x v="0"/>
    <x v="53"/>
    <n v="3"/>
    <x v="4"/>
    <n v="3"/>
    <n v="1"/>
    <n v="0.34098612471824419"/>
    <n v="1.0205678734439783E-2"/>
    <n v="1"/>
    <n v="3"/>
    <n v="2"/>
    <m/>
    <m/>
    <m/>
    <m/>
    <m/>
    <m/>
    <m/>
    <m/>
    <m/>
    <m/>
    <n v="9"/>
    <n v="1"/>
    <n v="0"/>
  </r>
  <r>
    <n v="1345374"/>
    <s v="CLOVER, Rainer, Hollaender Rainer Limited"/>
    <s v="Leamore Close, Leamore Enterprise Park,Walsall, West Midlands WS2 7NL"/>
    <s v="Leamore Close Leamore Enterprise Park Walsall West Midlands WS2 7NL"/>
    <s v="2 7"/>
    <s v="S2"/>
    <x v="8"/>
    <x v="0"/>
    <x v="25"/>
    <n v="3"/>
    <x v="4"/>
    <n v="2"/>
    <n v="1"/>
    <n v="3.5892082472199216E-2"/>
    <n v="0.88781797658669648"/>
    <m/>
    <m/>
    <m/>
    <m/>
    <m/>
    <m/>
    <m/>
    <m/>
    <m/>
    <m/>
    <m/>
    <m/>
    <m/>
    <n v="9"/>
    <n v="1"/>
    <n v="0"/>
  </r>
  <r>
    <n v="1346554"/>
    <s v="COFFEEN, Jared, P."/>
    <s v="9575 Sprinkle Road,Portage, MI 49002"/>
    <s v="9575 Sprinkle Road Portage MI 49002"/>
    <s v="9575 49002"/>
    <s v=""/>
    <x v="9"/>
    <x v="0"/>
    <x v="38"/>
    <n v="3"/>
    <x v="9"/>
    <n v="2"/>
    <n v="0"/>
    <n v="0.10843764218858865"/>
    <n v="0.48353987758631978"/>
    <m/>
    <m/>
    <m/>
    <m/>
    <m/>
    <m/>
    <m/>
    <m/>
    <m/>
    <m/>
    <m/>
    <m/>
    <m/>
    <n v="9"/>
    <n v="1"/>
    <n v="0"/>
  </r>
  <r>
    <n v="1347048"/>
    <s v="ELDER, Michael, J."/>
    <s v="Alfred Jost Strasse, 9,69124 Heidelberg-Kirchheim"/>
    <s v="Alfred Jost Strasse 9 69124 Heidelberg-Kirchheim"/>
    <s v="9 69124"/>
    <s v="9"/>
    <x v="0"/>
    <x v="0"/>
    <x v="9"/>
    <n v="3"/>
    <x v="9"/>
    <n v="2"/>
    <n v="1"/>
    <n v="0.45889526694903882"/>
    <n v="0.31622508920251191"/>
    <m/>
    <m/>
    <m/>
    <m/>
    <m/>
    <m/>
    <m/>
    <m/>
    <m/>
    <m/>
    <m/>
    <m/>
    <m/>
    <n v="9"/>
    <n v="1"/>
    <n v="0"/>
  </r>
  <r>
    <n v="1347945"/>
    <s v="PARK, Joong-Min, 201-302 Baekma-maeul"/>
    <s v="739 Madu-dong, Ilsan-gu,411-350 Goyang-city, Gyunggi-do"/>
    <s v="739 Madu-dong Ilsan-gu 411-350 Goyang-city Gyunggi-do"/>
    <s v="739 411350"/>
    <s v="411-"/>
    <x v="7"/>
    <x v="0"/>
    <x v="5"/>
    <n v="3"/>
    <x v="9"/>
    <n v="2"/>
    <n v="1"/>
    <n v="0.15591964397796165"/>
    <n v="0.99326101642214482"/>
    <m/>
    <m/>
    <m/>
    <m/>
    <m/>
    <m/>
    <m/>
    <m/>
    <m/>
    <m/>
    <m/>
    <m/>
    <m/>
    <n v="9"/>
    <n v="1"/>
    <n v="0"/>
  </r>
  <r>
    <n v="1349601"/>
    <s v="Lee, Byung-don"/>
    <s v="12-96 Kalhyun-dong, Eunpyung-ku,122-800 Seoul"/>
    <s v="12-96 Kalhyun-dong Eunpyung-ku 122-800 Seoul"/>
    <s v="1296 122800"/>
    <s v="-96"/>
    <x v="7"/>
    <x v="0"/>
    <x v="37"/>
    <n v="3"/>
    <x v="1"/>
    <n v="2"/>
    <n v="1"/>
    <n v="0.20739552698206998"/>
    <n v="0.1968334209071877"/>
    <m/>
    <m/>
    <m/>
    <m/>
    <m/>
    <m/>
    <m/>
    <m/>
    <m/>
    <m/>
    <m/>
    <m/>
    <m/>
    <n v="9"/>
    <n v="1"/>
    <n v="0"/>
  </r>
  <r>
    <n v="1350654"/>
    <s v="CHENG, Jun"/>
    <s v="1862 Rosewood Drive,San Jose, CA 95104"/>
    <s v="1862 Rosewood Drive San Jose CA 95104"/>
    <s v="1862 95104"/>
    <s v=""/>
    <x v="9"/>
    <x v="0"/>
    <x v="34"/>
    <n v="3"/>
    <x v="11"/>
    <n v="2"/>
    <n v="0"/>
    <n v="0.67359472019978406"/>
    <n v="0.28104861372475798"/>
    <m/>
    <m/>
    <m/>
    <m/>
    <m/>
    <m/>
    <m/>
    <m/>
    <m/>
    <m/>
    <m/>
    <m/>
    <m/>
    <n v="9"/>
    <n v="1"/>
    <n v="0"/>
  </r>
  <r>
    <n v="1351444"/>
    <s v="PARK, Nam Hoon"/>
    <s v="120-1001, Hanbit Apt., Eoeun-dong, Yuseong-gu,305-755 Daejon"/>
    <s v="120-1001 Hanbit Apt. Eoeun-dong Yuseong-gu 305-755 Daejon"/>
    <s v="1201001 305755"/>
    <s v="305-"/>
    <x v="7"/>
    <x v="0"/>
    <x v="6"/>
    <n v="3"/>
    <x v="11"/>
    <n v="2"/>
    <n v="1"/>
    <n v="0.71711326141313592"/>
    <n v="6.1336819671667486E-2"/>
    <m/>
    <m/>
    <m/>
    <m/>
    <m/>
    <m/>
    <m/>
    <m/>
    <m/>
    <m/>
    <m/>
    <m/>
    <m/>
    <n v="9"/>
    <n v="1"/>
    <n v="0"/>
  </r>
  <r>
    <n v="1351461"/>
    <s v="Choi, Han-Kook, 202-1501 Jugong Greenvill Apt."/>
    <s v="Maetan-dong, Paldal-gu,Suwon-si, Gyeonggi-do 442-370"/>
    <s v="Maetan-dong Paldal-gu Suwon-si Gyeonggi-do 442-370"/>
    <s v="442370"/>
    <s v="442-"/>
    <x v="7"/>
    <x v="0"/>
    <x v="26"/>
    <n v="3"/>
    <x v="1"/>
    <n v="1"/>
    <n v="1"/>
    <n v="3.6444436336901309E-2"/>
    <n v="0.40977839936690252"/>
    <m/>
    <m/>
    <m/>
    <m/>
    <m/>
    <m/>
    <m/>
    <m/>
    <m/>
    <m/>
    <m/>
    <m/>
    <m/>
    <n v="9"/>
    <n v="1"/>
    <n v="0"/>
  </r>
  <r>
    <n v="1352241"/>
    <s v="MERCHANT, Alan, C."/>
    <s v="2500 Hospital Drive,Mountain View, CA 94040"/>
    <s v="2500 Hospital Drive Mountain View CA 94040"/>
    <s v="2500 94040"/>
    <s v=""/>
    <x v="9"/>
    <x v="0"/>
    <x v="42"/>
    <n v="3"/>
    <x v="11"/>
    <n v="2"/>
    <n v="0"/>
    <n v="0.14369052640908764"/>
    <n v="0.37530728939841251"/>
    <m/>
    <m/>
    <m/>
    <m/>
    <m/>
    <m/>
    <m/>
    <m/>
    <m/>
    <m/>
    <m/>
    <m/>
    <m/>
    <n v="9"/>
    <n v="1"/>
    <n v="0"/>
  </r>
  <r>
    <n v="1353348"/>
    <s v="BRADY, Damien"/>
    <s v="Mullaghconnolly Roslea,County Fermanagh"/>
    <s v="Mullaghconnolly Roslea County Fermanagh"/>
    <s v=""/>
    <s v=""/>
    <x v="8"/>
    <x v="0"/>
    <x v="36"/>
    <n v="3"/>
    <x v="0"/>
    <n v="0"/>
    <n v="0"/>
    <n v="0.34769566129178753"/>
    <n v="0.88993498412743988"/>
    <m/>
    <m/>
    <m/>
    <m/>
    <m/>
    <m/>
    <m/>
    <m/>
    <m/>
    <m/>
    <m/>
    <m/>
    <m/>
    <n v="9"/>
    <n v="1"/>
    <n v="0"/>
  </r>
  <r>
    <n v="5069309"/>
    <s v="LANGEVELD, Willem Gerhardus Johannes"/>
    <s v="4311 Fair Oaks Avenue,Menlo Park, CA 94025"/>
    <s v="4311 Fair Oaks Avenue Menlo Park CA 94025"/>
    <s v="4311 94025"/>
    <s v=""/>
    <x v="9"/>
    <x v="0"/>
    <x v="3"/>
    <n v="3"/>
    <x v="10"/>
    <n v="2"/>
    <n v="0"/>
    <n v="0.76238369035750431"/>
    <n v="1.1825588670432485E-2"/>
    <n v="1"/>
    <n v="3"/>
    <n v="2"/>
    <m/>
    <m/>
    <m/>
    <m/>
    <m/>
    <m/>
    <m/>
    <m/>
    <m/>
    <m/>
    <n v="9"/>
    <n v="1"/>
    <n v="0"/>
  </r>
  <r>
    <n v="1356241"/>
    <s v="MATSUMOTO, Koji"/>
    <s v="3-29, Otsu-cho, Otsu-ku,Himeji-shi, Hyogo 671-1146"/>
    <s v="3-29 Otsu-cho Otsu-ku Himeji-shi Hyogo 671-1146"/>
    <s v="329 6711146"/>
    <s v="-29"/>
    <x v="2"/>
    <x v="0"/>
    <x v="23"/>
    <n v="3"/>
    <x v="9"/>
    <n v="2"/>
    <n v="1"/>
    <n v="0.39836026282896264"/>
    <n v="0.54028964530572487"/>
    <m/>
    <m/>
    <m/>
    <m/>
    <m/>
    <m/>
    <m/>
    <m/>
    <m/>
    <m/>
    <m/>
    <m/>
    <m/>
    <n v="9"/>
    <n v="1"/>
    <n v="0"/>
  </r>
  <r>
    <n v="5093789"/>
    <s v="PODGORNAYA, Elena Borisovna"/>
    <s v="mikroraion Chernaya rechka 21-23, Sertolovo, Vsevolozhskii r-n,Leningradskaya obl. 188651"/>
    <s v="mikroraion Chernaya rechka 21-23 Sertolovo Vsevolozhskii r-n Leningradskaya obl. 188651"/>
    <s v="2123 188651"/>
    <s v="21-"/>
    <x v="29"/>
    <x v="0"/>
    <x v="44"/>
    <n v="3"/>
    <x v="4"/>
    <n v="2"/>
    <n v="1"/>
    <n v="0.45651364885482126"/>
    <n v="6.2470027331827938E-3"/>
    <n v="1"/>
    <n v="3"/>
    <n v="2"/>
    <m/>
    <m/>
    <m/>
    <m/>
    <m/>
    <m/>
    <m/>
    <m/>
    <m/>
    <m/>
    <n v="9"/>
    <n v="1"/>
    <n v="0"/>
  </r>
  <r>
    <n v="1359996"/>
    <s v="SUMIYA, Takashi c/o Sanyo Chem. Industries, Ltd"/>
    <s v="11--1, Ikkyo Nomoto-cho, Higashiyama-ku,Kyoto-shi, Kyoto 605-0995"/>
    <s v="11--1 Ikkyo Nomoto-cho Higashiyama-ku Kyoto-shi Kyoto 605-0995"/>
    <s v="111 6050995"/>
    <s v="-1"/>
    <x v="2"/>
    <x v="0"/>
    <x v="4"/>
    <n v="3"/>
    <x v="11"/>
    <n v="2"/>
    <n v="1"/>
    <n v="0.39988928634772436"/>
    <n v="0.62973436085741497"/>
    <m/>
    <m/>
    <m/>
    <m/>
    <m/>
    <m/>
    <m/>
    <m/>
    <m/>
    <m/>
    <m/>
    <m/>
    <m/>
    <n v="9"/>
    <n v="1"/>
    <n v="0"/>
  </r>
  <r>
    <n v="5661137"/>
    <s v="Nakao, Yasushi"/>
    <s v="Hiratsuka"/>
    <s v="Hiratsuka"/>
    <s v=""/>
    <s v=""/>
    <x v="2"/>
    <x v="0"/>
    <x v="62"/>
    <n v="1"/>
    <x v="14"/>
    <n v="0"/>
    <n v="0"/>
    <n v="0.38178875036537496"/>
    <n v="9.789918990508073E-3"/>
    <n v="1"/>
    <n v="1"/>
    <n v="2"/>
    <m/>
    <m/>
    <m/>
    <m/>
    <m/>
    <m/>
    <m/>
    <m/>
    <m/>
    <m/>
    <n v="9"/>
    <n v="0"/>
    <n v="0"/>
  </r>
  <r>
    <n v="1360678"/>
    <s v="ZHONG, Mei"/>
    <s v="45 Harrison Avenue, apt. 1B,Branford, CT 06405"/>
    <s v="45 Harrison Avenue apt. 1B Branford CT 06405"/>
    <s v="45 1 06405"/>
    <s v="1B"/>
    <x v="9"/>
    <x v="0"/>
    <x v="43"/>
    <n v="3"/>
    <x v="10"/>
    <n v="3"/>
    <n v="1"/>
    <n v="0.7996890138426922"/>
    <n v="0.33021411042055693"/>
    <m/>
    <m/>
    <m/>
    <m/>
    <m/>
    <m/>
    <m/>
    <m/>
    <m/>
    <m/>
    <m/>
    <m/>
    <m/>
    <n v="9"/>
    <n v="1"/>
    <n v="0"/>
  </r>
  <r>
    <n v="1361858"/>
    <s v="Cole, Michael"/>
    <s v="Poplar Farm, Molesford,Woodbridge, Suffolk IP13 OAL"/>
    <s v="Poplar Farm Molesford Woodbridge Suffolk IP13 OAL"/>
    <s v="13"/>
    <s v="P13"/>
    <x v="8"/>
    <x v="0"/>
    <x v="71"/>
    <n v="3"/>
    <x v="11"/>
    <n v="1"/>
    <n v="1"/>
    <n v="0.85664183215830769"/>
    <n v="0.74038427706065657"/>
    <m/>
    <m/>
    <m/>
    <m/>
    <m/>
    <m/>
    <m/>
    <m/>
    <m/>
    <m/>
    <m/>
    <m/>
    <m/>
    <n v="9"/>
    <n v="1"/>
    <n v="0"/>
  </r>
  <r>
    <n v="1362221"/>
    <s v="Damm, Norbert"/>
    <s v="Büchenauerstr. 22,76689 Karlsdorf-Neuthard"/>
    <s v="Büchenauerstr. 22 76689 Karlsdorf-Neuthard"/>
    <s v="22 76689"/>
    <s v="22"/>
    <x v="0"/>
    <x v="0"/>
    <x v="3"/>
    <n v="3"/>
    <x v="0"/>
    <n v="2"/>
    <n v="1"/>
    <n v="0.35054855840152443"/>
    <n v="0.80494656147080312"/>
    <m/>
    <m/>
    <m/>
    <m/>
    <m/>
    <m/>
    <m/>
    <m/>
    <m/>
    <m/>
    <m/>
    <m/>
    <m/>
    <n v="9"/>
    <n v="1"/>
    <n v="0"/>
  </r>
  <r>
    <n v="5675799"/>
    <s v="Jensen; Wayne H."/>
    <s v="Casa Grande"/>
    <s v="Casa Grande"/>
    <s v=""/>
    <s v=""/>
    <x v="9"/>
    <x v="0"/>
    <x v="77"/>
    <n v="1"/>
    <x v="15"/>
    <n v="0"/>
    <n v="0"/>
    <n v="0.64729372128479135"/>
    <n v="7.0613872855915805E-3"/>
    <n v="1"/>
    <n v="1"/>
    <n v="2"/>
    <m/>
    <m/>
    <m/>
    <m/>
    <m/>
    <m/>
    <m/>
    <m/>
    <m/>
    <m/>
    <n v="9"/>
    <n v="0"/>
    <n v="0"/>
  </r>
  <r>
    <n v="1366470"/>
    <s v="HealthTronics Inc."/>
    <s v="1841 West Oak Parkway, Suite A,Marietta GA 30062"/>
    <s v="1841 West Oak Parkway Suite A Marietta GA 30062"/>
    <s v="1841 30062"/>
    <s v=""/>
    <x v="9"/>
    <x v="0"/>
    <x v="47"/>
    <n v="3"/>
    <x v="2"/>
    <n v="2"/>
    <n v="0"/>
    <n v="0.45917539336556623"/>
    <n v="0.49971339523330516"/>
    <m/>
    <m/>
    <m/>
    <m/>
    <m/>
    <m/>
    <m/>
    <m/>
    <m/>
    <m/>
    <m/>
    <m/>
    <m/>
    <n v="9"/>
    <n v="1"/>
    <n v="0"/>
  </r>
  <r>
    <n v="1373837"/>
    <s v="LABORATOIRE THERAMEX"/>
    <s v="6, avenue Prince Héréditaire Albert,98000 Monaco"/>
    <s v="6 avenue Prince Héréditaire Albert 98000 Monaco"/>
    <s v="6 98000"/>
    <s v=""/>
    <x v="31"/>
    <x v="0"/>
    <x v="47"/>
    <n v="3"/>
    <x v="11"/>
    <n v="2"/>
    <n v="0"/>
    <n v="0.88165813985062003"/>
    <n v="0.73826405802141115"/>
    <m/>
    <m/>
    <m/>
    <m/>
    <m/>
    <m/>
    <m/>
    <m/>
    <m/>
    <m/>
    <m/>
    <m/>
    <m/>
    <n v="9"/>
    <n v="1"/>
    <n v="0"/>
  </r>
  <r>
    <n v="1374147"/>
    <s v="Sananes, José Franklin"/>
    <s v="Teodoro Garcia 2150,Buenos Aires"/>
    <s v="Teodoro Garcia 2150 Buenos Aires"/>
    <s v="2150"/>
    <s v=""/>
    <x v="32"/>
    <x v="0"/>
    <x v="1"/>
    <n v="2"/>
    <x v="1"/>
    <n v="1"/>
    <n v="0"/>
    <n v="0.58131636522692454"/>
    <n v="0.59716529716756039"/>
    <m/>
    <m/>
    <m/>
    <m/>
    <m/>
    <m/>
    <m/>
    <m/>
    <m/>
    <m/>
    <m/>
    <m/>
    <m/>
    <n v="9"/>
    <n v="1"/>
    <n v="0"/>
  </r>
  <r>
    <n v="5721241"/>
    <s v="Matsuno, Kouichiro"/>
    <s v="Chigasaki"/>
    <s v="Chigasaki"/>
    <s v=""/>
    <s v=""/>
    <x v="2"/>
    <x v="0"/>
    <x v="62"/>
    <n v="1"/>
    <x v="14"/>
    <n v="0"/>
    <n v="0"/>
    <n v="0.76809991034177971"/>
    <n v="8.9156091034439111E-3"/>
    <n v="1"/>
    <n v="1"/>
    <n v="2"/>
    <m/>
    <m/>
    <m/>
    <m/>
    <m/>
    <m/>
    <m/>
    <m/>
    <m/>
    <m/>
    <n v="9"/>
    <n v="0"/>
    <n v="0"/>
  </r>
  <r>
    <n v="1381005"/>
    <s v="Hiroyasu, Inoue"/>
    <s v="TDK Corporation, 1-13-1, Nihonbashi, Chuo-ku,Tokyo 103-8272"/>
    <s v="TDK Corporation 1-13-1 Nihonbashi Chuo-ku Tokyo 103-8272"/>
    <s v="1131 1038272"/>
    <s v="1-"/>
    <x v="2"/>
    <x v="0"/>
    <x v="16"/>
    <n v="3"/>
    <x v="11"/>
    <n v="2"/>
    <n v="1"/>
    <n v="0.95194464161902848"/>
    <n v="0.79696091763418941"/>
    <m/>
    <m/>
    <m/>
    <m/>
    <m/>
    <m/>
    <m/>
    <m/>
    <m/>
    <m/>
    <m/>
    <m/>
    <m/>
    <n v="9"/>
    <n v="1"/>
    <n v="0"/>
  </r>
  <r>
    <n v="1382013"/>
    <s v="Ito, Ryusuke, c/o Hitachi, Ltd., Int. Prop. G."/>
    <s v="New Marunouchi Bldg., 5-1, Marunouchi 1-chome,Chiyoda-ku, Tokyo 100-8220"/>
    <s v="New Marunouchi Bldg. 5-1 Marunouchi 1-chome Chiyoda-ku Tokyo 100-8220"/>
    <s v="51 1 1008220"/>
    <s v="5-"/>
    <x v="2"/>
    <x v="0"/>
    <x v="75"/>
    <n v="3"/>
    <x v="2"/>
    <n v="3"/>
    <n v="1"/>
    <n v="0.27643397442458006"/>
    <n v="0.1961690153457426"/>
    <m/>
    <m/>
    <m/>
    <m/>
    <m/>
    <m/>
    <m/>
    <m/>
    <m/>
    <m/>
    <m/>
    <m/>
    <m/>
    <n v="9"/>
    <n v="1"/>
    <n v="0"/>
  </r>
  <r>
    <n v="1382484"/>
    <s v="Ronald Heinrich"/>
    <s v="Robert-Koch-Strasse 30,06110 Halle/S"/>
    <s v="Robert-Koch-Strasse 30 06110 Halle/S"/>
    <s v="30 06110"/>
    <s v="30"/>
    <x v="0"/>
    <x v="0"/>
    <x v="38"/>
    <n v="3"/>
    <x v="0"/>
    <n v="2"/>
    <n v="1"/>
    <n v="0.71489635335585877"/>
    <n v="0.15889886242233642"/>
    <m/>
    <m/>
    <m/>
    <m/>
    <m/>
    <m/>
    <m/>
    <m/>
    <m/>
    <m/>
    <m/>
    <m/>
    <m/>
    <n v="9"/>
    <n v="1"/>
    <n v="0"/>
  </r>
  <r>
    <n v="1388226"/>
    <s v="Koike, Shin"/>
    <s v="Kao Corp. Res. Lab. 1-3, Bunka 2-chome Sumida-ku,Tokyo 131-8501"/>
    <s v="Kao Corp. Res. Lab. 1-3 Bunka 2-chome Sumida-ku Tokyo 131-8501"/>
    <s v="13 2 1318501"/>
    <s v="1-"/>
    <x v="2"/>
    <x v="0"/>
    <x v="53"/>
    <n v="3"/>
    <x v="4"/>
    <n v="3"/>
    <n v="1"/>
    <n v="0.81241029076237536"/>
    <n v="0.7010100288410458"/>
    <m/>
    <m/>
    <m/>
    <m/>
    <m/>
    <m/>
    <m/>
    <m/>
    <m/>
    <m/>
    <m/>
    <m/>
    <m/>
    <n v="9"/>
    <n v="1"/>
    <n v="0"/>
  </r>
  <r>
    <n v="1388706"/>
    <s v="Murohara, Masaru"/>
    <s v="c/o Toshiba Corporation Intellectual Prop. Div.,1-1-1 Shibaura Minato-ku Tokyo 105-8001"/>
    <s v="c/o Toshiba Corporation Intellectual Prop. Div. 1-1-1 Shibaura Minato-ku Tokyo 105-8001"/>
    <s v="111 1058001"/>
    <s v="1-"/>
    <x v="2"/>
    <x v="0"/>
    <x v="86"/>
    <n v="3"/>
    <x v="6"/>
    <n v="2"/>
    <n v="1"/>
    <n v="0.14144565843183987"/>
    <n v="0.33253910031722445"/>
    <m/>
    <m/>
    <m/>
    <m/>
    <m/>
    <m/>
    <m/>
    <m/>
    <m/>
    <m/>
    <m/>
    <m/>
    <m/>
    <n v="9"/>
    <n v="1"/>
    <n v="0"/>
  </r>
  <r>
    <n v="1389426"/>
    <s v="Roll Power LLC"/>
    <s v="280, Madison Avenue, Suite 110,New York, N.Y. 10016"/>
    <s v="280 Madison Avenue Suite 110 New York N.Y. 10016"/>
    <s v="280 110 10016"/>
    <s v="110"/>
    <x v="9"/>
    <x v="0"/>
    <x v="71"/>
    <n v="3"/>
    <x v="2"/>
    <n v="3"/>
    <n v="1"/>
    <n v="0.32619220416703942"/>
    <n v="0.63713682454278731"/>
    <m/>
    <m/>
    <m/>
    <m/>
    <m/>
    <m/>
    <m/>
    <m/>
    <m/>
    <m/>
    <m/>
    <m/>
    <m/>
    <n v="9"/>
    <n v="1"/>
    <n v="0"/>
  </r>
  <r>
    <n v="1391168"/>
    <s v="Mizuochi, Takashi"/>
    <s v="Mitsubishi Denki K.K. 2-3 Marunouchi 2-chome,Chiyoda-ku Tokyo 100"/>
    <s v="Mitsubishi Denki K.K. 2-3 Marunouchi 2-chome Chiyoda-ku Tokyo 100"/>
    <s v="23 2 100"/>
    <s v="2-"/>
    <x v="2"/>
    <x v="0"/>
    <x v="4"/>
    <n v="3"/>
    <x v="2"/>
    <n v="3"/>
    <n v="1"/>
    <n v="0.75808812595611752"/>
    <n v="0.48539731369796801"/>
    <m/>
    <m/>
    <m/>
    <m/>
    <m/>
    <m/>
    <m/>
    <m/>
    <m/>
    <m/>
    <m/>
    <m/>
    <m/>
    <n v="9"/>
    <n v="1"/>
    <n v="0"/>
  </r>
  <r>
    <n v="1391828"/>
    <s v="Kawahara, Keiji"/>
    <s v="Hitachi, Ltd. Intell.Prop.Group New Marunouchi Bld,5-1 Marunouchi 1-chome Chiyoda-ku Tokyo"/>
    <s v="Hitachi Ltd. Intell.Prop.Group New Marunouchi Bld 5-1 Marunouchi 1-chome Chiyoda-ku Tokyo"/>
    <s v="51 1"/>
    <s v="5-"/>
    <x v="2"/>
    <x v="0"/>
    <x v="32"/>
    <n v="3"/>
    <x v="6"/>
    <n v="2"/>
    <n v="1"/>
    <n v="0.29386591522958205"/>
    <n v="0.97369692930083451"/>
    <m/>
    <m/>
    <m/>
    <m/>
    <m/>
    <m/>
    <m/>
    <m/>
    <m/>
    <m/>
    <m/>
    <m/>
    <m/>
    <n v="9"/>
    <n v="1"/>
    <n v="0"/>
  </r>
  <r>
    <n v="1393390"/>
    <s v="Sandig, Volker, Dr."/>
    <s v="Neumannstrasse 71,13189 Berlin"/>
    <s v="Neumannstrasse 71 13189 Berlin"/>
    <s v="71 13189"/>
    <s v="71"/>
    <x v="0"/>
    <x v="0"/>
    <x v="0"/>
    <n v="2"/>
    <x v="0"/>
    <n v="2"/>
    <n v="1"/>
    <n v="0.33517952038826504"/>
    <n v="0.62065881759877117"/>
    <m/>
    <m/>
    <m/>
    <m/>
    <m/>
    <m/>
    <m/>
    <m/>
    <m/>
    <m/>
    <m/>
    <m/>
    <m/>
    <n v="9"/>
    <n v="1"/>
    <n v="0"/>
  </r>
  <r>
    <n v="1393928"/>
    <s v="CELLSTAT TECHNOLOGIES, INC."/>
    <s v="755 Page Mill Road, Suite B6,Palo Alto, CA 94304"/>
    <s v="755 Page Mill Road Suite B6 Palo Alto CA 94304"/>
    <s v="755 6 94304"/>
    <s v="B6"/>
    <x v="9"/>
    <x v="0"/>
    <x v="47"/>
    <n v="3"/>
    <x v="4"/>
    <n v="3"/>
    <n v="1"/>
    <n v="0.53340773644776873"/>
    <n v="0.98624692712078454"/>
    <m/>
    <m/>
    <m/>
    <m/>
    <m/>
    <m/>
    <m/>
    <m/>
    <m/>
    <m/>
    <m/>
    <m/>
    <m/>
    <n v="9"/>
    <n v="1"/>
    <n v="0"/>
  </r>
  <r>
    <n v="5757309"/>
    <s v="Heinig, Roger W."/>
    <s v="Cocoa Beach"/>
    <s v="Cocoa Beach"/>
    <s v=""/>
    <s v=""/>
    <x v="9"/>
    <x v="0"/>
    <x v="77"/>
    <n v="1"/>
    <x v="15"/>
    <n v="0"/>
    <n v="0"/>
    <n v="0.23517824624177175"/>
    <n v="7.7992287685941797E-3"/>
    <n v="1"/>
    <n v="1"/>
    <n v="2"/>
    <m/>
    <m/>
    <m/>
    <m/>
    <m/>
    <m/>
    <m/>
    <m/>
    <m/>
    <m/>
    <n v="9"/>
    <n v="0"/>
    <n v="0"/>
  </r>
  <r>
    <n v="1397317"/>
    <s v="Nakajima, Yukari, c/o Seiko Epson Corporation"/>
    <s v="3-5, Owa 3-chome,Suwa-shi Nagano-ken 392-8502"/>
    <s v="3-5 Owa 3-chome Suwa-shi Nagano-ken 392-8502"/>
    <s v="35 3 3928502"/>
    <s v="-5"/>
    <x v="2"/>
    <x v="0"/>
    <x v="37"/>
    <n v="3"/>
    <x v="9"/>
    <n v="3"/>
    <n v="1"/>
    <n v="0.7115669239832475"/>
    <n v="0.90416185511324254"/>
    <m/>
    <m/>
    <m/>
    <m/>
    <m/>
    <m/>
    <m/>
    <m/>
    <m/>
    <m/>
    <m/>
    <m/>
    <m/>
    <n v="9"/>
    <n v="1"/>
    <n v="0"/>
  </r>
  <r>
    <n v="1397519"/>
    <s v="Chang, Jae, Won"/>
    <s v="Mokryun Apt. 1241-1005 1091-1, Sanbon-Dong,Gunpo Gyeonggi-Do"/>
    <s v="Mokryun Apt. 1241-1005 1091-1 Sanbon-Dong Gunpo Gyeonggi-Do"/>
    <s v="12411005 10911"/>
    <s v="-1"/>
    <x v="7"/>
    <x v="0"/>
    <x v="6"/>
    <n v="3"/>
    <x v="11"/>
    <n v="2"/>
    <n v="1"/>
    <n v="0.63651006033221602"/>
    <n v="5.4085626692518152E-2"/>
    <m/>
    <m/>
    <m/>
    <m/>
    <m/>
    <m/>
    <m/>
    <m/>
    <m/>
    <m/>
    <m/>
    <m/>
    <m/>
    <n v="9"/>
    <n v="1"/>
    <n v="0"/>
  </r>
  <r>
    <n v="1397707"/>
    <s v="Sunaga, Teruhide, c/o NEC Saitama, Ltd."/>
    <s v="300-18, Aza Toyohara, Oaza Motohara, Kamikawamachi,,Kodama-gun Saitama"/>
    <s v="300-18 Aza Toyohara Oaza Motohara Kamikawamachi Kodama-gun Saitama"/>
    <s v="30018"/>
    <s v="-18"/>
    <x v="2"/>
    <x v="0"/>
    <x v="39"/>
    <n v="3"/>
    <x v="10"/>
    <n v="1"/>
    <n v="1"/>
    <n v="0.94726031627492624"/>
    <n v="0.58959688556340051"/>
    <m/>
    <m/>
    <m/>
    <m/>
    <m/>
    <m/>
    <m/>
    <m/>
    <m/>
    <m/>
    <m/>
    <m/>
    <m/>
    <n v="9"/>
    <n v="1"/>
    <n v="0"/>
  </r>
  <r>
    <n v="1399370"/>
    <s v="PHIOKKA ITALIA S.r.l."/>
    <s v="Via C. Battisti 6,10098 RIVOLI (Torino)"/>
    <s v="Via C. Battisti 6 10098 RIVOLI (Torino)"/>
    <s v="6 10098"/>
    <s v="6"/>
    <x v="6"/>
    <x v="0"/>
    <x v="36"/>
    <n v="3"/>
    <x v="11"/>
    <n v="2"/>
    <n v="1"/>
    <n v="0.59405021884742504"/>
    <n v="0.41519043421107238"/>
    <m/>
    <m/>
    <m/>
    <m/>
    <m/>
    <m/>
    <m/>
    <m/>
    <m/>
    <m/>
    <m/>
    <m/>
    <m/>
    <n v="9"/>
    <n v="1"/>
    <n v="0"/>
  </r>
  <r>
    <n v="1399790"/>
    <s v="Carroll, Maureen E."/>
    <s v="1046 North Avenue no. 4,Atlanta, Georgia 30306"/>
    <s v="1046 North Avenue no. 4 Atlanta Georgia 30306"/>
    <s v="1046 4 30306"/>
    <s v="4"/>
    <x v="9"/>
    <x v="0"/>
    <x v="43"/>
    <n v="3"/>
    <x v="10"/>
    <n v="3"/>
    <n v="1"/>
    <n v="0.31281953771513071"/>
    <n v="0.636548569936497"/>
    <m/>
    <m/>
    <m/>
    <m/>
    <m/>
    <m/>
    <m/>
    <m/>
    <m/>
    <m/>
    <m/>
    <m/>
    <m/>
    <n v="9"/>
    <n v="1"/>
    <n v="0"/>
  </r>
  <r>
    <n v="1400186"/>
    <s v="Oldani, Osvaldo"/>
    <s v="Via Aurisina 1 L3,34013 Duino Aurisina (Trieste)"/>
    <s v="Via Aurisina 1 L3 34013 Duino Aurisina (Trieste)"/>
    <s v="1 3 34013"/>
    <s v="1"/>
    <x v="6"/>
    <x v="0"/>
    <x v="47"/>
    <n v="3"/>
    <x v="10"/>
    <n v="3"/>
    <n v="1"/>
    <n v="0.66216184810509471"/>
    <n v="0.68316937480840245"/>
    <m/>
    <m/>
    <m/>
    <m/>
    <m/>
    <m/>
    <m/>
    <m/>
    <m/>
    <m/>
    <m/>
    <m/>
    <m/>
    <n v="9"/>
    <n v="1"/>
    <n v="0"/>
  </r>
  <r>
    <n v="1401306"/>
    <s v="Inaba, Masaki, c/o Canon Kabushiki Kaisha"/>
    <s v="30-2, 3-chome, Ohta-ku,Shimomaruko, Tokyo"/>
    <s v="30-2 3-chome Ohta-ku Shimomaruko Tokyo"/>
    <s v="302 3"/>
    <s v="-2"/>
    <x v="2"/>
    <x v="0"/>
    <x v="46"/>
    <n v="3"/>
    <x v="1"/>
    <n v="2"/>
    <n v="1"/>
    <n v="5.236372004894152E-2"/>
    <n v="0.8347890794766567"/>
    <m/>
    <m/>
    <m/>
    <m/>
    <m/>
    <m/>
    <m/>
    <m/>
    <m/>
    <m/>
    <m/>
    <m/>
    <m/>
    <n v="9"/>
    <n v="1"/>
    <n v="0"/>
  </r>
  <r>
    <n v="1404373"/>
    <s v="Barnick, William M., c/o Eastman Kodak Company"/>
    <s v="Patent Legal Staff 343 State Street,Rochester, New York 14650-2201"/>
    <s v="Patent Legal Staff 343 State Street Rochester New York 14650-2201"/>
    <s v="343 146502201"/>
    <s v="343"/>
    <x v="9"/>
    <x v="0"/>
    <x v="82"/>
    <n v="3"/>
    <x v="4"/>
    <n v="2"/>
    <n v="1"/>
    <n v="0.32268379860641683"/>
    <n v="0.433531829489332"/>
    <m/>
    <m/>
    <m/>
    <m/>
    <m/>
    <m/>
    <m/>
    <m/>
    <m/>
    <m/>
    <m/>
    <m/>
    <m/>
    <n v="9"/>
    <n v="1"/>
    <n v="0"/>
  </r>
  <r>
    <n v="1409057"/>
    <s v="Steger, Thomas H., Jr."/>
    <s v="128 Helen Place,Cookeville, Tennessee 38501"/>
    <s v="128 Helen Place Cookeville Tennessee 38501"/>
    <s v="128 38501"/>
    <s v=""/>
    <x v="9"/>
    <x v="0"/>
    <x v="42"/>
    <n v="3"/>
    <x v="9"/>
    <n v="2"/>
    <n v="0"/>
    <n v="0.47969333139225678"/>
    <n v="0.45876787630783877"/>
    <m/>
    <m/>
    <m/>
    <m/>
    <m/>
    <m/>
    <m/>
    <m/>
    <m/>
    <m/>
    <m/>
    <m/>
    <m/>
    <n v="9"/>
    <n v="1"/>
    <n v="0"/>
  </r>
  <r>
    <n v="1411144"/>
    <s v="Iwasaki, Kenichiro"/>
    <s v="1323-209, Futoocho, Kohoku-ku,Yokohama-ken, Kanagawa-ken"/>
    <s v="1323-209 Futoocho Kohoku-ku Yokohama-ken Kanagawa-ken"/>
    <s v="1323209"/>
    <s v="-209"/>
    <x v="2"/>
    <x v="0"/>
    <x v="30"/>
    <n v="3"/>
    <x v="1"/>
    <n v="1"/>
    <n v="1"/>
    <n v="0.1586036544320456"/>
    <n v="0.10554478925195809"/>
    <m/>
    <m/>
    <m/>
    <m/>
    <m/>
    <m/>
    <m/>
    <m/>
    <m/>
    <m/>
    <m/>
    <m/>
    <m/>
    <n v="9"/>
    <n v="1"/>
    <n v="0"/>
  </r>
  <r>
    <n v="1414353"/>
    <s v="Laser Optical Engineering Limited"/>
    <s v="PO Box 6321,Loughborough LE11 3XZ"/>
    <s v="PO Box 6321 Loughborough LE11 3XZ"/>
    <s v="6321 11 3"/>
    <s v="E11"/>
    <x v="8"/>
    <x v="0"/>
    <x v="40"/>
    <n v="2"/>
    <x v="9"/>
    <n v="3"/>
    <n v="1"/>
    <n v="0.21776277806477351"/>
    <n v="0.86704373957662717"/>
    <m/>
    <m/>
    <m/>
    <m/>
    <m/>
    <m/>
    <m/>
    <m/>
    <m/>
    <m/>
    <m/>
    <m/>
    <m/>
    <n v="9"/>
    <n v="1"/>
    <n v="0"/>
  </r>
  <r>
    <n v="1414413"/>
    <s v="Tuanmu, Tom"/>
    <s v="No. 288, Hou Tswang Road,Pei Twen District, Taichung"/>
    <s v="No. 288 Hou Tswang Road Pei Twen District Taichung"/>
    <s v="288"/>
    <s v="288"/>
    <x v="5"/>
    <x v="0"/>
    <x v="26"/>
    <n v="3"/>
    <x v="2"/>
    <n v="1"/>
    <n v="1"/>
    <n v="0.47955460332990385"/>
    <n v="0.74316295073719596"/>
    <m/>
    <m/>
    <m/>
    <m/>
    <m/>
    <m/>
    <m/>
    <m/>
    <m/>
    <m/>
    <m/>
    <m/>
    <m/>
    <n v="9"/>
    <n v="1"/>
    <n v="0"/>
  </r>
  <r>
    <n v="1414466"/>
    <s v="Ohtaki, Kiyokazu KK Tokai Rika Denki Seisakusho"/>
    <s v="260, Toyota 3-chome, Ohguchi-cho,Niwa-gun, Aichi 480-0195"/>
    <s v="260 Toyota 3-chome Ohguchi-cho Niwa-gun Aichi 480-0195"/>
    <s v="260 3 4800195"/>
    <s v="3-"/>
    <x v="2"/>
    <x v="0"/>
    <x v="19"/>
    <n v="3"/>
    <x v="11"/>
    <n v="3"/>
    <n v="1"/>
    <n v="0.40533613383728984"/>
    <n v="0.79247467848081365"/>
    <m/>
    <m/>
    <m/>
    <m/>
    <m/>
    <m/>
    <m/>
    <m/>
    <m/>
    <m/>
    <m/>
    <m/>
    <m/>
    <n v="9"/>
    <n v="1"/>
    <n v="0"/>
  </r>
  <r>
    <n v="1415486"/>
    <s v="Aziz, Hany"/>
    <s v="2444 Malcolm Crescent,Burlington, Ontario L7P 3Y6"/>
    <s v="2444 Malcolm Crescent Burlington Ontario L7P 3Y6"/>
    <s v="2444 7 36"/>
    <s v="L7P"/>
    <x v="16"/>
    <x v="0"/>
    <x v="9"/>
    <n v="3"/>
    <x v="11"/>
    <n v="3"/>
    <n v="1"/>
    <n v="0.68253253799038716"/>
    <n v="0.63756389146896819"/>
    <m/>
    <m/>
    <m/>
    <m/>
    <m/>
    <m/>
    <m/>
    <m/>
    <m/>
    <m/>
    <m/>
    <m/>
    <m/>
    <n v="9"/>
    <n v="1"/>
    <n v="0"/>
  </r>
  <r>
    <n v="1416071"/>
    <s v="Bales, Daniel A"/>
    <s v="2 Sconsett Bluff,Avon, CT 06001"/>
    <s v="2 Sconsett Bluff Avon CT 06001"/>
    <s v="2 06001"/>
    <s v=""/>
    <x v="9"/>
    <x v="0"/>
    <x v="29"/>
    <n v="2"/>
    <x v="9"/>
    <n v="2"/>
    <n v="0"/>
    <n v="0.25861156666597274"/>
    <n v="0.56471535410014939"/>
    <m/>
    <m/>
    <m/>
    <m/>
    <m/>
    <m/>
    <m/>
    <m/>
    <m/>
    <m/>
    <m/>
    <m/>
    <m/>
    <n v="9"/>
    <n v="1"/>
    <n v="0"/>
  </r>
  <r>
    <n v="1417690"/>
    <s v="Crombie, John S."/>
    <s v="29 Walnut Terrace,East Hanover, NJ 07936"/>
    <s v="29 Walnut Terrace East Hanover NJ 07936"/>
    <s v="29 07936"/>
    <s v=""/>
    <x v="9"/>
    <x v="0"/>
    <x v="41"/>
    <n v="3"/>
    <x v="11"/>
    <n v="2"/>
    <n v="0"/>
    <n v="0.81180157263539132"/>
    <n v="0.91423236525884843"/>
    <m/>
    <m/>
    <m/>
    <m/>
    <m/>
    <m/>
    <m/>
    <m/>
    <m/>
    <m/>
    <m/>
    <m/>
    <m/>
    <n v="9"/>
    <n v="1"/>
    <n v="0"/>
  </r>
  <r>
    <n v="1419249"/>
    <s v="Haslam, James Keith"/>
    <s v="May Cottage Piccadilly Lane Shapwick,Blandford Forum Dorset DT11 NJY"/>
    <s v="May Cottage Piccadilly Lane Shapwick Blandford Forum Dorset DT11 NJY"/>
    <s v="11"/>
    <s v="T11"/>
    <x v="8"/>
    <x v="0"/>
    <x v="10"/>
    <n v="3"/>
    <x v="4"/>
    <n v="1"/>
    <n v="1"/>
    <n v="0.93981367116411563"/>
    <n v="0.69616843301227882"/>
    <m/>
    <m/>
    <m/>
    <m/>
    <m/>
    <m/>
    <m/>
    <m/>
    <m/>
    <m/>
    <m/>
    <m/>
    <m/>
    <n v="9"/>
    <n v="1"/>
    <n v="0"/>
  </r>
  <r>
    <n v="1421023"/>
    <s v="Cooper, Paul Anthony"/>
    <s v="37 Henleaze Park Drive,Henleaze, Bristol, BS9 4LL"/>
    <s v="37 Henleaze Park Drive Henleaze Bristol BS9 4LL"/>
    <s v="37 9 4"/>
    <s v="S9"/>
    <x v="8"/>
    <x v="0"/>
    <x v="9"/>
    <n v="3"/>
    <x v="10"/>
    <n v="3"/>
    <n v="1"/>
    <n v="0.3374445281589018"/>
    <n v="0.74670829179734943"/>
    <m/>
    <m/>
    <m/>
    <m/>
    <m/>
    <m/>
    <m/>
    <m/>
    <m/>
    <m/>
    <m/>
    <m/>
    <m/>
    <n v="9"/>
    <n v="1"/>
    <n v="0"/>
  </r>
  <r>
    <n v="1423953"/>
    <s v="Lengert, Claude"/>
    <s v="14, rue des Hauts Pâturages,67210 Obernai"/>
    <s v="14 rue des Hauts Pâturages 67210 Obernai"/>
    <s v="14 67210"/>
    <s v=""/>
    <x v="3"/>
    <x v="0"/>
    <x v="46"/>
    <n v="3"/>
    <x v="11"/>
    <n v="2"/>
    <n v="0"/>
    <n v="0.50776864787442444"/>
    <n v="0.69292385508718723"/>
    <m/>
    <m/>
    <m/>
    <m/>
    <m/>
    <m/>
    <m/>
    <m/>
    <m/>
    <m/>
    <m/>
    <m/>
    <m/>
    <n v="9"/>
    <n v="1"/>
    <n v="0"/>
  </r>
  <r>
    <n v="1425011"/>
    <s v="Zaranovic, Milan"/>
    <s v="102 Blackdome Crescent,Kanata Ontario K2T 1B1"/>
    <s v="102 Blackdome Crescent Kanata Ontario K2T 1B1"/>
    <s v="102 2 11"/>
    <s v="K2T"/>
    <x v="16"/>
    <x v="0"/>
    <x v="37"/>
    <n v="3"/>
    <x v="11"/>
    <n v="3"/>
    <n v="1"/>
    <n v="0.40960720159066499"/>
    <n v="7.8137814407584494E-2"/>
    <m/>
    <m/>
    <m/>
    <m/>
    <m/>
    <m/>
    <m/>
    <m/>
    <m/>
    <m/>
    <m/>
    <m/>
    <m/>
    <n v="9"/>
    <n v="1"/>
    <n v="0"/>
  </r>
  <r>
    <n v="5792478"/>
    <s v="Yamazaki, Toshiyuki"/>
    <s v="Kawanishi"/>
    <s v="Kawanishi"/>
    <s v=""/>
    <s v=""/>
    <x v="2"/>
    <x v="0"/>
    <x v="62"/>
    <n v="1"/>
    <x v="14"/>
    <n v="0"/>
    <n v="0"/>
    <n v="0.56286283955388405"/>
    <n v="9.6874836241805928E-3"/>
    <n v="1"/>
    <n v="1"/>
    <n v="2"/>
    <m/>
    <m/>
    <m/>
    <m/>
    <m/>
    <m/>
    <m/>
    <m/>
    <m/>
    <m/>
    <n v="9"/>
    <n v="0"/>
    <n v="0"/>
  </r>
  <r>
    <n v="1425878"/>
    <s v="Acha Berrizbeitia, Isaac"/>
    <s v="c/ Urkizuará, 10,48230 Elorrio, Vizcaya"/>
    <s v="c/ Urkizuará 10 48230 Elorrio Vizcaya"/>
    <s v="10 48230"/>
    <s v="10"/>
    <x v="4"/>
    <x v="0"/>
    <x v="36"/>
    <n v="3"/>
    <x v="9"/>
    <n v="2"/>
    <n v="1"/>
    <n v="0.61088486551554411"/>
    <n v="0.87384365854071455"/>
    <m/>
    <m/>
    <m/>
    <m/>
    <m/>
    <m/>
    <m/>
    <m/>
    <m/>
    <m/>
    <m/>
    <m/>
    <m/>
    <n v="9"/>
    <n v="1"/>
    <n v="0"/>
  </r>
  <r>
    <n v="6182078"/>
    <s v="Renno, Erik K."/>
    <s v="Trondheim"/>
    <s v="Trondheim"/>
    <s v=""/>
    <s v=""/>
    <x v="13"/>
    <x v="0"/>
    <x v="62"/>
    <n v="1"/>
    <x v="14"/>
    <n v="0"/>
    <n v="0"/>
    <n v="0.48885338752219742"/>
    <n v="1.1047779320601192E-2"/>
    <n v="1"/>
    <n v="1"/>
    <n v="2"/>
    <m/>
    <m/>
    <m/>
    <m/>
    <m/>
    <m/>
    <m/>
    <m/>
    <m/>
    <m/>
    <n v="9"/>
    <n v="0"/>
    <n v="0"/>
  </r>
  <r>
    <n v="1426665"/>
    <s v="Funabashi, Eiji, c/o Fuji Xerox Co., Ltd."/>
    <s v="1600, Takematsu,Minamiashigara-shi, Kanagawa"/>
    <s v="1600 Takematsu Minamiashigara-shi Kanagawa"/>
    <s v="1600"/>
    <s v=""/>
    <x v="2"/>
    <x v="0"/>
    <x v="18"/>
    <n v="3"/>
    <x v="0"/>
    <n v="1"/>
    <n v="0"/>
    <n v="0.6144812568506991"/>
    <n v="7.944439703323003E-2"/>
    <m/>
    <m/>
    <m/>
    <m/>
    <m/>
    <m/>
    <m/>
    <m/>
    <m/>
    <m/>
    <m/>
    <m/>
    <m/>
    <n v="9"/>
    <n v="1"/>
    <n v="0"/>
  </r>
  <r>
    <n v="1427577"/>
    <s v="Faccio, Enrico"/>
    <s v="Via Cappuccini 245,45021 Badia Polesine (Rovigo)"/>
    <s v="Via Cappuccini 245 45021 Badia Polesine (Rovigo)"/>
    <s v="245 45021"/>
    <s v="245"/>
    <x v="6"/>
    <x v="0"/>
    <x v="47"/>
    <n v="3"/>
    <x v="11"/>
    <n v="2"/>
    <n v="1"/>
    <n v="0.39468970764188882"/>
    <n v="0.73086656334289357"/>
    <m/>
    <m/>
    <m/>
    <m/>
    <m/>
    <m/>
    <m/>
    <m/>
    <m/>
    <m/>
    <m/>
    <m/>
    <m/>
    <n v="9"/>
    <n v="1"/>
    <n v="0"/>
  </r>
  <r>
    <n v="6687031"/>
    <s v="Glorfield, Paul H."/>
    <s v="Caldwell"/>
    <s v="Caldwell"/>
    <s v=""/>
    <s v=""/>
    <x v="9"/>
    <x v="0"/>
    <x v="59"/>
    <n v="1"/>
    <x v="14"/>
    <n v="0"/>
    <n v="0"/>
    <n v="0.68282928814791699"/>
    <n v="7.4167793879820199E-3"/>
    <n v="1"/>
    <n v="1"/>
    <n v="2"/>
    <m/>
    <m/>
    <m/>
    <m/>
    <m/>
    <m/>
    <m/>
    <m/>
    <m/>
    <m/>
    <n v="9"/>
    <n v="0"/>
    <n v="0"/>
  </r>
  <r>
    <n v="1434087"/>
    <s v="Vinnolit Technologie GmbH &amp; Co. KG"/>
    <s v="Werk Gendorf,84508 Burgkirchen"/>
    <s v="Werk Gendorf 84508 Burgkirchen"/>
    <s v="84508"/>
    <s v=""/>
    <x v="0"/>
    <x v="0"/>
    <x v="0"/>
    <n v="2"/>
    <x v="0"/>
    <n v="1"/>
    <n v="0"/>
    <n v="0.27426952729713849"/>
    <n v="0.55889395990922874"/>
    <m/>
    <m/>
    <m/>
    <m/>
    <m/>
    <m/>
    <m/>
    <m/>
    <m/>
    <m/>
    <m/>
    <m/>
    <m/>
    <n v="9"/>
    <n v="1"/>
    <n v="0"/>
  </r>
  <r>
    <n v="1436630"/>
    <s v="MÄUSLE, Rainer"/>
    <s v="Bgm.-Kaifer-Strasse 14,89356 Haldenwang"/>
    <s v="Bgm.-Kaifer-Strasse 14 89356 Haldenwang"/>
    <s v="14 89356"/>
    <s v="14"/>
    <x v="0"/>
    <x v="0"/>
    <x v="36"/>
    <n v="3"/>
    <x v="0"/>
    <n v="2"/>
    <n v="1"/>
    <n v="0.41028178921877345"/>
    <n v="0.63025661888440065"/>
    <m/>
    <m/>
    <m/>
    <m/>
    <m/>
    <m/>
    <m/>
    <m/>
    <m/>
    <m/>
    <m/>
    <m/>
    <m/>
    <n v="9"/>
    <n v="1"/>
    <n v="0"/>
  </r>
  <r>
    <n v="1436966"/>
    <s v="GUPTA, Jang Bahadur"/>
    <s v="The Entente 803, 5-15 Koyocho Naka,Higashinada-ku, Kobe, 6580032"/>
    <s v="The Entente 803 5-15 Koyocho Naka Higashinada-ku Kobe 6580032"/>
    <s v="803 515 6580032"/>
    <s v="803"/>
    <x v="2"/>
    <x v="0"/>
    <x v="55"/>
    <n v="3"/>
    <x v="2"/>
    <n v="3"/>
    <n v="1"/>
    <n v="0.45177860654840074"/>
    <n v="0.27641020104551184"/>
    <m/>
    <m/>
    <m/>
    <m/>
    <m/>
    <m/>
    <m/>
    <m/>
    <m/>
    <m/>
    <m/>
    <m/>
    <m/>
    <n v="9"/>
    <n v="1"/>
    <n v="0"/>
  </r>
  <r>
    <n v="1437073"/>
    <s v="YAMADA, Keiichi, Sony Corporation"/>
    <s v="7-35, Kitashinagawa, 6-chome, Shinagawa-ku,Tokyo 141-0001"/>
    <s v="7-35 Kitashinagawa 6-chome Shinagawa-ku Tokyo 141-0001"/>
    <s v="735 6 1410001"/>
    <s v="-35"/>
    <x v="2"/>
    <x v="0"/>
    <x v="19"/>
    <n v="3"/>
    <x v="9"/>
    <n v="3"/>
    <n v="1"/>
    <n v="3.3365421351854163E-3"/>
    <n v="0.79230591757253466"/>
    <m/>
    <m/>
    <m/>
    <m/>
    <m/>
    <m/>
    <m/>
    <m/>
    <m/>
    <m/>
    <m/>
    <m/>
    <m/>
    <n v="9"/>
    <n v="1"/>
    <n v="0"/>
  </r>
  <r>
    <n v="6698472"/>
    <s v="Whitlock, Peter John"/>
    <s v="Warwick"/>
    <s v="Warwick"/>
    <s v=""/>
    <s v=""/>
    <x v="8"/>
    <x v="0"/>
    <x v="65"/>
    <n v="1"/>
    <x v="14"/>
    <n v="0"/>
    <n v="0"/>
    <n v="0.58698484763243031"/>
    <n v="6.9963272425416223E-3"/>
    <n v="1"/>
    <n v="1"/>
    <n v="2"/>
    <m/>
    <m/>
    <m/>
    <m/>
    <m/>
    <m/>
    <m/>
    <m/>
    <m/>
    <m/>
    <n v="9"/>
    <n v="0"/>
    <n v="0"/>
  </r>
  <r>
    <n v="1438183"/>
    <s v="GREENWOOD, John D."/>
    <s v="3800 Colonnade Parkway, Suite 240,Birmingham, AL 35243"/>
    <s v="3800 Colonnade Parkway Suite 240 Birmingham AL 35243"/>
    <s v="3800 240 35243"/>
    <s v="240"/>
    <x v="9"/>
    <x v="0"/>
    <x v="49"/>
    <n v="3"/>
    <x v="10"/>
    <n v="3"/>
    <n v="1"/>
    <n v="0.6178489255646592"/>
    <n v="5.5539128751073585E-2"/>
    <m/>
    <m/>
    <m/>
    <m/>
    <m/>
    <m/>
    <m/>
    <m/>
    <m/>
    <m/>
    <m/>
    <m/>
    <m/>
    <n v="9"/>
    <n v="1"/>
    <n v="0"/>
  </r>
  <r>
    <n v="1438643"/>
    <s v="Hoffmann, Michel"/>
    <s v="La Planta,69380 Chasselay"/>
    <s v="La Planta 69380 Chasselay"/>
    <s v="69380"/>
    <s v=""/>
    <x v="3"/>
    <x v="0"/>
    <x v="21"/>
    <n v="2"/>
    <x v="0"/>
    <n v="1"/>
    <n v="0"/>
    <n v="0.84374020189024324"/>
    <n v="0.95096185797151744"/>
    <m/>
    <m/>
    <m/>
    <m/>
    <m/>
    <m/>
    <m/>
    <m/>
    <m/>
    <m/>
    <m/>
    <m/>
    <m/>
    <n v="9"/>
    <n v="0"/>
    <n v="0"/>
  </r>
  <r>
    <n v="1441541"/>
    <s v="MOROHOSHI, Takashi, C/O NIPPON STEEL CORPORATION"/>
    <s v="1-1, Tobihata-cho, Tobata-ku,Kitakyushu-shi, Fukuoka 804-8501"/>
    <s v="1-1 Tobihata-cho Tobata-ku Kitakyushu-shi Fukuoka 804-8501"/>
    <s v="11 8048501"/>
    <s v="-1"/>
    <x v="2"/>
    <x v="0"/>
    <x v="15"/>
    <n v="3"/>
    <x v="9"/>
    <n v="2"/>
    <n v="1"/>
    <n v="5.3637473134060087E-2"/>
    <n v="0.20759167442707971"/>
    <m/>
    <m/>
    <m/>
    <m/>
    <m/>
    <m/>
    <m/>
    <m/>
    <m/>
    <m/>
    <m/>
    <m/>
    <m/>
    <n v="9"/>
    <n v="1"/>
    <n v="0"/>
  </r>
  <r>
    <n v="1441864"/>
    <s v="IHARA, Izumi, c/o Toyobo Research Center Co., Ltd."/>
    <s v="1-1, Katata 2-chome,Otsu-shi, Shiga 520-0292"/>
    <s v="1-1 Katata 2-chome Otsu-shi Shiga 520-0292"/>
    <s v="11 2 5200292"/>
    <s v="-1"/>
    <x v="2"/>
    <x v="0"/>
    <x v="18"/>
    <n v="3"/>
    <x v="9"/>
    <n v="3"/>
    <n v="1"/>
    <n v="0.70644626633600616"/>
    <n v="0.63548315751467421"/>
    <m/>
    <m/>
    <m/>
    <m/>
    <m/>
    <m/>
    <m/>
    <m/>
    <m/>
    <m/>
    <m/>
    <m/>
    <m/>
    <n v="9"/>
    <n v="1"/>
    <n v="0"/>
  </r>
  <r>
    <n v="1442440"/>
    <s v="FLETCHER, Frida, E., Romauli"/>
    <s v="522 Abbey Drive,Longmont, CO 80501"/>
    <s v="522 Abbey Drive Longmont CO 80501"/>
    <s v="522 80501"/>
    <s v=""/>
    <x v="9"/>
    <x v="0"/>
    <x v="51"/>
    <n v="2"/>
    <x v="9"/>
    <n v="2"/>
    <n v="0"/>
    <n v="0.39426602024583834"/>
    <n v="0.44323217418545435"/>
    <m/>
    <m/>
    <n v="15"/>
    <m/>
    <m/>
    <m/>
    <m/>
    <m/>
    <m/>
    <m/>
    <m/>
    <m/>
    <m/>
    <n v="9"/>
    <n v="1"/>
    <n v="0"/>
  </r>
  <r>
    <n v="1443225"/>
    <s v="McQuire, Robert"/>
    <s v="East View, Pit Road, Burgh st. Peter,Norfolk NR34 0BG"/>
    <s v="East View Pit Road Burgh st. Peter Norfolk NR34 0BG"/>
    <s v="34 0"/>
    <s v="R34"/>
    <x v="8"/>
    <x v="0"/>
    <x v="33"/>
    <n v="3"/>
    <x v="4"/>
    <n v="2"/>
    <n v="1"/>
    <n v="0.39635685547453392"/>
    <n v="5.6931086885548599E-2"/>
    <m/>
    <m/>
    <m/>
    <m/>
    <m/>
    <m/>
    <m/>
    <m/>
    <m/>
    <m/>
    <m/>
    <m/>
    <m/>
    <n v="9"/>
    <n v="1"/>
    <n v="0"/>
  </r>
  <r>
    <n v="1443558"/>
    <s v="YOSHIDA, Satoshi"/>
    <s v="12-27-202 Kizuki 2-chome Nakahara-ku kawasaki-shi,Kanagawa-ken 211-0025"/>
    <s v="12-27-202 Kizuki 2-chome Nakahara-ku kawasaki-shi Kanagawa-ken 211-0025"/>
    <s v="1227202 2 2110025"/>
    <s v="-27-"/>
    <x v="2"/>
    <x v="0"/>
    <x v="50"/>
    <n v="3"/>
    <x v="11"/>
    <n v="3"/>
    <n v="1"/>
    <n v="0.66519054980099968"/>
    <n v="0.9150968772782081"/>
    <m/>
    <m/>
    <m/>
    <m/>
    <m/>
    <m/>
    <m/>
    <m/>
    <m/>
    <m/>
    <m/>
    <m/>
    <m/>
    <n v="9"/>
    <n v="1"/>
    <n v="0"/>
  </r>
  <r>
    <n v="1447153"/>
    <s v="PARK, Woo-Kyu, 801-206, Hyundaidaewoo Apt."/>
    <s v="Bunpyeong-dong, Heungdeok-gu, Cheongju-si,Chungcheongbuk-do 361-201"/>
    <s v="Bunpyeong-dong Heungdeok-gu Cheongju-si Chungcheongbuk-do 361-201"/>
    <s v="361201"/>
    <s v="361-"/>
    <x v="7"/>
    <x v="0"/>
    <x v="17"/>
    <n v="3"/>
    <x v="1"/>
    <n v="1"/>
    <n v="1"/>
    <n v="0.54512949411152811"/>
    <n v="0.16709729744177038"/>
    <m/>
    <m/>
    <m/>
    <m/>
    <m/>
    <m/>
    <m/>
    <m/>
    <m/>
    <m/>
    <m/>
    <m/>
    <m/>
    <n v="9"/>
    <n v="1"/>
    <n v="0"/>
  </r>
  <r>
    <n v="1451164"/>
    <s v="PIMENTA, Adriano Monteiro de Castro Pimenta"/>
    <s v="Rua Marechal Hermes 810/302,30430-030 Bairro Gutierrez, Belo Horizonte"/>
    <s v="Rua Marechal Hermes 810/302 30430-030 Bairro Gutierrez Belo Horizonte"/>
    <s v="810302 30430030"/>
    <s v="810/"/>
    <x v="33"/>
    <x v="0"/>
    <x v="39"/>
    <n v="3"/>
    <x v="2"/>
    <n v="2"/>
    <n v="1"/>
    <n v="1.1393784146261465E-2"/>
    <n v="0.19316396879645781"/>
    <m/>
    <m/>
    <m/>
    <m/>
    <m/>
    <m/>
    <m/>
    <m/>
    <m/>
    <m/>
    <m/>
    <m/>
    <m/>
    <n v="9"/>
    <n v="1"/>
    <n v="0"/>
  </r>
  <r>
    <n v="1453622"/>
    <s v="CHEEMA, Surindar, Singh"/>
    <s v="6 Rickson Place,Donvale, Victoria 3111"/>
    <s v="6 Rickson Place Donvale Victoria 3111"/>
    <s v="6 3111"/>
    <s v=""/>
    <x v="20"/>
    <x v="0"/>
    <x v="34"/>
    <n v="3"/>
    <x v="9"/>
    <n v="2"/>
    <n v="0"/>
    <n v="0.6062387711061904"/>
    <n v="0.23380843243581673"/>
    <m/>
    <m/>
    <m/>
    <m/>
    <m/>
    <m/>
    <m/>
    <m/>
    <m/>
    <m/>
    <m/>
    <m/>
    <m/>
    <n v="9"/>
    <n v="1"/>
    <n v="0"/>
  </r>
  <r>
    <n v="1455577"/>
    <s v="PETRIE, Aidan"/>
    <s v="1005 Fort Getty,Jamestown, RI 02835"/>
    <s v="1005 Fort Getty Jamestown RI 02835"/>
    <s v="1005 02835"/>
    <s v=""/>
    <x v="9"/>
    <x v="0"/>
    <x v="52"/>
    <n v="2"/>
    <x v="9"/>
    <n v="2"/>
    <n v="0"/>
    <n v="0.27122721589519072"/>
    <n v="0.8277254197960292"/>
    <m/>
    <m/>
    <m/>
    <m/>
    <m/>
    <m/>
    <m/>
    <m/>
    <m/>
    <m/>
    <m/>
    <m/>
    <m/>
    <n v="9"/>
    <n v="1"/>
    <n v="0"/>
  </r>
  <r>
    <n v="1457435"/>
    <s v="Arakawa, Kohei"/>
    <s v="c/o Zeon Corporation, 6-1, Marunouchi 2-chome,Chiyoda-ku, Tokyo 100-8323"/>
    <s v="c/o Zeon Corporation 6-1 Marunouchi 2-chome Chiyoda-ku Tokyo 100-8323"/>
    <s v="61 2 1008323"/>
    <s v="6-"/>
    <x v="2"/>
    <x v="0"/>
    <x v="75"/>
    <n v="3"/>
    <x v="2"/>
    <n v="3"/>
    <n v="1"/>
    <n v="0.59983287686193087"/>
    <n v="9.102291249655059E-2"/>
    <m/>
    <m/>
    <m/>
    <m/>
    <m/>
    <m/>
    <m/>
    <m/>
    <m/>
    <m/>
    <m/>
    <m/>
    <m/>
    <n v="9"/>
    <n v="1"/>
    <n v="0"/>
  </r>
  <r>
    <n v="1458522"/>
    <s v="BYDLINSKI, Gregory"/>
    <s v="8332 Querbes,Montréal, Québec H3N 2C5"/>
    <s v="8332 Querbes Montréal Québec H3N 2C5"/>
    <s v="8332 3 25"/>
    <s v="H3N"/>
    <x v="16"/>
    <x v="0"/>
    <x v="24"/>
    <n v="3"/>
    <x v="9"/>
    <n v="3"/>
    <n v="1"/>
    <n v="0.66239746705953895"/>
    <n v="0.13184373500314361"/>
    <m/>
    <m/>
    <m/>
    <m/>
    <m/>
    <m/>
    <m/>
    <m/>
    <m/>
    <m/>
    <m/>
    <m/>
    <m/>
    <n v="9"/>
    <n v="1"/>
    <n v="0"/>
  </r>
  <r>
    <n v="7126145"/>
    <s v="Ratnam, Diwakaran A."/>
    <s v="St. Paul"/>
    <s v="St. Paul"/>
    <s v=""/>
    <s v=""/>
    <x v="9"/>
    <x v="0"/>
    <x v="59"/>
    <n v="1"/>
    <x v="15"/>
    <n v="0"/>
    <n v="0"/>
    <n v="0.4733550678899191"/>
    <n v="9.8594101268931755E-3"/>
    <n v="1"/>
    <n v="1"/>
    <n v="2"/>
    <m/>
    <m/>
    <m/>
    <m/>
    <m/>
    <m/>
    <m/>
    <m/>
    <m/>
    <m/>
    <n v="9"/>
    <n v="0"/>
    <n v="0"/>
  </r>
  <r>
    <n v="1462836"/>
    <s v="KUMAR, Pratik"/>
    <s v="Dr. Neelam Singh Shivpri, Damuchowk,842001 Muzaffarpur, Bihar"/>
    <s v="Dr. Neelam Singh Shivpri Damuchowk 842001 Muzaffarpur Bihar"/>
    <s v="842001"/>
    <s v=""/>
    <x v="27"/>
    <x v="0"/>
    <x v="15"/>
    <n v="3"/>
    <x v="10"/>
    <n v="1"/>
    <n v="0"/>
    <n v="1.8988919383300717E-2"/>
    <n v="0.49806827208114057"/>
    <m/>
    <m/>
    <m/>
    <m/>
    <m/>
    <m/>
    <m/>
    <m/>
    <m/>
    <m/>
    <m/>
    <m/>
    <m/>
    <n v="9"/>
    <n v="1"/>
    <n v="0"/>
  </r>
  <r>
    <n v="1463511"/>
    <s v="MARCHAL, Jean-Luc, Albert, Vital"/>
    <s v="130 Thomson Road 03-06,Singapore 307682"/>
    <s v="130 Thomson Road 03-06 Singapore 307682"/>
    <s v="130 0306 307682"/>
    <s v="03-"/>
    <x v="12"/>
    <x v="0"/>
    <x v="36"/>
    <n v="3"/>
    <x v="9"/>
    <n v="3"/>
    <n v="1"/>
    <n v="0.51544726072826419"/>
    <n v="0.69101216295985235"/>
    <m/>
    <m/>
    <m/>
    <m/>
    <m/>
    <m/>
    <m/>
    <m/>
    <m/>
    <m/>
    <m/>
    <m/>
    <m/>
    <n v="9"/>
    <n v="1"/>
    <n v="0"/>
  </r>
  <r>
    <n v="1464307"/>
    <s v="MCFARLAND, John"/>
    <s v="9478 East Sunnyside Drive,Scottsdale AZ 85260"/>
    <s v="9478 East Sunnyside Drive Scottsdale AZ 85260"/>
    <s v="9478 85260"/>
    <s v=""/>
    <x v="9"/>
    <x v="0"/>
    <x v="37"/>
    <n v="3"/>
    <x v="11"/>
    <n v="2"/>
    <n v="0"/>
    <n v="0.69084492665108865"/>
    <n v="0.90404267056207488"/>
    <m/>
    <m/>
    <m/>
    <m/>
    <m/>
    <m/>
    <m/>
    <m/>
    <m/>
    <m/>
    <m/>
    <m/>
    <m/>
    <n v="9"/>
    <n v="1"/>
    <n v="0"/>
  </r>
  <r>
    <n v="1469500"/>
    <s v="GIBSON, David, A."/>
    <s v="13117 Marble Falls Cove,Austin, TX 78729"/>
    <s v="13117 Marble Falls Cove Austin TX 78729"/>
    <s v="13117 78729"/>
    <s v=""/>
    <x v="9"/>
    <x v="0"/>
    <x v="41"/>
    <n v="3"/>
    <x v="11"/>
    <n v="2"/>
    <n v="0"/>
    <n v="0.7037972129226"/>
    <n v="0.66020693549533871"/>
    <m/>
    <m/>
    <m/>
    <m/>
    <m/>
    <m/>
    <m/>
    <m/>
    <m/>
    <m/>
    <m/>
    <m/>
    <m/>
    <n v="9"/>
    <n v="1"/>
    <n v="0"/>
  </r>
  <r>
    <n v="1473416"/>
    <s v="NISHIKIDO, Takeshi, c/o Honda Giken Kogyo K. K."/>
    <s v="1-1, Minami-aoyama 2-chome, Minato-ku,Tokyo 107-8556"/>
    <s v="1-1 Minami-aoyama 2-chome Minato-ku Tokyo 107-8556"/>
    <s v="11 2 1078556"/>
    <s v="-1"/>
    <x v="2"/>
    <x v="0"/>
    <x v="26"/>
    <n v="3"/>
    <x v="9"/>
    <n v="3"/>
    <n v="1"/>
    <n v="0.84585839440651922"/>
    <n v="0.91465971562372161"/>
    <m/>
    <m/>
    <m/>
    <m/>
    <m/>
    <m/>
    <m/>
    <m/>
    <m/>
    <m/>
    <m/>
    <m/>
    <m/>
    <n v="9"/>
    <n v="1"/>
    <n v="0"/>
  </r>
  <r>
    <n v="1477603"/>
    <s v="PATTERSON, David, Lee"/>
    <s v="7041 East Edgemont Street,Tucson, AZ 85710"/>
    <s v="7041 East Edgemont Street Tucson AZ 85710"/>
    <s v="7041 85710"/>
    <s v=""/>
    <x v="9"/>
    <x v="0"/>
    <x v="3"/>
    <n v="3"/>
    <x v="11"/>
    <n v="2"/>
    <n v="0"/>
    <n v="0.50508895193525993"/>
    <n v="0.49815667068390435"/>
    <m/>
    <m/>
    <m/>
    <m/>
    <m/>
    <m/>
    <m/>
    <m/>
    <m/>
    <m/>
    <m/>
    <m/>
    <m/>
    <n v="9"/>
    <n v="1"/>
    <n v="0"/>
  </r>
  <r>
    <n v="1478910"/>
    <s v="DZIADZIOLA, David A."/>
    <s v="9324 Castle Pines drive,AUSTIN, TEXAS 78717"/>
    <s v="9324 Castle Pines drive AUSTIN TEXAS 78717"/>
    <s v="9324 78717"/>
    <s v=""/>
    <x v="9"/>
    <x v="0"/>
    <x v="42"/>
    <n v="3"/>
    <x v="11"/>
    <n v="2"/>
    <n v="0"/>
    <n v="0.83578028684348649"/>
    <n v="0.37913984383521515"/>
    <m/>
    <m/>
    <m/>
    <m/>
    <m/>
    <m/>
    <m/>
    <m/>
    <m/>
    <m/>
    <m/>
    <m/>
    <m/>
    <n v="9"/>
    <n v="1"/>
    <n v="0"/>
  </r>
  <r>
    <n v="7331300"/>
    <s v="Eckhoff; Paul S."/>
    <s v="Oyster Bay Cove"/>
    <s v="Oyster Bay Cove"/>
    <s v=""/>
    <s v=""/>
    <x v="9"/>
    <x v="0"/>
    <x v="81"/>
    <n v="1"/>
    <x v="3"/>
    <n v="0"/>
    <n v="0"/>
    <n v="3.4119405590768981E-2"/>
    <n v="9.3711111595659036E-3"/>
    <n v="1"/>
    <n v="1"/>
    <n v="2"/>
    <m/>
    <m/>
    <m/>
    <m/>
    <m/>
    <m/>
    <m/>
    <m/>
    <m/>
    <m/>
    <n v="9"/>
    <n v="0"/>
    <n v="0"/>
  </r>
  <r>
    <n v="1480680"/>
    <s v="HIROTO, Sakiko"/>
    <s v="c/o The Oyatsu Company, Ltd., 420, Oaza Tajiri, Ichishicho,Ichishi-gun, Mie 515-2592"/>
    <s v="c/o The Oyatsu Company Ltd. 420 Oaza Tajiri Ichishicho Ichishi-gun Mie 515-2592"/>
    <s v="420 5152592"/>
    <s v="420"/>
    <x v="2"/>
    <x v="0"/>
    <x v="7"/>
    <n v="3"/>
    <x v="8"/>
    <n v="2"/>
    <n v="1"/>
    <n v="0.77034326273856624"/>
    <n v="0.34470416219956379"/>
    <m/>
    <m/>
    <m/>
    <m/>
    <m/>
    <m/>
    <m/>
    <m/>
    <m/>
    <m/>
    <m/>
    <m/>
    <m/>
    <n v="9"/>
    <n v="1"/>
    <n v="0"/>
  </r>
  <r>
    <n v="1484367"/>
    <s v="KROPAT, Horst"/>
    <s v="Brachenfelder Eck 12,24539 Neumünster"/>
    <s v="Brachenfelder Eck 12 24539 Neumünster"/>
    <s v="12 24539"/>
    <s v="12"/>
    <x v="0"/>
    <x v="0"/>
    <x v="24"/>
    <n v="3"/>
    <x v="1"/>
    <n v="2"/>
    <n v="1"/>
    <n v="4.7808388575417693E-2"/>
    <n v="7.110500335149228E-2"/>
    <m/>
    <m/>
    <m/>
    <m/>
    <m/>
    <m/>
    <m/>
    <m/>
    <m/>
    <m/>
    <m/>
    <m/>
    <m/>
    <n v="9"/>
    <n v="1"/>
    <n v="0"/>
  </r>
  <r>
    <n v="7435099"/>
    <s v="Rohm and Hass Company"/>
    <s v="Philadelphia,PA"/>
    <s v="Philadelphia PA"/>
    <s v=""/>
    <s v=""/>
    <x v="9"/>
    <x v="0"/>
    <x v="81"/>
    <n v="1"/>
    <x v="15"/>
    <n v="0"/>
    <n v="0"/>
    <n v="0.91092077837547936"/>
    <n v="9.6228719277932084E-3"/>
    <n v="1"/>
    <n v="1"/>
    <n v="2"/>
    <m/>
    <m/>
    <m/>
    <m/>
    <m/>
    <m/>
    <m/>
    <m/>
    <m/>
    <m/>
    <n v="9"/>
    <n v="0"/>
    <n v="0"/>
  </r>
  <r>
    <n v="1485342"/>
    <s v="Kawamura, Katsuyuki"/>
    <s v="5-2-13 Minami-yukigaya,Ohta-ku, Tokyo 145-0066"/>
    <s v="5-2-13 Minami-yukigaya Ohta-ku Tokyo 145-0066"/>
    <s v="5213 1450066"/>
    <s v="-2-"/>
    <x v="2"/>
    <x v="0"/>
    <x v="43"/>
    <n v="3"/>
    <x v="1"/>
    <n v="2"/>
    <n v="1"/>
    <n v="0.13187245731529695"/>
    <n v="0.53408202914314518"/>
    <m/>
    <m/>
    <m/>
    <m/>
    <m/>
    <m/>
    <m/>
    <m/>
    <m/>
    <m/>
    <m/>
    <m/>
    <m/>
    <n v="9"/>
    <n v="1"/>
    <n v="0"/>
  </r>
  <r>
    <n v="1490501"/>
    <s v="HWANG, Leslie"/>
    <s v="55 McKinley Avenue D3-9,White Plains, NY 10606"/>
    <s v="55 McKinley Avenue D3-9 White Plains NY 10606"/>
    <s v="55 39 10606"/>
    <s v="D3-"/>
    <x v="9"/>
    <x v="0"/>
    <x v="43"/>
    <n v="3"/>
    <x v="10"/>
    <n v="3"/>
    <n v="1"/>
    <n v="0.23485351486174866"/>
    <n v="0.10856860532922896"/>
    <m/>
    <m/>
    <m/>
    <m/>
    <m/>
    <m/>
    <m/>
    <m/>
    <m/>
    <m/>
    <m/>
    <m/>
    <m/>
    <n v="9"/>
    <n v="1"/>
    <n v="0"/>
  </r>
  <r>
    <n v="1491004"/>
    <s v="SCHWAB, Dominique"/>
    <s v="8 Passage Vedi-Saint-Charles,F-78000 Versailles"/>
    <s v="8 Passage Vedi-Saint-Charles F-78000 Versailles"/>
    <s v="8 78000"/>
    <s v=""/>
    <x v="3"/>
    <x v="0"/>
    <x v="22"/>
    <n v="3"/>
    <x v="1"/>
    <n v="2"/>
    <n v="0"/>
    <n v="7.5174196555618522E-3"/>
    <n v="0.86983984655090563"/>
    <m/>
    <m/>
    <m/>
    <m/>
    <m/>
    <m/>
    <m/>
    <m/>
    <m/>
    <m/>
    <m/>
    <m/>
    <m/>
    <n v="9"/>
    <n v="1"/>
    <n v="0"/>
  </r>
  <r>
    <n v="1498123"/>
    <s v="DEKKER, James"/>
    <s v="135 Russel Street,Palmerston North"/>
    <s v="135 Russel Street Palmerston North"/>
    <s v="135"/>
    <s v=""/>
    <x v="34"/>
    <x v="0"/>
    <x v="51"/>
    <n v="2"/>
    <x v="1"/>
    <n v="1"/>
    <n v="0"/>
    <n v="0.16035677730699227"/>
    <n v="0.59306565740893702"/>
    <m/>
    <m/>
    <m/>
    <m/>
    <m/>
    <m/>
    <m/>
    <m/>
    <m/>
    <m/>
    <m/>
    <m/>
    <m/>
    <n v="9"/>
    <n v="1"/>
    <n v="0"/>
  </r>
  <r>
    <n v="1498359"/>
    <s v="MARTINEZ, Gonzalo"/>
    <s v="905 Nina Court,Mendota Heights, MN 55118"/>
    <s v="905 Nina Court Mendota Heights MN 55118"/>
    <s v="905 55118"/>
    <s v=""/>
    <x v="9"/>
    <x v="0"/>
    <x v="41"/>
    <n v="3"/>
    <x v="11"/>
    <n v="2"/>
    <n v="0"/>
    <n v="8.4388331418346341E-2"/>
    <n v="0.48527954232389703"/>
    <m/>
    <m/>
    <m/>
    <m/>
    <m/>
    <m/>
    <m/>
    <m/>
    <m/>
    <m/>
    <m/>
    <m/>
    <m/>
    <n v="9"/>
    <n v="1"/>
    <n v="0"/>
  </r>
  <r>
    <n v="1499885"/>
    <s v="PRIDDY, Scott, Wayne"/>
    <s v="9109 22nd Street West,St. Louis Park, MN 55426"/>
    <s v="9109 22nd Street West St. Louis Park MN 55426"/>
    <s v="9109 22 55426"/>
    <s v="22n"/>
    <x v="9"/>
    <x v="0"/>
    <x v="43"/>
    <n v="3"/>
    <x v="2"/>
    <n v="3"/>
    <n v="1"/>
    <n v="0.49147151836955183"/>
    <n v="0.13442726850226527"/>
    <m/>
    <m/>
    <m/>
    <m/>
    <m/>
    <m/>
    <m/>
    <m/>
    <m/>
    <m/>
    <m/>
    <m/>
    <m/>
    <n v="9"/>
    <n v="1"/>
    <n v="0"/>
  </r>
  <r>
    <n v="1500053"/>
    <s v="GUERRERO, Douglas J."/>
    <s v="11145 Breeden Drive,Rolla, MO 65401"/>
    <s v="11145 Breeden Drive Rolla MO 65401"/>
    <s v="11145 65401"/>
    <s v=""/>
    <x v="9"/>
    <x v="0"/>
    <x v="52"/>
    <n v="2"/>
    <x v="9"/>
    <n v="2"/>
    <n v="0"/>
    <n v="0.15033777317589558"/>
    <n v="0.6784927048087489"/>
    <m/>
    <m/>
    <m/>
    <m/>
    <m/>
    <m/>
    <m/>
    <m/>
    <m/>
    <m/>
    <m/>
    <m/>
    <m/>
    <n v="9"/>
    <n v="1"/>
    <n v="0"/>
  </r>
  <r>
    <n v="1500611"/>
    <s v="Progetto Idea S.P.A."/>
    <s v="Via della Rotonda no. 4,00186 Roma"/>
    <s v="Via della Rotonda no. 4 00186 Roma"/>
    <s v="4 00186"/>
    <s v="4"/>
    <x v="6"/>
    <x v="0"/>
    <x v="51"/>
    <n v="2"/>
    <x v="11"/>
    <n v="2"/>
    <n v="1"/>
    <n v="0.48291343817896359"/>
    <n v="0.69660155532191259"/>
    <m/>
    <m/>
    <m/>
    <m/>
    <m/>
    <m/>
    <m/>
    <m/>
    <m/>
    <m/>
    <m/>
    <m/>
    <m/>
    <n v="9"/>
    <n v="1"/>
    <n v="0"/>
  </r>
  <r>
    <n v="1500687"/>
    <s v="IRIUCHIJIMA, kunio c/o Denki Kagaku Kabushiki K."/>
    <s v="Shibukawa Kojo, 1135 Nakamura,Shibukawa-shi, Gunma 377-0002"/>
    <s v="Shibukawa Kojo 1135 Nakamura Shibukawa-shi Gunma 377-0002"/>
    <s v="1135 3770002"/>
    <s v="377-"/>
    <x v="2"/>
    <x v="0"/>
    <x v="16"/>
    <n v="3"/>
    <x v="11"/>
    <n v="2"/>
    <n v="1"/>
    <n v="0.86722930556463518"/>
    <n v="0.17699182853356266"/>
    <m/>
    <m/>
    <m/>
    <m/>
    <m/>
    <m/>
    <m/>
    <m/>
    <m/>
    <m/>
    <m/>
    <m/>
    <m/>
    <n v="9"/>
    <n v="1"/>
    <n v="0"/>
  </r>
  <r>
    <n v="1503350"/>
    <s v="Niles Simmons Industrieanlagen GmbH"/>
    <s v="Zwickauer Strasse 355,09117 Chemitz"/>
    <s v="Zwickauer Strasse 355 09117 Chemitz"/>
    <s v="355 09117"/>
    <s v="355"/>
    <x v="0"/>
    <x v="0"/>
    <x v="52"/>
    <n v="2"/>
    <x v="1"/>
    <n v="2"/>
    <n v="1"/>
    <n v="0.71412970925802011"/>
    <n v="0.72054987753398436"/>
    <m/>
    <m/>
    <m/>
    <m/>
    <m/>
    <m/>
    <m/>
    <m/>
    <m/>
    <m/>
    <m/>
    <m/>
    <m/>
    <n v="9"/>
    <n v="1"/>
    <n v="0"/>
  </r>
  <r>
    <n v="1509774"/>
    <s v="UDDIN, Muhammed Kamal, Evotec OAI"/>
    <s v="151, Milton Park,Abingdon, Oxfordshire OX14 4SD"/>
    <s v="151 Milton Park Abingdon Oxfordshire OX14 4SD"/>
    <s v="151 14 4"/>
    <s v="X14"/>
    <x v="8"/>
    <x v="0"/>
    <x v="22"/>
    <n v="3"/>
    <x v="11"/>
    <n v="3"/>
    <n v="1"/>
    <n v="0.25217270700944094"/>
    <n v="0.39394189527649037"/>
    <m/>
    <m/>
    <m/>
    <m/>
    <m/>
    <m/>
    <m/>
    <m/>
    <m/>
    <m/>
    <m/>
    <m/>
    <m/>
    <n v="9"/>
    <n v="1"/>
    <n v="0"/>
  </r>
  <r>
    <n v="8527631"/>
    <s v="Fewster, Paul Frederick"/>
    <s v="Brighton"/>
    <s v="Brighton"/>
    <s v=""/>
    <s v=""/>
    <x v="8"/>
    <x v="0"/>
    <x v="59"/>
    <n v="1"/>
    <x v="14"/>
    <n v="0"/>
    <n v="0"/>
    <n v="7.5822919366960506E-2"/>
    <n v="8.3018372918302052E-3"/>
    <n v="1"/>
    <n v="1"/>
    <n v="2"/>
    <m/>
    <m/>
    <m/>
    <m/>
    <m/>
    <m/>
    <m/>
    <m/>
    <m/>
    <m/>
    <n v="9"/>
    <n v="0"/>
    <n v="0"/>
  </r>
  <r>
    <n v="1510751"/>
    <s v="DUPONT, Oliver"/>
    <s v="rue des Tombes Romaines 15,B-1450 Chastre"/>
    <s v="rue des Tombes Romaines 15 B-1450 Chastre"/>
    <s v="15 1450"/>
    <s v="15"/>
    <x v="17"/>
    <x v="0"/>
    <x v="46"/>
    <n v="3"/>
    <x v="11"/>
    <n v="2"/>
    <n v="1"/>
    <n v="0.85901096635867602"/>
    <n v="8.6874365154311572E-2"/>
    <m/>
    <m/>
    <m/>
    <m/>
    <m/>
    <m/>
    <m/>
    <m/>
    <m/>
    <m/>
    <m/>
    <m/>
    <m/>
    <n v="9"/>
    <n v="1"/>
    <n v="0"/>
  </r>
  <r>
    <n v="1512933"/>
    <s v="GHISOLFI, Stefano"/>
    <s v="Via Rosta, 10,10143 Torino"/>
    <s v="Via Rosta 10 10143 Torino"/>
    <s v="10 10143"/>
    <s v="10"/>
    <x v="6"/>
    <x v="0"/>
    <x v="76"/>
    <n v="2"/>
    <x v="1"/>
    <n v="2"/>
    <n v="1"/>
    <n v="0.25348606689125786"/>
    <n v="0.5952078391690383"/>
    <m/>
    <m/>
    <m/>
    <m/>
    <m/>
    <m/>
    <m/>
    <m/>
    <m/>
    <m/>
    <m/>
    <m/>
    <m/>
    <n v="9"/>
    <n v="1"/>
    <n v="0"/>
  </r>
  <r>
    <n v="1515775"/>
    <s v="ONNERUD, Per"/>
    <s v="449 Salem End Road,Framingham, MA 01702"/>
    <s v="449 Salem End Road Framingham MA 01702"/>
    <s v="449 01702"/>
    <s v=""/>
    <x v="9"/>
    <x v="0"/>
    <x v="36"/>
    <n v="3"/>
    <x v="11"/>
    <n v="2"/>
    <n v="0"/>
    <n v="0.14839822955925719"/>
    <n v="0.7661835392949673"/>
    <m/>
    <m/>
    <m/>
    <m/>
    <m/>
    <m/>
    <m/>
    <m/>
    <m/>
    <m/>
    <m/>
    <m/>
    <m/>
    <n v="9"/>
    <n v="1"/>
    <n v="0"/>
  </r>
  <r>
    <n v="1517879"/>
    <s v="Felix, Florian"/>
    <s v="Drosselstr. 15,82467 Garmisch-Partenkirchen"/>
    <s v="Drosselstr. 15 82467 Garmisch-Partenkirchen"/>
    <s v="15 82467"/>
    <s v="15"/>
    <x v="0"/>
    <x v="0"/>
    <x v="42"/>
    <n v="3"/>
    <x v="0"/>
    <n v="2"/>
    <n v="1"/>
    <n v="0.3420283835351895"/>
    <n v="0.93826036504870824"/>
    <m/>
    <m/>
    <m/>
    <m/>
    <m/>
    <m/>
    <m/>
    <m/>
    <m/>
    <m/>
    <m/>
    <m/>
    <m/>
    <n v="9"/>
    <n v="1"/>
    <n v="0"/>
  </r>
  <r>
    <n v="1522318"/>
    <s v="DYLLICK-BRENZINGER, Rainer"/>
    <s v="Carl-Goerdeler-Str. 16,67346 Speyer"/>
    <s v="Carl-Goerdeler-Str. 16 67346 Speyer"/>
    <s v="16 67346"/>
    <s v="16"/>
    <x v="0"/>
    <x v="0"/>
    <x v="52"/>
    <n v="2"/>
    <x v="0"/>
    <n v="2"/>
    <n v="1"/>
    <n v="0.86161696368416707"/>
    <n v="0.99225615375459941"/>
    <m/>
    <m/>
    <m/>
    <m/>
    <m/>
    <m/>
    <m/>
    <m/>
    <m/>
    <m/>
    <m/>
    <m/>
    <m/>
    <n v="9"/>
    <n v="1"/>
    <n v="0"/>
  </r>
  <r>
    <n v="1532478"/>
    <s v="YAMADA, Naoki, c/o NOK Corporation"/>
    <s v="4-3-1 Tsujido-shinmachi,Fujisawa-shi, Kanagawa 251-0042"/>
    <s v="4-3-1 Tsujido-shinmachi Fujisawa-shi Kanagawa 251-0042"/>
    <s v="431 2510042"/>
    <s v="-3-"/>
    <x v="2"/>
    <x v="0"/>
    <x v="5"/>
    <n v="3"/>
    <x v="1"/>
    <n v="2"/>
    <n v="1"/>
    <n v="1.9537514216408369E-2"/>
    <n v="0.238931601382665"/>
    <m/>
    <m/>
    <m/>
    <m/>
    <m/>
    <m/>
    <m/>
    <m/>
    <m/>
    <m/>
    <m/>
    <m/>
    <m/>
    <n v="9"/>
    <n v="1"/>
    <n v="0"/>
  </r>
  <r>
    <n v="1537000"/>
    <s v="Kim, Jin Hong"/>
    <s v="109-1503 Seongwon Apt, Sanghyeon-dong, Suji-eup,Yongin-si, Gyeonggi-do 449-843"/>
    <s v="109-1503 Seongwon Apt Sanghyeon-dong Suji-eup Yongin-si Gyeonggi-do 449-843"/>
    <s v="1091503 449843"/>
    <s v="449-"/>
    <x v="7"/>
    <x v="0"/>
    <x v="72"/>
    <n v="3"/>
    <x v="10"/>
    <n v="2"/>
    <n v="1"/>
    <n v="0.61945588598579449"/>
    <n v="0.59483989419720151"/>
    <m/>
    <m/>
    <m/>
    <m/>
    <m/>
    <m/>
    <m/>
    <m/>
    <m/>
    <m/>
    <m/>
    <m/>
    <m/>
    <n v="9"/>
    <n v="1"/>
    <n v="0"/>
  </r>
  <r>
    <n v="1538422"/>
    <s v="GRAHAM, Kenneth, J."/>
    <s v="6462 Appromattox Drive,Warrenton, VA 22488"/>
    <s v="6462 Appromattox Drive Warrenton VA 22488"/>
    <s v="6462 22488"/>
    <s v=""/>
    <x v="9"/>
    <x v="0"/>
    <x v="3"/>
    <n v="3"/>
    <x v="9"/>
    <n v="2"/>
    <n v="0"/>
    <n v="0.90304611073315189"/>
    <n v="0.24850653471258777"/>
    <m/>
    <m/>
    <m/>
    <m/>
    <m/>
    <m/>
    <m/>
    <m/>
    <m/>
    <m/>
    <m/>
    <m/>
    <m/>
    <n v="9"/>
    <n v="1"/>
    <n v="0"/>
  </r>
  <r>
    <n v="1546624"/>
    <s v="Toda Seiko Co., Ltd."/>
    <s v="9-3, Kamitoda, 1-chome,Toda-shi, Saitama-ken"/>
    <s v="9-3 Kamitoda 1-chome Toda-shi Saitama-ken"/>
    <s v="93 1"/>
    <s v="-3"/>
    <x v="2"/>
    <x v="0"/>
    <x v="18"/>
    <n v="3"/>
    <x v="1"/>
    <n v="2"/>
    <n v="1"/>
    <n v="0.31206441632845916"/>
    <n v="0.85494977829726271"/>
    <m/>
    <m/>
    <m/>
    <m/>
    <m/>
    <m/>
    <m/>
    <m/>
    <m/>
    <m/>
    <m/>
    <m/>
    <m/>
    <n v="9"/>
    <n v="1"/>
    <n v="0"/>
  </r>
  <r>
    <n v="1547106"/>
    <s v="Köneke, Josef"/>
    <s v="Kilianstrasse 18,33142 Büren"/>
    <s v="Kilianstrasse 18 33142 Büren"/>
    <s v="18 33142"/>
    <s v="18"/>
    <x v="0"/>
    <x v="0"/>
    <x v="20"/>
    <n v="2"/>
    <x v="0"/>
    <n v="2"/>
    <n v="1"/>
    <n v="0.53436713715793516"/>
    <n v="0.61194807808108442"/>
    <m/>
    <m/>
    <m/>
    <m/>
    <m/>
    <m/>
    <m/>
    <m/>
    <m/>
    <m/>
    <m/>
    <m/>
    <m/>
    <n v="9"/>
    <n v="1"/>
    <n v="0"/>
  </r>
  <r>
    <n v="1547771"/>
    <s v="Shiga, Tsutomu Denso Corporation"/>
    <s v="Intellectual Property Department 1-1, Showa-cho,Kariya-city Aichi-pref., 448-8661"/>
    <s v="Intellectual Property Department 1-1 Showa-cho Kariya-city Aichi-pref. 448-8661"/>
    <s v="11 4488661"/>
    <s v="1-"/>
    <x v="2"/>
    <x v="0"/>
    <x v="35"/>
    <n v="3"/>
    <x v="10"/>
    <n v="2"/>
    <n v="1"/>
    <n v="0.36156514761519143"/>
    <n v="0.79690205668742742"/>
    <m/>
    <m/>
    <m/>
    <m/>
    <m/>
    <m/>
    <m/>
    <m/>
    <m/>
    <m/>
    <m/>
    <m/>
    <m/>
    <n v="9"/>
    <n v="1"/>
    <n v="0"/>
  </r>
  <r>
    <n v="9258831"/>
    <s v="Mehes, Paul L."/>
    <s v="7465 Fairmount Rd.,Novelty,OH,44072"/>
    <s v="7465 Fairmount Rd. Novelty OH 44072"/>
    <s v="7465 44072"/>
    <s v=""/>
    <x v="9"/>
    <x v="0"/>
    <x v="52"/>
    <n v="2"/>
    <x v="9"/>
    <n v="2"/>
    <n v="0"/>
    <n v="0.17494277797610602"/>
    <n v="9.1690561598388731E-3"/>
    <n v="1"/>
    <n v="2"/>
    <n v="2"/>
    <m/>
    <m/>
    <m/>
    <m/>
    <m/>
    <m/>
    <m/>
    <m/>
    <m/>
    <m/>
    <n v="9"/>
    <n v="1"/>
    <n v="0"/>
  </r>
  <r>
    <n v="1552963"/>
    <s v="Rademacher, Lothar"/>
    <s v="Jahnstrasse 99,74321 Bietigheim"/>
    <s v="Jahnstrasse 99 74321 Bietigheim"/>
    <s v="99 74321"/>
    <s v="99"/>
    <x v="0"/>
    <x v="0"/>
    <x v="29"/>
    <n v="2"/>
    <x v="0"/>
    <n v="2"/>
    <n v="1"/>
    <n v="0.66019391871799937"/>
    <n v="0.97805822665659137"/>
    <m/>
    <m/>
    <m/>
    <m/>
    <m/>
    <m/>
    <m/>
    <m/>
    <m/>
    <m/>
    <m/>
    <m/>
    <m/>
    <n v="9"/>
    <n v="1"/>
    <n v="0"/>
  </r>
  <r>
    <n v="1554331"/>
    <s v="Sussmeier, John W."/>
    <s v="365 East Mountain North Cold Springs,New York 10516"/>
    <s v="365 East Mountain North Cold Springs New York 10516"/>
    <s v="365 10516"/>
    <s v=""/>
    <x v="9"/>
    <x v="0"/>
    <x v="71"/>
    <n v="3"/>
    <x v="2"/>
    <n v="2"/>
    <n v="0"/>
    <n v="0.83973301007181556"/>
    <n v="0.2037434693698289"/>
    <m/>
    <m/>
    <m/>
    <m/>
    <m/>
    <m/>
    <m/>
    <m/>
    <m/>
    <m/>
    <m/>
    <m/>
    <m/>
    <n v="9"/>
    <n v="1"/>
    <n v="0"/>
  </r>
  <r>
    <n v="1554453"/>
    <s v="Nanri, Takehiko"/>
    <s v="c/o Kabushiki Kaisha Honda Gijutsu Kenkyusho 4-1, Chuo 1-chome,Wako-shi Saitama-ken"/>
    <s v="c/o Kabushiki Kaisha Honda Gijutsu Kenkyusho 4-1 Chuo 1-chome Wako-shi Saitama-ken"/>
    <s v="41 1"/>
    <s v="4-"/>
    <x v="2"/>
    <x v="0"/>
    <x v="58"/>
    <n v="3"/>
    <x v="6"/>
    <n v="2"/>
    <n v="1"/>
    <n v="0.49859353533074413"/>
    <n v="0.39494297319916061"/>
    <m/>
    <m/>
    <m/>
    <m/>
    <m/>
    <m/>
    <m/>
    <m/>
    <m/>
    <m/>
    <m/>
    <m/>
    <m/>
    <n v="9"/>
    <n v="1"/>
    <n v="0"/>
  </r>
  <r>
    <n v="1555058"/>
    <s v="Winter, Christian, IXOS Software AG"/>
    <s v="Technopark 1, Bretonischer Ring 12,85630 Grasbrunn/München"/>
    <s v="Technopark 1 Bretonischer Ring 12 85630 Grasbrunn/München"/>
    <s v="1 12 85630"/>
    <s v="1"/>
    <x v="0"/>
    <x v="0"/>
    <x v="14"/>
    <n v="3"/>
    <x v="11"/>
    <n v="3"/>
    <n v="1"/>
    <n v="0.20440533465952859"/>
    <n v="0.63917554560007706"/>
    <m/>
    <m/>
    <m/>
    <m/>
    <m/>
    <m/>
    <m/>
    <m/>
    <m/>
    <m/>
    <m/>
    <m/>
    <m/>
    <n v="9"/>
    <n v="1"/>
    <n v="0"/>
  </r>
  <r>
    <n v="1555520"/>
    <s v="Ahmed, Saeeduddin"/>
    <s v="9889 Defoe Court,Portage Michigan 49002"/>
    <s v="9889 Defoe Court Portage Michigan 49002"/>
    <s v="9889 49002"/>
    <s v=""/>
    <x v="9"/>
    <x v="0"/>
    <x v="36"/>
    <n v="3"/>
    <x v="9"/>
    <n v="2"/>
    <n v="0"/>
    <n v="1.0558307346953288E-2"/>
    <n v="0.29067569897443213"/>
    <m/>
    <m/>
    <m/>
    <m/>
    <m/>
    <m/>
    <m/>
    <m/>
    <m/>
    <m/>
    <m/>
    <m/>
    <m/>
    <n v="9"/>
    <n v="1"/>
    <n v="0"/>
  </r>
  <r>
    <n v="1562372"/>
    <s v="Harada, Makoto"/>
    <s v="1-4-40-147,Nonakaminami, Yodogawa-ku,Osaka-shi, Osaka,532-0022"/>
    <s v="1-4-40-147 Nonakaminami Yodogawa-ku Osaka-shi Osaka 532-0022"/>
    <s v="1440147 5320022"/>
    <s v="-4-"/>
    <x v="2"/>
    <x v="0"/>
    <x v="28"/>
    <n v="3"/>
    <x v="9"/>
    <n v="2"/>
    <n v="1"/>
    <n v="0.19778406929759962"/>
    <n v="0.48454295627926602"/>
    <m/>
    <m/>
    <m/>
    <m/>
    <m/>
    <m/>
    <m/>
    <m/>
    <m/>
    <m/>
    <m/>
    <m/>
    <m/>
    <n v="9"/>
    <n v="1"/>
    <n v="0"/>
  </r>
  <r>
    <n v="9359432"/>
    <s v="Nastrificio Eurotessile S.R.L."/>
    <s v="Varese"/>
    <s v="Varese"/>
    <s v=""/>
    <s v=""/>
    <x v="6"/>
    <x v="0"/>
    <x v="66"/>
    <n v="1"/>
    <x v="14"/>
    <n v="0"/>
    <n v="0"/>
    <n v="0.69514816922794598"/>
    <n v="9.4135327870132901E-3"/>
    <n v="1"/>
    <n v="1"/>
    <n v="2"/>
    <m/>
    <m/>
    <m/>
    <m/>
    <m/>
    <m/>
    <m/>
    <m/>
    <m/>
    <m/>
    <n v="9"/>
    <n v="0"/>
    <n v="0"/>
  </r>
  <r>
    <n v="1568389"/>
    <s v="Etea S.r.l."/>
    <s v="Via S. Giuliano, 6,12038 Savigliano (CN)"/>
    <s v="Via S. Giuliano 6 12038 Savigliano (CN)"/>
    <s v="6 12038"/>
    <s v="6"/>
    <x v="6"/>
    <x v="0"/>
    <x v="41"/>
    <n v="3"/>
    <x v="11"/>
    <n v="2"/>
    <n v="1"/>
    <n v="3.9761913915087321E-2"/>
    <n v="0.37069227803287474"/>
    <m/>
    <m/>
    <m/>
    <m/>
    <m/>
    <m/>
    <m/>
    <m/>
    <m/>
    <m/>
    <m/>
    <m/>
    <m/>
    <n v="9"/>
    <n v="1"/>
    <n v="0"/>
  </r>
  <r>
    <n v="1569804"/>
    <s v="Nakao, Yukio c/o SRI Research &amp; Development Ltd."/>
    <s v="1-1, Tsutsui-cho 2-chome Chuo-ku,Kobe-shi, Hyogo-ken"/>
    <s v="1-1 Tsutsui-cho 2-chome Chuo-ku Kobe-shi Hyogo-ken"/>
    <s v="11 2"/>
    <s v="-1"/>
    <x v="2"/>
    <x v="0"/>
    <x v="26"/>
    <n v="3"/>
    <x v="9"/>
    <n v="2"/>
    <n v="1"/>
    <n v="0.67689404319132684"/>
    <n v="0.53184865536216064"/>
    <m/>
    <m/>
    <m/>
    <m/>
    <m/>
    <m/>
    <m/>
    <m/>
    <m/>
    <m/>
    <m/>
    <m/>
    <m/>
    <n v="9"/>
    <n v="1"/>
    <n v="0"/>
  </r>
  <r>
    <n v="1570259"/>
    <s v="Iwasaki, Takeshi"/>
    <s v="3-4-21 Midori-machi,Kasukabe-shi Saitama"/>
    <s v="3-4-21 Midori-machi Kasukabe-shi Saitama"/>
    <s v="3421"/>
    <s v="-4-"/>
    <x v="2"/>
    <x v="0"/>
    <x v="41"/>
    <n v="3"/>
    <x v="0"/>
    <n v="1"/>
    <n v="1"/>
    <n v="7.6966383719788478E-2"/>
    <n v="0.5454298858567832"/>
    <m/>
    <m/>
    <m/>
    <m/>
    <m/>
    <m/>
    <m/>
    <m/>
    <m/>
    <m/>
    <m/>
    <m/>
    <m/>
    <n v="9"/>
    <n v="1"/>
    <n v="0"/>
  </r>
  <r>
    <n v="1571749"/>
    <s v="Zeuner, Thomas"/>
    <s v="Tyroler Strasse 20a,42857 Remscheid"/>
    <s v="Tyroler Strasse 20a 42857 Remscheid"/>
    <s v="20 42857"/>
    <s v="20a"/>
    <x v="0"/>
    <x v="0"/>
    <x v="52"/>
    <n v="2"/>
    <x v="1"/>
    <n v="2"/>
    <n v="1"/>
    <n v="0.76879859823053143"/>
    <n v="0.68917054038551706"/>
    <m/>
    <m/>
    <m/>
    <m/>
    <m/>
    <m/>
    <m/>
    <m/>
    <m/>
    <m/>
    <m/>
    <m/>
    <m/>
    <n v="9"/>
    <n v="1"/>
    <n v="0"/>
  </r>
  <r>
    <n v="1572599"/>
    <s v="Park, Jung-Jae"/>
    <s v="781-36, Bangbae-Dong, Seocho-Gu,Seoul"/>
    <s v="781-36 Bangbae-Dong Seocho-Gu Seoul"/>
    <s v="78136"/>
    <s v="-36"/>
    <x v="7"/>
    <x v="0"/>
    <x v="24"/>
    <n v="3"/>
    <x v="0"/>
    <n v="1"/>
    <n v="1"/>
    <n v="6.3975167996526139E-2"/>
    <n v="7.8224456944184007E-2"/>
    <m/>
    <m/>
    <m/>
    <m/>
    <m/>
    <m/>
    <m/>
    <m/>
    <m/>
    <m/>
    <m/>
    <m/>
    <m/>
    <n v="9"/>
    <n v="1"/>
    <n v="0"/>
  </r>
  <r>
    <n v="10293806"/>
    <s v="Chow, Hong-Jien"/>
    <s v="Taichung city"/>
    <s v="Taichung city"/>
    <s v=""/>
    <s v=""/>
    <x v="5"/>
    <x v="0"/>
    <x v="69"/>
    <n v="1"/>
    <x v="15"/>
    <n v="0"/>
    <n v="0"/>
    <n v="0.92937493237221624"/>
    <n v="1.1232927599662768E-2"/>
    <n v="1"/>
    <n v="1"/>
    <n v="2"/>
    <m/>
    <m/>
    <m/>
    <m/>
    <m/>
    <m/>
    <m/>
    <m/>
    <m/>
    <m/>
    <n v="9"/>
    <n v="0"/>
    <n v="0"/>
  </r>
  <r>
    <n v="1578417"/>
    <s v="Pickert, Ursula"/>
    <s v="Mühlenfeld 38,45470 Mühlheim an der Ruhr"/>
    <s v="Mühlenfeld 38 45470 Mühlheim an der Ruhr"/>
    <s v="38 45470"/>
    <s v="38"/>
    <x v="0"/>
    <x v="0"/>
    <x v="41"/>
    <n v="3"/>
    <x v="11"/>
    <n v="2"/>
    <n v="1"/>
    <n v="0.13980945129257105"/>
    <n v="0.29812273809963452"/>
    <m/>
    <m/>
    <m/>
    <m/>
    <m/>
    <m/>
    <m/>
    <m/>
    <m/>
    <m/>
    <m/>
    <m/>
    <m/>
    <n v="9"/>
    <n v="1"/>
    <n v="0"/>
  </r>
  <r>
    <n v="1579652"/>
    <s v="Russell, Mark E."/>
    <s v="5 Buckboard Drive,Westford Massachusetts 01886"/>
    <s v="5 Buckboard Drive Westford Massachusetts 01886"/>
    <s v="5 01886"/>
    <s v=""/>
    <x v="9"/>
    <x v="0"/>
    <x v="43"/>
    <n v="3"/>
    <x v="9"/>
    <n v="2"/>
    <n v="0"/>
    <n v="0.13709074918440811"/>
    <n v="5.6438271357821312E-2"/>
    <m/>
    <m/>
    <m/>
    <m/>
    <m/>
    <m/>
    <m/>
    <m/>
    <m/>
    <m/>
    <m/>
    <m/>
    <m/>
    <n v="9"/>
    <n v="1"/>
    <n v="0"/>
  </r>
  <r>
    <n v="1581220"/>
    <s v="Kulick, Thorsten"/>
    <s v="Nibelungenstr. 213b,64625 Bensheim-Schoenberg"/>
    <s v="Nibelungenstr. 213b 64625 Bensheim-Schoenberg"/>
    <s v="213 64625"/>
    <s v="213b"/>
    <x v="0"/>
    <x v="0"/>
    <x v="37"/>
    <n v="3"/>
    <x v="0"/>
    <n v="2"/>
    <n v="1"/>
    <n v="0.53055029262063313"/>
    <n v="0.32400836932463561"/>
    <m/>
    <m/>
    <m/>
    <m/>
    <m/>
    <m/>
    <m/>
    <m/>
    <m/>
    <m/>
    <m/>
    <m/>
    <m/>
    <n v="9"/>
    <n v="1"/>
    <n v="0"/>
  </r>
  <r>
    <n v="10540934"/>
    <s v="Francap Corporation"/>
    <s v="Oxnard,CA"/>
    <s v="Oxnard CA"/>
    <s v=""/>
    <s v=""/>
    <x v="9"/>
    <x v="0"/>
    <x v="62"/>
    <n v="1"/>
    <x v="15"/>
    <n v="0"/>
    <n v="0"/>
    <n v="0.41305698314423001"/>
    <n v="1.138340516895886E-2"/>
    <n v="1"/>
    <n v="1"/>
    <n v="2"/>
    <m/>
    <m/>
    <m/>
    <m/>
    <m/>
    <m/>
    <m/>
    <m/>
    <m/>
    <m/>
    <n v="9"/>
    <n v="0"/>
    <n v="0"/>
  </r>
  <r>
    <n v="1582941"/>
    <s v="Savariar-Hauck, Celin"/>
    <s v="Am Breitenberg 14,37534 Badenhaussen"/>
    <s v="Am Breitenberg 14 37534 Badenhaussen"/>
    <s v="14 37534"/>
    <s v="14"/>
    <x v="0"/>
    <x v="0"/>
    <x v="38"/>
    <n v="3"/>
    <x v="1"/>
    <n v="2"/>
    <n v="1"/>
    <n v="0.38341718686430259"/>
    <n v="0.40900733184313132"/>
    <m/>
    <m/>
    <m/>
    <m/>
    <m/>
    <m/>
    <m/>
    <m/>
    <m/>
    <m/>
    <m/>
    <m/>
    <m/>
    <n v="9"/>
    <n v="1"/>
    <n v="0"/>
  </r>
  <r>
    <n v="1587290"/>
    <s v="Palumbo, Michael"/>
    <s v="4 Cherry Street,07853, Long Valley, NJ New Jersey"/>
    <s v="4 Cherry Street 07853 Long Valley NJ New Jersey"/>
    <s v="4 07853"/>
    <s v=""/>
    <x v="9"/>
    <x v="0"/>
    <x v="9"/>
    <n v="3"/>
    <x v="2"/>
    <n v="2"/>
    <n v="0"/>
    <n v="0.27716106052226752"/>
    <n v="0.25680613389648244"/>
    <m/>
    <m/>
    <m/>
    <m/>
    <m/>
    <m/>
    <m/>
    <m/>
    <m/>
    <m/>
    <m/>
    <m/>
    <m/>
    <n v="9"/>
    <n v="1"/>
    <n v="0"/>
  </r>
  <r>
    <n v="1588212"/>
    <s v="Eckbauer, Andreas"/>
    <s v="Wöhrder Hauptstr. 70,90489, Nürnberg"/>
    <s v="Wöhrder Hauptstr. 70 90489 Nürnberg"/>
    <s v="70 90489"/>
    <s v="70"/>
    <x v="0"/>
    <x v="0"/>
    <x v="38"/>
    <n v="3"/>
    <x v="1"/>
    <n v="2"/>
    <n v="1"/>
    <n v="0.96085474021614103"/>
    <n v="8.2074461493479745E-2"/>
    <m/>
    <m/>
    <m/>
    <m/>
    <m/>
    <m/>
    <m/>
    <m/>
    <m/>
    <m/>
    <m/>
    <m/>
    <m/>
    <n v="9"/>
    <n v="1"/>
    <n v="0"/>
  </r>
  <r>
    <n v="10788195"/>
    <s v="MORO, Takahiro"/>
    <s v="Wako-shi"/>
    <s v="Wako-shi"/>
    <s v=""/>
    <s v=""/>
    <x v="2"/>
    <x v="0"/>
    <x v="59"/>
    <n v="1"/>
    <x v="14"/>
    <n v="0"/>
    <n v="0"/>
    <n v="4.3932523352018804E-2"/>
    <n v="7.871992244752879E-3"/>
    <n v="1"/>
    <n v="1"/>
    <n v="2"/>
    <m/>
    <m/>
    <m/>
    <m/>
    <m/>
    <m/>
    <m/>
    <m/>
    <m/>
    <m/>
    <n v="9"/>
    <n v="0"/>
    <n v="0"/>
  </r>
  <r>
    <n v="1590161"/>
    <s v="Wakelin, Duncan"/>
    <s v="2 Seymour Road,Bishopston, Bristol BS7 9HR"/>
    <s v="2 Seymour Road Bishopston Bristol BS7 9HR"/>
    <s v="2 7 9"/>
    <s v="S7"/>
    <x v="8"/>
    <x v="0"/>
    <x v="3"/>
    <n v="3"/>
    <x v="11"/>
    <n v="3"/>
    <n v="1"/>
    <n v="0.85643226681685258"/>
    <n v="0.94233996122832375"/>
    <m/>
    <m/>
    <m/>
    <m/>
    <m/>
    <m/>
    <m/>
    <m/>
    <m/>
    <m/>
    <m/>
    <m/>
    <m/>
    <n v="9"/>
    <n v="1"/>
    <n v="0"/>
  </r>
  <r>
    <n v="1592778"/>
    <s v="Gentles, Thomas A."/>
    <s v="735 Braewood Drive,Algonquin, Illinois 60102"/>
    <s v="735 Braewood Drive Algonquin Illinois 60102"/>
    <s v="735 60102"/>
    <s v=""/>
    <x v="9"/>
    <x v="0"/>
    <x v="18"/>
    <n v="3"/>
    <x v="9"/>
    <n v="2"/>
    <n v="0"/>
    <n v="0.77166410827028387"/>
    <n v="0.66829310526648533"/>
    <m/>
    <m/>
    <m/>
    <m/>
    <m/>
    <m/>
    <m/>
    <m/>
    <m/>
    <m/>
    <m/>
    <m/>
    <m/>
    <n v="9"/>
    <n v="1"/>
    <n v="0"/>
  </r>
  <r>
    <n v="1594653"/>
    <s v="Meads, Richard James"/>
    <s v="Lobwood, Blagdon Hill Taunton,Somerset, TA3 7SN"/>
    <s v="Lobwood Blagdon Hill Taunton Somerset TA3 7SN"/>
    <s v="3 7"/>
    <s v="A3"/>
    <x v="8"/>
    <x v="0"/>
    <x v="22"/>
    <n v="3"/>
    <x v="11"/>
    <n v="2"/>
    <n v="1"/>
    <n v="0.96032708756394247"/>
    <n v="0.11985971859175237"/>
    <m/>
    <m/>
    <m/>
    <m/>
    <m/>
    <m/>
    <m/>
    <m/>
    <m/>
    <m/>
    <m/>
    <m/>
    <m/>
    <n v="9"/>
    <n v="1"/>
    <n v="0"/>
  </r>
  <r>
    <n v="1599228"/>
    <s v="Meschter, Peter Joel"/>
    <s v="2207 Pine Ridge Court,Niskayuna New York 12309"/>
    <s v="2207 Pine Ridge Court Niskayuna New York 12309"/>
    <s v="2207 12309"/>
    <s v=""/>
    <x v="9"/>
    <x v="0"/>
    <x v="43"/>
    <n v="3"/>
    <x v="10"/>
    <n v="2"/>
    <n v="0"/>
    <n v="0.65268565855399518"/>
    <n v="0.17849560111431761"/>
    <m/>
    <m/>
    <m/>
    <m/>
    <m/>
    <m/>
    <m/>
    <m/>
    <m/>
    <m/>
    <m/>
    <m/>
    <m/>
    <n v="9"/>
    <n v="1"/>
    <n v="0"/>
  </r>
  <r>
    <n v="1599259"/>
    <s v="Hada, Masatoshi"/>
    <s v="305 Lions Mansion Issha-Minami, 1-76, Kamenoi,Meito-ku Nagoya-shi Aichi-ken"/>
    <s v="305 Lions Mansion Issha-Minami 1-76 Kamenoi Meito-ku Nagoya-shi Aichi-ken"/>
    <s v="305 176"/>
    <s v="1-"/>
    <x v="2"/>
    <x v="0"/>
    <x v="60"/>
    <n v="3"/>
    <x v="2"/>
    <n v="2"/>
    <n v="1"/>
    <n v="0.46651970678609633"/>
    <n v="0.61856559596893168"/>
    <m/>
    <m/>
    <m/>
    <m/>
    <m/>
    <m/>
    <m/>
    <m/>
    <m/>
    <m/>
    <m/>
    <m/>
    <m/>
    <n v="9"/>
    <n v="1"/>
    <n v="0"/>
  </r>
  <r>
    <n v="1600539"/>
    <s v="Sawado, Masaru, c/o Fujitsu Limited"/>
    <s v="1-1, Kamikodanaka 4-chome, Nakahara-ku,Kawasaki-shi, Kanagawa 211-8588"/>
    <s v="1-1 Kamikodanaka 4-chome Nakahara-ku Kawasaki-shi Kanagawa 211-8588"/>
    <s v="11 4 2118588"/>
    <s v="-1"/>
    <x v="2"/>
    <x v="0"/>
    <x v="39"/>
    <n v="3"/>
    <x v="11"/>
    <n v="3"/>
    <n v="1"/>
    <n v="0.88873942849803211"/>
    <n v="0.54608468565118018"/>
    <m/>
    <m/>
    <m/>
    <m/>
    <m/>
    <m/>
    <m/>
    <m/>
    <m/>
    <m/>
    <m/>
    <m/>
    <m/>
    <n v="9"/>
    <n v="1"/>
    <n v="0"/>
  </r>
  <r>
    <n v="1602291"/>
    <s v="Yamamoto, Hiroki"/>
    <s v="c/o Canon Kabushiki Kaisha 3-30-2 Shimomaruko,Ohta-ku Tokyo"/>
    <s v="c/o Canon Kabushiki Kaisha 3-30-2 Shimomaruko Ohta-ku Tokyo"/>
    <s v="3302"/>
    <s v="3-"/>
    <x v="2"/>
    <x v="0"/>
    <x v="16"/>
    <n v="3"/>
    <x v="10"/>
    <n v="1"/>
    <n v="1"/>
    <n v="0.41789317856447683"/>
    <n v="0.12989634189869037"/>
    <m/>
    <m/>
    <m/>
    <m/>
    <m/>
    <m/>
    <m/>
    <m/>
    <m/>
    <m/>
    <m/>
    <m/>
    <m/>
    <n v="9"/>
    <n v="1"/>
    <n v="0"/>
  </r>
  <r>
    <n v="11073197"/>
    <s v="Industry-Academic Cooperation Foundation, Yonsei Universty"/>
    <s v="Seoul"/>
    <s v="Seoul"/>
    <s v=""/>
    <s v=""/>
    <x v="7"/>
    <x v="0"/>
    <x v="87"/>
    <n v="1"/>
    <x v="14"/>
    <n v="0"/>
    <n v="0"/>
    <n v="1.0921653978387624E-2"/>
    <n v="1.1288208358307905E-2"/>
    <n v="1"/>
    <n v="1"/>
    <n v="2"/>
    <m/>
    <m/>
    <m/>
    <m/>
    <m/>
    <m/>
    <m/>
    <m/>
    <m/>
    <m/>
    <n v="9"/>
    <n v="0"/>
    <n v="0"/>
  </r>
  <r>
    <n v="1603681"/>
    <s v="Roure, Christian"/>
    <s v="34 bis, rue Edouard Ruy,27200 Vernon"/>
    <s v="34 bis rue Edouard Ruy 27200 Vernon"/>
    <s v="34 27200"/>
    <s v=""/>
    <x v="3"/>
    <x v="0"/>
    <x v="38"/>
    <n v="3"/>
    <x v="11"/>
    <n v="2"/>
    <n v="0"/>
    <n v="0.82605262788533351"/>
    <n v="0.19635507551251796"/>
    <m/>
    <m/>
    <m/>
    <m/>
    <m/>
    <m/>
    <m/>
    <m/>
    <m/>
    <m/>
    <m/>
    <m/>
    <m/>
    <n v="9"/>
    <n v="1"/>
    <n v="0"/>
  </r>
  <r>
    <n v="11120802"/>
    <s v="Bowman, Simon Allan"/>
    <s v="Devon"/>
    <s v="Devon"/>
    <s v=""/>
    <s v=""/>
    <x v="8"/>
    <x v="0"/>
    <x v="87"/>
    <n v="1"/>
    <x v="14"/>
    <n v="0"/>
    <n v="0"/>
    <n v="0.78045006976710229"/>
    <n v="1.0691969995970441E-2"/>
    <n v="1"/>
    <n v="1"/>
    <n v="2"/>
    <m/>
    <m/>
    <m/>
    <m/>
    <m/>
    <m/>
    <m/>
    <m/>
    <m/>
    <m/>
    <n v="9"/>
    <n v="0"/>
    <n v="0"/>
  </r>
  <r>
    <n v="1608253"/>
    <s v="Cenarruzabeitia Peypoch, Ramon"/>
    <s v="Araba Kalea, 45,20800 Zarautz (Gipuzkoa)"/>
    <s v="Araba Kalea 45 20800 Zarautz (Gipuzkoa)"/>
    <s v="45 20800"/>
    <s v="45"/>
    <x v="4"/>
    <x v="0"/>
    <x v="41"/>
    <n v="3"/>
    <x v="9"/>
    <n v="2"/>
    <n v="1"/>
    <n v="0.8343063891228566"/>
    <n v="0.36662103237365418"/>
    <m/>
    <m/>
    <m/>
    <m/>
    <m/>
    <m/>
    <m/>
    <m/>
    <m/>
    <m/>
    <m/>
    <m/>
    <m/>
    <n v="9"/>
    <n v="1"/>
    <n v="0"/>
  </r>
  <r>
    <n v="11126512"/>
    <s v="Karnik, Aditya R."/>
    <s v="Bangalore"/>
    <s v="Bangalore"/>
    <s v=""/>
    <s v=""/>
    <x v="27"/>
    <x v="0"/>
    <x v="62"/>
    <n v="1"/>
    <x v="14"/>
    <n v="0"/>
    <n v="0"/>
    <n v="0.97717163652411076"/>
    <n v="1.247661534258393E-2"/>
    <n v="1"/>
    <n v="1"/>
    <n v="2"/>
    <m/>
    <m/>
    <m/>
    <m/>
    <m/>
    <m/>
    <m/>
    <m/>
    <m/>
    <m/>
    <n v="9"/>
    <n v="0"/>
    <n v="0"/>
  </r>
  <r>
    <n v="1610066"/>
    <s v="Bortolato, Iginio"/>
    <s v="Via Borgo San Dazio, 15,20048 Carate Brianza (Milano)"/>
    <s v="Via Borgo San Dazio 15 20048 Carate Brianza (Milano)"/>
    <s v="15 20048"/>
    <s v="15"/>
    <x v="6"/>
    <x v="0"/>
    <x v="33"/>
    <n v="3"/>
    <x v="2"/>
    <n v="2"/>
    <n v="1"/>
    <n v="0.67844782737152454"/>
    <n v="0.70140393763951325"/>
    <m/>
    <m/>
    <m/>
    <m/>
    <m/>
    <m/>
    <m/>
    <m/>
    <m/>
    <m/>
    <m/>
    <m/>
    <m/>
    <n v="9"/>
    <n v="1"/>
    <n v="0"/>
  </r>
  <r>
    <n v="1612243"/>
    <s v="CASTELANO, Arlindo Lucas OSI Pharma., Inc."/>
    <s v="1 Bioscience Park Drive,Farmingdale, NY 11735"/>
    <s v="1 Bioscience Park Drive Farmingdale NY 11735"/>
    <s v="1 11735"/>
    <s v=""/>
    <x v="9"/>
    <x v="0"/>
    <x v="37"/>
    <n v="3"/>
    <x v="11"/>
    <n v="2"/>
    <n v="0"/>
    <n v="0.6422108726853567"/>
    <n v="0.7330699430909503"/>
    <m/>
    <m/>
    <m/>
    <m/>
    <m/>
    <m/>
    <m/>
    <m/>
    <m/>
    <m/>
    <m/>
    <m/>
    <m/>
    <n v="9"/>
    <n v="1"/>
    <n v="0"/>
  </r>
  <r>
    <n v="1613419"/>
    <s v="FJELLHEIM, Knut"/>
    <s v="Asveien 21,N-4817 HIS"/>
    <s v="Asveien 21 N-4817 HIS"/>
    <s v="21 4817"/>
    <s v="21"/>
    <x v="13"/>
    <x v="0"/>
    <x v="88"/>
    <n v="2"/>
    <x v="0"/>
    <n v="2"/>
    <n v="1"/>
    <n v="0.12196202419554991"/>
    <n v="0.75087281869779854"/>
    <m/>
    <m/>
    <m/>
    <m/>
    <m/>
    <m/>
    <m/>
    <m/>
    <m/>
    <m/>
    <m/>
    <m/>
    <m/>
    <n v="9"/>
    <n v="1"/>
    <n v="0"/>
  </r>
  <r>
    <n v="1616084"/>
    <s v="KOKORUDA, Deborah, Kay"/>
    <s v="606 Miami Ave,Terrace Park, OH 45174"/>
    <s v="606 Miami Ave Terrace Park OH 45174"/>
    <s v="606 45174"/>
    <s v=""/>
    <x v="9"/>
    <x v="0"/>
    <x v="38"/>
    <n v="3"/>
    <x v="11"/>
    <n v="2"/>
    <n v="0"/>
    <n v="0.39501640740192145"/>
    <n v="0.57448357447837184"/>
    <m/>
    <m/>
    <m/>
    <m/>
    <m/>
    <m/>
    <m/>
    <m/>
    <m/>
    <m/>
    <m/>
    <m/>
    <m/>
    <n v="9"/>
    <n v="1"/>
    <n v="0"/>
  </r>
  <r>
    <n v="1617583"/>
    <s v="TOMS, David, c/o Dylon International Limited"/>
    <s v="Dylon House, Worsley Bridge Road,London SE26 5HD"/>
    <s v="Dylon House Worsley Bridge Road London SE26 5HD"/>
    <s v="26 5"/>
    <s v="E26"/>
    <x v="8"/>
    <x v="0"/>
    <x v="47"/>
    <n v="3"/>
    <x v="10"/>
    <n v="2"/>
    <n v="1"/>
    <n v="0.28779712424182413"/>
    <n v="0.67257065370745828"/>
    <m/>
    <m/>
    <m/>
    <m/>
    <m/>
    <m/>
    <m/>
    <m/>
    <m/>
    <m/>
    <m/>
    <m/>
    <m/>
    <n v="9"/>
    <n v="1"/>
    <n v="0"/>
  </r>
  <r>
    <n v="1618698"/>
    <s v="ITO, Hidemi"/>
    <s v="3-13, 2 Chome, Azuchi-machi,Chuo-ku, Osaka"/>
    <s v="3-13 2 Chome Azuchi-machi Chuo-ku Osaka"/>
    <s v="313 2"/>
    <s v="-13"/>
    <x v="2"/>
    <x v="0"/>
    <x v="3"/>
    <n v="3"/>
    <x v="9"/>
    <n v="2"/>
    <n v="1"/>
    <n v="0.57318815998488437"/>
    <n v="0.10790005211063869"/>
    <m/>
    <m/>
    <m/>
    <m/>
    <m/>
    <m/>
    <m/>
    <m/>
    <m/>
    <m/>
    <m/>
    <m/>
    <m/>
    <n v="9"/>
    <n v="1"/>
    <n v="0"/>
  </r>
  <r>
    <n v="1626413"/>
    <s v="HONG, Ki Whan;"/>
    <s v="210-1102, Hyundai Hometown, Gaeje-1 Dong,,Yunje-gu, Busan611766"/>
    <s v="210-1102 Hyundai Hometown Gaeje-1 Dong Yunje-gu Busan611766"/>
    <s v="2101102 1 611766"/>
    <s v="-1"/>
    <x v="7"/>
    <x v="0"/>
    <x v="53"/>
    <n v="3"/>
    <x v="11"/>
    <n v="3"/>
    <n v="1"/>
    <n v="9.3138428114626803E-2"/>
    <n v="0.76750367208250836"/>
    <m/>
    <m/>
    <m/>
    <m/>
    <m/>
    <m/>
    <m/>
    <m/>
    <m/>
    <m/>
    <m/>
    <m/>
    <m/>
    <n v="9"/>
    <n v="1"/>
    <n v="0"/>
  </r>
  <r>
    <n v="1626859"/>
    <s v="HIRAOKA, Hidetoshi"/>
    <s v="Grace Court 102, 3-9-11,Maejima, Fujieda-shi, Shizuoka 426-0067"/>
    <s v="Grace Court 102 3-9-11 Maejima Fujieda-shi Shizuoka 426-0067"/>
    <s v="102 3911 4260067"/>
    <s v="102"/>
    <x v="2"/>
    <x v="0"/>
    <x v="53"/>
    <n v="3"/>
    <x v="10"/>
    <n v="3"/>
    <n v="1"/>
    <n v="0.24973266153370055"/>
    <n v="6.2696224057921524E-2"/>
    <m/>
    <m/>
    <m/>
    <m/>
    <m/>
    <m/>
    <m/>
    <m/>
    <m/>
    <m/>
    <m/>
    <m/>
    <m/>
    <n v="9"/>
    <n v="1"/>
    <n v="0"/>
  </r>
  <r>
    <n v="1631232"/>
    <s v="MEYER, Stephen"/>
    <s v="1514 Titania Road,Tobyhanna, PA 18466"/>
    <s v="1514 Titania Road Tobyhanna PA 18466"/>
    <s v="1514 18466"/>
    <s v=""/>
    <x v="9"/>
    <x v="0"/>
    <x v="24"/>
    <n v="3"/>
    <x v="9"/>
    <n v="2"/>
    <n v="0"/>
    <n v="0.71040292622386247"/>
    <n v="0.30223374261204339"/>
    <m/>
    <m/>
    <m/>
    <m/>
    <m/>
    <m/>
    <m/>
    <m/>
    <m/>
    <m/>
    <m/>
    <m/>
    <m/>
    <n v="9"/>
    <n v="1"/>
    <n v="0"/>
  </r>
  <r>
    <n v="11279688"/>
    <s v="ARAYA, Takeshi"/>
    <s v="Yokohama"/>
    <s v="Yokohama"/>
    <s v=""/>
    <s v=""/>
    <x v="2"/>
    <x v="0"/>
    <x v="59"/>
    <n v="1"/>
    <x v="14"/>
    <n v="0"/>
    <n v="0"/>
    <n v="0.10131195695583439"/>
    <n v="6.3715104995546445E-3"/>
    <n v="1"/>
    <n v="1"/>
    <n v="2"/>
    <m/>
    <m/>
    <m/>
    <m/>
    <m/>
    <m/>
    <m/>
    <m/>
    <m/>
    <m/>
    <n v="9"/>
    <n v="0"/>
    <n v="0"/>
  </r>
  <r>
    <n v="1634137"/>
    <s v="TAKENAKA, Junji"/>
    <s v="Tokuyama Corporation, 1-1, Mikage-cho,Shunan-shi, Yamaguchi-ken 745-8648"/>
    <s v="Tokuyama Corporation 1-1 Mikage-cho Shunan-shi Yamaguchi-ken 745-8648"/>
    <s v="11 7458648"/>
    <s v="1-"/>
    <x v="2"/>
    <x v="0"/>
    <x v="75"/>
    <n v="3"/>
    <x v="11"/>
    <n v="2"/>
    <n v="1"/>
    <n v="0.65513604814536963"/>
    <n v="0.33369744471998819"/>
    <m/>
    <m/>
    <m/>
    <m/>
    <m/>
    <m/>
    <m/>
    <m/>
    <m/>
    <m/>
    <m/>
    <m/>
    <m/>
    <n v="9"/>
    <n v="1"/>
    <n v="0"/>
  </r>
  <r>
    <n v="11457435"/>
    <s v="Kennedy, Brian B"/>
    <s v="Portland,OR"/>
    <s v="Portland OR"/>
    <s v=""/>
    <s v=""/>
    <x v="9"/>
    <x v="0"/>
    <x v="77"/>
    <n v="1"/>
    <x v="15"/>
    <n v="0"/>
    <n v="0"/>
    <n v="0.82668108738525958"/>
    <n v="6.8689507561960905E-3"/>
    <n v="1"/>
    <n v="1"/>
    <n v="2"/>
    <m/>
    <m/>
    <m/>
    <m/>
    <m/>
    <m/>
    <m/>
    <m/>
    <m/>
    <m/>
    <n v="9"/>
    <n v="0"/>
    <n v="0"/>
  </r>
  <r>
    <n v="1645328"/>
    <s v="VINCENZI, Paolo"/>
    <s v="Via A. Gramsci, 284/A,I-45036 Ficarolo"/>
    <s v="Via A. Gramsci 284/A I-45036 Ficarolo"/>
    <s v="284 45036"/>
    <s v="284/"/>
    <x v="6"/>
    <x v="0"/>
    <x v="34"/>
    <n v="3"/>
    <x v="9"/>
    <n v="2"/>
    <n v="1"/>
    <n v="0.58531058481462284"/>
    <n v="0.69562319023957708"/>
    <m/>
    <m/>
    <m/>
    <m/>
    <m/>
    <m/>
    <m/>
    <m/>
    <m/>
    <m/>
    <m/>
    <m/>
    <m/>
    <n v="9"/>
    <n v="1"/>
    <n v="0"/>
  </r>
  <r>
    <n v="1646971"/>
    <s v="ISHIHARA, Masahiko, Kyowa Hakko Kogyo Co.,Ltd."/>
    <s v="6-1, Ohtemachi 1-chome, Chiyoda-ku,Tokyo 100-8135"/>
    <s v="6-1 Ohtemachi 1-chome Chiyoda-ku Tokyo 100-8135"/>
    <s v="61 1 1008135"/>
    <s v="-1"/>
    <x v="2"/>
    <x v="0"/>
    <x v="9"/>
    <n v="3"/>
    <x v="9"/>
    <n v="3"/>
    <n v="1"/>
    <n v="2.8864706491001146E-2"/>
    <n v="0.67351887037752667"/>
    <m/>
    <m/>
    <m/>
    <m/>
    <m/>
    <m/>
    <m/>
    <m/>
    <m/>
    <m/>
    <m/>
    <m/>
    <m/>
    <n v="9"/>
    <n v="1"/>
    <n v="0"/>
  </r>
  <r>
    <n v="1649230"/>
    <s v="TANAKA, Koichi c/o Matsushita Elect. Ind. Co., Ltd."/>
    <s v="IP Development Center 19F Matsushita IMP Bldg.,1-3-7- Shiromi Chuo-ku Osaka 540-6319"/>
    <s v="IP Development Center 19F Matsushita IMP Bldg. 1-3-7- Shiromi Chuo-ku Osaka 540-6319"/>
    <s v="19 137 5406319"/>
    <s v="19F"/>
    <x v="2"/>
    <x v="0"/>
    <x v="7"/>
    <n v="3"/>
    <x v="8"/>
    <n v="3"/>
    <n v="1"/>
    <n v="0.23796517734944023"/>
    <n v="0.36881749203634773"/>
    <m/>
    <m/>
    <m/>
    <m/>
    <m/>
    <m/>
    <m/>
    <m/>
    <m/>
    <m/>
    <m/>
    <m/>
    <m/>
    <n v="9"/>
    <n v="1"/>
    <n v="0"/>
  </r>
  <r>
    <n v="11535551"/>
    <s v="Singh, Atul"/>
    <s v="Gorakhpur"/>
    <s v="Gorakhpur"/>
    <s v=""/>
    <s v=""/>
    <x v="27"/>
    <x v="0"/>
    <x v="62"/>
    <n v="1"/>
    <x v="14"/>
    <n v="0"/>
    <n v="0"/>
    <n v="0.25703271121416837"/>
    <n v="9.0538986124059084E-3"/>
    <n v="1"/>
    <n v="1"/>
    <n v="2"/>
    <m/>
    <m/>
    <m/>
    <m/>
    <m/>
    <m/>
    <m/>
    <m/>
    <m/>
    <m/>
    <n v="9"/>
    <n v="0"/>
    <n v="0"/>
  </r>
  <r>
    <n v="1652002"/>
    <s v="Sparroc Drillco Services Pty Ltd"/>
    <s v="44 Dongarven Drive Eagleby,Queensland 4207"/>
    <s v="44 Dongarven Drive Eagleby Queensland 4207"/>
    <s v="44 4207"/>
    <s v=""/>
    <x v="20"/>
    <x v="0"/>
    <x v="3"/>
    <n v="3"/>
    <x v="9"/>
    <n v="2"/>
    <n v="0"/>
    <n v="0.93186489403368022"/>
    <n v="0.8495131200752738"/>
    <m/>
    <m/>
    <m/>
    <m/>
    <m/>
    <m/>
    <m/>
    <m/>
    <m/>
    <m/>
    <m/>
    <m/>
    <m/>
    <n v="9"/>
    <n v="1"/>
    <n v="0"/>
  </r>
  <r>
    <n v="11873965"/>
    <s v="Boehmler, Albert Josef"/>
    <s v="Newark,DE"/>
    <s v="Newark DE"/>
    <s v=""/>
    <s v=""/>
    <x v="9"/>
    <x v="0"/>
    <x v="62"/>
    <n v="1"/>
    <x v="15"/>
    <n v="0"/>
    <n v="0"/>
    <n v="0.61057701003750831"/>
    <n v="7.5390136250268469E-3"/>
    <n v="1"/>
    <n v="1"/>
    <n v="2"/>
    <m/>
    <m/>
    <m/>
    <m/>
    <m/>
    <m/>
    <m/>
    <m/>
    <m/>
    <m/>
    <n v="9"/>
    <n v="0"/>
    <n v="0"/>
  </r>
  <r>
    <n v="1653140"/>
    <s v="ROMER, John"/>
    <s v="Carl Johansgade 11, 1.tv,DK-2100 Kobenhavn"/>
    <s v="Carl Johansgade 11 1.tv DK-2100 Kobenhavn"/>
    <s v="11 1 2100"/>
    <s v="11"/>
    <x v="18"/>
    <x v="0"/>
    <x v="3"/>
    <n v="3"/>
    <x v="9"/>
    <n v="3"/>
    <n v="1"/>
    <n v="0.10939641180359716"/>
    <n v="0.78489122451534554"/>
    <m/>
    <m/>
    <m/>
    <m/>
    <m/>
    <m/>
    <m/>
    <m/>
    <m/>
    <m/>
    <m/>
    <m/>
    <m/>
    <n v="9"/>
    <n v="1"/>
    <n v="0"/>
  </r>
  <r>
    <n v="12070265"/>
    <s v="Vagalatis, John"/>
    <s v="Scarborough"/>
    <s v="Scarborough"/>
    <s v=""/>
    <s v=""/>
    <x v="16"/>
    <x v="0"/>
    <x v="77"/>
    <n v="1"/>
    <x v="14"/>
    <n v="0"/>
    <n v="0"/>
    <n v="9.0187178822440095E-2"/>
    <n v="7.9764929994474709E-3"/>
    <n v="1"/>
    <n v="1"/>
    <n v="2"/>
    <m/>
    <m/>
    <m/>
    <m/>
    <m/>
    <m/>
    <m/>
    <m/>
    <m/>
    <m/>
    <n v="9"/>
    <n v="0"/>
    <n v="0"/>
  </r>
  <r>
    <n v="1653676"/>
    <s v="FEYERABEND, Konrad"/>
    <s v="Friedbergstrasse 37,14057 Berlin"/>
    <s v="Friedbergstrasse 37 14057 Berlin"/>
    <s v="37 14057"/>
    <s v="37"/>
    <x v="0"/>
    <x v="0"/>
    <x v="1"/>
    <n v="2"/>
    <x v="0"/>
    <n v="2"/>
    <n v="1"/>
    <n v="0.45046519521045503"/>
    <n v="0.93250175828477766"/>
    <m/>
    <m/>
    <m/>
    <m/>
    <m/>
    <m/>
    <m/>
    <m/>
    <m/>
    <m/>
    <m/>
    <m/>
    <m/>
    <n v="9"/>
    <n v="1"/>
    <n v="0"/>
  </r>
  <r>
    <n v="12239320"/>
    <s v="Tachibana, Yuuki"/>
    <s v="Toyonaka-shi"/>
    <s v="Toyonaka-shi"/>
    <s v=""/>
    <s v=""/>
    <x v="2"/>
    <x v="0"/>
    <x v="74"/>
    <n v="1"/>
    <x v="14"/>
    <n v="0"/>
    <n v="0"/>
    <n v="0.4562394409683167"/>
    <n v="8.960781107553939E-3"/>
    <n v="1"/>
    <n v="1"/>
    <n v="2"/>
    <m/>
    <m/>
    <m/>
    <m/>
    <m/>
    <m/>
    <m/>
    <m/>
    <m/>
    <m/>
    <n v="9"/>
    <n v="0"/>
    <n v="0"/>
  </r>
  <r>
    <n v="1659020"/>
    <s v="Brivant Research &amp; Development Limited"/>
    <s v="Unit 4, Westlink Commercial Park Oranmore,County Galway"/>
    <s v="Unit 4 Westlink Commercial Park Oranmore County Galway"/>
    <s v="4"/>
    <s v="4"/>
    <x v="35"/>
    <x v="0"/>
    <x v="5"/>
    <n v="3"/>
    <x v="10"/>
    <n v="1"/>
    <n v="1"/>
    <n v="0.34845649044525573"/>
    <n v="0.4901722438087367"/>
    <m/>
    <m/>
    <m/>
    <m/>
    <m/>
    <m/>
    <m/>
    <m/>
    <m/>
    <m/>
    <m/>
    <m/>
    <m/>
    <n v="9"/>
    <n v="1"/>
    <n v="0"/>
  </r>
  <r>
    <n v="1661799"/>
    <s v="YANAGI, Kiyotaka, Mitsui Mining &amp; Smelting Co.Ltd"/>
    <s v="1333-2, Haraichi,Ageo-shi, Saitama 362-0021"/>
    <s v="1333-2 Haraichi Ageo-shi Saitama 362-0021"/>
    <s v="13332 3620021"/>
    <s v="-2"/>
    <x v="2"/>
    <x v="0"/>
    <x v="42"/>
    <n v="3"/>
    <x v="1"/>
    <n v="2"/>
    <n v="1"/>
    <n v="0.2214491733300068"/>
    <n v="0.14933991216436371"/>
    <m/>
    <m/>
    <m/>
    <m/>
    <m/>
    <m/>
    <m/>
    <m/>
    <m/>
    <m/>
    <m/>
    <m/>
    <m/>
    <n v="9"/>
    <n v="1"/>
    <n v="0"/>
  </r>
  <r>
    <n v="1661909"/>
    <s v="HIDAKA, T. Mitsubishi Gas Chemical Co., Inc."/>
    <s v="Corporate Research Laboratory 22, Wadai,Tsukuba-shi, Ibaraki 3004247"/>
    <s v="Corporate Research Laboratory 22 Wadai Tsukuba-shi Ibaraki 3004247"/>
    <s v="22 3004247"/>
    <s v="22"/>
    <x v="2"/>
    <x v="0"/>
    <x v="10"/>
    <n v="3"/>
    <x v="10"/>
    <n v="2"/>
    <n v="1"/>
    <n v="0.42112842584044585"/>
    <n v="0.15818454929852466"/>
    <m/>
    <m/>
    <m/>
    <m/>
    <m/>
    <m/>
    <m/>
    <m/>
    <m/>
    <m/>
    <m/>
    <m/>
    <m/>
    <n v="9"/>
    <n v="1"/>
    <n v="0"/>
  </r>
  <r>
    <n v="1662460"/>
    <s v="NANBU, Kohei"/>
    <s v="Soko-ryo 222 174-7, Hayakawa-cho,Yaita-shi, Tochigi 3292141"/>
    <s v="Soko-ryo 222 174-7 Hayakawa-cho Yaita-shi Tochigi 3292141"/>
    <s v="222 1747 3292141"/>
    <s v="222"/>
    <x v="2"/>
    <x v="0"/>
    <x v="16"/>
    <n v="3"/>
    <x v="11"/>
    <n v="3"/>
    <n v="1"/>
    <n v="0.59110445324033711"/>
    <n v="0.50912329509160226"/>
    <m/>
    <m/>
    <m/>
    <m/>
    <m/>
    <m/>
    <m/>
    <m/>
    <m/>
    <m/>
    <m/>
    <m/>
    <m/>
    <n v="9"/>
    <n v="1"/>
    <n v="0"/>
  </r>
  <r>
    <n v="1665195"/>
    <s v="BURCH, Ronald"/>
    <s v="12A Powder Horn Hill,Wilton, CT 06897"/>
    <s v="12A Powder Horn Hill Wilton CT 06897"/>
    <s v="12 06897"/>
    <s v=""/>
    <x v="9"/>
    <x v="0"/>
    <x v="24"/>
    <n v="3"/>
    <x v="11"/>
    <n v="2"/>
    <n v="0"/>
    <n v="0.48139366843301545"/>
    <n v="0.74629193877118749"/>
    <m/>
    <m/>
    <m/>
    <m/>
    <m/>
    <m/>
    <m/>
    <m/>
    <m/>
    <m/>
    <m/>
    <m/>
    <m/>
    <n v="9"/>
    <n v="1"/>
    <n v="0"/>
  </r>
  <r>
    <n v="1665496"/>
    <s v="HOSHINO, Tatsuya"/>
    <s v="Fragnance B202, 2494-1 Ushiku-machi,Ushiku-shi, Ibaraki"/>
    <s v="Fragnance B202 2494-1 Ushiku-machi Ushiku-shi Ibaraki"/>
    <s v="202 24941"/>
    <s v="B202"/>
    <x v="2"/>
    <x v="0"/>
    <x v="5"/>
    <n v="3"/>
    <x v="9"/>
    <n v="2"/>
    <n v="1"/>
    <n v="9.8670657825539632E-2"/>
    <n v="0.7975478392422084"/>
    <m/>
    <m/>
    <m/>
    <m/>
    <m/>
    <m/>
    <m/>
    <m/>
    <m/>
    <m/>
    <m/>
    <m/>
    <m/>
    <n v="9"/>
    <n v="1"/>
    <n v="0"/>
  </r>
  <r>
    <n v="1669521"/>
    <s v="MICHALAK, Susan"/>
    <s v="4140 S.W. Greenhills Way,Portland, OR 97221"/>
    <s v="4140 S.W. Greenhills Way Portland OR 97221"/>
    <s v="4140 97221"/>
    <s v=""/>
    <x v="9"/>
    <x v="0"/>
    <x v="42"/>
    <n v="3"/>
    <x v="11"/>
    <n v="2"/>
    <n v="0"/>
    <n v="0.60335575836769662"/>
    <n v="0.21414755421379716"/>
    <m/>
    <m/>
    <m/>
    <m/>
    <m/>
    <m/>
    <m/>
    <m/>
    <m/>
    <m/>
    <m/>
    <m/>
    <m/>
    <n v="9"/>
    <n v="1"/>
    <n v="0"/>
  </r>
  <r>
    <n v="1670473"/>
    <s v="VO, Kiem-Phong"/>
    <s v="80 Swenson Circle,Berkley Heights, NJ 07922"/>
    <s v="80 Swenson Circle Berkley Heights NJ 07922"/>
    <s v="80 07922"/>
    <s v=""/>
    <x v="9"/>
    <x v="0"/>
    <x v="42"/>
    <n v="3"/>
    <x v="11"/>
    <n v="2"/>
    <n v="0"/>
    <n v="0.74761720869165049"/>
    <n v="0.47243456041497545"/>
    <m/>
    <m/>
    <m/>
    <m/>
    <m/>
    <m/>
    <m/>
    <m/>
    <m/>
    <m/>
    <m/>
    <m/>
    <m/>
    <n v="9"/>
    <n v="1"/>
    <n v="0"/>
  </r>
  <r>
    <n v="1673369"/>
    <s v="WARING, Jeffrey, F."/>
    <s v="4717 W. Forest Hill Avenue,Franklin, Wisconsin 53132"/>
    <s v="4717 W. Forest Hill Avenue Franklin Wisconsin 53132"/>
    <s v="4717 53132"/>
    <s v=""/>
    <x v="9"/>
    <x v="0"/>
    <x v="26"/>
    <n v="3"/>
    <x v="10"/>
    <n v="2"/>
    <n v="0"/>
    <n v="0.28289042928487507"/>
    <n v="0.41469508788263532"/>
    <m/>
    <m/>
    <m/>
    <m/>
    <m/>
    <m/>
    <m/>
    <m/>
    <m/>
    <m/>
    <m/>
    <m/>
    <m/>
    <n v="9"/>
    <n v="1"/>
    <n v="0"/>
  </r>
  <r>
    <n v="1675143"/>
    <s v="THOMAS, H., Greg"/>
    <s v="700 Bethesda Church Road,Carrollton, GA 30117"/>
    <s v="700 Bethesda Church Road Carrollton GA 30117"/>
    <s v="700 30117"/>
    <s v=""/>
    <x v="9"/>
    <x v="0"/>
    <x v="37"/>
    <n v="3"/>
    <x v="11"/>
    <n v="2"/>
    <n v="0"/>
    <n v="0.37241946807431225"/>
    <n v="0.47430045355900874"/>
    <m/>
    <m/>
    <m/>
    <m/>
    <m/>
    <m/>
    <m/>
    <m/>
    <m/>
    <m/>
    <m/>
    <m/>
    <m/>
    <n v="9"/>
    <n v="1"/>
    <n v="0"/>
  </r>
  <r>
    <n v="1675988"/>
    <s v="SAMPSON, Eric"/>
    <s v="3040 Malcolm Drive,Deltona, FL 32738"/>
    <s v="3040 Malcolm Drive Deltona FL 32738"/>
    <s v="3040 32738"/>
    <s v=""/>
    <x v="9"/>
    <x v="0"/>
    <x v="38"/>
    <n v="3"/>
    <x v="9"/>
    <n v="2"/>
    <n v="0"/>
    <n v="0.66957291707885513"/>
    <n v="0.25007147731690738"/>
    <m/>
    <m/>
    <m/>
    <m/>
    <m/>
    <m/>
    <m/>
    <m/>
    <m/>
    <m/>
    <m/>
    <m/>
    <m/>
    <n v="9"/>
    <n v="1"/>
    <n v="0"/>
  </r>
  <r>
    <n v="12270522"/>
    <s v="PETROCHINA COMPANY LIMITED"/>
    <s v="Dongcheng,BJ"/>
    <s v="Dongcheng BJ"/>
    <s v=""/>
    <s v=""/>
    <x v="14"/>
    <x v="0"/>
    <x v="74"/>
    <n v="1"/>
    <x v="15"/>
    <n v="0"/>
    <n v="0"/>
    <n v="0.45560249500610772"/>
    <n v="1.1517252973598846E-2"/>
    <n v="1"/>
    <n v="1"/>
    <n v="2"/>
    <m/>
    <m/>
    <m/>
    <m/>
    <m/>
    <m/>
    <m/>
    <m/>
    <m/>
    <m/>
    <n v="9"/>
    <n v="0"/>
    <n v="0"/>
  </r>
  <r>
    <n v="1677516"/>
    <s v="WANG, Ning, ZTE Plaza"/>
    <s v="Keji Road South Hi-Tech Ind.Park, Nanshan District,Shenzhen, Guangdong 518057"/>
    <s v="Keji Road South Hi-Tech Ind.Park Nanshan District Shenzhen Guangdong 518057"/>
    <s v="518057"/>
    <s v=""/>
    <x v="14"/>
    <x v="0"/>
    <x v="64"/>
    <n v="3"/>
    <x v="4"/>
    <n v="1"/>
    <n v="0"/>
    <n v="0.9740229541260339"/>
    <n v="0.26712913961448315"/>
    <m/>
    <m/>
    <m/>
    <m/>
    <m/>
    <m/>
    <m/>
    <m/>
    <m/>
    <m/>
    <m/>
    <m/>
    <m/>
    <n v="9"/>
    <n v="1"/>
    <n v="0"/>
  </r>
  <r>
    <n v="1677819"/>
    <s v="GODAU, Günther"/>
    <s v="Wildgaustrasse 22,22145 Hamburg"/>
    <s v="Wildgaustrasse 22 22145 Hamburg"/>
    <s v="22 22145"/>
    <s v="22"/>
    <x v="0"/>
    <x v="0"/>
    <x v="29"/>
    <n v="2"/>
    <x v="0"/>
    <n v="2"/>
    <n v="1"/>
    <n v="0.98432274608994619"/>
    <n v="0.49763831147419813"/>
    <m/>
    <m/>
    <m/>
    <m/>
    <m/>
    <m/>
    <m/>
    <m/>
    <m/>
    <m/>
    <m/>
    <m/>
    <m/>
    <n v="9"/>
    <n v="1"/>
    <n v="0"/>
  </r>
  <r>
    <n v="1677938"/>
    <s v="GROTH, Thomas"/>
    <s v="Fiskebaekvej 27,DK-3500 Vaerlose"/>
    <s v="Fiskebaekvej 27 DK-3500 Vaerlose"/>
    <s v="27 3500"/>
    <s v="27"/>
    <x v="18"/>
    <x v="0"/>
    <x v="1"/>
    <n v="2"/>
    <x v="0"/>
    <n v="2"/>
    <n v="1"/>
    <n v="7.9774764084515892E-2"/>
    <n v="0.83055312458536301"/>
    <m/>
    <m/>
    <m/>
    <m/>
    <m/>
    <m/>
    <m/>
    <m/>
    <m/>
    <m/>
    <m/>
    <m/>
    <m/>
    <n v="9"/>
    <n v="1"/>
    <n v="0"/>
  </r>
  <r>
    <n v="1683698"/>
    <s v="BUSCH, Christopher"/>
    <s v="c/o Société Civile SPID 156 Boulevard Haussmann,F-75008 Paris"/>
    <s v="c/o Société Civile SPID 156 Boulevard Haussmann F-75008 Paris"/>
    <s v="156 75008"/>
    <s v="156"/>
    <x v="3"/>
    <x v="0"/>
    <x v="15"/>
    <n v="3"/>
    <x v="2"/>
    <n v="2"/>
    <n v="1"/>
    <n v="0.83307312968942326"/>
    <n v="0.62395227758018945"/>
    <m/>
    <m/>
    <m/>
    <m/>
    <m/>
    <m/>
    <m/>
    <m/>
    <m/>
    <m/>
    <m/>
    <m/>
    <m/>
    <n v="9"/>
    <n v="1"/>
    <n v="0"/>
  </r>
  <r>
    <n v="1684011"/>
    <s v="DEN BRINKER, Albertus, C."/>
    <s v="c/o Prof.Holstlaan 6,NL-5656 AA Eindhoven"/>
    <s v="c/o Prof.Holstlaan 6 NL-5656 AA Eindhoven"/>
    <s v="6 5656"/>
    <s v="6"/>
    <x v="1"/>
    <x v="0"/>
    <x v="46"/>
    <n v="3"/>
    <x v="9"/>
    <n v="2"/>
    <n v="1"/>
    <n v="0.66296822146369894"/>
    <n v="0.44664213479775139"/>
    <m/>
    <m/>
    <m/>
    <m/>
    <m/>
    <m/>
    <m/>
    <m/>
    <m/>
    <m/>
    <m/>
    <m/>
    <m/>
    <n v="9"/>
    <n v="1"/>
    <n v="0"/>
  </r>
  <r>
    <n v="1684283"/>
    <s v="Agos Biotech Ltd."/>
    <s v="14/3 Mordei Hagetaot Street (Entrance B),Rehovot 76464"/>
    <s v="14/3 Mordei Hagetaot Street (Entrance B) Rehovot 76464"/>
    <s v="143 76464"/>
    <s v="/3"/>
    <x v="19"/>
    <x v="0"/>
    <x v="49"/>
    <n v="3"/>
    <x v="10"/>
    <n v="2"/>
    <n v="1"/>
    <n v="0.29759922267369598"/>
    <n v="0.31152952472691231"/>
    <m/>
    <m/>
    <m/>
    <m/>
    <m/>
    <m/>
    <m/>
    <m/>
    <m/>
    <m/>
    <m/>
    <m/>
    <m/>
    <n v="9"/>
    <n v="1"/>
    <n v="0"/>
  </r>
  <r>
    <n v="1684407"/>
    <s v="IPCA Laboratories Limited"/>
    <s v="48, Kandivli Industrial Estate Kandivli (West),,Numbai 400 067 (Maharashtra)"/>
    <s v="48 Kandivli Industrial Estate Kandivli (West) Numbai 400 067 (Maharashtra)"/>
    <s v="48 400 067"/>
    <s v="400"/>
    <x v="27"/>
    <x v="0"/>
    <x v="45"/>
    <n v="3"/>
    <x v="4"/>
    <n v="3"/>
    <n v="1"/>
    <n v="0.63372359900686615"/>
    <n v="0.204845565705985"/>
    <m/>
    <m/>
    <m/>
    <m/>
    <m/>
    <m/>
    <m/>
    <m/>
    <m/>
    <m/>
    <m/>
    <m/>
    <m/>
    <n v="9"/>
    <n v="1"/>
    <n v="0"/>
  </r>
  <r>
    <n v="1688120"/>
    <s v="HOSOKAWA, Yoshifumi"/>
    <s v="2-20-5, Higashirokugo, Ota-ku,Tokyo 144-0046"/>
    <s v="2-20-5 Higashirokugo Ota-ku Tokyo 144-0046"/>
    <s v="2205 1440046"/>
    <s v="-20-"/>
    <x v="2"/>
    <x v="0"/>
    <x v="18"/>
    <n v="3"/>
    <x v="1"/>
    <n v="2"/>
    <n v="1"/>
    <n v="9.1594821053292752E-2"/>
    <n v="0.47817793533290442"/>
    <m/>
    <m/>
    <m/>
    <m/>
    <m/>
    <m/>
    <m/>
    <m/>
    <m/>
    <m/>
    <m/>
    <m/>
    <m/>
    <n v="9"/>
    <n v="1"/>
    <n v="0"/>
  </r>
  <r>
    <n v="1690201"/>
    <s v="SAYRE, Rick"/>
    <s v="6 Windsor Avenue,Kensington, California 94708"/>
    <s v="6 Windsor Avenue Kensington California 94708"/>
    <s v="6 94708"/>
    <s v=""/>
    <x v="9"/>
    <x v="0"/>
    <x v="37"/>
    <n v="3"/>
    <x v="9"/>
    <n v="2"/>
    <n v="0"/>
    <n v="0.69492262187187448"/>
    <n v="0.97487148438925653"/>
    <m/>
    <m/>
    <m/>
    <m/>
    <m/>
    <m/>
    <m/>
    <m/>
    <m/>
    <m/>
    <m/>
    <m/>
    <m/>
    <n v="9"/>
    <n v="1"/>
    <n v="0"/>
  </r>
  <r>
    <n v="1690606"/>
    <s v="DELWICHE, James, A."/>
    <s v="13656 Khalid Court,Grass Valley, CA 95949"/>
    <s v="13656 Khalid Court Grass Valley CA 95949"/>
    <s v="13656 95949"/>
    <s v=""/>
    <x v="9"/>
    <x v="0"/>
    <x v="46"/>
    <n v="3"/>
    <x v="11"/>
    <n v="2"/>
    <n v="0"/>
    <n v="0.12920203402680719"/>
    <n v="8.3937908190022004E-2"/>
    <m/>
    <m/>
    <m/>
    <m/>
    <m/>
    <m/>
    <m/>
    <m/>
    <m/>
    <m/>
    <m/>
    <m/>
    <m/>
    <n v="9"/>
    <n v="1"/>
    <n v="0"/>
  </r>
  <r>
    <n v="28551255"/>
    <s v="PETER ERNEST * WILLETT"/>
    <s v="2 EVELYN STREET,LONDON,SE8 5DH"/>
    <s v="2 EVELYN STREET LONDON SE8 5DH"/>
    <s v="2 8 5"/>
    <s v="E8"/>
    <x v="24"/>
    <x v="0"/>
    <x v="0"/>
    <n v="2"/>
    <x v="9"/>
    <n v="3"/>
    <n v="1"/>
    <n v="0.8750142533823797"/>
    <n v="1.1795171530589399E-2"/>
    <n v="1"/>
    <n v="2"/>
    <n v="2"/>
    <m/>
    <m/>
    <m/>
    <m/>
    <m/>
    <m/>
    <m/>
    <m/>
    <m/>
    <m/>
    <n v="9"/>
    <n v="1"/>
    <n v="0"/>
  </r>
  <r>
    <n v="1693908"/>
    <s v="DAMERA-VENKATA, Niranjan"/>
    <s v="707 Continental Circle, Apt. 1724,Mountain View, California 94040"/>
    <s v="707 Continental Circle Apt. 1724 Mountain View California 94040"/>
    <s v="707 1724 94040"/>
    <s v=""/>
    <x v="9"/>
    <x v="0"/>
    <x v="4"/>
    <n v="3"/>
    <x v="2"/>
    <n v="3"/>
    <n v="0"/>
    <n v="0.44125532751687713"/>
    <n v="0.80160045218534914"/>
    <m/>
    <m/>
    <m/>
    <m/>
    <m/>
    <m/>
    <m/>
    <m/>
    <m/>
    <m/>
    <m/>
    <m/>
    <m/>
    <n v="9"/>
    <n v="1"/>
    <n v="0"/>
  </r>
  <r>
    <n v="1695979"/>
    <s v="KOSHIDA, Reiko"/>
    <s v="3-11-1-203 Higashi Sukugo,Utsonomiya, Tochigi 321-0953"/>
    <s v="3-11-1-203 Higashi Sukugo Utsonomiya Tochigi 321-0953"/>
    <s v="3111203 3210953"/>
    <s v="-11-"/>
    <x v="2"/>
    <x v="0"/>
    <x v="49"/>
    <n v="3"/>
    <x v="9"/>
    <n v="2"/>
    <n v="1"/>
    <n v="7.9550683378295517E-3"/>
    <n v="0.61422255207166998"/>
    <m/>
    <m/>
    <m/>
    <m/>
    <m/>
    <m/>
    <m/>
    <m/>
    <m/>
    <m/>
    <m/>
    <m/>
    <m/>
    <n v="9"/>
    <n v="1"/>
    <n v="0"/>
  </r>
  <r>
    <n v="1699775"/>
    <s v="BERANGER, Stéphane"/>
    <s v="4, route du Neubourg,F-27400 SURTAUVILLE"/>
    <s v="4 route du Neubourg F-27400 SURTAUVILLE"/>
    <s v="4 27400"/>
    <s v=""/>
    <x v="3"/>
    <x v="0"/>
    <x v="41"/>
    <n v="3"/>
    <x v="9"/>
    <n v="2"/>
    <n v="0"/>
    <n v="3.5853957720686225E-3"/>
    <n v="0.69382421391543492"/>
    <m/>
    <m/>
    <m/>
    <m/>
    <m/>
    <m/>
    <m/>
    <m/>
    <m/>
    <m/>
    <m/>
    <m/>
    <m/>
    <n v="9"/>
    <n v="1"/>
    <n v="0"/>
  </r>
  <r>
    <n v="1703320"/>
    <s v="MATSUMOTO, Tatsuyac/o Research &amp; Dev. Center"/>
    <s v="UNITAKA LTD, 23, Uji Kozakura, Uji-shi,kyoto"/>
    <s v="UNITAKA LTD 23 Uji Kozakura Uji-shi kyoto"/>
    <s v="23"/>
    <s v="23"/>
    <x v="2"/>
    <x v="0"/>
    <x v="18"/>
    <n v="3"/>
    <x v="11"/>
    <n v="1"/>
    <n v="1"/>
    <n v="0.73266996289415376"/>
    <n v="0.95604980419887586"/>
    <m/>
    <m/>
    <m/>
    <m/>
    <m/>
    <m/>
    <m/>
    <m/>
    <m/>
    <m/>
    <m/>
    <m/>
    <m/>
    <n v="9"/>
    <n v="1"/>
    <n v="0"/>
  </r>
  <r>
    <n v="1705372"/>
    <s v="STRANQVIST, Mikael"/>
    <s v="Dälavägen 87,S-437 36 Torslanda"/>
    <s v="Dälavägen 87 S-437 36 Torslanda"/>
    <s v="87 437 36"/>
    <s v="87"/>
    <x v="11"/>
    <x v="0"/>
    <x v="29"/>
    <n v="2"/>
    <x v="1"/>
    <n v="3"/>
    <n v="1"/>
    <n v="0.385093828492585"/>
    <n v="0.70834412187143658"/>
    <m/>
    <m/>
    <m/>
    <m/>
    <m/>
    <m/>
    <m/>
    <m/>
    <m/>
    <m/>
    <m/>
    <m/>
    <m/>
    <n v="9"/>
    <n v="1"/>
    <n v="0"/>
  </r>
  <r>
    <n v="1705899"/>
    <s v="RICHARDS, Steven"/>
    <s v="6 Tall Tree Way,Georgetown, MA 01833-1840"/>
    <s v="6 Tall Tree Way Georgetown MA 01833-1840"/>
    <s v="6 018331840"/>
    <s v=""/>
    <x v="9"/>
    <x v="0"/>
    <x v="46"/>
    <n v="3"/>
    <x v="11"/>
    <n v="2"/>
    <n v="0"/>
    <n v="0.75274155627618478"/>
    <n v="0.47695362832613464"/>
    <m/>
    <m/>
    <m/>
    <m/>
    <m/>
    <m/>
    <m/>
    <m/>
    <m/>
    <m/>
    <m/>
    <m/>
    <m/>
    <n v="9"/>
    <n v="1"/>
    <n v="0"/>
  </r>
  <r>
    <n v="1711851"/>
    <s v="TOET, Alexander"/>
    <s v="Zwaardemakerlaan 23,NL-3571 ZA Utrecht"/>
    <s v="Zwaardemakerlaan 23 NL-3571 ZA Utrecht"/>
    <s v="23 3571"/>
    <s v="23"/>
    <x v="1"/>
    <x v="0"/>
    <x v="34"/>
    <n v="3"/>
    <x v="1"/>
    <n v="2"/>
    <n v="1"/>
    <n v="0.77502628244753846"/>
    <n v="0.67770478449764926"/>
    <m/>
    <m/>
    <m/>
    <m/>
    <m/>
    <m/>
    <m/>
    <m/>
    <m/>
    <m/>
    <m/>
    <m/>
    <m/>
    <n v="9"/>
    <n v="1"/>
    <n v="0"/>
  </r>
  <r>
    <n v="1712527"/>
    <s v="NELSON, Maureen, C."/>
    <s v="Post Office Box 33427,Saint Paul, MN 55133-3427"/>
    <s v="Post Office Box 33427 Saint Paul MN 55133-3427"/>
    <s v="33427 551333427"/>
    <s v=""/>
    <x v="9"/>
    <x v="0"/>
    <x v="22"/>
    <n v="3"/>
    <x v="10"/>
    <n v="2"/>
    <n v="0"/>
    <n v="0.15965253945354119"/>
    <n v="0.11930625354285829"/>
    <m/>
    <m/>
    <m/>
    <m/>
    <m/>
    <m/>
    <m/>
    <m/>
    <m/>
    <m/>
    <m/>
    <m/>
    <m/>
    <n v="9"/>
    <n v="1"/>
    <n v="0"/>
  </r>
  <r>
    <n v="1712843"/>
    <s v="LI, Chun"/>
    <s v="38 Belmont Avenue,Plainview, NY 11803"/>
    <s v="38 Belmont Avenue Plainview NY 11803"/>
    <s v="38 11803"/>
    <s v=""/>
    <x v="9"/>
    <x v="0"/>
    <x v="24"/>
    <n v="3"/>
    <x v="9"/>
    <n v="2"/>
    <n v="0"/>
    <n v="0.40537530959379886"/>
    <n v="0.90699681087598227"/>
    <m/>
    <m/>
    <m/>
    <m/>
    <m/>
    <m/>
    <m/>
    <m/>
    <m/>
    <m/>
    <m/>
    <m/>
    <m/>
    <n v="9"/>
    <n v="1"/>
    <n v="0"/>
  </r>
  <r>
    <n v="1714849"/>
    <s v="MARITANO, Mauro"/>
    <s v="Pirelli Cavi E Sistemi Telecom, Viale Sarca, 222,I-20126 Milano"/>
    <s v="Pirelli Cavi E Sistemi Telecom Viale Sarca 222 I-20126 Milano"/>
    <s v="222 20126"/>
    <s v="222"/>
    <x v="6"/>
    <x v="0"/>
    <x v="53"/>
    <n v="3"/>
    <x v="4"/>
    <n v="2"/>
    <n v="1"/>
    <n v="0.77650223395119711"/>
    <n v="0.39058672868189903"/>
    <m/>
    <m/>
    <m/>
    <m/>
    <m/>
    <m/>
    <m/>
    <m/>
    <m/>
    <m/>
    <m/>
    <m/>
    <m/>
    <n v="9"/>
    <n v="1"/>
    <n v="0"/>
  </r>
  <r>
    <n v="1723434"/>
    <s v="DIBIASO, Eric, A."/>
    <s v="212 Christy Lane,Kokomo, IN 46901"/>
    <s v="212 Christy Lane Kokomo IN 46901"/>
    <s v="212 46901"/>
    <s v=""/>
    <x v="9"/>
    <x v="0"/>
    <x v="40"/>
    <n v="2"/>
    <x v="9"/>
    <n v="2"/>
    <n v="0"/>
    <n v="0.73137467858266936"/>
    <n v="0.63870636226548094"/>
    <m/>
    <m/>
    <m/>
    <m/>
    <m/>
    <m/>
    <m/>
    <m/>
    <m/>
    <m/>
    <m/>
    <m/>
    <m/>
    <n v="9"/>
    <n v="1"/>
    <n v="0"/>
  </r>
  <r>
    <n v="1724538"/>
    <s v="Hunkeler, Teresa Joanne"/>
    <s v="4243 Wilson Avenue,Montreal, Québec H4A 2V1"/>
    <s v="4243 Wilson Avenue Montreal Québec H4A 2V1"/>
    <s v="4243 4 21"/>
    <s v="H4A"/>
    <x v="16"/>
    <x v="0"/>
    <x v="42"/>
    <n v="3"/>
    <x v="11"/>
    <n v="3"/>
    <n v="1"/>
    <n v="0.78543339730931583"/>
    <n v="0.44096927873305491"/>
    <m/>
    <m/>
    <m/>
    <m/>
    <m/>
    <m/>
    <m/>
    <m/>
    <m/>
    <m/>
    <m/>
    <m/>
    <m/>
    <n v="9"/>
    <n v="1"/>
    <n v="0"/>
  </r>
  <r>
    <n v="1727720"/>
    <s v="ZHOU, Shankang"/>
    <s v="5-8 Floor Tongfang B. Tsing Hua Univ. Science Park,Shuang Qing R. Haidian D. Beijing 100084"/>
    <s v="5-8 Floor Tongfang B. Tsing Hua Univ. Science Park Shuang Qing R. Haidian D. Beijing 100084"/>
    <s v="58 100084"/>
    <s v="-8"/>
    <x v="14"/>
    <x v="0"/>
    <x v="63"/>
    <n v="3"/>
    <x v="16"/>
    <n v="2"/>
    <n v="1"/>
    <n v="8.9082726873124241E-4"/>
    <n v="0.63005392406008043"/>
    <m/>
    <m/>
    <m/>
    <m/>
    <m/>
    <m/>
    <m/>
    <m/>
    <m/>
    <m/>
    <m/>
    <m/>
    <m/>
    <n v="9"/>
    <n v="1"/>
    <n v="0"/>
  </r>
  <r>
    <n v="1731810"/>
    <s v="LESCOURRET, Jean-Louis THALES"/>
    <s v="Intellectual Property 31-33,avenue Aristide Briand,F-94117 Arcueil Cedex"/>
    <s v="Intellectual Property 31-33 avenue Aristide Briand F-94117 Arcueil Cedex"/>
    <s v="3133 94117"/>
    <s v="31-"/>
    <x v="3"/>
    <x v="0"/>
    <x v="75"/>
    <n v="3"/>
    <x v="2"/>
    <n v="2"/>
    <n v="1"/>
    <n v="0.16836465160110003"/>
    <n v="0.47348974488014539"/>
    <m/>
    <m/>
    <m/>
    <m/>
    <m/>
    <m/>
    <m/>
    <m/>
    <m/>
    <m/>
    <m/>
    <m/>
    <m/>
    <n v="9"/>
    <n v="1"/>
    <n v="0"/>
  </r>
  <r>
    <n v="1735648"/>
    <s v="Rukus, Robert M."/>
    <s v="92 Main Street Ellington,Connecticut 06029"/>
    <s v="92 Main Street Ellington Connecticut 06029"/>
    <s v="92 06029"/>
    <s v=""/>
    <x v="9"/>
    <x v="0"/>
    <x v="3"/>
    <n v="3"/>
    <x v="9"/>
    <n v="2"/>
    <n v="0"/>
    <n v="2.9563248117521423E-2"/>
    <n v="0.648799665405705"/>
    <m/>
    <m/>
    <m/>
    <m/>
    <m/>
    <m/>
    <m/>
    <m/>
    <m/>
    <m/>
    <m/>
    <m/>
    <m/>
    <n v="9"/>
    <n v="1"/>
    <n v="0"/>
  </r>
  <r>
    <n v="1735728"/>
    <s v="Minnesota Mining and Manufacturing Company"/>
    <s v="3M Center, 2501 Hudson Road,Saint Paul, Minnesota 55144"/>
    <s v="3M Center 2501 Hudson Road Saint Paul Minnesota 55144"/>
    <s v="3 2501 55144"/>
    <s v=""/>
    <x v="9"/>
    <x v="0"/>
    <x v="5"/>
    <n v="3"/>
    <x v="2"/>
    <n v="3"/>
    <n v="0"/>
    <n v="0.57127175583405554"/>
    <n v="0.57738060081683884"/>
    <m/>
    <m/>
    <m/>
    <m/>
    <m/>
    <m/>
    <m/>
    <m/>
    <m/>
    <m/>
    <m/>
    <m/>
    <m/>
    <n v="9"/>
    <n v="1"/>
    <n v="0"/>
  </r>
  <r>
    <n v="1736361"/>
    <s v="Erb, Andreas, Dipl.-Designer"/>
    <s v="Aich 1,88239 Wangen"/>
    <s v="Aich 1 88239 Wangen"/>
    <s v="1 88239"/>
    <s v="1"/>
    <x v="0"/>
    <x v="0"/>
    <x v="80"/>
    <n v="2"/>
    <x v="0"/>
    <n v="2"/>
    <n v="1"/>
    <n v="0.90410260802168729"/>
    <n v="0.71647048506149713"/>
    <m/>
    <m/>
    <m/>
    <m/>
    <m/>
    <m/>
    <m/>
    <m/>
    <m/>
    <m/>
    <m/>
    <m/>
    <m/>
    <n v="9"/>
    <n v="1"/>
    <n v="0"/>
  </r>
  <r>
    <n v="1740069"/>
    <s v="Kurisaki, Katsuyoshi"/>
    <s v="Hitachi Mito Engineering Co. Ltd. 832-2 Horiguchi,Hitachinaka-shi Ibaraki-ken 312-0034"/>
    <s v="Hitachi Mito Engineering Co. Ltd. 832-2 Horiguchi Hitachinaka-shi Ibaraki-ken 312-0034"/>
    <s v="8322 3120034"/>
    <s v="832-"/>
    <x v="2"/>
    <x v="0"/>
    <x v="12"/>
    <n v="3"/>
    <x v="4"/>
    <n v="2"/>
    <n v="1"/>
    <n v="0.11818205997791664"/>
    <n v="0.82194186201269348"/>
    <m/>
    <m/>
    <m/>
    <m/>
    <m/>
    <m/>
    <m/>
    <m/>
    <m/>
    <m/>
    <m/>
    <m/>
    <m/>
    <n v="9"/>
    <n v="1"/>
    <n v="0"/>
  </r>
  <r>
    <n v="1744361"/>
    <s v="Sakaguchi, Akira, c/o Terumo K.K."/>
    <s v="1500, Inokuchi, Nakai-machi, Ashigarakami-gun,Kanagawa 259-0151"/>
    <s v="1500 Inokuchi Nakai-machi Ashigarakami-gun Kanagawa 259-0151"/>
    <s v="1500 2590151"/>
    <s v="259-"/>
    <x v="2"/>
    <x v="0"/>
    <x v="53"/>
    <n v="3"/>
    <x v="9"/>
    <n v="2"/>
    <n v="1"/>
    <n v="0.4762218086808585"/>
    <n v="0.90386875986627213"/>
    <m/>
    <m/>
    <m/>
    <m/>
    <m/>
    <m/>
    <m/>
    <m/>
    <m/>
    <m/>
    <m/>
    <m/>
    <m/>
    <n v="9"/>
    <n v="1"/>
    <n v="0"/>
  </r>
  <r>
    <n v="1746622"/>
    <s v="Iida, Takahisa, c/o Sumitomo Bakelite Co. Ltd."/>
    <s v="5-8, Higashi-shinagawa 2-chome,Shinagawa-ku Tokyo 140-0002"/>
    <s v="5-8 Higashi-shinagawa 2-chome Shinagawa-ku Tokyo 140-0002"/>
    <s v="58 2 1400002"/>
    <s v="-8"/>
    <x v="2"/>
    <x v="0"/>
    <x v="14"/>
    <n v="3"/>
    <x v="9"/>
    <n v="3"/>
    <n v="1"/>
    <n v="0.30559709598506668"/>
    <n v="0.60707688513776503"/>
    <m/>
    <m/>
    <m/>
    <m/>
    <m/>
    <m/>
    <m/>
    <m/>
    <m/>
    <m/>
    <m/>
    <m/>
    <m/>
    <n v="9"/>
    <n v="1"/>
    <n v="0"/>
  </r>
  <r>
    <n v="1748114"/>
    <s v="Kayama, Ryozo"/>
    <s v="c/o Denso Corporation 1-1, Showa-cho,Kariya-city Aichi-pref. 448-8661"/>
    <s v="c/o Denso Corporation 1-1 Showa-cho Kariya-city Aichi-pref. 448-8661"/>
    <s v="11 4488661"/>
    <s v="1-"/>
    <x v="2"/>
    <x v="0"/>
    <x v="25"/>
    <n v="3"/>
    <x v="10"/>
    <n v="2"/>
    <n v="1"/>
    <n v="0.88039929806422479"/>
    <n v="0.29235428712609268"/>
    <m/>
    <m/>
    <m/>
    <m/>
    <m/>
    <m/>
    <m/>
    <m/>
    <m/>
    <m/>
    <m/>
    <m/>
    <m/>
    <n v="9"/>
    <n v="1"/>
    <n v="0"/>
  </r>
  <r>
    <n v="1749251"/>
    <s v="Costa, Elena, Dr."/>
    <s v="Klara-Ziegler-Bogen 9a,81379 München"/>
    <s v="Klara-Ziegler-Bogen 9a 81379 München"/>
    <s v="9 81379"/>
    <s v="9a"/>
    <x v="0"/>
    <x v="0"/>
    <x v="38"/>
    <n v="3"/>
    <x v="0"/>
    <n v="2"/>
    <n v="1"/>
    <n v="0.28595777310589399"/>
    <n v="0.54384322368395932"/>
    <m/>
    <m/>
    <m/>
    <m/>
    <m/>
    <m/>
    <m/>
    <m/>
    <m/>
    <m/>
    <m/>
    <m/>
    <m/>
    <n v="9"/>
    <n v="1"/>
    <n v="0"/>
  </r>
  <r>
    <n v="1750570"/>
    <s v="Ogasawara, Satoru"/>
    <s v="Alps Electric Co., Ltd. 1-7 Yukigaya-Otsuka-cho,Ota-ku, Tokyo 145-8501"/>
    <s v="Alps Electric Co. Ltd. 1-7 Yukigaya-Otsuka-cho Ota-ku Tokyo 145-8501"/>
    <s v="17 1458501"/>
    <s v="1-"/>
    <x v="2"/>
    <x v="0"/>
    <x v="39"/>
    <n v="3"/>
    <x v="2"/>
    <n v="2"/>
    <n v="1"/>
    <n v="0.4419325334340749"/>
    <n v="0.65007019014999212"/>
    <m/>
    <m/>
    <m/>
    <m/>
    <m/>
    <m/>
    <m/>
    <m/>
    <m/>
    <m/>
    <m/>
    <m/>
    <m/>
    <n v="9"/>
    <n v="1"/>
    <n v="0"/>
  </r>
  <r>
    <n v="28700576"/>
    <s v="RAMON * BAYES TURULL"/>
    <s v="C URGELL,249 08036 BARCELONA,SPAIN"/>
    <s v="C URGELL 249 08036 BARCELONA SPAIN"/>
    <s v="249 08036"/>
    <s v="249"/>
    <x v="24"/>
    <x v="0"/>
    <x v="51"/>
    <n v="2"/>
    <x v="9"/>
    <n v="2"/>
    <n v="1"/>
    <n v="0.58110363830304046"/>
    <n v="7.3872165655805011E-3"/>
    <n v="1"/>
    <n v="2"/>
    <n v="2"/>
    <m/>
    <m/>
    <m/>
    <m/>
    <m/>
    <m/>
    <m/>
    <m/>
    <m/>
    <m/>
    <n v="9"/>
    <n v="1"/>
    <n v="0"/>
  </r>
  <r>
    <n v="1759818"/>
    <s v="Fanjul, Andrea"/>
    <s v="12972 Carmel Creek Road, Apt. No. 158,San Diego, CA 92130"/>
    <s v="12972 Carmel Creek Road Apt. No. 158 San Diego CA 92130"/>
    <s v="12972 158 92130"/>
    <s v="158"/>
    <x v="9"/>
    <x v="0"/>
    <x v="19"/>
    <n v="3"/>
    <x v="6"/>
    <n v="3"/>
    <n v="1"/>
    <n v="0.76504842842643805"/>
    <n v="0.23604409314588359"/>
    <m/>
    <m/>
    <m/>
    <m/>
    <m/>
    <m/>
    <m/>
    <m/>
    <m/>
    <m/>
    <m/>
    <m/>
    <m/>
    <n v="9"/>
    <n v="1"/>
    <n v="0"/>
  </r>
  <r>
    <n v="29990130"/>
    <s v="LICENTIA PATENT VERWALTUNGS GMBH FRANCOFORTE REP. FED. DI GERMANIA"/>
    <s v="AEG ISOLIER UND KUNSTSTOFF GMBH KASSEL REP. FED. DI GERMANIA"/>
    <s v="AEG ISOLIER UND KUNSTSTOFF GMBH KASSEL REP. FED. DI GERMANIA"/>
    <s v=""/>
    <s v=""/>
    <x v="0"/>
    <x v="0"/>
    <x v="6"/>
    <n v="3"/>
    <x v="4"/>
    <n v="0"/>
    <n v="0"/>
    <n v="0.73833460793483041"/>
    <n v="1.0687771319366712E-2"/>
    <n v="1"/>
    <n v="3"/>
    <n v="2"/>
    <m/>
    <m/>
    <m/>
    <m/>
    <m/>
    <m/>
    <m/>
    <m/>
    <m/>
    <m/>
    <n v="9"/>
    <n v="1"/>
    <n v="0"/>
  </r>
  <r>
    <n v="45146188"/>
    <s v="Biomet Manufacturing, LLC"/>
    <s v="Warsaw,IN"/>
    <s v="Warsaw IN"/>
    <s v=""/>
    <s v=""/>
    <x v="9"/>
    <x v="0"/>
    <x v="62"/>
    <n v="1"/>
    <x v="15"/>
    <n v="0"/>
    <n v="0"/>
    <n v="0.48150676110420998"/>
    <n v="1.1559025720421889E-2"/>
    <n v="1"/>
    <n v="1"/>
    <n v="2"/>
    <m/>
    <m/>
    <m/>
    <m/>
    <m/>
    <m/>
    <m/>
    <m/>
    <m/>
    <m/>
    <n v="9"/>
    <n v="0"/>
    <n v="0"/>
  </r>
  <r>
    <n v="1762116"/>
    <s v="Ichihara, Masaki, NEC Corporation"/>
    <s v="7-1, Shiba 5-chome,Minato-ku, Tokyo"/>
    <s v="7-1 Shiba 5-chome Minato-ku Tokyo"/>
    <s v="71 5"/>
    <s v="-1"/>
    <x v="2"/>
    <x v="0"/>
    <x v="52"/>
    <n v="2"/>
    <x v="1"/>
    <n v="2"/>
    <n v="1"/>
    <n v="0.72164945675426273"/>
    <n v="0.87562602420519153"/>
    <m/>
    <m/>
    <m/>
    <m/>
    <m/>
    <m/>
    <m/>
    <m/>
    <m/>
    <m/>
    <m/>
    <m/>
    <m/>
    <n v="9"/>
    <n v="1"/>
    <n v="0"/>
  </r>
  <r>
    <n v="1762141"/>
    <s v="Inch, Peter"/>
    <s v="2985 Masters View Road,Lexington, KY 40511"/>
    <s v="2985 Masters View Road Lexington KY 40511"/>
    <s v="2985 40511"/>
    <s v=""/>
    <x v="9"/>
    <x v="0"/>
    <x v="3"/>
    <n v="3"/>
    <x v="11"/>
    <n v="2"/>
    <n v="0"/>
    <n v="0.77612671011618606"/>
    <n v="0.13275323433184494"/>
    <m/>
    <m/>
    <m/>
    <m/>
    <m/>
    <m/>
    <m/>
    <m/>
    <m/>
    <m/>
    <m/>
    <m/>
    <m/>
    <n v="9"/>
    <n v="1"/>
    <n v="0"/>
  </r>
  <r>
    <n v="1762696"/>
    <s v="Usukara, Rie"/>
    <s v="Sony Corporation 7-35 Kitashinagawa 6-chome,Shinagawa-ku Tokyo"/>
    <s v="Sony Corporation 7-35 Kitashinagawa 6-chome Shinagawa-ku Tokyo"/>
    <s v="735 6"/>
    <s v="7-"/>
    <x v="2"/>
    <x v="0"/>
    <x v="28"/>
    <n v="3"/>
    <x v="11"/>
    <n v="2"/>
    <n v="1"/>
    <n v="0.84395634418438992"/>
    <n v="0.39956717270882658"/>
    <m/>
    <m/>
    <m/>
    <m/>
    <m/>
    <m/>
    <m/>
    <m/>
    <m/>
    <m/>
    <m/>
    <m/>
    <m/>
    <n v="9"/>
    <n v="1"/>
    <n v="0"/>
  </r>
  <r>
    <n v="1765514"/>
    <s v="Carmody, Michael J."/>
    <s v="253 Albert Street, Waterloo,Ontario N2L 3T7"/>
    <s v="253 Albert Street Waterloo Ontario N2L 3T7"/>
    <s v="253 2 37"/>
    <s v="N2L"/>
    <x v="16"/>
    <x v="0"/>
    <x v="42"/>
    <n v="3"/>
    <x v="11"/>
    <n v="3"/>
    <n v="1"/>
    <n v="0.62245727334478618"/>
    <n v="0.1122407754451874"/>
    <m/>
    <m/>
    <m/>
    <m/>
    <m/>
    <m/>
    <m/>
    <m/>
    <m/>
    <m/>
    <m/>
    <m/>
    <m/>
    <n v="9"/>
    <n v="1"/>
    <n v="0"/>
  </r>
  <r>
    <n v="1766820"/>
    <s v="Takayama, Koji"/>
    <s v="c/o Tohoku Pioneer Corp. 1105, Aza Nikko,Oaza Kunomoto Tendo-shi Yamagata"/>
    <s v="c/o Tohoku Pioneer Corp. 1105 Aza Nikko Oaza Kunomoto Tendo-shi Yamagata"/>
    <s v="1105"/>
    <s v=""/>
    <x v="2"/>
    <x v="0"/>
    <x v="31"/>
    <n v="3"/>
    <x v="6"/>
    <n v="1"/>
    <n v="0"/>
    <n v="0.63962975272972133"/>
    <n v="0.56028765507001455"/>
    <m/>
    <m/>
    <m/>
    <m/>
    <m/>
    <m/>
    <m/>
    <m/>
    <m/>
    <m/>
    <m/>
    <m/>
    <m/>
    <n v="9"/>
    <n v="1"/>
    <n v="0"/>
  </r>
  <r>
    <n v="1772934"/>
    <s v="Hirabayashi, Mitsuhiro"/>
    <s v="c/o Sony Corporation 7-35 Kitashinagawa 6-chome,Shinagawa-ku Tokyo"/>
    <s v="c/o Sony Corporation 7-35 Kitashinagawa 6-chome Shinagawa-ku Tokyo"/>
    <s v="735 6"/>
    <s v="7-"/>
    <x v="2"/>
    <x v="0"/>
    <x v="82"/>
    <n v="3"/>
    <x v="10"/>
    <n v="2"/>
    <n v="1"/>
    <n v="0.94809520641685507"/>
    <n v="0.68397514144605687"/>
    <m/>
    <m/>
    <m/>
    <m/>
    <m/>
    <m/>
    <m/>
    <m/>
    <m/>
    <m/>
    <m/>
    <m/>
    <m/>
    <n v="9"/>
    <n v="1"/>
    <n v="0"/>
  </r>
  <r>
    <n v="1773964"/>
    <s v="Sven-Olof Strömberg"/>
    <s v="Langhusallén 2,SE-30250 Halmstad"/>
    <s v="Langhusallén 2 SE-30250 Halmstad"/>
    <s v="2 30250"/>
    <s v="2"/>
    <x v="11"/>
    <x v="0"/>
    <x v="1"/>
    <n v="2"/>
    <x v="0"/>
    <n v="2"/>
    <n v="1"/>
    <n v="0.33801064229461775"/>
    <n v="0.63342101232096726"/>
    <m/>
    <m/>
    <m/>
    <m/>
    <m/>
    <m/>
    <m/>
    <m/>
    <m/>
    <m/>
    <m/>
    <m/>
    <m/>
    <n v="9"/>
    <n v="1"/>
    <n v="0"/>
  </r>
  <r>
    <n v="1776544"/>
    <s v="Yao, Xiaotian Steve"/>
    <s v="22520 Mountain Laurel Way,Diamond Bar, California 91765"/>
    <s v="22520 Mountain Laurel Way Diamond Bar California 91765"/>
    <s v="22520 91765"/>
    <s v=""/>
    <x v="9"/>
    <x v="0"/>
    <x v="5"/>
    <n v="3"/>
    <x v="10"/>
    <n v="2"/>
    <n v="0"/>
    <n v="0.5106774275926802"/>
    <n v="0.39738575128840103"/>
    <m/>
    <m/>
    <m/>
    <m/>
    <m/>
    <m/>
    <m/>
    <m/>
    <m/>
    <m/>
    <m/>
    <m/>
    <m/>
    <n v="9"/>
    <n v="1"/>
    <n v="0"/>
  </r>
  <r>
    <n v="1776723"/>
    <s v="Herruzo, Rafael"/>
    <s v="Mar Negro No. 19,Tres Cantos 28760 Madrid"/>
    <s v="Mar Negro No. 19 Tres Cantos 28760 Madrid"/>
    <s v="19 28760"/>
    <s v="19"/>
    <x v="4"/>
    <x v="0"/>
    <x v="46"/>
    <n v="3"/>
    <x v="10"/>
    <n v="2"/>
    <n v="1"/>
    <n v="0.67279401874248435"/>
    <n v="0.49826241941160032"/>
    <m/>
    <m/>
    <m/>
    <m/>
    <m/>
    <m/>
    <m/>
    <m/>
    <m/>
    <m/>
    <m/>
    <m/>
    <m/>
    <n v="9"/>
    <n v="1"/>
    <n v="0"/>
  </r>
  <r>
    <n v="1777378"/>
    <s v="Christ, Franklin C."/>
    <s v="375 Boulevard,Pompton Plains, New Jersey 07444"/>
    <s v="375 Boulevard Pompton Plains New Jersey 07444"/>
    <s v="375 07444"/>
    <s v=""/>
    <x v="9"/>
    <x v="0"/>
    <x v="43"/>
    <n v="3"/>
    <x v="11"/>
    <n v="2"/>
    <n v="0"/>
    <n v="9.7269638029478522E-2"/>
    <n v="0.3770511125780297"/>
    <m/>
    <m/>
    <m/>
    <m/>
    <m/>
    <m/>
    <m/>
    <m/>
    <m/>
    <m/>
    <m/>
    <m/>
    <m/>
    <n v="9"/>
    <n v="1"/>
    <n v="0"/>
  </r>
  <r>
    <n v="1779719"/>
    <s v="Nakano, Nobuhiko c/o K.K. Honda Gijutsu Kenkyusho"/>
    <s v="4-1, Chuo 1-chome, Wako-shi,SAITAMA"/>
    <s v="4-1 Chuo 1-chome Wako-shi SAITAMA"/>
    <s v="41 1"/>
    <s v="-1"/>
    <x v="2"/>
    <x v="0"/>
    <x v="52"/>
    <n v="2"/>
    <x v="1"/>
    <n v="2"/>
    <n v="1"/>
    <n v="0.14279706490355881"/>
    <n v="0.93884285839757731"/>
    <m/>
    <m/>
    <m/>
    <m/>
    <m/>
    <m/>
    <m/>
    <m/>
    <m/>
    <m/>
    <m/>
    <m/>
    <m/>
    <n v="9"/>
    <n v="1"/>
    <n v="0"/>
  </r>
  <r>
    <n v="1781196"/>
    <s v="MacMaster, John"/>
    <s v="151 Old Colony Road,Kanata, Ontario K2L 1M3"/>
    <s v="151 Old Colony Road Kanata Ontario K2L 1M3"/>
    <s v="151 2 13"/>
    <s v="K2L"/>
    <x v="16"/>
    <x v="0"/>
    <x v="42"/>
    <n v="3"/>
    <x v="10"/>
    <n v="3"/>
    <n v="1"/>
    <n v="0.5661471754454428"/>
    <n v="0.4204542354883507"/>
    <m/>
    <m/>
    <m/>
    <m/>
    <m/>
    <m/>
    <m/>
    <m/>
    <m/>
    <m/>
    <m/>
    <m/>
    <m/>
    <n v="9"/>
    <n v="1"/>
    <n v="0"/>
  </r>
  <r>
    <n v="1781466"/>
    <s v="Nishimura, Masaru"/>
    <s v="Pioneer Corporation, 2680, Nishihanawa, Tatomi-cho,Nakakoma-gun, Yamanashi-ken"/>
    <s v="Pioneer Corporation 2680 Nishihanawa Tatomi-cho Nakakoma-gun Yamanashi-ken"/>
    <s v="2680"/>
    <s v=""/>
    <x v="2"/>
    <x v="0"/>
    <x v="72"/>
    <n v="3"/>
    <x v="11"/>
    <n v="1"/>
    <n v="0"/>
    <n v="0.64247743517719724"/>
    <n v="0.94195798722519608"/>
    <m/>
    <m/>
    <m/>
    <m/>
    <m/>
    <m/>
    <m/>
    <m/>
    <m/>
    <m/>
    <m/>
    <m/>
    <m/>
    <n v="9"/>
    <n v="1"/>
    <n v="0"/>
  </r>
  <r>
    <n v="1783310"/>
    <s v="LG.PHILIPS DISPLAYS"/>
    <s v="Zwaanstraat 2A,5651 CA EINDHOVEN"/>
    <s v="Zwaanstraat 2A 5651 CA EINDHOVEN"/>
    <s v="2 5651"/>
    <s v="2A"/>
    <x v="1"/>
    <x v="0"/>
    <x v="1"/>
    <n v="2"/>
    <x v="1"/>
    <n v="2"/>
    <n v="1"/>
    <n v="0.59274232293643314"/>
    <n v="0.66944099021177339"/>
    <m/>
    <m/>
    <m/>
    <m/>
    <m/>
    <m/>
    <m/>
    <m/>
    <m/>
    <m/>
    <m/>
    <m/>
    <m/>
    <n v="9"/>
    <n v="1"/>
    <n v="0"/>
  </r>
  <r>
    <n v="1783543"/>
    <s v="Cideciyan, Roy D."/>
    <s v="Loostrasse 15,8803, Rüschlikon"/>
    <s v="Loostrasse 15 8803 Rüschlikon"/>
    <s v="15 8803"/>
    <s v="15"/>
    <x v="10"/>
    <x v="0"/>
    <x v="0"/>
    <n v="2"/>
    <x v="0"/>
    <n v="2"/>
    <n v="1"/>
    <n v="0.80050583623479432"/>
    <n v="0.48742162470244854"/>
    <m/>
    <m/>
    <m/>
    <m/>
    <m/>
    <m/>
    <m/>
    <m/>
    <m/>
    <m/>
    <m/>
    <m/>
    <m/>
    <n v="9"/>
    <n v="1"/>
    <n v="0"/>
  </r>
  <r>
    <n v="1784096"/>
    <s v="Manning, Randy Marshall"/>
    <s v="824 Indiana Avenue,17043, Lemoyne"/>
    <s v="824 Indiana Avenue 17043 Lemoyne"/>
    <s v="824 17043"/>
    <s v=""/>
    <x v="9"/>
    <x v="0"/>
    <x v="40"/>
    <n v="2"/>
    <x v="1"/>
    <n v="2"/>
    <n v="0"/>
    <n v="0.39436553048781553"/>
    <n v="0.75036472687290734"/>
    <m/>
    <m/>
    <m/>
    <m/>
    <m/>
    <m/>
    <m/>
    <m/>
    <m/>
    <m/>
    <m/>
    <m/>
    <m/>
    <n v="9"/>
    <n v="1"/>
    <n v="0"/>
  </r>
  <r>
    <n v="1784791"/>
    <s v="Iwaki, Tsutomu, c/o Toshiba Corporation"/>
    <s v="Intel.Prop. Division , 1-1, Shibaura 1-chome,Minato-ku, Tokyo 105-8001"/>
    <s v="Intel.Prop. Division 1-1 Shibaura 1-chome Minato-ku Tokyo 105-8001"/>
    <s v="11 1 1058001"/>
    <s v="1-"/>
    <x v="2"/>
    <x v="0"/>
    <x v="39"/>
    <n v="3"/>
    <x v="10"/>
    <n v="3"/>
    <n v="1"/>
    <n v="0.25965686175679037"/>
    <n v="0.74864464578148715"/>
    <m/>
    <m/>
    <m/>
    <m/>
    <m/>
    <m/>
    <m/>
    <m/>
    <m/>
    <m/>
    <m/>
    <m/>
    <m/>
    <n v="9"/>
    <n v="1"/>
    <n v="0"/>
  </r>
  <r>
    <n v="46998822"/>
    <s v="Kitano, Hirofumi"/>
    <s v="c/o SEKISUI CHEMICAL CO. LTD., 1259 Izumi Minakuchi-cho,Kouka-shi, Shiga 528-8585"/>
    <s v="c/o SEKISUI CHEMICAL CO. LTD. 1259 Izumi Minakuchi-cho Kouka-shi Shiga 528-8585"/>
    <s v="1259 5288585"/>
    <s v="528-"/>
    <x v="2"/>
    <x v="0"/>
    <x v="35"/>
    <n v="3"/>
    <x v="6"/>
    <n v="2"/>
    <n v="1"/>
    <n v="0.59759659416274724"/>
    <n v="9.6973214526363538E-3"/>
    <n v="1"/>
    <n v="3"/>
    <n v="2"/>
    <m/>
    <m/>
    <m/>
    <m/>
    <m/>
    <m/>
    <m/>
    <m/>
    <m/>
    <m/>
    <n v="9"/>
    <n v="1"/>
    <n v="0"/>
  </r>
  <r>
    <n v="1789677"/>
    <s v="Gregg, Michael John William"/>
    <s v="2808 Woodsdale Boulevard,Lincoln, NE 68052"/>
    <s v="2808 Woodsdale Boulevard Lincoln NE 68052"/>
    <s v="2808 68052"/>
    <s v=""/>
    <x v="9"/>
    <x v="0"/>
    <x v="3"/>
    <n v="3"/>
    <x v="9"/>
    <n v="2"/>
    <n v="0"/>
    <n v="0.66148284367365429"/>
    <n v="0.46308237798116392"/>
    <m/>
    <m/>
    <m/>
    <m/>
    <m/>
    <m/>
    <m/>
    <m/>
    <m/>
    <m/>
    <m/>
    <m/>
    <m/>
    <n v="9"/>
    <n v="1"/>
    <n v="0"/>
  </r>
  <r>
    <n v="1789742"/>
    <s v="Sung, Hee-Keyng"/>
    <s v="308-1603 Expo Apt., Jeonmin-dong, Yuseong-gu,305-761, Daejon"/>
    <s v="308-1603 Expo Apt. Jeonmin-dong Yuseong-gu 305-761 Daejon"/>
    <s v="3081603 305761"/>
    <s v="305-"/>
    <x v="7"/>
    <x v="0"/>
    <x v="6"/>
    <n v="3"/>
    <x v="11"/>
    <n v="2"/>
    <n v="1"/>
    <n v="0.85640498333833392"/>
    <n v="0.9164835448202544"/>
    <m/>
    <m/>
    <m/>
    <m/>
    <m/>
    <m/>
    <m/>
    <m/>
    <m/>
    <m/>
    <m/>
    <m/>
    <m/>
    <n v="9"/>
    <n v="1"/>
    <n v="0"/>
  </r>
  <r>
    <n v="48031640"/>
    <s v="Libert, Benoît"/>
    <s v="Technicolor, European Patent Operations, 975, avenue des Champs Blancs, ZAC des Champs Blancs, CS 176 16,35576 Cesson-Sévigné"/>
    <s v="Technicolor European Patent Operations 975 avenue des Champs Blancs ZAC des Champs Blancs CS 176 16 35576 Cesson-Sévigné"/>
    <s v="975 176 16 35576"/>
    <s v="975"/>
    <x v="3"/>
    <x v="0"/>
    <x v="89"/>
    <n v="3"/>
    <x v="17"/>
    <n v="4"/>
    <n v="1"/>
    <n v="0.85356268409162173"/>
    <n v="9.2069540062024169E-3"/>
    <n v="1"/>
    <n v="3"/>
    <n v="2"/>
    <m/>
    <m/>
    <m/>
    <m/>
    <m/>
    <m/>
    <m/>
    <m/>
    <m/>
    <m/>
    <n v="9"/>
    <n v="1"/>
    <n v="0"/>
  </r>
  <r>
    <n v="1802464"/>
    <s v="Tsai, Ming-Chih"/>
    <s v="Hon Hai Precision Ind. Co.Ltd. 66 Chung Shan Road,Tu-cheng City Taipei Hsien"/>
    <s v="Hon Hai Precision Ind. Co.Ltd. 66 Chung Shan Road Tu-cheng City Taipei Hsien"/>
    <s v="66"/>
    <s v="66"/>
    <x v="5"/>
    <x v="0"/>
    <x v="45"/>
    <n v="3"/>
    <x v="5"/>
    <n v="1"/>
    <n v="1"/>
    <n v="0.18553190633195205"/>
    <n v="0.56248276934624464"/>
    <m/>
    <m/>
    <m/>
    <m/>
    <m/>
    <m/>
    <m/>
    <m/>
    <m/>
    <m/>
    <m/>
    <m/>
    <m/>
    <n v="9"/>
    <n v="1"/>
    <n v="0"/>
  </r>
  <r>
    <n v="48229992"/>
    <s v="OKA, Toru"/>
    <s v="c/o Sunstar Engineering Inc.,3-1 Asahi-machi"/>
    <s v="c/o Sunstar Engineering Inc. 3-1 Asahi-machi"/>
    <s v="31"/>
    <s v="3-"/>
    <x v="2"/>
    <x v="0"/>
    <x v="18"/>
    <n v="3"/>
    <x v="9"/>
    <n v="1"/>
    <n v="1"/>
    <n v="0.74723347412929719"/>
    <n v="9.3747431811739279E-3"/>
    <n v="1"/>
    <n v="3"/>
    <n v="2"/>
    <m/>
    <m/>
    <m/>
    <m/>
    <m/>
    <m/>
    <m/>
    <m/>
    <m/>
    <m/>
    <n v="9"/>
    <n v="1"/>
    <n v="0"/>
  </r>
  <r>
    <n v="49463647"/>
    <s v="Ashton, John H."/>
    <s v="1747 Inola Street,Glendora, California 91740"/>
    <s v="1747 Inola Street Glendora California 91740"/>
    <s v="1747 91740"/>
    <s v=""/>
    <x v="9"/>
    <x v="0"/>
    <x v="18"/>
    <n v="3"/>
    <x v="9"/>
    <n v="2"/>
    <n v="0"/>
    <n v="8.2232895346103785E-2"/>
    <n v="1.08263920675431E-2"/>
    <n v="1"/>
    <n v="3"/>
    <n v="2"/>
    <m/>
    <m/>
    <m/>
    <m/>
    <m/>
    <m/>
    <m/>
    <m/>
    <m/>
    <m/>
    <n v="9"/>
    <n v="1"/>
    <n v="0"/>
  </r>
  <r>
    <n v="1808781"/>
    <s v="Bouvier, Christian"/>
    <s v="19 bis, avenue de Verdun,91470, LIMOURS"/>
    <s v="19 bis avenue de Verdun 91470 LIMOURS"/>
    <s v="19 91470"/>
    <s v=""/>
    <x v="3"/>
    <x v="0"/>
    <x v="36"/>
    <n v="3"/>
    <x v="11"/>
    <n v="2"/>
    <n v="0"/>
    <n v="0.82191400524310332"/>
    <n v="0.55694926800700251"/>
    <m/>
    <m/>
    <m/>
    <m/>
    <m/>
    <m/>
    <m/>
    <m/>
    <m/>
    <m/>
    <m/>
    <m/>
    <m/>
    <n v="9"/>
    <n v="1"/>
    <n v="0"/>
  </r>
  <r>
    <n v="1813281"/>
    <s v="Novak, Zlatko"/>
    <s v="Salek 93,3320 Velenje"/>
    <s v="Salek 93 3320 Velenje"/>
    <s v="93 3320"/>
    <s v="93"/>
    <x v="36"/>
    <x v="0"/>
    <x v="88"/>
    <n v="2"/>
    <x v="0"/>
    <n v="2"/>
    <n v="1"/>
    <n v="0.15548850523891167"/>
    <n v="0.61960830031427183"/>
    <m/>
    <m/>
    <m/>
    <m/>
    <m/>
    <m/>
    <m/>
    <m/>
    <m/>
    <m/>
    <m/>
    <m/>
    <m/>
    <n v="9"/>
    <n v="1"/>
    <n v="0"/>
  </r>
  <r>
    <n v="49501741"/>
    <s v="LIU, Jianli"/>
    <s v="ZTE CORPORATION ZTE Plaza,Keji Road South,Hi-Tech Industrial Park,Nanshan,Shenzhen, Guangdong 518057"/>
    <s v="ZTE CORPORATION ZTE Plaza Keji Road South Hi-Tech Industrial Park Nanshan Shenzhen Guangdong 518057"/>
    <s v="518057"/>
    <s v=""/>
    <x v="14"/>
    <x v="0"/>
    <x v="90"/>
    <n v="3"/>
    <x v="7"/>
    <n v="1"/>
    <n v="0"/>
    <n v="0.57269695235720475"/>
    <n v="8.9761494090261351E-3"/>
    <n v="1"/>
    <n v="3"/>
    <n v="2"/>
    <m/>
    <m/>
    <m/>
    <m/>
    <m/>
    <m/>
    <m/>
    <m/>
    <m/>
    <m/>
    <n v="9"/>
    <n v="1"/>
    <n v="0"/>
  </r>
  <r>
    <n v="49522013"/>
    <s v="GELMI, Maria, Luisa, Univ.' Degli Studi di Milano"/>
    <s v="Ist. di Chimica Organica,Via Venezian, 21,I-20133 Milano"/>
    <s v="Ist. di Chimica Organica Via Venezian 21 I-20133 Milano"/>
    <s v="21 20133"/>
    <s v="21"/>
    <x v="6"/>
    <x v="0"/>
    <x v="30"/>
    <n v="3"/>
    <x v="2"/>
    <n v="2"/>
    <n v="1"/>
    <n v="0.19498325382618498"/>
    <n v="6.2943785678739594E-3"/>
    <n v="1"/>
    <n v="3"/>
    <n v="2"/>
    <m/>
    <m/>
    <m/>
    <m/>
    <m/>
    <m/>
    <m/>
    <m/>
    <m/>
    <m/>
    <n v="9"/>
    <n v="1"/>
    <n v="0"/>
  </r>
  <r>
    <n v="49546250"/>
    <s v="KOBAYASHI Tomoshige"/>
    <s v="c/o NTN CORPORATION,1578 Higashikaizuka,Iwata-shi Shizuoka 438-0037"/>
    <s v="c/o NTN CORPORATION 1578 Higashikaizuka Iwata-shi Shizuoka 438-0037"/>
    <s v="1578 4380037"/>
    <s v="438-"/>
    <x v="2"/>
    <x v="0"/>
    <x v="17"/>
    <n v="3"/>
    <x v="10"/>
    <n v="2"/>
    <n v="1"/>
    <n v="0.78878379681303079"/>
    <n v="9.3260317318385466E-3"/>
    <n v="1"/>
    <n v="3"/>
    <n v="2"/>
    <m/>
    <m/>
    <m/>
    <m/>
    <m/>
    <m/>
    <m/>
    <m/>
    <m/>
    <m/>
    <n v="9"/>
    <n v="1"/>
    <n v="0"/>
  </r>
  <r>
    <n v="1821507"/>
    <s v="GEORGIADES, Constantine, Argy"/>
    <s v="Pfizer Global Research &amp; Development,201 Tabor Road Morris Plains, NJ 07950"/>
    <s v="Pfizer Global Research &amp; Development 201 Tabor Road Morris Plains NJ 07950"/>
    <s v="201 07950"/>
    <s v="201"/>
    <x v="9"/>
    <x v="0"/>
    <x v="60"/>
    <n v="3"/>
    <x v="8"/>
    <n v="2"/>
    <n v="1"/>
    <n v="0.92478552943915382"/>
    <n v="0.51764279463842533"/>
    <m/>
    <m/>
    <m/>
    <m/>
    <m/>
    <m/>
    <m/>
    <m/>
    <m/>
    <m/>
    <m/>
    <m/>
    <m/>
    <n v="9"/>
    <n v="1"/>
    <n v="0"/>
  </r>
  <r>
    <n v="1823790"/>
    <s v="OHNO, Hiroyuki"/>
    <s v="314 Raionzu Gaaden Ichinoe, 3002, Ichinoe-cho,Edogawa-ku, Tokyo 1340092"/>
    <s v="314 Raionzu Gaaden Ichinoe 3002 Ichinoe-cho Edogawa-ku Tokyo 1340092"/>
    <s v="314 3002 1340092"/>
    <s v=""/>
    <x v="2"/>
    <x v="0"/>
    <x v="50"/>
    <n v="3"/>
    <x v="2"/>
    <n v="3"/>
    <n v="0"/>
    <n v="0.7065450695990132"/>
    <n v="0.93554554530960032"/>
    <m/>
    <m/>
    <m/>
    <m/>
    <m/>
    <m/>
    <m/>
    <m/>
    <m/>
    <m/>
    <m/>
    <m/>
    <m/>
    <n v="9"/>
    <n v="1"/>
    <n v="0"/>
  </r>
  <r>
    <n v="1827097"/>
    <s v="KHANDEKAR, Aamod"/>
    <s v="8465 Regents Road Nr. 339,San Diego, California 92122"/>
    <s v="8465 Regents Road Nr. 339 San Diego California 92122"/>
    <s v="8465 339 92122"/>
    <s v="339"/>
    <x v="9"/>
    <x v="0"/>
    <x v="33"/>
    <n v="3"/>
    <x v="2"/>
    <n v="3"/>
    <n v="1"/>
    <n v="0.37646562564027919"/>
    <n v="0.13482542565588007"/>
    <m/>
    <m/>
    <m/>
    <m/>
    <m/>
    <m/>
    <m/>
    <m/>
    <m/>
    <m/>
    <m/>
    <m/>
    <m/>
    <n v="9"/>
    <n v="1"/>
    <n v="0"/>
  </r>
  <r>
    <n v="1827477"/>
    <s v="PROVENCHER, Pascal"/>
    <s v="140 E rue de l'Emissaire,Drummondville, Québec J2E 1S4"/>
    <s v="140 E rue de l'Emissaire Drummondville Québec J2E 1S4"/>
    <s v="140 2 14"/>
    <s v="J2E"/>
    <x v="16"/>
    <x v="0"/>
    <x v="49"/>
    <n v="3"/>
    <x v="2"/>
    <n v="3"/>
    <n v="1"/>
    <n v="0.34864716932564055"/>
    <n v="8.6242401023343018E-2"/>
    <m/>
    <m/>
    <m/>
    <m/>
    <m/>
    <m/>
    <m/>
    <m/>
    <m/>
    <m/>
    <m/>
    <m/>
    <m/>
    <n v="9"/>
    <n v="1"/>
    <n v="0"/>
  </r>
  <r>
    <n v="1829322"/>
    <s v="RIKSEN, Harm J., Unilever R &amp; D Vlaardingen"/>
    <s v="Olivier van Noortlaan 120,NL-3133 AT Vlaardingen"/>
    <s v="Olivier van Noortlaan 120 NL-3133 AT Vlaardingen"/>
    <s v="120 3133"/>
    <s v="120"/>
    <x v="1"/>
    <x v="0"/>
    <x v="47"/>
    <n v="3"/>
    <x v="11"/>
    <n v="2"/>
    <n v="1"/>
    <n v="0.37803086095735916"/>
    <n v="0.81279658424968759"/>
    <m/>
    <m/>
    <m/>
    <m/>
    <m/>
    <m/>
    <m/>
    <m/>
    <m/>
    <m/>
    <m/>
    <m/>
    <m/>
    <n v="9"/>
    <n v="1"/>
    <n v="0"/>
  </r>
  <r>
    <n v="1834319"/>
    <s v="SHIRAI, Masaru, c/o TAMURA CORPORATION"/>
    <s v="1-19-43, Higashi-oizumi, Nerima-ku,Tokyo 1788511"/>
    <s v="1-19-43 Higashi-oizumi Nerima-ku Tokyo 1788511"/>
    <s v="11943 1788511"/>
    <s v="-19-"/>
    <x v="2"/>
    <x v="0"/>
    <x v="47"/>
    <n v="3"/>
    <x v="1"/>
    <n v="2"/>
    <n v="1"/>
    <n v="0.57747995324713408"/>
    <n v="0.37170887918794382"/>
    <m/>
    <m/>
    <m/>
    <m/>
    <m/>
    <m/>
    <m/>
    <m/>
    <m/>
    <m/>
    <m/>
    <m/>
    <m/>
    <n v="9"/>
    <n v="1"/>
    <n v="0"/>
  </r>
  <r>
    <n v="1835294"/>
    <s v="SATO, Takanori; c/o Fuji Photo Film Co., Ltd.,"/>
    <s v="200, Onakazato, Fujinomiya-shi, Shizuoka;,4180044"/>
    <s v="200 Onakazato Fujinomiya-shi Shizuoka; 4180044"/>
    <s v="200 4180044"/>
    <s v=""/>
    <x v="2"/>
    <x v="0"/>
    <x v="9"/>
    <n v="3"/>
    <x v="1"/>
    <n v="2"/>
    <n v="0"/>
    <n v="0.42070336172447853"/>
    <n v="0.5708720006947382"/>
    <m/>
    <m/>
    <m/>
    <m/>
    <m/>
    <m/>
    <m/>
    <m/>
    <m/>
    <m/>
    <m/>
    <m/>
    <m/>
    <n v="9"/>
    <n v="1"/>
    <n v="0"/>
  </r>
  <r>
    <n v="49814472"/>
    <s v="Sugita, Narutoshi"/>
    <s v="c/o Honda R&amp;D Co., Ltd.,4-1, Chuo 1-chome,Wako-shi, Saitama 351-0193"/>
    <s v="c/o Honda R&amp;D Co. Ltd. 4-1 Chuo 1-chome Wako-shi Saitama 351-0193"/>
    <s v="41 1 3510193"/>
    <s v="4-"/>
    <x v="2"/>
    <x v="0"/>
    <x v="10"/>
    <n v="3"/>
    <x v="6"/>
    <n v="3"/>
    <n v="1"/>
    <n v="0.58813779640401753"/>
    <n v="6.9859085028973755E-3"/>
    <n v="1"/>
    <n v="3"/>
    <n v="2"/>
    <m/>
    <m/>
    <m/>
    <m/>
    <m/>
    <m/>
    <m/>
    <m/>
    <m/>
    <m/>
    <n v="9"/>
    <n v="1"/>
    <n v="0"/>
  </r>
  <r>
    <n v="1838369"/>
    <s v="HWANG, Luke"/>
    <s v="8906 Hialeah Drive,West Chester, OH 45069"/>
    <s v="8906 Hialeah Drive West Chester OH 45069"/>
    <s v="8906 45069"/>
    <s v=""/>
    <x v="9"/>
    <x v="0"/>
    <x v="46"/>
    <n v="3"/>
    <x v="11"/>
    <n v="2"/>
    <n v="0"/>
    <n v="0.80201407149978376"/>
    <n v="0.4535289266247956"/>
    <m/>
    <m/>
    <m/>
    <m/>
    <m/>
    <m/>
    <m/>
    <m/>
    <m/>
    <m/>
    <m/>
    <m/>
    <m/>
    <n v="9"/>
    <n v="1"/>
    <n v="0"/>
  </r>
  <r>
    <n v="1839914"/>
    <s v="MILLER, Raanan A."/>
    <s v="27 Intervale Road,Chestnut Hill, MA 02467"/>
    <s v="27 Intervale Road Chestnut Hill MA 02467"/>
    <s v="27 02467"/>
    <s v=""/>
    <x v="9"/>
    <x v="0"/>
    <x v="46"/>
    <n v="3"/>
    <x v="11"/>
    <n v="2"/>
    <n v="0"/>
    <n v="0.11316152844777505"/>
    <n v="0.3019952189810996"/>
    <m/>
    <m/>
    <m/>
    <m/>
    <m/>
    <m/>
    <m/>
    <m/>
    <m/>
    <m/>
    <m/>
    <m/>
    <m/>
    <n v="9"/>
    <n v="1"/>
    <n v="0"/>
  </r>
  <r>
    <n v="1840128"/>
    <s v="REGIS, Olivier"/>
    <s v="40 rue Peyrolières,F-31000 TOULOUSE"/>
    <s v="40 rue Peyrolières F-31000 TOULOUSE"/>
    <s v="40 31000"/>
    <s v=""/>
    <x v="3"/>
    <x v="0"/>
    <x v="52"/>
    <n v="2"/>
    <x v="1"/>
    <n v="2"/>
    <n v="0"/>
    <n v="0.93868945664503212"/>
    <n v="0.83854368025883697"/>
    <m/>
    <m/>
    <m/>
    <m/>
    <m/>
    <m/>
    <m/>
    <m/>
    <m/>
    <m/>
    <m/>
    <m/>
    <m/>
    <n v="9"/>
    <n v="1"/>
    <n v="0"/>
  </r>
  <r>
    <n v="1841616"/>
    <s v="ROELVINK, Petrus, W."/>
    <s v="180 Michael Drive,Campbell, CA 95008"/>
    <s v="180 Michael Drive Campbell CA 95008"/>
    <s v="180 95008"/>
    <s v=""/>
    <x v="9"/>
    <x v="0"/>
    <x v="38"/>
    <n v="3"/>
    <x v="9"/>
    <n v="2"/>
    <n v="0"/>
    <n v="0.80017828663572776"/>
    <n v="0.80693732308232957"/>
    <m/>
    <m/>
    <m/>
    <m/>
    <m/>
    <m/>
    <m/>
    <m/>
    <m/>
    <m/>
    <m/>
    <m/>
    <m/>
    <n v="9"/>
    <n v="1"/>
    <n v="0"/>
  </r>
  <r>
    <n v="1842963"/>
    <s v="YAMAMOTO, Minoru"/>
    <s v="195-16, Kamitomii, Kurashiki-shi, Okayama,7100846"/>
    <s v="195-16 Kamitomii Kurashiki-shi Okayama 7100846"/>
    <s v="19516 7100846"/>
    <s v="-16"/>
    <x v="2"/>
    <x v="0"/>
    <x v="9"/>
    <n v="3"/>
    <x v="1"/>
    <n v="2"/>
    <n v="1"/>
    <n v="0.67745626259226177"/>
    <n v="0.10553718939987644"/>
    <m/>
    <m/>
    <m/>
    <m/>
    <m/>
    <m/>
    <m/>
    <m/>
    <m/>
    <m/>
    <m/>
    <m/>
    <m/>
    <n v="9"/>
    <n v="1"/>
    <n v="0"/>
  </r>
  <r>
    <n v="1843348"/>
    <s v="MAGADI, Prashanth"/>
    <s v="8714 Barrington Drive,Ypsiland, MI 48198"/>
    <s v="8714 Barrington Drive Ypsiland MI 48198"/>
    <s v="8714 48198"/>
    <s v=""/>
    <x v="9"/>
    <x v="0"/>
    <x v="41"/>
    <n v="3"/>
    <x v="9"/>
    <n v="2"/>
    <n v="0"/>
    <n v="0.66394826381222549"/>
    <n v="0.36157246010189448"/>
    <m/>
    <m/>
    <m/>
    <m/>
    <m/>
    <m/>
    <m/>
    <m/>
    <m/>
    <m/>
    <m/>
    <m/>
    <m/>
    <n v="9"/>
    <n v="1"/>
    <n v="0"/>
  </r>
  <r>
    <n v="1844224"/>
    <s v="Solaicx, Inc."/>
    <s v="5102 Calle del Sol,Santa Clara, CA 95054"/>
    <s v="5102 Calle del Sol Santa Clara CA 95054"/>
    <s v="5102 95054"/>
    <s v=""/>
    <x v="9"/>
    <x v="0"/>
    <x v="41"/>
    <n v="3"/>
    <x v="10"/>
    <n v="2"/>
    <n v="0"/>
    <n v="0.63197592407948022"/>
    <n v="0.15901858263302859"/>
    <m/>
    <m/>
    <m/>
    <m/>
    <m/>
    <m/>
    <m/>
    <m/>
    <m/>
    <m/>
    <m/>
    <m/>
    <m/>
    <n v="9"/>
    <n v="1"/>
    <n v="0"/>
  </r>
  <r>
    <n v="1845175"/>
    <s v="WALTHER, Eckart"/>
    <s v="747 Tennyson Avenue,Palo Alto, CA 94301"/>
    <s v="747 Tennyson Avenue Palo Alto CA 94301"/>
    <s v="747 94301"/>
    <s v=""/>
    <x v="9"/>
    <x v="0"/>
    <x v="36"/>
    <n v="3"/>
    <x v="11"/>
    <n v="2"/>
    <n v="0"/>
    <n v="0.21201018898647261"/>
    <n v="0.3385682375534228"/>
    <m/>
    <m/>
    <m/>
    <m/>
    <m/>
    <m/>
    <m/>
    <m/>
    <m/>
    <m/>
    <m/>
    <m/>
    <m/>
    <n v="9"/>
    <n v="1"/>
    <n v="0"/>
  </r>
  <r>
    <n v="1850795"/>
    <s v="AYABE, Atsushi., TOYOTA JIDOSHA KABUSHIKI KAISHA"/>
    <s v="1 Toyota-cho,Toyota-shi, Aichi 4718571"/>
    <s v="1 Toyota-cho Toyota-shi Aichi 4718571"/>
    <s v="1 4718571"/>
    <s v=""/>
    <x v="2"/>
    <x v="0"/>
    <x v="34"/>
    <n v="3"/>
    <x v="1"/>
    <n v="2"/>
    <n v="0"/>
    <n v="2.4631373827038172E-2"/>
    <n v="0.46748186277884507"/>
    <m/>
    <m/>
    <m/>
    <m/>
    <m/>
    <m/>
    <m/>
    <m/>
    <m/>
    <m/>
    <m/>
    <m/>
    <m/>
    <n v="9"/>
    <n v="1"/>
    <n v="0"/>
  </r>
  <r>
    <n v="1853814"/>
    <s v="SIMA, Michal"/>
    <s v="Dolni Studenky,788 20 Dolni Studenky"/>
    <s v="Dolni Studenky 788 20 Dolni Studenky"/>
    <s v="788 20"/>
    <s v="788"/>
    <x v="37"/>
    <x v="0"/>
    <x v="38"/>
    <n v="3"/>
    <x v="9"/>
    <n v="2"/>
    <n v="1"/>
    <n v="0.65768145927230381"/>
    <n v="0.88797069875088919"/>
    <m/>
    <m/>
    <m/>
    <m/>
    <m/>
    <m/>
    <m/>
    <m/>
    <m/>
    <m/>
    <m/>
    <m/>
    <m/>
    <n v="9"/>
    <n v="1"/>
    <n v="0"/>
  </r>
  <r>
    <n v="1857376"/>
    <s v="BAIJENS, Mark"/>
    <s v="Tübinger Strasse 4,64546 Mörfelden-Walldorf"/>
    <s v="Tübinger Strasse 4 64546 Mörfelden-Walldorf"/>
    <s v="4 64546"/>
    <s v="4"/>
    <x v="0"/>
    <x v="0"/>
    <x v="42"/>
    <n v="3"/>
    <x v="1"/>
    <n v="2"/>
    <n v="1"/>
    <n v="0.40535662082642621"/>
    <n v="0.61268678293395495"/>
    <m/>
    <m/>
    <m/>
    <m/>
    <m/>
    <m/>
    <m/>
    <m/>
    <m/>
    <m/>
    <m/>
    <m/>
    <m/>
    <n v="9"/>
    <n v="1"/>
    <n v="0"/>
  </r>
  <r>
    <n v="1858612"/>
    <s v="GRACH, Uri"/>
    <s v="12 Meir Belben Street,97481 Jerusalem"/>
    <s v="12 Meir Belben Street 97481 Jerusalem"/>
    <s v="12 97481"/>
    <s v=""/>
    <x v="19"/>
    <x v="0"/>
    <x v="24"/>
    <n v="3"/>
    <x v="9"/>
    <n v="2"/>
    <n v="0"/>
    <n v="0.1832307149683865"/>
    <n v="0.19517600529301271"/>
    <m/>
    <m/>
    <m/>
    <m/>
    <m/>
    <m/>
    <m/>
    <m/>
    <m/>
    <m/>
    <m/>
    <m/>
    <m/>
    <n v="9"/>
    <n v="1"/>
    <n v="0"/>
  </r>
  <r>
    <n v="1864171"/>
    <s v="CHAUDHRY, Muhammad, I."/>
    <s v="8950 Melbourne Drive,Colorado Springs, CO 80920"/>
    <s v="8950 Melbourne Drive Colorado Springs CO 80920"/>
    <s v="8950 80920"/>
    <s v=""/>
    <x v="9"/>
    <x v="0"/>
    <x v="22"/>
    <n v="3"/>
    <x v="11"/>
    <n v="2"/>
    <n v="0"/>
    <n v="0.12380640087374717"/>
    <n v="0.95032637009697829"/>
    <m/>
    <m/>
    <m/>
    <m/>
    <m/>
    <m/>
    <m/>
    <m/>
    <m/>
    <m/>
    <m/>
    <m/>
    <m/>
    <n v="9"/>
    <n v="1"/>
    <n v="0"/>
  </r>
  <r>
    <n v="1865602"/>
    <s v="MATSUZAKI, Kazuhiko;"/>
    <s v="2-1-29, Shimoda-cho, Kouhoku-ku, Yokohama-shi,Kanagawa 2230064;"/>
    <s v="2-1-29 Shimoda-cho Kouhoku-ku Yokohama-shi Kanagawa 2230064;"/>
    <s v="2129 2230064"/>
    <s v="-1-"/>
    <x v="2"/>
    <x v="0"/>
    <x v="53"/>
    <n v="3"/>
    <x v="9"/>
    <n v="2"/>
    <n v="1"/>
    <n v="5.0381505838542395E-2"/>
    <n v="0.30105975710230548"/>
    <m/>
    <m/>
    <m/>
    <m/>
    <m/>
    <m/>
    <m/>
    <m/>
    <m/>
    <m/>
    <m/>
    <m/>
    <m/>
    <n v="9"/>
    <n v="1"/>
    <n v="0"/>
  </r>
  <r>
    <n v="49919595"/>
    <s v="Agnus, Bruno"/>
    <s v="Chamarandes Choignes"/>
    <s v="Chamarandes Choignes"/>
    <s v=""/>
    <s v=""/>
    <x v="3"/>
    <x v="0"/>
    <x v="91"/>
    <n v="2"/>
    <x v="15"/>
    <n v="0"/>
    <n v="0"/>
    <n v="0.22167472023699197"/>
    <n v="1.1343429674764649E-2"/>
    <n v="1"/>
    <n v="2"/>
    <n v="2"/>
    <m/>
    <m/>
    <m/>
    <m/>
    <m/>
    <m/>
    <m/>
    <m/>
    <m/>
    <m/>
    <n v="9"/>
    <n v="0"/>
    <n v="0"/>
  </r>
  <r>
    <n v="1869731"/>
    <s v="WOOLVEN, Benjamin c/o Domantis Limited"/>
    <s v="315 Cambridge Science Park,Cambridge CB4 0WG"/>
    <s v="315 Cambridge Science Park Cambridge CB4 0WG"/>
    <s v="315 4 0"/>
    <s v="B4"/>
    <x v="8"/>
    <x v="0"/>
    <x v="18"/>
    <n v="3"/>
    <x v="11"/>
    <n v="3"/>
    <n v="1"/>
    <n v="0.7123229347009099"/>
    <n v="0.38797943665681023"/>
    <m/>
    <m/>
    <m/>
    <m/>
    <m/>
    <m/>
    <m/>
    <m/>
    <m/>
    <m/>
    <m/>
    <m/>
    <m/>
    <n v="9"/>
    <n v="1"/>
    <n v="0"/>
  </r>
  <r>
    <n v="1870450"/>
    <s v="MOTAZED, Benham"/>
    <s v="6517 Lone Oak Drive,Bethesda, MD 20814"/>
    <s v="6517 Lone Oak Drive Bethesda MD 20814"/>
    <s v="6517 20814"/>
    <s v=""/>
    <x v="9"/>
    <x v="0"/>
    <x v="34"/>
    <n v="3"/>
    <x v="11"/>
    <n v="2"/>
    <n v="0"/>
    <n v="0.81655349042082359"/>
    <n v="0.74661815134062492"/>
    <m/>
    <m/>
    <m/>
    <m/>
    <m/>
    <m/>
    <m/>
    <m/>
    <m/>
    <m/>
    <m/>
    <m/>
    <m/>
    <n v="9"/>
    <n v="1"/>
    <n v="0"/>
  </r>
  <r>
    <n v="1870989"/>
    <s v="TORGERSON, Jay, Ryan"/>
    <s v="9 Lyford Road,Hopkinton, MA 01748"/>
    <s v="9 Lyford Road Hopkinton MA 01748"/>
    <s v="9 01748"/>
    <s v=""/>
    <x v="9"/>
    <x v="0"/>
    <x v="40"/>
    <n v="2"/>
    <x v="9"/>
    <n v="2"/>
    <n v="0"/>
    <n v="0.86143552393686462"/>
    <n v="0.64136284209059391"/>
    <m/>
    <m/>
    <m/>
    <m/>
    <m/>
    <m/>
    <m/>
    <m/>
    <m/>
    <m/>
    <m/>
    <m/>
    <m/>
    <n v="9"/>
    <n v="1"/>
    <n v="0"/>
  </r>
  <r>
    <n v="1873190"/>
    <s v="LANDERS, John, L."/>
    <s v="243 Pine Cone Strand,Acton, MA 01718"/>
    <s v="243 Pine Cone Strand Acton MA 01718"/>
    <s v="243 01718"/>
    <s v=""/>
    <x v="9"/>
    <x v="0"/>
    <x v="38"/>
    <n v="3"/>
    <x v="11"/>
    <n v="2"/>
    <n v="0"/>
    <n v="0.50614379294610501"/>
    <n v="0.38318176323789743"/>
    <m/>
    <m/>
    <m/>
    <m/>
    <m/>
    <m/>
    <m/>
    <m/>
    <m/>
    <m/>
    <m/>
    <m/>
    <m/>
    <n v="9"/>
    <n v="1"/>
    <n v="0"/>
  </r>
  <r>
    <n v="1873438"/>
    <s v="MATA, Nathan L."/>
    <s v="9237 Regents Road K310,La Jolla, C A 92037"/>
    <s v="9237 Regents Road K310 La Jolla C A 92037"/>
    <s v="9237 310 92037"/>
    <s v="K310"/>
    <x v="9"/>
    <x v="0"/>
    <x v="3"/>
    <n v="3"/>
    <x v="2"/>
    <n v="3"/>
    <n v="1"/>
    <n v="0.17405042607108301"/>
    <n v="0.7985301581393307"/>
    <m/>
    <m/>
    <m/>
    <m/>
    <m/>
    <m/>
    <m/>
    <m/>
    <m/>
    <m/>
    <m/>
    <m/>
    <m/>
    <n v="9"/>
    <n v="1"/>
    <n v="0"/>
  </r>
  <r>
    <n v="1873500"/>
    <s v="HEARN, Brian"/>
    <s v="C/o 3832 Bay Center Place,Hayward, CA 94545"/>
    <s v="C/o 3832 Bay Center Place Hayward CA 94545"/>
    <s v="3832 94545"/>
    <s v=""/>
    <x v="9"/>
    <x v="0"/>
    <x v="42"/>
    <n v="3"/>
    <x v="10"/>
    <n v="2"/>
    <n v="0"/>
    <n v="0.75985908075961861"/>
    <n v="0.59084241642125301"/>
    <m/>
    <m/>
    <m/>
    <m/>
    <m/>
    <m/>
    <m/>
    <m/>
    <m/>
    <m/>
    <m/>
    <m/>
    <m/>
    <n v="9"/>
    <n v="1"/>
    <n v="0"/>
  </r>
  <r>
    <n v="1874825"/>
    <s v="WALTER, Annette, Chiron Corporation"/>
    <s v="P.O. Box 8097,Emeryville, California 94662-8097"/>
    <s v="P.O. Box 8097 Emeryville California 94662-8097"/>
    <s v="8097 946628097"/>
    <s v=""/>
    <x v="9"/>
    <x v="0"/>
    <x v="22"/>
    <n v="3"/>
    <x v="9"/>
    <n v="2"/>
    <n v="0"/>
    <n v="0.14259671295786491"/>
    <n v="0.6330043971582664"/>
    <m/>
    <m/>
    <m/>
    <m/>
    <m/>
    <m/>
    <m/>
    <m/>
    <m/>
    <m/>
    <m/>
    <m/>
    <m/>
    <n v="9"/>
    <n v="1"/>
    <n v="0"/>
  </r>
  <r>
    <n v="1875086"/>
    <s v="MANIKUTTY, Anand"/>
    <s v="764 Marlin Avenue, Apt. 4,Foster City, CA 94404"/>
    <s v="764 Marlin Avenue Apt. 4 Foster City CA 94404"/>
    <s v="764 4 94404"/>
    <s v="4"/>
    <x v="9"/>
    <x v="0"/>
    <x v="22"/>
    <n v="3"/>
    <x v="2"/>
    <n v="3"/>
    <n v="1"/>
    <n v="0.88385922761439173"/>
    <n v="0.76946776346400558"/>
    <m/>
    <m/>
    <m/>
    <m/>
    <m/>
    <m/>
    <m/>
    <m/>
    <m/>
    <m/>
    <m/>
    <m/>
    <m/>
    <n v="9"/>
    <n v="1"/>
    <n v="0"/>
  </r>
  <r>
    <n v="1875649"/>
    <s v="ROACH, Adam, Boyd"/>
    <s v="170 West Tasman Drive,San Jose, CA 95134"/>
    <s v="170 West Tasman Drive San Jose CA 95134"/>
    <s v="170 95134"/>
    <s v=""/>
    <x v="9"/>
    <x v="0"/>
    <x v="41"/>
    <n v="3"/>
    <x v="10"/>
    <n v="2"/>
    <n v="0"/>
    <n v="0.48400388646560566"/>
    <n v="0.75475722640733856"/>
    <m/>
    <m/>
    <m/>
    <m/>
    <m/>
    <m/>
    <m/>
    <m/>
    <m/>
    <m/>
    <m/>
    <m/>
    <m/>
    <n v="9"/>
    <n v="1"/>
    <n v="0"/>
  </r>
  <r>
    <n v="1880398"/>
    <s v="Tamura, Jun c/o Nihon Microcoating Co., Ltd."/>
    <s v="4-1, Musashino 3-chome,Akishima-shi, Tokyo 1960021"/>
    <s v="4-1 Musashino 3-chome Akishima-shi Tokyo 1960021"/>
    <s v="41 3 1960021"/>
    <s v="-1"/>
    <x v="2"/>
    <x v="0"/>
    <x v="23"/>
    <n v="3"/>
    <x v="9"/>
    <n v="3"/>
    <n v="1"/>
    <n v="0.91258639540298014"/>
    <n v="0.75302452380502416"/>
    <m/>
    <m/>
    <m/>
    <m/>
    <m/>
    <m/>
    <m/>
    <m/>
    <m/>
    <m/>
    <m/>
    <m/>
    <m/>
    <n v="9"/>
    <n v="1"/>
    <n v="0"/>
  </r>
  <r>
    <n v="1880642"/>
    <s v="WOO, Daesic"/>
    <s v="109, 103-156 Sillim 2-dong, Gwanak-gu,Seoul 151-856"/>
    <s v="109 103-156 Sillim 2-dong Gwanak-gu Seoul 151-856"/>
    <s v="109 103156 2 151856"/>
    <s v="103-"/>
    <x v="7"/>
    <x v="0"/>
    <x v="71"/>
    <n v="3"/>
    <x v="11"/>
    <n v="4"/>
    <n v="1"/>
    <n v="0.30137615928848915"/>
    <n v="0.56396697426115361"/>
    <m/>
    <m/>
    <m/>
    <m/>
    <m/>
    <m/>
    <m/>
    <m/>
    <m/>
    <m/>
    <m/>
    <m/>
    <m/>
    <n v="9"/>
    <n v="1"/>
    <n v="0"/>
  </r>
  <r>
    <n v="1884657"/>
    <s v="Calabretta, Luciano"/>
    <s v="Lab. Nazionali Del Sud Del Infn, Via S. Sofia 62,I- 95123 Catania (CT)"/>
    <s v="Lab. Nazionali Del Sud Del Infn Via S. Sofia 62 I- 95123 Catania (CT)"/>
    <s v="62 95123"/>
    <s v="62"/>
    <x v="6"/>
    <x v="0"/>
    <x v="39"/>
    <n v="3"/>
    <x v="7"/>
    <n v="2"/>
    <n v="1"/>
    <n v="0.65583305650865886"/>
    <n v="8.5941595197620124E-2"/>
    <m/>
    <m/>
    <m/>
    <m/>
    <m/>
    <m/>
    <m/>
    <m/>
    <m/>
    <m/>
    <m/>
    <m/>
    <m/>
    <n v="9"/>
    <n v="1"/>
    <n v="0"/>
  </r>
  <r>
    <n v="1885768"/>
    <s v="KOMATSU, Kouji"/>
    <s v="c/o SONY CORPORATION 7-35, Kitashinagawa 6-chome,Shinagawa-ku, Tokyo 1410001"/>
    <s v="c/o SONY CORPORATION 7-35 Kitashinagawa 6-chome Shinagawa-ku Tokyo 1410001"/>
    <s v="735 6 1410001"/>
    <s v="7-"/>
    <x v="2"/>
    <x v="0"/>
    <x v="45"/>
    <n v="3"/>
    <x v="2"/>
    <n v="3"/>
    <n v="1"/>
    <n v="0.5694958922133273"/>
    <n v="0.99769109999301242"/>
    <m/>
    <m/>
    <m/>
    <m/>
    <m/>
    <m/>
    <m/>
    <m/>
    <m/>
    <m/>
    <m/>
    <m/>
    <m/>
    <n v="9"/>
    <n v="1"/>
    <n v="0"/>
  </r>
  <r>
    <n v="50497145"/>
    <s v="STAHN, RENATE"/>
    <s v="Eupener Str. 11a, 13125 Berlin DE"/>
    <s v="Eupener Str. 11a 13125 Berlin DE"/>
    <s v="11 13125"/>
    <s v="11a"/>
    <x v="0"/>
    <x v="0"/>
    <x v="40"/>
    <n v="2"/>
    <x v="9"/>
    <n v="2"/>
    <n v="1"/>
    <n v="0.38188670956140935"/>
    <n v="7.1718803228741912E-3"/>
    <n v="1"/>
    <n v="2"/>
    <n v="2"/>
    <m/>
    <m/>
    <m/>
    <m/>
    <m/>
    <m/>
    <m/>
    <m/>
    <m/>
    <m/>
    <n v="9"/>
    <n v="1"/>
    <n v="0"/>
  </r>
  <r>
    <n v="1890232"/>
    <s v="BERENBERG, Anna"/>
    <s v="11681 Southshore Court,Cupertino, CA 95014"/>
    <s v="11681 Southshore Court Cupertino CA 95014"/>
    <s v="11681 95014"/>
    <s v=""/>
    <x v="9"/>
    <x v="0"/>
    <x v="3"/>
    <n v="3"/>
    <x v="9"/>
    <n v="2"/>
    <n v="0"/>
    <n v="0.46171998431674144"/>
    <n v="0.28012486143365312"/>
    <m/>
    <m/>
    <m/>
    <m/>
    <m/>
    <m/>
    <m/>
    <m/>
    <m/>
    <m/>
    <m/>
    <m/>
    <m/>
    <n v="9"/>
    <n v="1"/>
    <n v="0"/>
  </r>
  <r>
    <n v="53390498"/>
    <s v="LØSETH, Lars Ole"/>
    <s v="c/o StatoilHydro Research Centre,Postuttak,N-7005 Trondheim"/>
    <s v="c/o StatoilHydro Research Centre Postuttak N-7005 Trondheim"/>
    <s v="7005"/>
    <s v=""/>
    <x v="13"/>
    <x v="0"/>
    <x v="16"/>
    <n v="3"/>
    <x v="11"/>
    <n v="1"/>
    <n v="0"/>
    <n v="0.87815126470889682"/>
    <n v="1.2346118655267802E-2"/>
    <n v="1"/>
    <n v="3"/>
    <n v="2"/>
    <m/>
    <m/>
    <m/>
    <m/>
    <m/>
    <m/>
    <m/>
    <m/>
    <m/>
    <m/>
    <n v="9"/>
    <n v="1"/>
    <n v="0"/>
  </r>
  <r>
    <n v="1895556"/>
    <s v="KATAYAMA, Takashi Vodafone K.K."/>
    <s v="9-1, Higashi-shimbashi 1-chome,Minato-ku, Tokyo 105-7317"/>
    <s v="9-1 Higashi-shimbashi 1-chome Minato-ku Tokyo 105-7317"/>
    <s v="91 1 1057317"/>
    <s v="-1"/>
    <x v="2"/>
    <x v="0"/>
    <x v="30"/>
    <n v="3"/>
    <x v="9"/>
    <n v="3"/>
    <n v="1"/>
    <n v="3.4131729013612722E-2"/>
    <n v="0.12674660171192842"/>
    <m/>
    <m/>
    <m/>
    <m/>
    <m/>
    <m/>
    <m/>
    <m/>
    <m/>
    <m/>
    <m/>
    <m/>
    <m/>
    <n v="9"/>
    <n v="1"/>
    <n v="0"/>
  </r>
  <r>
    <n v="1896337"/>
    <s v="YOSHIDA, Akira, c/o CANON KABUSHIKI KAISHA"/>
    <s v="3-30-2, Shimomaruko, Ohta-ku,Tokyo 1468501"/>
    <s v="3-30-2 Shimomaruko Ohta-ku Tokyo 1468501"/>
    <s v="3302 1468501"/>
    <s v="-30-"/>
    <x v="2"/>
    <x v="0"/>
    <x v="3"/>
    <n v="3"/>
    <x v="1"/>
    <n v="2"/>
    <n v="1"/>
    <n v="0.79879503838129307"/>
    <n v="7.4438418990977695E-2"/>
    <m/>
    <m/>
    <m/>
    <m/>
    <m/>
    <m/>
    <m/>
    <m/>
    <m/>
    <m/>
    <m/>
    <m/>
    <m/>
    <n v="9"/>
    <n v="1"/>
    <n v="0"/>
  </r>
  <r>
    <n v="1897729"/>
    <s v="MÖLLER, Wolfgang"/>
    <s v="Graf-von-Stauffenberg-Strasse 32,61440 Oberursel"/>
    <s v="Graf-von-Stauffenberg-Strasse 32 61440 Oberursel"/>
    <s v="32 61440"/>
    <s v="32"/>
    <x v="0"/>
    <x v="0"/>
    <x v="47"/>
    <n v="3"/>
    <x v="0"/>
    <n v="2"/>
    <n v="1"/>
    <n v="0.23546273077476354"/>
    <n v="0.39541704943661293"/>
    <m/>
    <m/>
    <m/>
    <m/>
    <m/>
    <m/>
    <m/>
    <m/>
    <m/>
    <m/>
    <m/>
    <m/>
    <m/>
    <n v="9"/>
    <n v="1"/>
    <n v="0"/>
  </r>
  <r>
    <n v="1901862"/>
    <s v="Woongjin Coway Co., Ltd."/>
    <s v="658 Yugu-ri, Yugu-up Gongju,Choongcheongnam-do 314-895"/>
    <s v="658 Yugu-ri Yugu-up Gongju Choongcheongnam-do 314-895"/>
    <s v="658 314895"/>
    <s v="314-"/>
    <x v="7"/>
    <x v="0"/>
    <x v="49"/>
    <n v="3"/>
    <x v="9"/>
    <n v="2"/>
    <n v="1"/>
    <n v="0.75919639530507166"/>
    <n v="0.28161941307993288"/>
    <m/>
    <m/>
    <m/>
    <m/>
    <m/>
    <m/>
    <m/>
    <m/>
    <m/>
    <m/>
    <m/>
    <m/>
    <m/>
    <n v="9"/>
    <n v="1"/>
    <n v="0"/>
  </r>
  <r>
    <n v="1903116"/>
    <s v="LAMBERTH, Clemens"/>
    <s v="Syngenta Crop Protection AG Schwarzwaldallee 215,CH-4058 Basel"/>
    <s v="Syngenta Crop Protection AG Schwarzwaldallee 215 CH-4058 Basel"/>
    <s v="215 4058"/>
    <s v="215"/>
    <x v="10"/>
    <x v="0"/>
    <x v="28"/>
    <n v="3"/>
    <x v="10"/>
    <n v="2"/>
    <n v="1"/>
    <n v="0.64158356353850698"/>
    <n v="0.69306750948816964"/>
    <m/>
    <m/>
    <m/>
    <m/>
    <m/>
    <m/>
    <m/>
    <m/>
    <m/>
    <m/>
    <m/>
    <m/>
    <m/>
    <n v="9"/>
    <n v="1"/>
    <n v="0"/>
  </r>
  <r>
    <n v="54454699"/>
    <s v="Planet H2o Pty Ltd."/>
    <s v="119 Salmon Street,Port Melbourne, Victoria 3207"/>
    <s v="119 Salmon Street Port Melbourne Victoria 3207"/>
    <s v="119 3207"/>
    <s v=""/>
    <x v="20"/>
    <x v="0"/>
    <x v="22"/>
    <n v="3"/>
    <x v="11"/>
    <n v="2"/>
    <n v="0"/>
    <n v="0.35499061427727607"/>
    <n v="9.0123065951442927E-3"/>
    <n v="1"/>
    <n v="3"/>
    <n v="2"/>
    <m/>
    <m/>
    <m/>
    <m/>
    <m/>
    <m/>
    <m/>
    <m/>
    <m/>
    <m/>
    <n v="9"/>
    <n v="1"/>
    <n v="0"/>
  </r>
  <r>
    <n v="55349468"/>
    <s v="VINOKUROV, Nikolay"/>
    <s v="#113-202, 6, BAEUL 2-RO DAEJEON 34022 YUSEONG-GU"/>
    <s v="#113-202 6 BAEUL 2-RO DAEJEON 34022 YUSEONG-GU"/>
    <s v="113202 6 2 34022"/>
    <s v="#113-"/>
    <x v="7"/>
    <x v="0"/>
    <x v="47"/>
    <n v="3"/>
    <x v="11"/>
    <n v="4"/>
    <n v="1"/>
    <n v="0.76523508427734677"/>
    <n v="1.0384432705290325E-2"/>
    <n v="1"/>
    <n v="3"/>
    <n v="2"/>
    <m/>
    <m/>
    <m/>
    <m/>
    <m/>
    <m/>
    <m/>
    <m/>
    <m/>
    <m/>
    <n v="9"/>
    <n v="1"/>
    <n v="0"/>
  </r>
  <r>
    <n v="55952329"/>
    <s v="Heinsohn, Henry"/>
    <s v="South San Francisco,CA"/>
    <s v="South San Francisco CA"/>
    <s v=""/>
    <s v=""/>
    <x v="9"/>
    <x v="0"/>
    <x v="48"/>
    <n v="2"/>
    <x v="0"/>
    <n v="0"/>
    <n v="0"/>
    <n v="0.5313265576299564"/>
    <n v="7.2851165178838828E-3"/>
    <n v="1"/>
    <n v="2"/>
    <n v="2"/>
    <m/>
    <m/>
    <m/>
    <m/>
    <m/>
    <m/>
    <m/>
    <m/>
    <m/>
    <m/>
    <n v="9"/>
    <n v="0"/>
    <n v="0"/>
  </r>
  <r>
    <n v="1909041"/>
    <s v="JAROSZ, Mirna"/>
    <s v="14 Burrill Place, No 2,Boston, MA 02127"/>
    <s v="14 Burrill Place No 2 Boston MA 02127"/>
    <s v="14 2 02127"/>
    <s v="2"/>
    <x v="9"/>
    <x v="0"/>
    <x v="36"/>
    <n v="3"/>
    <x v="10"/>
    <n v="3"/>
    <n v="1"/>
    <n v="0.83676596824036342"/>
    <n v="0.73301010172714243"/>
    <m/>
    <m/>
    <m/>
    <m/>
    <m/>
    <m/>
    <m/>
    <m/>
    <m/>
    <m/>
    <m/>
    <m/>
    <m/>
    <n v="9"/>
    <n v="1"/>
    <n v="0"/>
  </r>
  <r>
    <n v="1917860"/>
    <s v="YOSHIDA, Osamu, c/o Shionogi &amp; Co., Ltd."/>
    <s v="12-4, Sagisu 5-chome, Fukushima-ku,Osaka-shi, Osaka; 5530 002"/>
    <s v="12-4 Sagisu 5-chome Fukushima-ku Osaka-shi Osaka; 5530 002"/>
    <s v="124 5 5530 002"/>
    <s v="-4"/>
    <x v="2"/>
    <x v="0"/>
    <x v="15"/>
    <n v="3"/>
    <x v="10"/>
    <n v="4"/>
    <n v="1"/>
    <n v="0.29065633437521865"/>
    <n v="0.82578094940479918"/>
    <m/>
    <m/>
    <m/>
    <m/>
    <m/>
    <m/>
    <m/>
    <m/>
    <m/>
    <m/>
    <m/>
    <m/>
    <m/>
    <n v="9"/>
    <n v="1"/>
    <n v="0"/>
  </r>
  <r>
    <n v="1921903"/>
    <s v="KLEIN, Detlef"/>
    <s v="Carl-Duisberg-Str. 34,47829 Krefeld"/>
    <s v="Carl-Duisberg-Str. 34 47829 Krefeld"/>
    <s v="34 47829"/>
    <s v="34"/>
    <x v="0"/>
    <x v="0"/>
    <x v="52"/>
    <n v="2"/>
    <x v="0"/>
    <n v="2"/>
    <n v="1"/>
    <n v="7.6358514452442905E-2"/>
    <n v="0.9903668892057349"/>
    <m/>
    <m/>
    <m/>
    <m/>
    <m/>
    <m/>
    <m/>
    <m/>
    <m/>
    <m/>
    <m/>
    <m/>
    <m/>
    <n v="9"/>
    <n v="1"/>
    <n v="0"/>
  </r>
  <r>
    <n v="1922472"/>
    <s v="Tian, Zhiheng"/>
    <s v="Retirement off. in s. part of Nanhua University,Hengyang, Hunan 421001"/>
    <s v="Retirement off. in s. part of Nanhua University Hengyang Hunan 421001"/>
    <s v="421001"/>
    <s v=""/>
    <x v="14"/>
    <x v="0"/>
    <x v="39"/>
    <n v="3"/>
    <x v="6"/>
    <n v="1"/>
    <n v="0"/>
    <n v="0.18010762363318111"/>
    <n v="0.11907293772869021"/>
    <m/>
    <m/>
    <m/>
    <m/>
    <m/>
    <m/>
    <m/>
    <m/>
    <m/>
    <m/>
    <m/>
    <m/>
    <m/>
    <n v="9"/>
    <n v="1"/>
    <n v="0"/>
  </r>
  <r>
    <n v="1925829"/>
    <s v="OSTERKAMP, Jürgen"/>
    <s v="Steinbacher Strasse 12,90559 Burgthann"/>
    <s v="Steinbacher Strasse 12 90559 Burgthann"/>
    <s v="12 90559"/>
    <s v="12"/>
    <x v="0"/>
    <x v="0"/>
    <x v="34"/>
    <n v="3"/>
    <x v="1"/>
    <n v="2"/>
    <n v="1"/>
    <n v="6.276759760938655E-2"/>
    <n v="0.81341763951822776"/>
    <m/>
    <m/>
    <m/>
    <m/>
    <m/>
    <m/>
    <m/>
    <m/>
    <m/>
    <m/>
    <m/>
    <m/>
    <m/>
    <n v="9"/>
    <n v="1"/>
    <n v="0"/>
  </r>
  <r>
    <n v="1927017"/>
    <s v="KIM, Chul Joong, 103-801, Samsung Hanul Apt."/>
    <s v="Sinseong-dong, Yuseong-gu,Daejeon 305-707"/>
    <s v="Sinseong-dong Yuseong-gu Daejeon 305-707"/>
    <s v="305707"/>
    <s v="305-"/>
    <x v="7"/>
    <x v="0"/>
    <x v="46"/>
    <n v="3"/>
    <x v="0"/>
    <n v="1"/>
    <n v="1"/>
    <n v="0.99377283122547455"/>
    <n v="0.73721020462965381"/>
    <m/>
    <m/>
    <m/>
    <m/>
    <m/>
    <m/>
    <m/>
    <m/>
    <m/>
    <m/>
    <m/>
    <m/>
    <m/>
    <n v="9"/>
    <n v="1"/>
    <n v="0"/>
  </r>
  <r>
    <n v="1928349"/>
    <s v="SEKINO, Takashi, ADVANTEST CORPORATION"/>
    <s v="1-32-1, Asahi-cho, Nerima-ku,Tokyo 179-0071"/>
    <s v="1-32-1 Asahi-cho Nerima-ku Tokyo 179-0071"/>
    <s v="1321 1790071"/>
    <s v="-32-"/>
    <x v="2"/>
    <x v="0"/>
    <x v="42"/>
    <n v="3"/>
    <x v="1"/>
    <n v="2"/>
    <n v="1"/>
    <n v="0.38372508312167164"/>
    <n v="0.49302286719518551"/>
    <m/>
    <m/>
    <m/>
    <m/>
    <m/>
    <m/>
    <m/>
    <m/>
    <m/>
    <m/>
    <m/>
    <m/>
    <m/>
    <n v="9"/>
    <n v="1"/>
    <n v="0"/>
  </r>
  <r>
    <n v="1936939"/>
    <s v="SAWANT, Kamlesh, Digambar"/>
    <s v="4/4, N.S.E. Building, Worli Village,Mumbai 400 030, Maharashtra"/>
    <s v="4/4 N.S.E. Building Worli Village Mumbai 400 030 Maharashtra"/>
    <s v="44 400 030"/>
    <s v="/4"/>
    <x v="27"/>
    <x v="0"/>
    <x v="53"/>
    <n v="3"/>
    <x v="2"/>
    <n v="3"/>
    <n v="1"/>
    <n v="0.69953200684392847"/>
    <n v="0.43666598653175714"/>
    <m/>
    <m/>
    <m/>
    <m/>
    <m/>
    <m/>
    <m/>
    <m/>
    <m/>
    <m/>
    <m/>
    <m/>
    <m/>
    <n v="9"/>
    <n v="1"/>
    <n v="0"/>
  </r>
  <r>
    <n v="1937775"/>
    <s v="YING, Weiwen"/>
    <s v="55 Littleton Road, Unit 29b,Ayer, Massachusetts 01432"/>
    <s v="55 Littleton Road Unit 29b Ayer Massachusetts 01432"/>
    <s v="55 29 01432"/>
    <s v="29b"/>
    <x v="9"/>
    <x v="0"/>
    <x v="33"/>
    <n v="3"/>
    <x v="10"/>
    <n v="3"/>
    <n v="1"/>
    <n v="0.56880370000112912"/>
    <n v="0.5167974108886032"/>
    <m/>
    <m/>
    <m/>
    <m/>
    <m/>
    <m/>
    <m/>
    <m/>
    <m/>
    <m/>
    <m/>
    <m/>
    <m/>
    <n v="9"/>
    <n v="1"/>
    <n v="0"/>
  </r>
  <r>
    <n v="1949017"/>
    <s v="Tanae, Shunichi"/>
    <s v="Hitachi Ltd 12F Marunouchi Cr Bldg 6-1 Marunouchi,1-chome Chiyoda-ku Tokyo 100-8220"/>
    <s v="Hitachi Ltd 12F Marunouchi Cr Bldg 6-1 Marunouchi 1-chome Chiyoda-ku Tokyo 100-8220"/>
    <s v="12 61 1 1008220"/>
    <s v="12F"/>
    <x v="2"/>
    <x v="0"/>
    <x v="58"/>
    <n v="3"/>
    <x v="8"/>
    <n v="4"/>
    <n v="1"/>
    <n v="0.4011083192078736"/>
    <n v="0.76232861893763559"/>
    <m/>
    <m/>
    <m/>
    <m/>
    <m/>
    <m/>
    <m/>
    <m/>
    <m/>
    <m/>
    <m/>
    <m/>
    <m/>
    <n v="9"/>
    <n v="1"/>
    <n v="0"/>
  </r>
  <r>
    <n v="1950944"/>
    <s v="Waters, Andrew J."/>
    <s v="1520 N East Street,Kewanee, Illinois 61443"/>
    <s v="1520 N East Street Kewanee Illinois 61443"/>
    <s v="1520 61443"/>
    <s v=""/>
    <x v="9"/>
    <x v="0"/>
    <x v="3"/>
    <n v="3"/>
    <x v="11"/>
    <n v="2"/>
    <n v="0"/>
    <n v="0.90177945919008062"/>
    <n v="0.97810284308330919"/>
    <m/>
    <m/>
    <m/>
    <m/>
    <m/>
    <m/>
    <m/>
    <m/>
    <m/>
    <m/>
    <m/>
    <m/>
    <m/>
    <n v="9"/>
    <n v="1"/>
    <n v="0"/>
  </r>
  <r>
    <n v="1951672"/>
    <s v="Chignell-Stapleton, Nick"/>
    <s v="Elbinger Strasse 3,27419 Sittensen"/>
    <s v="Elbinger Strasse 3 27419 Sittensen"/>
    <s v="3 27419"/>
    <s v="3"/>
    <x v="0"/>
    <x v="0"/>
    <x v="51"/>
    <n v="2"/>
    <x v="1"/>
    <n v="2"/>
    <n v="1"/>
    <n v="0.96806268908461857"/>
    <n v="0.73586109336156502"/>
    <m/>
    <m/>
    <m/>
    <m/>
    <m/>
    <m/>
    <m/>
    <m/>
    <m/>
    <m/>
    <m/>
    <m/>
    <m/>
    <n v="9"/>
    <n v="1"/>
    <n v="0"/>
  </r>
  <r>
    <n v="57843875"/>
    <s v="SONG, Chen"/>
    <s v="6825 Gray Moss Ct.,Clemmons, North Carolina 27012"/>
    <s v="6825 Gray Moss Ct. Clemmons North Carolina 27012"/>
    <s v="6825 27012"/>
    <s v=""/>
    <x v="9"/>
    <x v="0"/>
    <x v="9"/>
    <n v="3"/>
    <x v="10"/>
    <n v="2"/>
    <n v="0"/>
    <n v="0.64438297108054132"/>
    <n v="9.7184544291016861E-3"/>
    <n v="1"/>
    <n v="3"/>
    <n v="2"/>
    <m/>
    <m/>
    <m/>
    <m/>
    <m/>
    <m/>
    <m/>
    <m/>
    <m/>
    <m/>
    <n v="9"/>
    <n v="1"/>
    <n v="0"/>
  </r>
  <r>
    <n v="1958232"/>
    <s v="Saitou, Takeo Sysmex Corporation"/>
    <s v="1-5-1, Wakinohama-Kaigandori Chuo-ku,Kobe-shi Hyogo 651-0073"/>
    <s v="1-5-1 Wakinohama-Kaigandori Chuo-ku Kobe-shi Hyogo 651-0073"/>
    <s v="151 6510073"/>
    <s v="-5-"/>
    <x v="2"/>
    <x v="0"/>
    <x v="6"/>
    <n v="3"/>
    <x v="9"/>
    <n v="2"/>
    <n v="1"/>
    <n v="0.37575937062542974"/>
    <n v="0.64274006419944163"/>
    <m/>
    <m/>
    <m/>
    <m/>
    <m/>
    <m/>
    <m/>
    <m/>
    <m/>
    <m/>
    <m/>
    <m/>
    <m/>
    <n v="9"/>
    <n v="1"/>
    <n v="0"/>
  </r>
  <r>
    <n v="1959433"/>
    <s v="Tom-Toys GmbH"/>
    <s v="Hauptstrasse 31,08115 Lichtentanne"/>
    <s v="Hauptstrasse 31 08115 Lichtentanne"/>
    <s v="31 08115"/>
    <s v="31"/>
    <x v="0"/>
    <x v="0"/>
    <x v="51"/>
    <n v="2"/>
    <x v="0"/>
    <n v="2"/>
    <n v="1"/>
    <n v="3.6407143246378171E-2"/>
    <n v="0.64021884085296177"/>
    <m/>
    <m/>
    <m/>
    <m/>
    <m/>
    <m/>
    <m/>
    <m/>
    <m/>
    <m/>
    <m/>
    <m/>
    <m/>
    <n v="9"/>
    <n v="1"/>
    <n v="0"/>
  </r>
  <r>
    <n v="1959527"/>
    <s v="Yuen, Henry C."/>
    <s v="P.O. Box 438,Pasadena, California 91102-0438"/>
    <s v="P.O. Box 438 Pasadena California 91102-0438"/>
    <s v="438 911020438"/>
    <s v="438"/>
    <x v="9"/>
    <x v="0"/>
    <x v="18"/>
    <n v="3"/>
    <x v="9"/>
    <n v="2"/>
    <n v="1"/>
    <n v="0.42879802633178887"/>
    <n v="0.73157525720267946"/>
    <m/>
    <m/>
    <m/>
    <m/>
    <m/>
    <m/>
    <m/>
    <m/>
    <m/>
    <m/>
    <m/>
    <m/>
    <m/>
    <n v="9"/>
    <n v="1"/>
    <n v="0"/>
  </r>
  <r>
    <n v="1959701"/>
    <s v="Japan Pionics Co., Ltd."/>
    <s v="1-3, Nishishinbashi 1-chome, Minato-ku,Tokyo"/>
    <s v="1-3 Nishishinbashi 1-chome Minato-ku Tokyo"/>
    <s v="13 1"/>
    <s v="-3"/>
    <x v="2"/>
    <x v="0"/>
    <x v="18"/>
    <n v="3"/>
    <x v="1"/>
    <n v="2"/>
    <n v="1"/>
    <n v="0.94208099662343081"/>
    <n v="0.70433274034044047"/>
    <m/>
    <m/>
    <m/>
    <m/>
    <m/>
    <m/>
    <m/>
    <m/>
    <m/>
    <m/>
    <m/>
    <m/>
    <m/>
    <n v="9"/>
    <n v="1"/>
    <n v="0"/>
  </r>
  <r>
    <n v="1961180"/>
    <s v="Fujitsu Transaction Solutions, Inc."/>
    <s v="280 Network Boulevard,Frisco TX 75034"/>
    <s v="280 Network Boulevard Frisco TX 75034"/>
    <s v="280 75034"/>
    <s v=""/>
    <x v="9"/>
    <x v="0"/>
    <x v="24"/>
    <n v="3"/>
    <x v="9"/>
    <n v="2"/>
    <n v="0"/>
    <n v="0.88613788420303197"/>
    <n v="0.43929957588338586"/>
    <m/>
    <m/>
    <m/>
    <m/>
    <m/>
    <m/>
    <m/>
    <m/>
    <m/>
    <m/>
    <m/>
    <m/>
    <m/>
    <n v="9"/>
    <n v="1"/>
    <n v="0"/>
  </r>
  <r>
    <n v="1961867"/>
    <s v="Rintamäki, Jukka"/>
    <s v="PL 31,04401 Järvenpää"/>
    <s v="PL 31 04401 Järvenpää"/>
    <s v="31 04401"/>
    <s v="31"/>
    <x v="23"/>
    <x v="0"/>
    <x v="88"/>
    <n v="2"/>
    <x v="0"/>
    <n v="2"/>
    <n v="1"/>
    <n v="0.41176840401169834"/>
    <n v="0.65386646952725924"/>
    <m/>
    <m/>
    <m/>
    <m/>
    <m/>
    <m/>
    <m/>
    <m/>
    <m/>
    <m/>
    <m/>
    <m/>
    <m/>
    <n v="9"/>
    <n v="1"/>
    <n v="0"/>
  </r>
  <r>
    <n v="1962626"/>
    <s v="Wittmann, Andrea"/>
    <s v="Neuburgerstrasse 3,86157 Augsburg"/>
    <s v="Neuburgerstrasse 3 86157 Augsburg"/>
    <s v="3 86157"/>
    <s v="3"/>
    <x v="0"/>
    <x v="0"/>
    <x v="40"/>
    <n v="2"/>
    <x v="0"/>
    <n v="2"/>
    <n v="1"/>
    <n v="0.25626205982065109"/>
    <n v="0.88040679764249896"/>
    <m/>
    <m/>
    <m/>
    <m/>
    <m/>
    <m/>
    <m/>
    <m/>
    <m/>
    <m/>
    <m/>
    <m/>
    <m/>
    <n v="9"/>
    <n v="1"/>
    <n v="0"/>
  </r>
  <r>
    <n v="1963308"/>
    <s v="Rothman, Bengt"/>
    <s v="Profilgatan 16,72336 Västeras"/>
    <s v="Profilgatan 16 72336 Västeras"/>
    <s v="16 72336"/>
    <s v="16"/>
    <x v="11"/>
    <x v="0"/>
    <x v="13"/>
    <n v="2"/>
    <x v="0"/>
    <n v="2"/>
    <n v="1"/>
    <n v="0.45429968534738729"/>
    <n v="0.60404521103172082"/>
    <m/>
    <m/>
    <m/>
    <m/>
    <m/>
    <m/>
    <m/>
    <m/>
    <m/>
    <m/>
    <m/>
    <m/>
    <m/>
    <n v="9"/>
    <n v="1"/>
    <n v="0"/>
  </r>
  <r>
    <n v="1963954"/>
    <s v="Stieler, Jens"/>
    <s v="Jakobistrasse 21,01309 Dresden"/>
    <s v="Jakobistrasse 21 01309 Dresden"/>
    <s v="21 01309"/>
    <s v="21"/>
    <x v="0"/>
    <x v="0"/>
    <x v="0"/>
    <n v="2"/>
    <x v="0"/>
    <n v="2"/>
    <n v="1"/>
    <n v="0.55215636617070452"/>
    <n v="0.79218384457225288"/>
    <m/>
    <m/>
    <m/>
    <m/>
    <m/>
    <m/>
    <m/>
    <m/>
    <m/>
    <m/>
    <m/>
    <m/>
    <m/>
    <n v="9"/>
    <n v="1"/>
    <n v="0"/>
  </r>
  <r>
    <n v="1967583"/>
    <s v="Satoh, Toshiya c/o Hitachi Ltd"/>
    <s v="Marunouchi Center Bldg. 6-1 Marunouchi 1-chome,Chiyoda-ku Tokyo 100-8220"/>
    <s v="Marunouchi Center Bldg. 6-1 Marunouchi 1-chome Chiyoda-ku Tokyo 100-8220"/>
    <s v="61 1 1008220"/>
    <s v="6-"/>
    <x v="2"/>
    <x v="0"/>
    <x v="75"/>
    <n v="3"/>
    <x v="2"/>
    <n v="3"/>
    <n v="1"/>
    <n v="0.89878703993327214"/>
    <n v="0.66989399277638861"/>
    <m/>
    <m/>
    <m/>
    <m/>
    <m/>
    <m/>
    <m/>
    <m/>
    <m/>
    <m/>
    <m/>
    <m/>
    <m/>
    <n v="9"/>
    <n v="1"/>
    <n v="0"/>
  </r>
  <r>
    <n v="1969197"/>
    <s v="Jo, Seon-Tae"/>
    <s v="Mongnyeon Apt. 710-601, 1054-8, Hogye-Dong,Dongan-Gu, Anyang, Gyeonggi-Do"/>
    <s v="Mongnyeon Apt. 710-601 1054-8 Hogye-Dong Dongan-Gu Anyang Gyeonggi-Do"/>
    <s v="710601 10548"/>
    <s v="710-"/>
    <x v="7"/>
    <x v="0"/>
    <x v="31"/>
    <n v="3"/>
    <x v="10"/>
    <n v="2"/>
    <n v="1"/>
    <n v="0.94227155112511785"/>
    <n v="0.97488295516183299"/>
    <m/>
    <m/>
    <m/>
    <m/>
    <m/>
    <m/>
    <m/>
    <m/>
    <m/>
    <m/>
    <m/>
    <m/>
    <m/>
    <n v="9"/>
    <n v="1"/>
    <n v="0"/>
  </r>
  <r>
    <n v="1969204"/>
    <s v="Hong, Alex"/>
    <s v="12th Floor 120 Chung Cheng 1st Road Ling Ya Dt.,Kaohsiung City"/>
    <s v="12th Floor 120 Chung Cheng 1st Road Ling Ya Dt. Kaohsiung City"/>
    <s v="12 120 1"/>
    <s v="120"/>
    <x v="5"/>
    <x v="0"/>
    <x v="28"/>
    <n v="3"/>
    <x v="8"/>
    <n v="3"/>
    <n v="1"/>
    <n v="0.64163164070280465"/>
    <n v="0.56453721353214836"/>
    <m/>
    <m/>
    <m/>
    <m/>
    <m/>
    <m/>
    <m/>
    <m/>
    <m/>
    <m/>
    <m/>
    <m/>
    <m/>
    <n v="9"/>
    <n v="1"/>
    <n v="0"/>
  </r>
  <r>
    <n v="1970721"/>
    <s v="von Werder, Martin, Dipl.-Ing."/>
    <s v="Bramkampredder 140,22949 Ammersbek"/>
    <s v="Bramkampredder 140 22949 Ammersbek"/>
    <s v="140 22949"/>
    <s v="140"/>
    <x v="0"/>
    <x v="0"/>
    <x v="51"/>
    <n v="2"/>
    <x v="0"/>
    <n v="2"/>
    <n v="1"/>
    <n v="0.50227624713472985"/>
    <n v="0.69616736211481867"/>
    <m/>
    <m/>
    <m/>
    <m/>
    <m/>
    <m/>
    <m/>
    <m/>
    <m/>
    <m/>
    <m/>
    <m/>
    <m/>
    <n v="9"/>
    <n v="1"/>
    <n v="0"/>
  </r>
  <r>
    <n v="1970792"/>
    <s v="Ishikura, Shin"/>
    <s v="c/o Kyocera Corp. 1-4 Kokubuyamashita-cho,Kirishima-shi Kagoshima-ken 899-4312"/>
    <s v="c/o Kyocera Corp. 1-4 Kokubuyamashita-cho Kirishima-shi Kagoshima-ken 899-4312"/>
    <s v="14 8994312"/>
    <s v="1-"/>
    <x v="2"/>
    <x v="0"/>
    <x v="72"/>
    <n v="3"/>
    <x v="10"/>
    <n v="2"/>
    <n v="1"/>
    <n v="0.24907785966140039"/>
    <n v="0.59430066485518795"/>
    <m/>
    <m/>
    <m/>
    <m/>
    <m/>
    <m/>
    <m/>
    <m/>
    <m/>
    <m/>
    <m/>
    <m/>
    <m/>
    <n v="9"/>
    <n v="1"/>
    <n v="0"/>
  </r>
  <r>
    <n v="58083528"/>
    <s v="UENO, Junya"/>
    <s v="Susono-shi"/>
    <s v="Susono-shi"/>
    <s v=""/>
    <s v=""/>
    <x v="2"/>
    <x v="0"/>
    <x v="70"/>
    <n v="1"/>
    <x v="14"/>
    <n v="0"/>
    <n v="0"/>
    <n v="0.38765545262987056"/>
    <n v="1.1233886384602987E-2"/>
    <n v="1"/>
    <n v="1"/>
    <n v="2"/>
    <m/>
    <m/>
    <m/>
    <m/>
    <m/>
    <m/>
    <m/>
    <m/>
    <m/>
    <m/>
    <n v="9"/>
    <n v="0"/>
    <n v="0"/>
  </r>
  <r>
    <n v="1970971"/>
    <s v="Lo, Shih Yang"/>
    <s v="Hsinchu Science-based Ind. Park-Chunan Site 3F,22 Kedung 3rd Rd. Chunan Miaoli TW 350"/>
    <s v="Hsinchu Science-based Ind. Park-Chunan Site 3F 22 Kedung 3rd Rd. Chunan Miaoli TW 350"/>
    <s v="3 22 3 350"/>
    <s v="3F"/>
    <x v="5"/>
    <x v="0"/>
    <x v="92"/>
    <n v="3"/>
    <x v="7"/>
    <n v="4"/>
    <n v="1"/>
    <n v="0.37556560534100425"/>
    <n v="0.15639154186407234"/>
    <m/>
    <m/>
    <m/>
    <m/>
    <m/>
    <m/>
    <m/>
    <m/>
    <m/>
    <m/>
    <m/>
    <m/>
    <m/>
    <n v="9"/>
    <n v="1"/>
    <n v="0"/>
  </r>
  <r>
    <n v="67854880"/>
    <s v="KATO Tsubasa"/>
    <s v="C/O MITSUI MINING &amp; SMELTING CO., LTD., 656-2 FUTATSUMIYA, AGEO-SHI, SAITAMA 3620017 〒3620017"/>
    <s v="C/O MITSUI MINING &amp; SMELTING CO. LTD. 656-2 FUTATSUMIYA AGEO-SHI SAITAMA 3620017 〒3620017"/>
    <s v="6562 3620017 3620017"/>
    <s v="656-"/>
    <x v="2"/>
    <x v="0"/>
    <x v="93"/>
    <n v="3"/>
    <x v="5"/>
    <n v="3"/>
    <n v="1"/>
    <n v="0.8593306858663754"/>
    <n v="6.7385774658288433E-3"/>
    <n v="1"/>
    <n v="3"/>
    <n v="2"/>
    <m/>
    <m/>
    <m/>
    <m/>
    <m/>
    <m/>
    <m/>
    <m/>
    <m/>
    <m/>
    <n v="9"/>
    <n v="1"/>
    <n v="0"/>
  </r>
  <r>
    <n v="1974042"/>
    <s v="Chen, Ying-Chi"/>
    <s v="No. 12, Lane 14, Hsin-Hsing Rd.,Beitun District Tai-Chung City Taiwan"/>
    <s v="No. 12 Lane 14 Hsin-Hsing Rd. Beitun District Tai-Chung City Taiwan"/>
    <s v="12 14"/>
    <s v="12"/>
    <x v="14"/>
    <x v="0"/>
    <x v="25"/>
    <n v="3"/>
    <x v="6"/>
    <n v="2"/>
    <n v="1"/>
    <n v="0.82229665200481705"/>
    <n v="0.75174262944290737"/>
    <m/>
    <m/>
    <m/>
    <m/>
    <m/>
    <m/>
    <m/>
    <m/>
    <m/>
    <m/>
    <m/>
    <m/>
    <m/>
    <n v="9"/>
    <n v="1"/>
    <n v="0"/>
  </r>
  <r>
    <n v="1974979"/>
    <s v="Shimizu, Eiko, c/o Ajinomoto Co., Inc."/>
    <s v="Prod. &amp; Eng. Admin. Dept., 1-1, Suzuki-cho,Kawasaki-ku, Kawasaki-shi, Kanagawa-ken"/>
    <s v="Prod. &amp; Eng. Admin. Dept. 1-1 Suzuki-cho Kawasaki-ku Kawasaki-shi Kanagawa-ken"/>
    <s v="11"/>
    <s v="1-"/>
    <x v="2"/>
    <x v="0"/>
    <x v="67"/>
    <n v="3"/>
    <x v="4"/>
    <n v="1"/>
    <n v="1"/>
    <n v="0.45439307423291886"/>
    <n v="0.3528407549642204"/>
    <m/>
    <m/>
    <m/>
    <m/>
    <m/>
    <m/>
    <m/>
    <m/>
    <m/>
    <m/>
    <m/>
    <m/>
    <m/>
    <n v="9"/>
    <n v="1"/>
    <n v="0"/>
  </r>
  <r>
    <n v="1975000"/>
    <s v="Murata, Michio Keio University"/>
    <s v="Faculty of Science and Techn. 14-1,Hiyoshi 3-chome,Kohoku-ku Yokohama-shi Kanagawa"/>
    <s v="Faculty of Science and Techn. 14-1 Hiyoshi 3-chome Kohoku-ku Yokohama-shi Kanagawa"/>
    <s v="141 3"/>
    <s v="14-"/>
    <x v="2"/>
    <x v="0"/>
    <x v="67"/>
    <n v="3"/>
    <x v="6"/>
    <n v="2"/>
    <n v="1"/>
    <n v="0.19725394171754362"/>
    <n v="0.73960493485843715"/>
    <m/>
    <m/>
    <m/>
    <m/>
    <m/>
    <m/>
    <m/>
    <m/>
    <m/>
    <m/>
    <m/>
    <m/>
    <m/>
    <n v="9"/>
    <n v="1"/>
    <n v="0"/>
  </r>
  <r>
    <n v="155497"/>
    <s v="Matsuda, Makoto"/>
    <s v="c/o Clarion Co. Ltd., 5-35-2, Hakusan, Bunkyo-ku,Tokyo"/>
    <s v="c/o Clarion Co. Ltd. 5-35-2 Hakusan Bunkyo-ku Tokyo"/>
    <s v="5352"/>
    <s v="5-"/>
    <x v="2"/>
    <x v="0"/>
    <x v="49"/>
    <n v="3"/>
    <x v="10"/>
    <n v="1"/>
    <n v="1"/>
    <n v="0.3524098760101827"/>
    <n v="1.5341712744765257E-2"/>
    <n v="1"/>
    <n v="3"/>
    <n v="3"/>
    <m/>
    <m/>
    <m/>
    <m/>
    <m/>
    <m/>
    <m/>
    <m/>
    <m/>
    <m/>
    <n v="9"/>
    <n v="1"/>
    <n v="0"/>
  </r>
  <r>
    <n v="1977318"/>
    <s v="Kobayashi, Masanori"/>
    <s v="2-1816-201, Ohashi-cho,Ashikaga-shi, Tochigi 326-0051"/>
    <s v="2-1816-201 Ohashi-cho Ashikaga-shi Tochigi 326-0051"/>
    <s v="21816201 3260051"/>
    <s v="-201"/>
    <x v="2"/>
    <x v="0"/>
    <x v="33"/>
    <n v="3"/>
    <x v="1"/>
    <n v="2"/>
    <n v="1"/>
    <n v="0.81799945806800112"/>
    <n v="0.13118536194425068"/>
    <m/>
    <m/>
    <m/>
    <m/>
    <m/>
    <m/>
    <m/>
    <m/>
    <m/>
    <m/>
    <m/>
    <m/>
    <m/>
    <n v="9"/>
    <n v="1"/>
    <n v="0"/>
  </r>
  <r>
    <n v="1978298"/>
    <s v="Scheerlinck, Philippe M."/>
    <s v="9052 West Wisconsin Avenue,Lakewood, Colorado 80232"/>
    <s v="9052 West Wisconsin Avenue Lakewood Colorado 80232"/>
    <s v="9052 80232"/>
    <s v=""/>
    <x v="9"/>
    <x v="0"/>
    <x v="71"/>
    <n v="3"/>
    <x v="11"/>
    <n v="2"/>
    <n v="0"/>
    <n v="0.33928738431227945"/>
    <n v="9.3674061231633132E-2"/>
    <m/>
    <m/>
    <m/>
    <m/>
    <m/>
    <m/>
    <m/>
    <m/>
    <m/>
    <m/>
    <m/>
    <m/>
    <m/>
    <n v="9"/>
    <n v="1"/>
    <n v="0"/>
  </r>
  <r>
    <n v="1978615"/>
    <s v="Mcardle, James L."/>
    <s v="P.O.Box 33427, St. Paul,MN 55133-3427"/>
    <s v="P.O.Box 33427 St. Paul MN 55133-3427"/>
    <s v="33427 551333427"/>
    <s v=""/>
    <x v="9"/>
    <x v="0"/>
    <x v="24"/>
    <n v="3"/>
    <x v="9"/>
    <n v="2"/>
    <n v="0"/>
    <n v="0.87005200858621257"/>
    <n v="0.93776275234250617"/>
    <m/>
    <m/>
    <m/>
    <m/>
    <m/>
    <m/>
    <m/>
    <m/>
    <m/>
    <m/>
    <m/>
    <m/>
    <m/>
    <n v="9"/>
    <n v="1"/>
    <n v="0"/>
  </r>
  <r>
    <n v="1980202"/>
    <s v="Rhim, Sang-woo"/>
    <s v="111-201, Nonhyun-dong, Gangnam-gu,Seoul"/>
    <s v="111-201 Nonhyun-dong Gangnam-gu Seoul"/>
    <s v="111201"/>
    <s v="-201"/>
    <x v="7"/>
    <x v="0"/>
    <x v="36"/>
    <n v="3"/>
    <x v="0"/>
    <n v="1"/>
    <n v="1"/>
    <n v="0.93698684937467402"/>
    <n v="0.23669434774402465"/>
    <m/>
    <m/>
    <m/>
    <m/>
    <m/>
    <m/>
    <m/>
    <m/>
    <m/>
    <m/>
    <m/>
    <m/>
    <m/>
    <n v="9"/>
    <n v="1"/>
    <n v="0"/>
  </r>
  <r>
    <n v="1981813"/>
    <s v="Wei, Jr-Rung"/>
    <s v="8F, No. 88, Sec. 1 Hsin Tai Wu Rd.,Hsichih Tapei Hsien"/>
    <s v="8F No. 88 Sec. 1 Hsin Tai Wu Rd. Hsichih Tapei Hsien"/>
    <s v="8 88 1"/>
    <s v="88"/>
    <x v="5"/>
    <x v="0"/>
    <x v="49"/>
    <n v="3"/>
    <x v="8"/>
    <n v="3"/>
    <n v="1"/>
    <n v="0.27829770174142543"/>
    <n v="0.71447366547286628"/>
    <m/>
    <m/>
    <m/>
    <m/>
    <m/>
    <m/>
    <m/>
    <m/>
    <m/>
    <m/>
    <m/>
    <m/>
    <m/>
    <n v="9"/>
    <n v="1"/>
    <n v="0"/>
  </r>
  <r>
    <n v="248195"/>
    <s v="FUWA, Tsunehiko, c/o Yodogawa-seisakusho"/>
    <s v="DAIKIN INDUSTRIES, LTD, 1-1, Nishihitotsuya,Settsu-shi, Osaka 566-8585"/>
    <s v="DAIKIN INDUSTRIES LTD 1-1 Nishihitotsuya Settsu-shi Osaka 566-8585"/>
    <s v="11 5668585"/>
    <s v="1-"/>
    <x v="2"/>
    <x v="0"/>
    <x v="39"/>
    <n v="3"/>
    <x v="10"/>
    <n v="2"/>
    <n v="1"/>
    <n v="0.39466118138682604"/>
    <n v="1.5494956895554357E-2"/>
    <n v="1"/>
    <n v="3"/>
    <n v="3"/>
    <m/>
    <m/>
    <m/>
    <m/>
    <m/>
    <m/>
    <m/>
    <m/>
    <m/>
    <m/>
    <n v="9"/>
    <n v="1"/>
    <n v="0"/>
  </r>
  <r>
    <n v="1983549"/>
    <s v="Negre, Jean-Eric"/>
    <s v="15 rue des Grillons,91370 Verrières le Buisson"/>
    <s v="15 rue des Grillons 91370 Verrières le Buisson"/>
    <s v="15 91370"/>
    <s v=""/>
    <x v="3"/>
    <x v="0"/>
    <x v="43"/>
    <n v="3"/>
    <x v="10"/>
    <n v="2"/>
    <n v="0"/>
    <n v="0.23620541555393926"/>
    <n v="0.5567202324653675"/>
    <m/>
    <m/>
    <m/>
    <m/>
    <m/>
    <m/>
    <m/>
    <m/>
    <m/>
    <m/>
    <m/>
    <m/>
    <m/>
    <n v="9"/>
    <n v="1"/>
    <n v="0"/>
  </r>
  <r>
    <n v="566163"/>
    <s v="Katagiri, Yoshinobu, c/o FUJI PHOTO FILM CO., LTD."/>
    <s v="210, Nakanuma,Minami-Ashigara-shi, Kanagawa"/>
    <s v="210 Nakanuma Minami-Ashigara-shi Kanagawa"/>
    <s v="210"/>
    <s v=""/>
    <x v="2"/>
    <x v="0"/>
    <x v="42"/>
    <n v="3"/>
    <x v="0"/>
    <n v="1"/>
    <n v="0"/>
    <n v="0.8455165279332798"/>
    <n v="1.6600420303513275E-2"/>
    <n v="1"/>
    <n v="3"/>
    <n v="3"/>
    <m/>
    <m/>
    <m/>
    <m/>
    <m/>
    <m/>
    <m/>
    <m/>
    <m/>
    <m/>
    <n v="9"/>
    <n v="1"/>
    <n v="0"/>
  </r>
  <r>
    <n v="574080"/>
    <s v="Yang, Lee"/>
    <s v="10104 Stern Avenue,Cupertino, California 95014"/>
    <s v="10104 Stern Avenue Cupertino California 95014"/>
    <s v="10104 95014"/>
    <s v=""/>
    <x v="9"/>
    <x v="0"/>
    <x v="43"/>
    <n v="3"/>
    <x v="9"/>
    <n v="2"/>
    <n v="0"/>
    <n v="0.74252074313385263"/>
    <n v="1.7642325632531097E-2"/>
    <n v="1"/>
    <n v="3"/>
    <n v="3"/>
    <m/>
    <m/>
    <m/>
    <m/>
    <m/>
    <m/>
    <m/>
    <m/>
    <m/>
    <m/>
    <n v="9"/>
    <n v="1"/>
    <n v="0"/>
  </r>
  <r>
    <n v="1988801"/>
    <s v="Towsley, Don"/>
    <s v="33 Sunset Avenue,01002, MA Massachusetts Amherst"/>
    <s v="33 Sunset Avenue 01002 MA Massachusetts Amherst"/>
    <s v="33 01002"/>
    <s v=""/>
    <x v="9"/>
    <x v="0"/>
    <x v="47"/>
    <n v="3"/>
    <x v="11"/>
    <n v="2"/>
    <n v="0"/>
    <n v="0.86253987022424039"/>
    <n v="0.50203279976911575"/>
    <m/>
    <m/>
    <m/>
    <m/>
    <m/>
    <m/>
    <m/>
    <m/>
    <m/>
    <m/>
    <m/>
    <m/>
    <m/>
    <n v="9"/>
    <n v="1"/>
    <n v="0"/>
  </r>
  <r>
    <n v="1992343"/>
    <s v="Loewe, Andreas"/>
    <s v="Bierstr. 81,31246 Lahstedt"/>
    <s v="Bierstr. 81 31246 Lahstedt"/>
    <s v="81 31246"/>
    <s v="81"/>
    <x v="0"/>
    <x v="0"/>
    <x v="76"/>
    <n v="2"/>
    <x v="0"/>
    <n v="2"/>
    <n v="1"/>
    <n v="0.59659337536037005"/>
    <n v="0.88604319069568471"/>
    <m/>
    <m/>
    <m/>
    <m/>
    <m/>
    <m/>
    <m/>
    <m/>
    <m/>
    <m/>
    <m/>
    <m/>
    <m/>
    <n v="9"/>
    <n v="1"/>
    <n v="0"/>
  </r>
  <r>
    <n v="1992728"/>
    <s v="Wolpert, Hartmut"/>
    <s v="Iglauer Strasse 21,93197 Zeitlarn"/>
    <s v="Iglauer Strasse 21 93197 Zeitlarn"/>
    <s v="21 93197"/>
    <s v="21"/>
    <x v="0"/>
    <x v="0"/>
    <x v="40"/>
    <n v="2"/>
    <x v="1"/>
    <n v="2"/>
    <n v="1"/>
    <n v="0.18410038221520253"/>
    <n v="0.9233209938863709"/>
    <m/>
    <m/>
    <m/>
    <m/>
    <m/>
    <m/>
    <m/>
    <m/>
    <m/>
    <m/>
    <m/>
    <m/>
    <m/>
    <n v="9"/>
    <n v="1"/>
    <n v="0"/>
  </r>
  <r>
    <n v="1994010"/>
    <s v="Kato, Hiroaki"/>
    <s v="TOYODA KOKI KABUSHIKI KAISHA 1-1, Asahi-machi,Kariya-shi Aichi"/>
    <s v="TOYODA KOKI KABUSHIKI KAISHA 1-1 Asahi-machi Kariya-shi Aichi"/>
    <s v="11"/>
    <s v="1-"/>
    <x v="2"/>
    <x v="0"/>
    <x v="28"/>
    <n v="3"/>
    <x v="10"/>
    <n v="1"/>
    <n v="1"/>
    <n v="0.80641470328820553"/>
    <n v="0.94054898755212191"/>
    <m/>
    <m/>
    <m/>
    <m/>
    <m/>
    <m/>
    <m/>
    <m/>
    <m/>
    <m/>
    <m/>
    <m/>
    <m/>
    <n v="9"/>
    <n v="1"/>
    <n v="0"/>
  </r>
  <r>
    <n v="1994593"/>
    <s v="Leblans, Paul"/>
    <s v="Corporate IP Department 3800 AGFA-GEVAERT Septestraat 27,2640, Mortsel"/>
    <s v="Corporate IP Department 3800 AGFA-GEVAERT Septestraat 27 2640 Mortsel"/>
    <s v="3800 27 2640"/>
    <s v="27"/>
    <x v="17"/>
    <x v="0"/>
    <x v="39"/>
    <n v="3"/>
    <x v="2"/>
    <n v="3"/>
    <n v="1"/>
    <n v="1.2205030502555281E-2"/>
    <n v="0.85819317457328814"/>
    <m/>
    <m/>
    <m/>
    <m/>
    <m/>
    <m/>
    <m/>
    <m/>
    <m/>
    <m/>
    <m/>
    <m/>
    <m/>
    <n v="9"/>
    <n v="1"/>
    <n v="0"/>
  </r>
  <r>
    <n v="1996916"/>
    <s v="Künnecke, Wolfgang"/>
    <s v="Willstätter Str. 6,38116, Braunschweig"/>
    <s v="Willstätter Str. 6 38116 Braunschweig"/>
    <s v="6 38116"/>
    <s v="6"/>
    <x v="0"/>
    <x v="0"/>
    <x v="34"/>
    <n v="3"/>
    <x v="1"/>
    <n v="2"/>
    <n v="1"/>
    <n v="0.31651109501192753"/>
    <n v="0.22801001032481039"/>
    <m/>
    <m/>
    <m/>
    <m/>
    <m/>
    <m/>
    <m/>
    <m/>
    <m/>
    <m/>
    <m/>
    <m/>
    <m/>
    <n v="9"/>
    <n v="1"/>
    <n v="0"/>
  </r>
  <r>
    <n v="1998665"/>
    <s v="GIOLO, Fabio"/>
    <s v="Via della Chiesa, 26,33050 Bagnaria Arsa (UD)"/>
    <s v="Via della Chiesa 26 33050 Bagnaria Arsa (UD)"/>
    <s v="26 33050"/>
    <s v="26"/>
    <x v="6"/>
    <x v="0"/>
    <x v="37"/>
    <n v="3"/>
    <x v="10"/>
    <n v="2"/>
    <n v="1"/>
    <n v="0.66324031354753044"/>
    <n v="0.84893129042630588"/>
    <m/>
    <m/>
    <m/>
    <m/>
    <m/>
    <m/>
    <m/>
    <m/>
    <m/>
    <m/>
    <m/>
    <m/>
    <m/>
    <n v="9"/>
    <n v="1"/>
    <n v="0"/>
  </r>
  <r>
    <n v="2000093"/>
    <s v="Watanabe, Misa"/>
    <s v="c/o Shinko El. Ind. Co.,Ltd. 80, Oshimada-machi,Nagano-shi Nagano 381-2287"/>
    <s v="c/o Shinko El. Ind. Co. Ltd. 80 Oshimada-machi Nagano-shi Nagano 381-2287"/>
    <s v="80 3812287"/>
    <s v="80"/>
    <x v="2"/>
    <x v="0"/>
    <x v="2"/>
    <n v="3"/>
    <x v="6"/>
    <n v="2"/>
    <n v="1"/>
    <n v="0.2424761895668256"/>
    <n v="0.61544307437842849"/>
    <m/>
    <m/>
    <m/>
    <m/>
    <m/>
    <m/>
    <m/>
    <m/>
    <m/>
    <m/>
    <m/>
    <m/>
    <m/>
    <n v="9"/>
    <n v="1"/>
    <n v="0"/>
  </r>
  <r>
    <n v="632857"/>
    <s v="Cai, Khiem V."/>
    <s v="c/o TELASIC Communications, Inc. 1940 E. Mariposa Avenue, Suite 100,El Segundo, CA 90245"/>
    <s v="c/o TELASIC Communications Inc. 1940 E. Mariposa Avenue Suite 100 El Segundo CA 90245"/>
    <s v="1940 100 90245"/>
    <s v="100"/>
    <x v="9"/>
    <x v="0"/>
    <x v="8"/>
    <n v="3"/>
    <x v="7"/>
    <n v="3"/>
    <n v="1"/>
    <n v="0.15786311341818637"/>
    <n v="1.8264988520766745E-2"/>
    <n v="1"/>
    <n v="3"/>
    <n v="3"/>
    <m/>
    <m/>
    <m/>
    <m/>
    <m/>
    <m/>
    <m/>
    <m/>
    <m/>
    <m/>
    <n v="9"/>
    <n v="1"/>
    <n v="0"/>
  </r>
  <r>
    <n v="2006871"/>
    <s v="Hama, Riichi c/o Konica Minolta Bus.Tech. Inc."/>
    <s v="2970 Ishikawa-machi, Hachioji-shi,Tokyo 192-8505"/>
    <s v="2970 Ishikawa-machi Hachioji-shi Tokyo 192-8505"/>
    <s v="2970 1928505"/>
    <s v="192-"/>
    <x v="2"/>
    <x v="0"/>
    <x v="47"/>
    <n v="3"/>
    <x v="1"/>
    <n v="2"/>
    <n v="1"/>
    <n v="8.5896985460321318E-2"/>
    <n v="0.67018766319439094"/>
    <m/>
    <m/>
    <m/>
    <m/>
    <m/>
    <m/>
    <m/>
    <m/>
    <m/>
    <m/>
    <m/>
    <m/>
    <m/>
    <n v="9"/>
    <n v="1"/>
    <n v="0"/>
  </r>
  <r>
    <n v="2008652"/>
    <s v="Allen, John J."/>
    <s v="1002 Oxford Court,Mendota Heights, Minnesota 55118"/>
    <s v="1002 Oxford Court Mendota Heights Minnesota 55118"/>
    <s v="1002 55118"/>
    <s v=""/>
    <x v="9"/>
    <x v="0"/>
    <x v="23"/>
    <n v="3"/>
    <x v="11"/>
    <n v="2"/>
    <n v="0"/>
    <n v="3.7728972853933396E-2"/>
    <n v="0.1370504794896743"/>
    <m/>
    <m/>
    <m/>
    <m/>
    <m/>
    <m/>
    <m/>
    <m/>
    <m/>
    <m/>
    <m/>
    <m/>
    <m/>
    <n v="9"/>
    <n v="1"/>
    <n v="0"/>
  </r>
  <r>
    <n v="2009022"/>
    <s v="Kayaba, Daisuke"/>
    <s v="NOF Corporation 5-10, Toukoudai,Tsukuba-shi Ibaraki 300-2635"/>
    <s v="NOF Corporation 5-10 Toukoudai Tsukuba-shi Ibaraki 300-2635"/>
    <s v="510 3002635"/>
    <s v="5-"/>
    <x v="2"/>
    <x v="0"/>
    <x v="6"/>
    <n v="3"/>
    <x v="11"/>
    <n v="2"/>
    <n v="1"/>
    <n v="0.47777336514446023"/>
    <n v="0.95739807938915189"/>
    <m/>
    <m/>
    <m/>
    <m/>
    <m/>
    <m/>
    <m/>
    <m/>
    <m/>
    <m/>
    <m/>
    <m/>
    <m/>
    <n v="9"/>
    <n v="1"/>
    <n v="0"/>
  </r>
  <r>
    <n v="1256478"/>
    <s v="Watanabe, Toshiaki, c/o SII Printek Inc"/>
    <s v="8 Nakase 1-chome, Mihama-ku,Chiba-shi, Chiba"/>
    <s v="8 Nakase 1-chome Mihama-ku Chiba-shi Chiba"/>
    <s v="8 1"/>
    <s v="1-"/>
    <x v="2"/>
    <x v="0"/>
    <x v="18"/>
    <n v="3"/>
    <x v="9"/>
    <n v="2"/>
    <n v="1"/>
    <n v="0.92952873451076945"/>
    <n v="1.9221608832528991E-2"/>
    <n v="1"/>
    <n v="3"/>
    <n v="3"/>
    <m/>
    <m/>
    <m/>
    <m/>
    <m/>
    <m/>
    <m/>
    <m/>
    <m/>
    <m/>
    <n v="9"/>
    <n v="1"/>
    <n v="0"/>
  </r>
  <r>
    <n v="2012163"/>
    <s v="Kim, An Soo"/>
    <s v="Sekwangvill 202-ho Gupyeong-dong 470-1,Gumi-si Gyeongsangbuk-do"/>
    <s v="Sekwangvill 202-ho Gupyeong-dong 470-1 Gumi-si Gyeongsangbuk-do"/>
    <s v="202 4701"/>
    <s v="202-"/>
    <x v="7"/>
    <x v="0"/>
    <x v="53"/>
    <n v="3"/>
    <x v="9"/>
    <n v="2"/>
    <n v="1"/>
    <n v="0.17702400087980763"/>
    <n v="0.47793546758663741"/>
    <m/>
    <m/>
    <m/>
    <m/>
    <m/>
    <m/>
    <m/>
    <m/>
    <m/>
    <m/>
    <m/>
    <m/>
    <m/>
    <n v="9"/>
    <n v="1"/>
    <n v="0"/>
  </r>
  <r>
    <n v="2013527"/>
    <s v="Reilly, Patricia A."/>
    <s v="129 Blay Ridge Parkway, Apt. 3,Brooklyn, NY 11209"/>
    <s v="129 Blay Ridge Parkway Apt. 3 Brooklyn NY 11209"/>
    <s v="129 3 11209"/>
    <s v="3"/>
    <x v="9"/>
    <x v="0"/>
    <x v="9"/>
    <n v="3"/>
    <x v="2"/>
    <n v="3"/>
    <n v="1"/>
    <n v="8.111161584882054E-2"/>
    <n v="0.45264882760302783"/>
    <m/>
    <m/>
    <m/>
    <m/>
    <m/>
    <m/>
    <m/>
    <m/>
    <m/>
    <m/>
    <m/>
    <m/>
    <m/>
    <n v="9"/>
    <n v="1"/>
    <n v="0"/>
  </r>
  <r>
    <n v="1342305"/>
    <s v="Radionet OY"/>
    <s v="Keilaranta 6,02150 Espoo"/>
    <s v="Keilaranta 6 02150 Espoo"/>
    <s v="6 02150"/>
    <s v="6"/>
    <x v="23"/>
    <x v="0"/>
    <x v="94"/>
    <n v="2"/>
    <x v="0"/>
    <n v="2"/>
    <n v="1"/>
    <n v="0.39950564384645015"/>
    <n v="1.3105928721105609E-2"/>
    <n v="1"/>
    <n v="2"/>
    <n v="3"/>
    <m/>
    <m/>
    <m/>
    <m/>
    <m/>
    <m/>
    <m/>
    <m/>
    <m/>
    <m/>
    <n v="9"/>
    <n v="1"/>
    <n v="0"/>
  </r>
  <r>
    <n v="2016952"/>
    <s v="Coslovi, Lorenzo"/>
    <s v="Webresults S.r.l. Via Suardi No. 24,24124 Bergamo"/>
    <s v="Webresults S.r.l. Via Suardi No. 24 24124 Bergamo"/>
    <s v="24 24124"/>
    <s v="24"/>
    <x v="6"/>
    <x v="0"/>
    <x v="9"/>
    <n v="3"/>
    <x v="10"/>
    <n v="2"/>
    <n v="1"/>
    <n v="0.39361357463828084"/>
    <n v="0.83158109864621832"/>
    <m/>
    <m/>
    <m/>
    <m/>
    <m/>
    <m/>
    <m/>
    <m/>
    <m/>
    <m/>
    <m/>
    <m/>
    <m/>
    <n v="9"/>
    <n v="1"/>
    <n v="0"/>
  </r>
  <r>
    <n v="2019692"/>
    <s v="VAN LOON, Erik"/>
    <s v="Kerkweg 10,NL-4255 GC Nieuwendijk"/>
    <s v="Kerkweg 10 NL-4255 GC Nieuwendijk"/>
    <s v="10 4255"/>
    <s v="10"/>
    <x v="1"/>
    <x v="0"/>
    <x v="40"/>
    <n v="2"/>
    <x v="1"/>
    <n v="2"/>
    <n v="1"/>
    <n v="0.29156891601481694"/>
    <n v="0.99656646305897401"/>
    <m/>
    <m/>
    <m/>
    <m/>
    <m/>
    <m/>
    <m/>
    <m/>
    <m/>
    <m/>
    <m/>
    <m/>
    <m/>
    <n v="9"/>
    <n v="1"/>
    <n v="0"/>
  </r>
  <r>
    <n v="2024621"/>
    <s v="ETIENNE, Patricia"/>
    <s v="36, rue du Bois,F-44510 Le Pouliguen"/>
    <s v="36 rue du Bois F-44510 Le Pouliguen"/>
    <s v="36 44510"/>
    <s v=""/>
    <x v="3"/>
    <x v="0"/>
    <x v="38"/>
    <n v="3"/>
    <x v="11"/>
    <n v="2"/>
    <n v="0"/>
    <n v="0.83440950004021286"/>
    <n v="0.51954577005448987"/>
    <m/>
    <m/>
    <m/>
    <m/>
    <m/>
    <m/>
    <m/>
    <m/>
    <m/>
    <m/>
    <m/>
    <m/>
    <m/>
    <n v="9"/>
    <n v="1"/>
    <n v="0"/>
  </r>
  <r>
    <n v="2026235"/>
    <s v="VAN GAAL, Frans"/>
    <s v="C/o Prof. Holstlaan 6,NL-5656 AA Eindhoven"/>
    <s v="C/o Prof. Holstlaan 6 NL-5656 AA Eindhoven"/>
    <s v="6 5656"/>
    <s v="6"/>
    <x v="1"/>
    <x v="0"/>
    <x v="3"/>
    <n v="3"/>
    <x v="11"/>
    <n v="2"/>
    <n v="1"/>
    <n v="0.38491647424934161"/>
    <n v="0.20508788556784041"/>
    <m/>
    <m/>
    <m/>
    <m/>
    <m/>
    <m/>
    <m/>
    <m/>
    <m/>
    <m/>
    <m/>
    <m/>
    <m/>
    <n v="9"/>
    <n v="1"/>
    <n v="0"/>
  </r>
  <r>
    <n v="2032182"/>
    <s v="DEBIJE, Michael G. Polymer Techno Dept."/>
    <s v="PO Box 513, Helix STO 0.21,NL-5600 MB Eindhoven"/>
    <s v="PO Box 513 Helix STO 0.21 NL-5600 MB Eindhoven"/>
    <s v="513 021 5600"/>
    <s v="513"/>
    <x v="1"/>
    <x v="0"/>
    <x v="22"/>
    <n v="3"/>
    <x v="2"/>
    <n v="3"/>
    <n v="1"/>
    <n v="0.45770121136536834"/>
    <n v="0.63659000074310768"/>
    <m/>
    <m/>
    <m/>
    <m/>
    <m/>
    <m/>
    <m/>
    <m/>
    <m/>
    <m/>
    <m/>
    <m/>
    <m/>
    <n v="9"/>
    <n v="1"/>
    <n v="0"/>
  </r>
  <r>
    <n v="2032733"/>
    <s v="STRUEBEL, Mark, A."/>
    <s v="36629 North 15th Avenue,Desert Hills, AZ 85086"/>
    <s v="36629 North 15th Avenue Desert Hills AZ 85086"/>
    <s v="36629 15 85086"/>
    <s v="15t"/>
    <x v="9"/>
    <x v="0"/>
    <x v="43"/>
    <n v="3"/>
    <x v="10"/>
    <n v="3"/>
    <n v="1"/>
    <n v="0.71528089493820368"/>
    <n v="0.51547355407740358"/>
    <m/>
    <m/>
    <m/>
    <m/>
    <m/>
    <m/>
    <m/>
    <m/>
    <m/>
    <m/>
    <m/>
    <m/>
    <m/>
    <n v="9"/>
    <n v="1"/>
    <n v="0"/>
  </r>
  <r>
    <n v="2033831"/>
    <s v="ROBINSON, Michael, G."/>
    <s v="818 Laurel Avenue,Boulder, Colorado 80303"/>
    <s v="818 Laurel Avenue Boulder Colorado 80303"/>
    <s v="818 80303"/>
    <s v=""/>
    <x v="9"/>
    <x v="0"/>
    <x v="46"/>
    <n v="3"/>
    <x v="9"/>
    <n v="2"/>
    <n v="0"/>
    <n v="0.64100168413554592"/>
    <n v="0.42855363099665933"/>
    <m/>
    <m/>
    <m/>
    <m/>
    <m/>
    <m/>
    <m/>
    <m/>
    <m/>
    <m/>
    <m/>
    <m/>
    <m/>
    <n v="9"/>
    <n v="1"/>
    <n v="0"/>
  </r>
  <r>
    <n v="2037870"/>
    <s v="CHEN, Xin"/>
    <s v="No.396 South Zhonghua Rd., Anshan,Liaoning 114021"/>
    <s v="No.396 South Zhonghua Rd. Anshan Liaoning 114021"/>
    <s v="396 114021"/>
    <s v=".396"/>
    <x v="14"/>
    <x v="0"/>
    <x v="9"/>
    <n v="3"/>
    <x v="11"/>
    <n v="2"/>
    <n v="1"/>
    <n v="0.50507233503335969"/>
    <n v="0.95877399302585653"/>
    <m/>
    <m/>
    <m/>
    <m/>
    <m/>
    <m/>
    <m/>
    <m/>
    <m/>
    <m/>
    <m/>
    <m/>
    <m/>
    <n v="9"/>
    <n v="1"/>
    <n v="0"/>
  </r>
  <r>
    <n v="2041476"/>
    <s v="CAILLIERE, David"/>
    <s v="32 Bd Laennec,F-35000 Rennes"/>
    <s v="32 Bd Laennec F-35000 Rennes"/>
    <s v="32 35000"/>
    <s v=""/>
    <x v="3"/>
    <x v="0"/>
    <x v="20"/>
    <n v="2"/>
    <x v="1"/>
    <n v="2"/>
    <n v="0"/>
    <n v="0.99944879581845869"/>
    <n v="0.49078853873575612"/>
    <m/>
    <m/>
    <m/>
    <m/>
    <m/>
    <m/>
    <m/>
    <m/>
    <m/>
    <m/>
    <m/>
    <m/>
    <m/>
    <n v="9"/>
    <n v="1"/>
    <n v="0"/>
  </r>
  <r>
    <n v="2044810"/>
    <s v="ATARASHI, Hiroyuki c/o IPD NTT DoCoMo, Inc."/>
    <s v="Sanno Park Tower 11-1, Nagatacho 2-chome Chiyoda-ku,Tokyo 1006150"/>
    <s v="Sanno Park Tower 11-1 Nagatacho 2-chome Chiyoda-ku Tokyo 1006150"/>
    <s v="111 2 1006150"/>
    <s v="11-"/>
    <x v="2"/>
    <x v="0"/>
    <x v="4"/>
    <n v="3"/>
    <x v="2"/>
    <n v="3"/>
    <n v="1"/>
    <n v="0.55001017759672854"/>
    <n v="0.4533316982930462"/>
    <m/>
    <m/>
    <m/>
    <m/>
    <m/>
    <m/>
    <m/>
    <m/>
    <m/>
    <m/>
    <m/>
    <m/>
    <m/>
    <n v="9"/>
    <n v="1"/>
    <n v="0"/>
  </r>
  <r>
    <n v="2048789"/>
    <s v="KIM, Young Jun"/>
    <s v="303, 398-17, Anyang 8-dong, Manan-gu,Anyang-si, Gyeonggi-do, 430-018"/>
    <s v="303 398-17 Anyang 8-dong Manan-gu Anyang-si Gyeonggi-do 430-018"/>
    <s v="303 39817 8 430018"/>
    <s v="398-"/>
    <x v="7"/>
    <x v="0"/>
    <x v="10"/>
    <n v="3"/>
    <x v="10"/>
    <n v="4"/>
    <n v="1"/>
    <n v="0.93624130591490384"/>
    <n v="0.53977242636995626"/>
    <m/>
    <m/>
    <m/>
    <m/>
    <m/>
    <m/>
    <m/>
    <m/>
    <m/>
    <m/>
    <m/>
    <m/>
    <m/>
    <n v="9"/>
    <n v="1"/>
    <n v="0"/>
  </r>
  <r>
    <n v="2050673"/>
    <s v="DAVOODI, Rahman"/>
    <s v="1830 N Verdugo Rd, Apt. 301,Glendale, California 91208"/>
    <s v="1830 N Verdugo Rd Apt. 301 Glendale California 91208"/>
    <s v="1830 301 91208"/>
    <s v="301"/>
    <x v="9"/>
    <x v="0"/>
    <x v="49"/>
    <n v="3"/>
    <x v="2"/>
    <n v="3"/>
    <n v="1"/>
    <n v="1.7342055172681836E-2"/>
    <n v="0.7885395605900325"/>
    <m/>
    <m/>
    <m/>
    <m/>
    <m/>
    <m/>
    <m/>
    <m/>
    <m/>
    <m/>
    <m/>
    <m/>
    <m/>
    <n v="9"/>
    <n v="1"/>
    <n v="0"/>
  </r>
  <r>
    <n v="2054416"/>
    <s v="ROACH, Tina"/>
    <s v="12999 Mississippi Rd.,Elk River, Minnesota 55330"/>
    <s v="12999 Mississippi Rd. Elk River Minnesota 55330"/>
    <s v="12999 55330"/>
    <s v=""/>
    <x v="9"/>
    <x v="0"/>
    <x v="47"/>
    <n v="3"/>
    <x v="11"/>
    <n v="2"/>
    <n v="0"/>
    <n v="0.87374147469204455"/>
    <n v="0.45906233507629923"/>
    <m/>
    <m/>
    <m/>
    <m/>
    <m/>
    <m/>
    <m/>
    <m/>
    <m/>
    <m/>
    <m/>
    <m/>
    <m/>
    <n v="9"/>
    <n v="1"/>
    <n v="0"/>
  </r>
  <r>
    <n v="2055093"/>
    <s v="WASON, Andrew"/>
    <s v="1715 North Umberland Way,Monmouth Junction, New Jersey 08852"/>
    <s v="1715 North Umberland Way Monmouth Junction New Jersey 08852"/>
    <s v="1715 08852"/>
    <s v=""/>
    <x v="9"/>
    <x v="0"/>
    <x v="6"/>
    <n v="3"/>
    <x v="2"/>
    <n v="2"/>
    <n v="0"/>
    <n v="0.54513849547893545"/>
    <n v="0.37164352620300367"/>
    <m/>
    <m/>
    <m/>
    <m/>
    <m/>
    <m/>
    <m/>
    <m/>
    <m/>
    <m/>
    <m/>
    <m/>
    <m/>
    <n v="9"/>
    <n v="1"/>
    <n v="0"/>
  </r>
  <r>
    <n v="2057574"/>
    <s v="BARKAN, Kevin"/>
    <s v="109 Monticello Avenue,Durham, North Carolina 27707"/>
    <s v="109 Monticello Avenue Durham North Carolina 27707"/>
    <s v="109 27707"/>
    <s v=""/>
    <x v="9"/>
    <x v="0"/>
    <x v="23"/>
    <n v="3"/>
    <x v="11"/>
    <n v="2"/>
    <n v="0"/>
    <n v="0.1266662446159782"/>
    <n v="0.35550338422940997"/>
    <m/>
    <m/>
    <m/>
    <m/>
    <m/>
    <m/>
    <m/>
    <m/>
    <m/>
    <m/>
    <m/>
    <m/>
    <m/>
    <n v="9"/>
    <n v="1"/>
    <n v="0"/>
  </r>
  <r>
    <n v="2063119"/>
    <s v="ARAKAWA, Sumito c/o SONY CORPORATION"/>
    <s v="7-35, Kitashinagawa 6-chome,Shinagawa-ku, Tokyo"/>
    <s v="7-35 Kitashinagawa 6-chome Shinagawa-ku Tokyo"/>
    <s v="735 6"/>
    <s v="-35"/>
    <x v="2"/>
    <x v="0"/>
    <x v="22"/>
    <n v="3"/>
    <x v="1"/>
    <n v="2"/>
    <n v="1"/>
    <n v="0.11995894360789017"/>
    <n v="0.52722538292916499"/>
    <m/>
    <m/>
    <m/>
    <m/>
    <m/>
    <m/>
    <m/>
    <m/>
    <m/>
    <m/>
    <m/>
    <m/>
    <m/>
    <n v="9"/>
    <n v="1"/>
    <n v="0"/>
  </r>
  <r>
    <n v="2064819"/>
    <s v="ADZICH, Vaso"/>
    <s v="19102 Kassy Drive,Santa Ana, California 92705"/>
    <s v="19102 Kassy Drive Santa Ana California 92705"/>
    <s v="19102 92705"/>
    <s v=""/>
    <x v="9"/>
    <x v="0"/>
    <x v="37"/>
    <n v="3"/>
    <x v="11"/>
    <n v="2"/>
    <n v="0"/>
    <n v="0.54752547655950334"/>
    <n v="0.13951160177933086"/>
    <m/>
    <m/>
    <m/>
    <m/>
    <m/>
    <m/>
    <m/>
    <m/>
    <m/>
    <m/>
    <m/>
    <m/>
    <m/>
    <n v="9"/>
    <n v="1"/>
    <n v="0"/>
  </r>
  <r>
    <n v="2066137"/>
    <s v="TRAMMELL, Michael, P."/>
    <s v="286 Carriage View,Clinton, TN 37716"/>
    <s v="286 Carriage View Clinton TN 37716"/>
    <s v="286 37716"/>
    <s v=""/>
    <x v="9"/>
    <x v="0"/>
    <x v="52"/>
    <n v="2"/>
    <x v="9"/>
    <n v="2"/>
    <n v="0"/>
    <n v="0.44717974703228691"/>
    <n v="0.64299199386297046"/>
    <m/>
    <m/>
    <m/>
    <m/>
    <m/>
    <m/>
    <m/>
    <m/>
    <m/>
    <m/>
    <m/>
    <m/>
    <m/>
    <n v="9"/>
    <n v="1"/>
    <n v="0"/>
  </r>
  <r>
    <n v="2066267"/>
    <s v="KOTCHAVI, Uri"/>
    <s v="5180 Orbitor Drive,Mississauga Ontario, L4W 5L9"/>
    <s v="5180 Orbitor Drive Mississauga Ontario L4W 5L9"/>
    <s v="5180 4 59"/>
    <s v="L4W"/>
    <x v="16"/>
    <x v="0"/>
    <x v="22"/>
    <n v="3"/>
    <x v="11"/>
    <n v="3"/>
    <n v="1"/>
    <n v="0.91208235655837344"/>
    <n v="0.45957324894129825"/>
    <m/>
    <m/>
    <m/>
    <m/>
    <m/>
    <m/>
    <m/>
    <m/>
    <m/>
    <m/>
    <m/>
    <m/>
    <m/>
    <n v="9"/>
    <n v="1"/>
    <n v="0"/>
  </r>
  <r>
    <n v="2070179"/>
    <s v="JOHANSSON, Jack"/>
    <s v="Östgötagatan 5,S-441 57 Alingsas"/>
    <s v="Östgötagatan 5 S-441 57 Alingsas"/>
    <s v="5 441 57"/>
    <s v="5"/>
    <x v="11"/>
    <x v="0"/>
    <x v="1"/>
    <n v="2"/>
    <x v="1"/>
    <n v="3"/>
    <n v="1"/>
    <n v="0.41060783540855705"/>
    <n v="0.66424570575167463"/>
    <m/>
    <m/>
    <m/>
    <m/>
    <m/>
    <m/>
    <m/>
    <m/>
    <m/>
    <m/>
    <m/>
    <m/>
    <m/>
    <n v="9"/>
    <n v="1"/>
    <n v="0"/>
  </r>
  <r>
    <n v="1360534"/>
    <s v="LEWIS, David L."/>
    <s v="2629 Union Street,Madison, WI 53704"/>
    <s v="2629 Union Street Madison WI 53704"/>
    <s v="2629 53704"/>
    <s v=""/>
    <x v="9"/>
    <x v="0"/>
    <x v="52"/>
    <n v="2"/>
    <x v="9"/>
    <n v="2"/>
    <n v="0"/>
    <n v="0.73178285816507049"/>
    <n v="1.7385002580986075E-2"/>
    <n v="1"/>
    <n v="2"/>
    <n v="3"/>
    <m/>
    <m/>
    <m/>
    <m/>
    <m/>
    <m/>
    <m/>
    <m/>
    <m/>
    <m/>
    <n v="9"/>
    <n v="1"/>
    <n v="0"/>
  </r>
  <r>
    <n v="2074459"/>
    <s v="DUDLEY, Robert, E."/>
    <s v="P.O. Box 611334,Rosemary Beach, Illinois 32461"/>
    <s v="P.O. Box 611334 Rosemary Beach Illinois 32461"/>
    <s v="611334 32461"/>
    <s v=""/>
    <x v="9"/>
    <x v="0"/>
    <x v="43"/>
    <n v="3"/>
    <x v="11"/>
    <n v="2"/>
    <n v="0"/>
    <n v="5.3809596654036285E-2"/>
    <n v="0.90573275305502898"/>
    <m/>
    <m/>
    <m/>
    <m/>
    <m/>
    <m/>
    <m/>
    <m/>
    <m/>
    <m/>
    <m/>
    <m/>
    <m/>
    <n v="9"/>
    <n v="1"/>
    <n v="0"/>
  </r>
  <r>
    <n v="2077253"/>
    <s v="Matvienko, Anna"/>
    <s v="175 Hilda Avenue, Apt. 716,Toronto, ON M2M 1V8"/>
    <s v="175 Hilda Avenue Apt. 716 Toronto ON M2M 1V8"/>
    <s v="175 716 2 18"/>
    <s v="716"/>
    <x v="16"/>
    <x v="0"/>
    <x v="43"/>
    <n v="3"/>
    <x v="2"/>
    <n v="4"/>
    <n v="1"/>
    <n v="0.84970216927174569"/>
    <n v="0.74886006695621687"/>
    <m/>
    <m/>
    <m/>
    <m/>
    <m/>
    <m/>
    <m/>
    <m/>
    <m/>
    <m/>
    <m/>
    <m/>
    <m/>
    <n v="9"/>
    <n v="1"/>
    <n v="0"/>
  </r>
  <r>
    <n v="2100139"/>
    <s v="LOWENTHAL, Mark, David"/>
    <s v="3451 E. Remington Drive,Gilbert, Arizone 85297"/>
    <s v="3451 E. Remington Drive Gilbert Arizone 85297"/>
    <s v="3451 85297"/>
    <s v=""/>
    <x v="9"/>
    <x v="0"/>
    <x v="43"/>
    <n v="3"/>
    <x v="11"/>
    <n v="2"/>
    <n v="0"/>
    <n v="0.28193384279541323"/>
    <n v="1.2949779587619226E-2"/>
    <n v="1"/>
    <n v="3"/>
    <n v="3"/>
    <m/>
    <m/>
    <m/>
    <m/>
    <m/>
    <m/>
    <m/>
    <m/>
    <m/>
    <m/>
    <n v="9"/>
    <n v="1"/>
    <n v="0"/>
  </r>
  <r>
    <n v="2080550"/>
    <s v="Leafgreen Limited"/>
    <s v="35 Fairfield Rise, Wollaston Stourbridge,,West Midlands DY8 3PQ"/>
    <s v="35 Fairfield Rise Wollaston Stourbridge West Midlands DY8 3PQ"/>
    <s v="35 8 3"/>
    <s v="Y8"/>
    <x v="8"/>
    <x v="0"/>
    <x v="53"/>
    <n v="3"/>
    <x v="2"/>
    <n v="3"/>
    <n v="1"/>
    <n v="0.30551540142554423"/>
    <n v="0.93553215418077162"/>
    <m/>
    <m/>
    <m/>
    <m/>
    <m/>
    <m/>
    <m/>
    <m/>
    <m/>
    <m/>
    <m/>
    <m/>
    <m/>
    <n v="9"/>
    <n v="1"/>
    <n v="0"/>
  </r>
  <r>
    <n v="2081094"/>
    <s v="NAKATANI, Koichiro TOYOTA JIDOSHA KABUSHIKI KAISHA"/>
    <s v="1, Toyota-cho Toyota-shi,Aichi-ken, 471-8571"/>
    <s v="1 Toyota-cho Toyota-shi Aichi-ken 471-8571"/>
    <s v="1 4718571"/>
    <s v="471-"/>
    <x v="2"/>
    <x v="0"/>
    <x v="18"/>
    <n v="3"/>
    <x v="1"/>
    <n v="2"/>
    <n v="1"/>
    <n v="0.2627346146404651"/>
    <n v="8.1628821623589198E-2"/>
    <m/>
    <m/>
    <m/>
    <m/>
    <m/>
    <m/>
    <m/>
    <m/>
    <m/>
    <m/>
    <m/>
    <m/>
    <m/>
    <n v="9"/>
    <n v="1"/>
    <n v="0"/>
  </r>
  <r>
    <n v="2083233"/>
    <s v="IKEDA, Hidetsugu"/>
    <s v="1280, Kamiizumi, Sodegaura-shi,Chiba 2990293"/>
    <s v="1280 Kamiizumi Sodegaura-shi Chiba 2990293"/>
    <s v="1280 2990293"/>
    <s v=""/>
    <x v="2"/>
    <x v="0"/>
    <x v="18"/>
    <n v="3"/>
    <x v="1"/>
    <n v="2"/>
    <n v="0"/>
    <n v="6.5620214751328398E-2"/>
    <n v="0.47031476918476334"/>
    <m/>
    <m/>
    <m/>
    <m/>
    <m/>
    <m/>
    <m/>
    <m/>
    <m/>
    <m/>
    <m/>
    <m/>
    <m/>
    <n v="9"/>
    <n v="1"/>
    <n v="0"/>
  </r>
  <r>
    <n v="2085389"/>
    <s v="MARTIN, Jean-valery"/>
    <s v="9 Maple Street,Hopewell, NJ 08525"/>
    <s v="9 Maple Street Hopewell NJ 08525"/>
    <s v="9 08525"/>
    <s v=""/>
    <x v="9"/>
    <x v="0"/>
    <x v="40"/>
    <n v="2"/>
    <x v="9"/>
    <n v="2"/>
    <n v="0"/>
    <n v="0.57743676850112868"/>
    <n v="0.54285005572329581"/>
    <m/>
    <m/>
    <m/>
    <m/>
    <m/>
    <m/>
    <m/>
    <m/>
    <m/>
    <m/>
    <m/>
    <m/>
    <m/>
    <n v="9"/>
    <n v="1"/>
    <n v="0"/>
  </r>
  <r>
    <n v="2085833"/>
    <s v="FREY, William, E."/>
    <s v="22 Indian Pond Road,Kingston, MA 02364"/>
    <s v="22 Indian Pond Road Kingston MA 02364"/>
    <s v="22 02364"/>
    <s v=""/>
    <x v="9"/>
    <x v="0"/>
    <x v="34"/>
    <n v="3"/>
    <x v="11"/>
    <n v="2"/>
    <n v="0"/>
    <n v="0.10589205211370678"/>
    <n v="0.59453006587959889"/>
    <m/>
    <m/>
    <m/>
    <m/>
    <m/>
    <m/>
    <m/>
    <m/>
    <m/>
    <m/>
    <m/>
    <m/>
    <m/>
    <n v="9"/>
    <n v="1"/>
    <n v="0"/>
  </r>
  <r>
    <n v="2085863"/>
    <s v="JONES, Christopher M."/>
    <s v="1115 Wildwood Street,Midland, MI 48642"/>
    <s v="1115 Wildwood Street Midland MI 48642"/>
    <s v="1115 48642"/>
    <s v=""/>
    <x v="9"/>
    <x v="0"/>
    <x v="34"/>
    <n v="3"/>
    <x v="9"/>
    <n v="2"/>
    <n v="0"/>
    <n v="0.97185113615580176"/>
    <n v="0.21426146937663482"/>
    <m/>
    <m/>
    <m/>
    <m/>
    <m/>
    <m/>
    <m/>
    <m/>
    <m/>
    <m/>
    <m/>
    <m/>
    <m/>
    <n v="9"/>
    <n v="1"/>
    <n v="0"/>
  </r>
  <r>
    <n v="2089889"/>
    <s v="LAPP, Josef C."/>
    <s v="10510 Cheese Factory Road,Corning, New York 14830"/>
    <s v="10510 Cheese Factory Road Corning New York 14830"/>
    <s v="10510 14830"/>
    <s v=""/>
    <x v="9"/>
    <x v="0"/>
    <x v="9"/>
    <n v="3"/>
    <x v="10"/>
    <n v="2"/>
    <n v="0"/>
    <n v="0.73547430206278508"/>
    <n v="6.4481545827937525E-2"/>
    <m/>
    <m/>
    <m/>
    <m/>
    <m/>
    <m/>
    <m/>
    <m/>
    <m/>
    <m/>
    <m/>
    <m/>
    <m/>
    <n v="9"/>
    <n v="1"/>
    <n v="0"/>
  </r>
  <r>
    <n v="2093584"/>
    <s v="CRABB, Jeffrey, Norman"/>
    <s v="AstraZeneca Avlon Works Severn Road,Bristol BS10 7ZE"/>
    <s v="AstraZeneca Avlon Works Severn Road Bristol BS10 7ZE"/>
    <s v="10 7"/>
    <s v="S10"/>
    <x v="8"/>
    <x v="0"/>
    <x v="26"/>
    <n v="3"/>
    <x v="10"/>
    <n v="2"/>
    <n v="1"/>
    <n v="0.23715785500710251"/>
    <n v="0.893903128247858"/>
    <m/>
    <m/>
    <m/>
    <m/>
    <m/>
    <m/>
    <m/>
    <m/>
    <m/>
    <m/>
    <m/>
    <m/>
    <m/>
    <n v="9"/>
    <n v="1"/>
    <n v="0"/>
  </r>
  <r>
    <n v="2094708"/>
    <s v="MATSUURA, Yoshihito"/>
    <s v="Mitsubishi Electric Eng. Co. Ltd. 1-13-5 Kudankita,Chiyoda-ku, Tokyo 102-00732"/>
    <s v="Mitsubishi Electric Eng. Co. Ltd. 1-13-5 Kudankita Chiyoda-ku Tokyo 102-00732"/>
    <s v="1135 10200732"/>
    <s v="1-"/>
    <x v="2"/>
    <x v="0"/>
    <x v="72"/>
    <n v="3"/>
    <x v="4"/>
    <n v="2"/>
    <n v="1"/>
    <n v="0.28237811923594502"/>
    <n v="0.43742287112938016"/>
    <m/>
    <m/>
    <m/>
    <m/>
    <m/>
    <m/>
    <m/>
    <m/>
    <m/>
    <m/>
    <m/>
    <m/>
    <m/>
    <n v="9"/>
    <n v="1"/>
    <n v="0"/>
  </r>
  <r>
    <n v="2097975"/>
    <s v="WESTPHAL, Christoph, H."/>
    <s v="17 Hawes Street,Brookline, MA 02446"/>
    <s v="17 Hawes Street Brookline MA 02446"/>
    <s v="17 02446"/>
    <s v=""/>
    <x v="9"/>
    <x v="0"/>
    <x v="52"/>
    <n v="2"/>
    <x v="9"/>
    <n v="2"/>
    <n v="0"/>
    <n v="0.32450152100390928"/>
    <n v="0.69834457225044344"/>
    <m/>
    <m/>
    <m/>
    <m/>
    <m/>
    <m/>
    <m/>
    <m/>
    <m/>
    <m/>
    <m/>
    <m/>
    <m/>
    <n v="9"/>
    <n v="1"/>
    <n v="0"/>
  </r>
  <r>
    <n v="2192244"/>
    <s v="Cheetham, Ian Andrew"/>
    <s v="16 Oxclose Lane Dronfield Woodhouse,Dronfield Derbyshire, S18 XQ"/>
    <s v="16 Oxclose Lane Dronfield Woodhouse Dronfield Derbyshire S18 XQ"/>
    <s v="16 18"/>
    <s v="S18"/>
    <x v="8"/>
    <x v="0"/>
    <x v="55"/>
    <n v="3"/>
    <x v="2"/>
    <n v="2"/>
    <n v="1"/>
    <n v="0.30545022542196487"/>
    <n v="1.3209179051837716E-2"/>
    <n v="1"/>
    <n v="3"/>
    <n v="3"/>
    <m/>
    <m/>
    <m/>
    <m/>
    <m/>
    <m/>
    <m/>
    <m/>
    <m/>
    <m/>
    <n v="9"/>
    <n v="1"/>
    <n v="0"/>
  </r>
  <r>
    <n v="2344888"/>
    <s v="Iseki, Masahide"/>
    <s v="22-28, Tamatsukuri 1-chome,Higashi-ku Osaka"/>
    <s v="22-28 Tamatsukuri 1-chome Higashi-ku Osaka"/>
    <s v="2228 1"/>
    <s v="-28"/>
    <x v="2"/>
    <x v="0"/>
    <x v="42"/>
    <n v="3"/>
    <x v="1"/>
    <n v="2"/>
    <n v="1"/>
    <n v="0.29038797434781216"/>
    <n v="1.7389654018412193E-2"/>
    <n v="1"/>
    <n v="3"/>
    <n v="3"/>
    <m/>
    <m/>
    <m/>
    <m/>
    <m/>
    <m/>
    <m/>
    <m/>
    <m/>
    <m/>
    <n v="9"/>
    <n v="1"/>
    <n v="0"/>
  </r>
  <r>
    <n v="2104432"/>
    <s v="Euro-Pharma S.r.l."/>
    <s v="Corso Tassoni 25,10143 Torino"/>
    <s v="Corso Tassoni 25 10143 Torino"/>
    <s v="25 10143"/>
    <s v="25"/>
    <x v="6"/>
    <x v="0"/>
    <x v="13"/>
    <n v="2"/>
    <x v="1"/>
    <n v="2"/>
    <n v="1"/>
    <n v="0.39484555981906511"/>
    <n v="0.77450007636146878"/>
    <m/>
    <m/>
    <m/>
    <m/>
    <m/>
    <m/>
    <m/>
    <m/>
    <m/>
    <m/>
    <m/>
    <m/>
    <m/>
    <n v="9"/>
    <n v="1"/>
    <n v="0"/>
  </r>
  <r>
    <n v="2107629"/>
    <s v="SASAKI, Naoki"/>
    <s v="c/o Sumida Electric Co., Ltd. 3-3-6, Nihonbashi-Ningyocho Chuo-ku,Tokyo 103-8589"/>
    <s v="c/o Sumida Electric Co. Ltd. 3-3-6 Nihonbashi-Ningyocho Chuo-ku Tokyo 103-8589"/>
    <s v="336 1038589"/>
    <s v="3-"/>
    <x v="2"/>
    <x v="0"/>
    <x v="73"/>
    <n v="3"/>
    <x v="4"/>
    <n v="2"/>
    <n v="1"/>
    <n v="0.7131013693823659"/>
    <n v="0.23053156908238093"/>
    <m/>
    <m/>
    <m/>
    <m/>
    <m/>
    <m/>
    <m/>
    <m/>
    <m/>
    <m/>
    <m/>
    <m/>
    <m/>
    <n v="9"/>
    <n v="1"/>
    <n v="0"/>
  </r>
  <r>
    <n v="2108082"/>
    <s v="YANG, Heekook"/>
    <s v="3-108, LG Chem Sawon Apt. Doryong-dong,Yuseong-gu Daejeon 305-340"/>
    <s v="3-108 LG Chem Sawon Apt. Doryong-dong Yuseong-gu Daejeon 305-340"/>
    <s v="3108 305340"/>
    <s v="-108"/>
    <x v="7"/>
    <x v="0"/>
    <x v="4"/>
    <n v="3"/>
    <x v="2"/>
    <n v="2"/>
    <n v="1"/>
    <n v="0.91041123606506735"/>
    <n v="0.28313799367325931"/>
    <m/>
    <m/>
    <m/>
    <m/>
    <m/>
    <m/>
    <m/>
    <m/>
    <m/>
    <m/>
    <m/>
    <m/>
    <m/>
    <n v="9"/>
    <n v="1"/>
    <n v="0"/>
  </r>
  <r>
    <n v="2109883"/>
    <s v="GATES JR., Charles, H."/>
    <s v="328 Timbercreek Drive,Lake Jackson, Texas 77566"/>
    <s v="328 Timbercreek Drive Lake Jackson Texas 77566"/>
    <s v="328 77566"/>
    <s v=""/>
    <x v="9"/>
    <x v="0"/>
    <x v="22"/>
    <n v="3"/>
    <x v="11"/>
    <n v="2"/>
    <n v="0"/>
    <n v="0.83102257181623651"/>
    <n v="0.77049207082809568"/>
    <m/>
    <m/>
    <m/>
    <m/>
    <m/>
    <m/>
    <m/>
    <m/>
    <m/>
    <m/>
    <m/>
    <m/>
    <m/>
    <n v="9"/>
    <n v="1"/>
    <n v="0"/>
  </r>
  <r>
    <n v="2883721"/>
    <s v="Lawter, James R."/>
    <s v="35 Glen Drive,Goshen, New York 10924"/>
    <s v="35 Glen Drive Goshen New York 10924"/>
    <s v="35 10924"/>
    <s v=""/>
    <x v="9"/>
    <x v="0"/>
    <x v="38"/>
    <n v="3"/>
    <x v="11"/>
    <n v="2"/>
    <n v="0"/>
    <n v="3.1273747385904938E-2"/>
    <n v="1.910599833219262E-2"/>
    <n v="1"/>
    <n v="3"/>
    <n v="3"/>
    <m/>
    <m/>
    <m/>
    <m/>
    <m/>
    <m/>
    <m/>
    <m/>
    <m/>
    <m/>
    <n v="9"/>
    <n v="1"/>
    <n v="0"/>
  </r>
  <r>
    <n v="2114874"/>
    <s v="VAN DE WAERDT, Jan-Willem"/>
    <s v="C/o Prof. Holstlaan 6,NL-5656 AA Eindhoven"/>
    <s v="C/o Prof. Holstlaan 6 NL-5656 AA Eindhoven"/>
    <s v="6 5656"/>
    <s v="6"/>
    <x v="1"/>
    <x v="0"/>
    <x v="3"/>
    <n v="3"/>
    <x v="11"/>
    <n v="2"/>
    <n v="1"/>
    <n v="0.69144794272367549"/>
    <n v="0.95682607052312596"/>
    <m/>
    <m/>
    <m/>
    <m/>
    <m/>
    <m/>
    <m/>
    <m/>
    <m/>
    <m/>
    <m/>
    <m/>
    <m/>
    <n v="9"/>
    <n v="1"/>
    <n v="0"/>
  </r>
  <r>
    <n v="2115388"/>
    <s v="TAKABAYASHI, Keima"/>
    <s v="c/o Kao Corporation, Research Laboratories, 2606, Akabane, Ichikai-machi, Haga-gun,Tochigi 321-3497"/>
    <s v="c/o Kao Corporation Research Laboratories 2606 Akabane Ichikai-machi Haga-gun Tochigi 321-3497"/>
    <s v="2606 3213497"/>
    <s v="321-"/>
    <x v="2"/>
    <x v="0"/>
    <x v="95"/>
    <n v="3"/>
    <x v="6"/>
    <n v="2"/>
    <n v="1"/>
    <n v="0.2172971612223088"/>
    <n v="0.37381833216441085"/>
    <m/>
    <m/>
    <m/>
    <m/>
    <m/>
    <m/>
    <m/>
    <m/>
    <m/>
    <m/>
    <m/>
    <m/>
    <m/>
    <n v="9"/>
    <n v="1"/>
    <n v="0"/>
  </r>
  <r>
    <n v="2115881"/>
    <s v="UM, Jung-Sun 408-205 Jugong-4danji Apt. 908"/>
    <s v="Maetan-dong, Yeongtong-gu,Suwon-city, Gyeonggi-do 443-708"/>
    <s v="Maetan-dong Yeongtong-gu Suwon-city Gyeonggi-do 443-708"/>
    <s v="443708"/>
    <s v="443-"/>
    <x v="7"/>
    <x v="0"/>
    <x v="19"/>
    <n v="3"/>
    <x v="1"/>
    <n v="1"/>
    <n v="1"/>
    <n v="0.96776631120366607"/>
    <n v="0.34094533748012779"/>
    <m/>
    <m/>
    <m/>
    <m/>
    <m/>
    <m/>
    <m/>
    <m/>
    <m/>
    <m/>
    <m/>
    <m/>
    <m/>
    <n v="9"/>
    <n v="1"/>
    <n v="0"/>
  </r>
  <r>
    <n v="2120013"/>
    <s v="LINDQVIST, Timo, T."/>
    <s v="Merikulmantie 553,FI-25570 Teijo"/>
    <s v="Merikulmantie 553 FI-25570 Teijo"/>
    <s v="553 25570"/>
    <s v="553"/>
    <x v="23"/>
    <x v="0"/>
    <x v="1"/>
    <n v="2"/>
    <x v="0"/>
    <n v="2"/>
    <n v="1"/>
    <n v="0.45900351219151836"/>
    <n v="0.66522695110352437"/>
    <m/>
    <m/>
    <m/>
    <m/>
    <m/>
    <m/>
    <m/>
    <m/>
    <m/>
    <m/>
    <m/>
    <m/>
    <m/>
    <n v="9"/>
    <n v="1"/>
    <n v="0"/>
  </r>
  <r>
    <n v="2124729"/>
    <s v="POCHOLLE, Jean-Paul"/>
    <s v="1, Allée Victor Hugo,F-91290 La Norville"/>
    <s v="1 Allée Victor Hugo F-91290 La Norville"/>
    <s v="1 91290"/>
    <s v=""/>
    <x v="3"/>
    <x v="0"/>
    <x v="41"/>
    <n v="3"/>
    <x v="11"/>
    <n v="2"/>
    <n v="0"/>
    <n v="0.23686965315849995"/>
    <n v="0.71408310163646582"/>
    <m/>
    <m/>
    <m/>
    <m/>
    <m/>
    <m/>
    <m/>
    <m/>
    <m/>
    <m/>
    <m/>
    <m/>
    <m/>
    <n v="9"/>
    <n v="1"/>
    <n v="0"/>
  </r>
  <r>
    <n v="2124816"/>
    <s v="KRISTALIS, Iris"/>
    <s v="Goethestr. 9,64653 Lorsch"/>
    <s v="Goethestr. 9 64653 Lorsch"/>
    <s v="9 64653"/>
    <s v="9"/>
    <x v="0"/>
    <x v="0"/>
    <x v="21"/>
    <n v="2"/>
    <x v="0"/>
    <n v="2"/>
    <n v="1"/>
    <n v="0.431590386160007"/>
    <n v="0.94832879568167561"/>
    <m/>
    <m/>
    <m/>
    <m/>
    <m/>
    <m/>
    <m/>
    <m/>
    <m/>
    <m/>
    <m/>
    <m/>
    <m/>
    <n v="9"/>
    <n v="1"/>
    <n v="0"/>
  </r>
  <r>
    <n v="2130404"/>
    <s v="MALONEY, Jay, P."/>
    <s v="409 SW 348th Ct,Federal Way, WA 98023"/>
    <s v="409 SW 348th Ct Federal Way WA 98023"/>
    <s v="409 348 98023"/>
    <s v="348t"/>
    <x v="9"/>
    <x v="0"/>
    <x v="24"/>
    <n v="3"/>
    <x v="10"/>
    <n v="3"/>
    <n v="1"/>
    <n v="0.25728080971695244"/>
    <n v="0.50121315060145366"/>
    <m/>
    <m/>
    <m/>
    <m/>
    <m/>
    <m/>
    <m/>
    <m/>
    <m/>
    <m/>
    <m/>
    <m/>
    <m/>
    <n v="9"/>
    <n v="1"/>
    <n v="0"/>
  </r>
  <r>
    <n v="2131774"/>
    <s v="PARIZHSKY, Vladimir c/o QUALCOMM Incorporated"/>
    <s v="5775 Morehouse Drive,San Diego, CA 92121"/>
    <s v="5775 Morehouse Drive San Diego CA 92121"/>
    <s v="5775 92121"/>
    <s v=""/>
    <x v="9"/>
    <x v="0"/>
    <x v="41"/>
    <n v="3"/>
    <x v="11"/>
    <n v="2"/>
    <n v="0"/>
    <n v="0.52853839393597546"/>
    <n v="0.93305878801201403"/>
    <m/>
    <m/>
    <m/>
    <m/>
    <m/>
    <m/>
    <m/>
    <m/>
    <m/>
    <m/>
    <m/>
    <m/>
    <m/>
    <n v="9"/>
    <n v="1"/>
    <n v="0"/>
  </r>
  <r>
    <n v="2132763"/>
    <s v="STERNER, John R."/>
    <s v="1000 NE Circle Blvd.,Corvallis, Oregon 97330"/>
    <s v="1000 NE Circle Blvd. Corvallis Oregon 97330"/>
    <s v="1000 97330"/>
    <s v=""/>
    <x v="9"/>
    <x v="0"/>
    <x v="18"/>
    <n v="3"/>
    <x v="11"/>
    <n v="2"/>
    <n v="0"/>
    <n v="8.0781205734982819E-2"/>
    <n v="0.73790529093351109"/>
    <m/>
    <m/>
    <m/>
    <m/>
    <m/>
    <m/>
    <m/>
    <m/>
    <m/>
    <m/>
    <m/>
    <m/>
    <m/>
    <n v="9"/>
    <n v="1"/>
    <n v="0"/>
  </r>
  <r>
    <n v="2132954"/>
    <s v="MORRIS, Brian"/>
    <s v="9563 Pheasant Valley, N.W.,Uniontown, Ohio 44685"/>
    <s v="9563 Pheasant Valley N.W. Uniontown Ohio 44685"/>
    <s v="9563 44685"/>
    <s v=""/>
    <x v="9"/>
    <x v="0"/>
    <x v="47"/>
    <n v="3"/>
    <x v="11"/>
    <n v="2"/>
    <n v="0"/>
    <n v="0.27526673807591884"/>
    <n v="0.20958855611966654"/>
    <m/>
    <m/>
    <m/>
    <m/>
    <m/>
    <m/>
    <m/>
    <m/>
    <m/>
    <m/>
    <m/>
    <m/>
    <m/>
    <n v="9"/>
    <n v="1"/>
    <n v="0"/>
  </r>
  <r>
    <n v="2135811"/>
    <s v="Kashitani, Hisayoshi"/>
    <s v="5298-202 Ryumai-cho,Ota-shi, Gunma 373-08060"/>
    <s v="5298-202 Ryumai-cho Ota-shi Gunma 373-08060"/>
    <s v="5298202 37308060"/>
    <s v="-202"/>
    <x v="2"/>
    <x v="0"/>
    <x v="18"/>
    <n v="3"/>
    <x v="1"/>
    <n v="2"/>
    <n v="1"/>
    <n v="0.25712775066532767"/>
    <n v="0.54293425416608743"/>
    <m/>
    <m/>
    <m/>
    <m/>
    <m/>
    <m/>
    <m/>
    <m/>
    <m/>
    <m/>
    <m/>
    <m/>
    <m/>
    <n v="9"/>
    <n v="1"/>
    <n v="0"/>
  </r>
  <r>
    <n v="2138587"/>
    <s v="Pires, Manuel Filipe"/>
    <s v="Rua Tome Barros no. 56,3830-252 Ilhavo"/>
    <s v="Rua Tome Barros no. 56 3830-252 Ilhavo"/>
    <s v="56 3830252"/>
    <s v="56"/>
    <x v="30"/>
    <x v="0"/>
    <x v="34"/>
    <n v="3"/>
    <x v="11"/>
    <n v="2"/>
    <n v="1"/>
    <n v="0.78717085790939145"/>
    <n v="0.41434835450651319"/>
    <m/>
    <m/>
    <m/>
    <m/>
    <m/>
    <m/>
    <m/>
    <m/>
    <m/>
    <m/>
    <m/>
    <m/>
    <m/>
    <n v="9"/>
    <n v="1"/>
    <n v="0"/>
  </r>
  <r>
    <n v="2139698"/>
    <s v="Fraser, Matthew O."/>
    <s v="408 Gablefield Land,Apex NC 27502"/>
    <s v="408 Gablefield Land Apex NC 27502"/>
    <s v="408 27502"/>
    <s v=""/>
    <x v="9"/>
    <x v="0"/>
    <x v="40"/>
    <n v="2"/>
    <x v="9"/>
    <n v="2"/>
    <n v="0"/>
    <n v="0.11582672753493284"/>
    <n v="0.5451755356452348"/>
    <m/>
    <m/>
    <m/>
    <m/>
    <m/>
    <m/>
    <m/>
    <m/>
    <m/>
    <m/>
    <m/>
    <m/>
    <m/>
    <n v="9"/>
    <n v="1"/>
    <n v="0"/>
  </r>
  <r>
    <n v="2918520"/>
    <s v="Heyche, Albert"/>
    <s v="L'oustal, Saint Ferreol,F-31250 Revel"/>
    <s v="L'oustal Saint Ferreol F-31250 Revel"/>
    <s v="31250"/>
    <s v=""/>
    <x v="3"/>
    <x v="0"/>
    <x v="24"/>
    <n v="3"/>
    <x v="1"/>
    <n v="1"/>
    <n v="0"/>
    <n v="0.18413907489643078"/>
    <n v="1.7196999406892122E-2"/>
    <n v="1"/>
    <n v="3"/>
    <n v="3"/>
    <m/>
    <m/>
    <m/>
    <m/>
    <m/>
    <m/>
    <m/>
    <m/>
    <m/>
    <m/>
    <n v="9"/>
    <n v="1"/>
    <n v="0"/>
  </r>
  <r>
    <n v="2975253"/>
    <s v="NGUYEN, Philip, D."/>
    <s v="601 Cedar Creek Dr.,Duncan, OK 73533"/>
    <s v="601 Cedar Creek Dr. Duncan OK 73533"/>
    <s v="601 73533"/>
    <s v=""/>
    <x v="9"/>
    <x v="0"/>
    <x v="38"/>
    <n v="3"/>
    <x v="11"/>
    <n v="2"/>
    <n v="0"/>
    <n v="0.4722583950559982"/>
    <n v="1.3846914859094617E-2"/>
    <n v="1"/>
    <n v="3"/>
    <n v="3"/>
    <m/>
    <m/>
    <m/>
    <m/>
    <m/>
    <m/>
    <m/>
    <m/>
    <m/>
    <m/>
    <n v="9"/>
    <n v="1"/>
    <n v="0"/>
  </r>
  <r>
    <n v="3515084"/>
    <s v="READ, Peter, Arne"/>
    <s v="Lyngreien 10,4300 Sandnes"/>
    <s v="Lyngreien 10 4300 Sandnes"/>
    <s v="10 4300"/>
    <s v="10"/>
    <x v="13"/>
    <x v="0"/>
    <x v="21"/>
    <n v="2"/>
    <x v="0"/>
    <n v="2"/>
    <n v="1"/>
    <n v="0.59119012308564789"/>
    <n v="1.6705855674436831E-2"/>
    <n v="1"/>
    <n v="2"/>
    <n v="3"/>
    <m/>
    <m/>
    <m/>
    <m/>
    <m/>
    <m/>
    <m/>
    <m/>
    <m/>
    <m/>
    <n v="9"/>
    <n v="1"/>
    <n v="0"/>
  </r>
  <r>
    <n v="2147950"/>
    <s v="Gerbl, Klaus"/>
    <s v="Schönbach 5,84419 Schwindegg"/>
    <s v="Schönbach 5 84419 Schwindegg"/>
    <s v="5 84419"/>
    <s v="5"/>
    <x v="0"/>
    <x v="0"/>
    <x v="20"/>
    <n v="2"/>
    <x v="0"/>
    <n v="2"/>
    <n v="1"/>
    <n v="0.23663957084249265"/>
    <n v="0.45145791279383696"/>
    <m/>
    <m/>
    <m/>
    <m/>
    <m/>
    <m/>
    <m/>
    <m/>
    <m/>
    <m/>
    <m/>
    <m/>
    <m/>
    <n v="9"/>
    <n v="1"/>
    <n v="0"/>
  </r>
  <r>
    <n v="3597831"/>
    <s v="Szasz, Joseph"/>
    <s v="10738 Henning Drive,Chardon, Ohio 44024"/>
    <s v="10738 Henning Drive Chardon Ohio 44024"/>
    <s v="10738 44024"/>
    <s v=""/>
    <x v="9"/>
    <x v="0"/>
    <x v="36"/>
    <n v="3"/>
    <x v="9"/>
    <n v="2"/>
    <n v="0"/>
    <n v="0.79516007508031572"/>
    <n v="1.4056889179269061E-2"/>
    <n v="1"/>
    <n v="3"/>
    <n v="3"/>
    <m/>
    <m/>
    <m/>
    <m/>
    <m/>
    <m/>
    <m/>
    <m/>
    <m/>
    <m/>
    <n v="9"/>
    <n v="1"/>
    <n v="0"/>
  </r>
  <r>
    <n v="2148940"/>
    <s v="Nilsson, Lars, Johan, Albinsson"/>
    <s v="10 Elm Close Bassett Avenue,Southampton, Hampshire SO16 7DT"/>
    <s v="10 Elm Close Bassett Avenue Southampton Hampshire SO16 7DT"/>
    <s v="10 16 7"/>
    <s v="O16"/>
    <x v="8"/>
    <x v="0"/>
    <x v="16"/>
    <n v="3"/>
    <x v="2"/>
    <n v="3"/>
    <n v="1"/>
    <n v="0.61639365560169423"/>
    <n v="8.8312972248595023E-2"/>
    <m/>
    <m/>
    <m/>
    <m/>
    <m/>
    <m/>
    <m/>
    <m/>
    <m/>
    <m/>
    <m/>
    <m/>
    <m/>
    <n v="9"/>
    <n v="1"/>
    <n v="0"/>
  </r>
  <r>
    <n v="2152604"/>
    <s v="Saito, Takayuki"/>
    <s v="Ebara Research Co., Ltd. 2-1, Honfujisawa 4-chome,Fujisawa-shi Kanagawa-ken"/>
    <s v="Ebara Research Co. Ltd. 2-1 Honfujisawa 4-chome Fujisawa-shi Kanagawa-ken"/>
    <s v="21 4"/>
    <s v="2-"/>
    <x v="2"/>
    <x v="0"/>
    <x v="60"/>
    <n v="3"/>
    <x v="2"/>
    <n v="2"/>
    <n v="1"/>
    <n v="0.31764535668954841"/>
    <n v="0.86730995197175609"/>
    <m/>
    <m/>
    <m/>
    <m/>
    <m/>
    <m/>
    <m/>
    <m/>
    <m/>
    <m/>
    <m/>
    <m/>
    <m/>
    <n v="9"/>
    <n v="1"/>
    <n v="0"/>
  </r>
  <r>
    <n v="2153639"/>
    <s v="Chen, Tao"/>
    <s v="c/o Qualcomm Incorporated T-160D 5775 Morehouse Drive,San Diego CA 92121-1714"/>
    <s v="c/o Qualcomm Incorporated T-160D 5775 Morehouse Drive San Diego CA 92121-1714"/>
    <s v="160 5775 921211714"/>
    <s v="-160D"/>
    <x v="9"/>
    <x v="0"/>
    <x v="64"/>
    <n v="3"/>
    <x v="6"/>
    <n v="3"/>
    <n v="1"/>
    <n v="0.13225784469429558"/>
    <n v="0.59890882713309057"/>
    <m/>
    <m/>
    <m/>
    <m/>
    <m/>
    <m/>
    <m/>
    <m/>
    <m/>
    <m/>
    <m/>
    <m/>
    <m/>
    <n v="9"/>
    <n v="1"/>
    <n v="0"/>
  </r>
  <r>
    <n v="2154251"/>
    <s v="Seo, Nobuyuki"/>
    <s v="c/o JTEKT Corporation 5-8 Minamisemba 3-chome Chuo-ku,Osaka-shi Osaka 542-8502"/>
    <s v="c/o JTEKT Corporation 5-8 Minamisemba 3-chome Chuo-ku Osaka-shi Osaka 542-8502"/>
    <s v="58 3 5428502"/>
    <s v="5-"/>
    <x v="2"/>
    <x v="0"/>
    <x v="72"/>
    <n v="3"/>
    <x v="4"/>
    <n v="3"/>
    <n v="1"/>
    <n v="0.93444025884137671"/>
    <n v="0.73377701300088527"/>
    <m/>
    <m/>
    <m/>
    <m/>
    <m/>
    <m/>
    <m/>
    <m/>
    <m/>
    <m/>
    <m/>
    <m/>
    <m/>
    <n v="9"/>
    <n v="1"/>
    <n v="0"/>
  </r>
  <r>
    <n v="2155925"/>
    <s v="Jüttner, Andreas"/>
    <s v="Birkenau 16,81543 München"/>
    <s v="Birkenau 16 81543 München"/>
    <s v="16 81543"/>
    <s v="16"/>
    <x v="0"/>
    <x v="0"/>
    <x v="21"/>
    <n v="2"/>
    <x v="0"/>
    <n v="2"/>
    <n v="1"/>
    <n v="0.68956819400882507"/>
    <n v="0.87635529115750255"/>
    <m/>
    <m/>
    <m/>
    <m/>
    <m/>
    <m/>
    <m/>
    <m/>
    <m/>
    <m/>
    <m/>
    <m/>
    <m/>
    <n v="9"/>
    <n v="1"/>
    <n v="0"/>
  </r>
  <r>
    <n v="2156535"/>
    <s v="Van Lieshout, Gert Jan"/>
    <s v="c/o Samsung Electronics Co., Ltd. 416 Maetan-dong Yeongtong-gu,Suwon-si Gyeonggi-do"/>
    <s v="c/o Samsung Electronics Co. Ltd. 416 Maetan-dong Yeongtong-gu Suwon-si Gyeonggi-do"/>
    <s v="416"/>
    <s v="416"/>
    <x v="7"/>
    <x v="0"/>
    <x v="58"/>
    <n v="3"/>
    <x v="4"/>
    <n v="1"/>
    <n v="1"/>
    <n v="0.19874723104508851"/>
    <n v="0.30812108445708331"/>
    <m/>
    <m/>
    <m/>
    <m/>
    <m/>
    <m/>
    <m/>
    <m/>
    <m/>
    <m/>
    <m/>
    <m/>
    <m/>
    <n v="9"/>
    <n v="1"/>
    <n v="0"/>
  </r>
  <r>
    <n v="2160545"/>
    <s v="Cristiano, Tania"/>
    <s v="Viale Ca' Granda, 14,20162 Milano"/>
    <s v="Viale Ca' Granda 14 20162 Milano"/>
    <s v="14 20162"/>
    <s v="14"/>
    <x v="6"/>
    <x v="0"/>
    <x v="40"/>
    <n v="2"/>
    <x v="9"/>
    <n v="2"/>
    <n v="1"/>
    <n v="1.1877321300573951E-2"/>
    <n v="0.76190260938292909"/>
    <m/>
    <m/>
    <m/>
    <m/>
    <m/>
    <m/>
    <m/>
    <m/>
    <m/>
    <m/>
    <m/>
    <m/>
    <m/>
    <n v="9"/>
    <n v="1"/>
    <n v="0"/>
  </r>
  <r>
    <n v="2163085"/>
    <s v="HILL, Jr., Kenneth Ray"/>
    <s v="86 Frank Hill Road,Madisonville, KY 42431"/>
    <s v="86 Frank Hill Road Madisonville KY 42431"/>
    <s v="86 42431"/>
    <s v=""/>
    <x v="9"/>
    <x v="0"/>
    <x v="46"/>
    <n v="3"/>
    <x v="11"/>
    <n v="2"/>
    <n v="0"/>
    <n v="0.4175627961550139"/>
    <n v="0.93719390854620832"/>
    <m/>
    <m/>
    <m/>
    <m/>
    <m/>
    <m/>
    <m/>
    <m/>
    <m/>
    <m/>
    <m/>
    <m/>
    <m/>
    <n v="9"/>
    <n v="1"/>
    <n v="0"/>
  </r>
  <r>
    <n v="2167197"/>
    <s v="Igari, Tomoki Oki Digital Imaging Corporation"/>
    <s v="550-1 Higashiasakawa-cho, Hachioji-shi,Tokyo 193-8550"/>
    <s v="550-1 Higashiasakawa-cho Hachioji-shi Tokyo 193-8550"/>
    <s v="5501 1938550"/>
    <s v="-1"/>
    <x v="2"/>
    <x v="0"/>
    <x v="33"/>
    <n v="3"/>
    <x v="1"/>
    <n v="2"/>
    <n v="1"/>
    <n v="0.38874686471753195"/>
    <n v="0.65847978133881746"/>
    <m/>
    <m/>
    <m/>
    <m/>
    <m/>
    <m/>
    <m/>
    <m/>
    <m/>
    <m/>
    <m/>
    <m/>
    <m/>
    <n v="9"/>
    <n v="1"/>
    <n v="0"/>
  </r>
  <r>
    <n v="4004189"/>
    <s v="MOCHIZUKI, Mitsuru, Mitsubishi Denki K.K."/>
    <s v="2-2-3 Marunouchi,Chiyoda-ku, Tokyo 100-8310"/>
    <s v="2-2-3 Marunouchi Chiyoda-ku Tokyo 100-8310"/>
    <s v="223 1008310"/>
    <s v="-2-"/>
    <x v="2"/>
    <x v="0"/>
    <x v="42"/>
    <n v="3"/>
    <x v="1"/>
    <n v="2"/>
    <n v="1"/>
    <n v="6.1339213245591884E-2"/>
    <n v="1.6565998421473438E-2"/>
    <n v="1"/>
    <n v="3"/>
    <n v="3"/>
    <m/>
    <m/>
    <m/>
    <m/>
    <m/>
    <m/>
    <m/>
    <m/>
    <m/>
    <m/>
    <n v="9"/>
    <n v="1"/>
    <n v="0"/>
  </r>
  <r>
    <n v="2169050"/>
    <s v="Kanskär, Anders"/>
    <s v="Maringatan 10,SE-591 70 Motala"/>
    <s v="Maringatan 10 SE-591 70 Motala"/>
    <s v="10 591 70"/>
    <s v="10"/>
    <x v="11"/>
    <x v="0"/>
    <x v="0"/>
    <n v="2"/>
    <x v="1"/>
    <n v="3"/>
    <n v="1"/>
    <n v="0.62617132041451207"/>
    <n v="0.71727305581839773"/>
    <m/>
    <m/>
    <m/>
    <m/>
    <m/>
    <m/>
    <m/>
    <m/>
    <m/>
    <m/>
    <m/>
    <m/>
    <m/>
    <n v="9"/>
    <n v="1"/>
    <n v="0"/>
  </r>
  <r>
    <n v="2170194"/>
    <s v="Müller, Karl-Heinz"/>
    <s v="Obere Vorstadt 40,91275, Auerbach/Opf."/>
    <s v="Obere Vorstadt 40 91275 Auerbach/Opf."/>
    <s v="40 91275"/>
    <s v="40"/>
    <x v="0"/>
    <x v="0"/>
    <x v="34"/>
    <n v="3"/>
    <x v="1"/>
    <n v="2"/>
    <n v="1"/>
    <n v="0.11887465211098547"/>
    <n v="0.21017194051784072"/>
    <m/>
    <m/>
    <m/>
    <m/>
    <m/>
    <m/>
    <m/>
    <m/>
    <m/>
    <m/>
    <m/>
    <m/>
    <m/>
    <n v="9"/>
    <n v="1"/>
    <n v="0"/>
  </r>
  <r>
    <n v="2171962"/>
    <s v="Ishihara, Satoshi"/>
    <s v="1-16-13, Kahinata Satte-shi,Saitama 340-0164"/>
    <s v="1-16-13 Kahinata Satte-shi Saitama 340-0164"/>
    <s v="11613 3400164"/>
    <s v="-16-"/>
    <x v="2"/>
    <x v="0"/>
    <x v="18"/>
    <n v="3"/>
    <x v="1"/>
    <n v="2"/>
    <n v="1"/>
    <n v="0.2781844963980018"/>
    <n v="0.9063022584640883"/>
    <m/>
    <m/>
    <m/>
    <m/>
    <m/>
    <m/>
    <m/>
    <m/>
    <m/>
    <m/>
    <m/>
    <m/>
    <m/>
    <n v="9"/>
    <n v="1"/>
    <n v="0"/>
  </r>
  <r>
    <n v="2173131"/>
    <s v="Nishitani, Yoshiki"/>
    <s v="Yamaha Corporation, 10-1, Nakazawa-cho, Naka-ku, Hamamatsu-shi,Shizuoka 430-8650"/>
    <s v="Yamaha Corporation 10-1 Nakazawa-cho Naka-ku Hamamatsu-shi Shizuoka 430-8650"/>
    <s v="101 4308650"/>
    <s v="10-"/>
    <x v="2"/>
    <x v="0"/>
    <x v="73"/>
    <n v="3"/>
    <x v="10"/>
    <n v="2"/>
    <n v="1"/>
    <n v="0.1293330543648834"/>
    <n v="0.62315887187164554"/>
    <m/>
    <m/>
    <m/>
    <m/>
    <m/>
    <m/>
    <m/>
    <m/>
    <m/>
    <m/>
    <m/>
    <m/>
    <m/>
    <n v="9"/>
    <n v="1"/>
    <n v="0"/>
  </r>
  <r>
    <n v="4078223"/>
    <s v="CAZARES, Lisa, H."/>
    <s v="721 Fairfax Avenue Suite 504,Norfolk, VA 23507"/>
    <s v="721 Fairfax Avenue Suite 504 Norfolk VA 23507"/>
    <s v="721 504 23507"/>
    <s v="504"/>
    <x v="9"/>
    <x v="0"/>
    <x v="43"/>
    <n v="3"/>
    <x v="10"/>
    <n v="3"/>
    <n v="1"/>
    <n v="0.40674459895257786"/>
    <n v="1.3662449272331068E-2"/>
    <n v="1"/>
    <n v="3"/>
    <n v="3"/>
    <m/>
    <m/>
    <m/>
    <m/>
    <m/>
    <m/>
    <m/>
    <m/>
    <m/>
    <m/>
    <n v="9"/>
    <n v="1"/>
    <n v="0"/>
  </r>
  <r>
    <n v="4152620"/>
    <s v="AHTISAARI, Marko"/>
    <s v="Saariniemenkatu 8 B 18,FI-00530 Helsinki"/>
    <s v="Saariniemenkatu 8 B 18 FI-00530 Helsinki"/>
    <s v="8 18 00530"/>
    <s v="8"/>
    <x v="23"/>
    <x v="0"/>
    <x v="41"/>
    <n v="3"/>
    <x v="9"/>
    <n v="3"/>
    <n v="1"/>
    <n v="0.43707665176538368"/>
    <n v="1.7363705986944811E-2"/>
    <n v="1"/>
    <n v="3"/>
    <n v="3"/>
    <m/>
    <m/>
    <m/>
    <m/>
    <m/>
    <m/>
    <m/>
    <m/>
    <m/>
    <m/>
    <n v="9"/>
    <n v="1"/>
    <n v="0"/>
  </r>
  <r>
    <n v="2176862"/>
    <s v="Schwab, Ilona"/>
    <s v="Schimmelreiterweg 44,70567, Moehringen"/>
    <s v="Schimmelreiterweg 44 70567 Moehringen"/>
    <s v="44 70567"/>
    <s v="44"/>
    <x v="0"/>
    <x v="0"/>
    <x v="34"/>
    <n v="3"/>
    <x v="0"/>
    <n v="2"/>
    <n v="1"/>
    <n v="0.76484988392922426"/>
    <n v="0.7757482397830493"/>
    <m/>
    <m/>
    <m/>
    <m/>
    <m/>
    <m/>
    <m/>
    <m/>
    <m/>
    <m/>
    <m/>
    <m/>
    <m/>
    <n v="9"/>
    <n v="1"/>
    <n v="0"/>
  </r>
  <r>
    <n v="2178041"/>
    <s v="ZACHARIE, Boulos"/>
    <s v="3202 Honore de Balzac Laval,Quebec Québec H7P 5Y3"/>
    <s v="3202 Honore de Balzac Laval Quebec Québec H7P 5Y3"/>
    <s v="3202 7 53"/>
    <s v="H7P"/>
    <x v="16"/>
    <x v="0"/>
    <x v="9"/>
    <n v="3"/>
    <x v="2"/>
    <n v="3"/>
    <n v="1"/>
    <n v="0.52665424005783679"/>
    <n v="0.94347650293535634"/>
    <m/>
    <m/>
    <m/>
    <m/>
    <m/>
    <m/>
    <m/>
    <m/>
    <m/>
    <m/>
    <m/>
    <m/>
    <m/>
    <n v="9"/>
    <n v="1"/>
    <n v="0"/>
  </r>
  <r>
    <n v="2179374"/>
    <s v="Godl, Klaus"/>
    <s v="Albrecht-Dürer-Str. 18a,82152 Krailling"/>
    <s v="Albrecht-Dürer-Str. 18a 82152 Krailling"/>
    <s v="18 82152"/>
    <s v="18a"/>
    <x v="0"/>
    <x v="0"/>
    <x v="36"/>
    <n v="3"/>
    <x v="0"/>
    <n v="2"/>
    <n v="1"/>
    <n v="0.2938020221629567"/>
    <n v="0.38942487612340748"/>
    <m/>
    <m/>
    <m/>
    <m/>
    <m/>
    <m/>
    <m/>
    <m/>
    <m/>
    <m/>
    <m/>
    <m/>
    <m/>
    <n v="9"/>
    <n v="1"/>
    <n v="0"/>
  </r>
  <r>
    <n v="2182110"/>
    <s v="Brunner, Dieter"/>
    <s v="Bildacker 17,74673 Mulfingen"/>
    <s v="Bildacker 17 74673 Mulfingen"/>
    <s v="17 74673"/>
    <s v="17"/>
    <x v="0"/>
    <x v="0"/>
    <x v="20"/>
    <n v="2"/>
    <x v="0"/>
    <n v="2"/>
    <n v="1"/>
    <n v="0.78169933757407495"/>
    <n v="0.59633853963644312"/>
    <m/>
    <m/>
    <m/>
    <m/>
    <m/>
    <m/>
    <m/>
    <m/>
    <m/>
    <m/>
    <m/>
    <m/>
    <m/>
    <n v="9"/>
    <n v="1"/>
    <n v="0"/>
  </r>
  <r>
    <n v="2182831"/>
    <s v="Inoue, Yoshinori"/>
    <s v="c/o K.K. TOYOTA JIDOSHOKKI 2-1, Toyoda-cho,Kariya-shi Aichi 448-8671"/>
    <s v="c/o K.K. TOYOTA JIDOSHOKKI 2-1 Toyoda-cho Kariya-shi Aichi 448-8671"/>
    <s v="21 4488671"/>
    <s v="2-"/>
    <x v="2"/>
    <x v="0"/>
    <x v="10"/>
    <n v="3"/>
    <x v="2"/>
    <n v="2"/>
    <n v="1"/>
    <n v="0.76912237318526178"/>
    <n v="0.95580302285483743"/>
    <m/>
    <m/>
    <m/>
    <m/>
    <m/>
    <m/>
    <m/>
    <m/>
    <m/>
    <m/>
    <m/>
    <m/>
    <m/>
    <n v="9"/>
    <n v="1"/>
    <n v="0"/>
  </r>
  <r>
    <n v="4561861"/>
    <s v="ADLER, Jörg"/>
    <s v="Schlossstufen2,01662 Meissen"/>
    <s v="Schlossstufen2 01662 Meissen"/>
    <s v="2 01662"/>
    <s v="n2"/>
    <x v="0"/>
    <x v="0"/>
    <x v="20"/>
    <n v="2"/>
    <x v="3"/>
    <n v="2"/>
    <n v="1"/>
    <n v="0.39299528592916644"/>
    <n v="1.9217540431979874E-2"/>
    <n v="1"/>
    <n v="2"/>
    <n v="3"/>
    <m/>
    <m/>
    <m/>
    <m/>
    <m/>
    <m/>
    <m/>
    <m/>
    <m/>
    <m/>
    <n v="9"/>
    <n v="1"/>
    <n v="0"/>
  </r>
  <r>
    <n v="2183795"/>
    <s v="Hedenberg, Jenny"/>
    <s v="Norra Skeppspromenaden 6,41763 Göteborg"/>
    <s v="Norra Skeppspromenaden 6 41763 Göteborg"/>
    <s v="6 41763"/>
    <s v="6"/>
    <x v="11"/>
    <x v="0"/>
    <x v="36"/>
    <n v="3"/>
    <x v="1"/>
    <n v="2"/>
    <n v="1"/>
    <n v="0.18989356697101667"/>
    <n v="0.7162091544590814"/>
    <m/>
    <m/>
    <m/>
    <m/>
    <m/>
    <m/>
    <m/>
    <m/>
    <m/>
    <m/>
    <m/>
    <m/>
    <m/>
    <n v="9"/>
    <n v="1"/>
    <n v="0"/>
  </r>
  <r>
    <n v="2184785"/>
    <s v="Yusu, Keiichiro c/o Toshiba Corp. Intellectual Property Division"/>
    <s v="1-1, Shibaura 1-Chome, Minato-Ku,Tokyo 105-8001"/>
    <s v="1-1 Shibaura 1-Chome Minato-Ku Tokyo 105-8001"/>
    <s v="11 1 1058001"/>
    <s v="-1"/>
    <x v="2"/>
    <x v="0"/>
    <x v="22"/>
    <n v="3"/>
    <x v="9"/>
    <n v="3"/>
    <n v="1"/>
    <n v="0.32497773953101972"/>
    <n v="0.50440868741112577"/>
    <m/>
    <m/>
    <m/>
    <m/>
    <m/>
    <m/>
    <m/>
    <m/>
    <m/>
    <m/>
    <m/>
    <m/>
    <m/>
    <n v="9"/>
    <n v="1"/>
    <n v="0"/>
  </r>
  <r>
    <n v="2184857"/>
    <s v="Hugues, Pascal"/>
    <s v="1 rue des Stellaires,44700 Orvault"/>
    <s v="1 rue des Stellaires 44700 Orvault"/>
    <s v="1 44700"/>
    <s v=""/>
    <x v="3"/>
    <x v="0"/>
    <x v="51"/>
    <n v="2"/>
    <x v="9"/>
    <n v="2"/>
    <n v="0"/>
    <n v="0.43915087884507198"/>
    <n v="0.51866044482480667"/>
    <m/>
    <m/>
    <m/>
    <m/>
    <m/>
    <m/>
    <m/>
    <m/>
    <m/>
    <m/>
    <m/>
    <m/>
    <m/>
    <n v="9"/>
    <n v="1"/>
    <n v="0"/>
  </r>
  <r>
    <n v="2190621"/>
    <s v="Shimizu, Hiroaki"/>
    <s v="2-18-1, Inadera Amagasaki-shi,Hyogo 661-0981"/>
    <s v="2-18-1 Inadera Amagasaki-shi Hyogo 661-0981"/>
    <s v="2181 6610981"/>
    <s v="-18-"/>
    <x v="2"/>
    <x v="0"/>
    <x v="18"/>
    <n v="3"/>
    <x v="1"/>
    <n v="2"/>
    <n v="1"/>
    <n v="0.92521584269851787"/>
    <n v="0.72241854840976116"/>
    <m/>
    <m/>
    <m/>
    <m/>
    <m/>
    <m/>
    <m/>
    <m/>
    <m/>
    <m/>
    <m/>
    <m/>
    <m/>
    <n v="9"/>
    <n v="1"/>
    <n v="0"/>
  </r>
  <r>
    <n v="2190740"/>
    <s v="Kuno, Hiroshi c/o Sony Corporation"/>
    <s v="1-7-1 Konan Minato-ku,Tokyo 108-0075"/>
    <s v="1-7-1 Konan Minato-ku Tokyo 108-0075"/>
    <s v="171 1080075"/>
    <s v="-7-"/>
    <x v="2"/>
    <x v="0"/>
    <x v="38"/>
    <n v="3"/>
    <x v="1"/>
    <n v="2"/>
    <n v="1"/>
    <n v="0.32812963843813703"/>
    <n v="0.92512798062024104"/>
    <m/>
    <m/>
    <m/>
    <m/>
    <m/>
    <m/>
    <m/>
    <m/>
    <m/>
    <m/>
    <m/>
    <m/>
    <m/>
    <n v="9"/>
    <n v="1"/>
    <n v="0"/>
  </r>
  <r>
    <n v="2191316"/>
    <s v="Natsumi Shimogawa c/o Legal Affairs and Intellectual Property Dept. NGK Insulators, Ltd."/>
    <s v="2-56 Suda-cho, Mizuho-ku Nagoya City,Aichi-ken, 467-8530"/>
    <s v="2-56 Suda-cho Mizuho-ku Nagoya City Aichi-ken 467-8530"/>
    <s v="256 4678530"/>
    <s v="-56"/>
    <x v="2"/>
    <x v="0"/>
    <x v="30"/>
    <n v="3"/>
    <x v="11"/>
    <n v="2"/>
    <n v="1"/>
    <n v="0.10672060251335025"/>
    <n v="0.95807634905261352"/>
    <m/>
    <m/>
    <m/>
    <m/>
    <m/>
    <m/>
    <m/>
    <m/>
    <m/>
    <m/>
    <m/>
    <m/>
    <m/>
    <n v="9"/>
    <n v="1"/>
    <n v="0"/>
  </r>
  <r>
    <n v="5930301"/>
    <s v="Young; Harold R."/>
    <s v="Kernersville"/>
    <s v="Kernersville"/>
    <s v=""/>
    <s v=""/>
    <x v="9"/>
    <x v="0"/>
    <x v="74"/>
    <n v="1"/>
    <x v="14"/>
    <n v="0"/>
    <n v="0"/>
    <n v="0.14245580152101378"/>
    <n v="1.6312864395253812E-2"/>
    <n v="1"/>
    <n v="1"/>
    <n v="3"/>
    <m/>
    <m/>
    <m/>
    <m/>
    <m/>
    <m/>
    <m/>
    <m/>
    <m/>
    <m/>
    <n v="9"/>
    <n v="0"/>
    <n v="0"/>
  </r>
  <r>
    <n v="2197239"/>
    <s v="Barth, Gerold"/>
    <s v="Fallerstrasse 14,4073 Wilhering"/>
    <s v="Fallerstrasse 14 4073 Wilhering"/>
    <s v="14 4073"/>
    <s v="14"/>
    <x v="15"/>
    <x v="0"/>
    <x v="29"/>
    <n v="2"/>
    <x v="0"/>
    <n v="2"/>
    <n v="1"/>
    <n v="0.64756067263276385"/>
    <n v="0.94048807350880892"/>
    <m/>
    <m/>
    <m/>
    <m/>
    <m/>
    <m/>
    <m/>
    <m/>
    <m/>
    <m/>
    <m/>
    <m/>
    <m/>
    <n v="9"/>
    <n v="1"/>
    <n v="0"/>
  </r>
  <r>
    <n v="2200775"/>
    <s v="MUELLENDER, Stephan"/>
    <s v="Ebnater Hauptstrasse 28,73432 Aalen"/>
    <s v="Ebnater Hauptstrasse 28 73432 Aalen"/>
    <s v="28 73432"/>
    <s v="28"/>
    <x v="0"/>
    <x v="0"/>
    <x v="52"/>
    <n v="2"/>
    <x v="1"/>
    <n v="2"/>
    <n v="1"/>
    <n v="0.53373224659619278"/>
    <n v="0.9173216339342396"/>
    <m/>
    <m/>
    <m/>
    <m/>
    <m/>
    <m/>
    <m/>
    <m/>
    <m/>
    <m/>
    <m/>
    <m/>
    <m/>
    <n v="9"/>
    <n v="1"/>
    <n v="0"/>
  </r>
  <r>
    <n v="2203105"/>
    <s v="Nacamuli, Marc"/>
    <s v="Rua Afonso Bras, 155-7 andar,Vila Nova Conceicao CEP 04511010 San Paulo"/>
    <s v="Rua Afonso Bras 155-7 andar Vila Nova Conceicao CEP 04511010 San Paulo"/>
    <s v="1557 04511010"/>
    <s v="155-"/>
    <x v="33"/>
    <x v="0"/>
    <x v="50"/>
    <n v="3"/>
    <x v="8"/>
    <n v="2"/>
    <n v="1"/>
    <n v="0.61564145280217775"/>
    <n v="0.77551327082080423"/>
    <m/>
    <m/>
    <m/>
    <m/>
    <m/>
    <m/>
    <m/>
    <m/>
    <m/>
    <m/>
    <m/>
    <m/>
    <m/>
    <n v="9"/>
    <n v="1"/>
    <n v="0"/>
  </r>
  <r>
    <n v="6139017"/>
    <s v="Tanzawa, Katsujiro"/>
    <s v="Yokohama"/>
    <s v="Yokohama"/>
    <s v=""/>
    <s v=""/>
    <x v="2"/>
    <x v="0"/>
    <x v="59"/>
    <n v="1"/>
    <x v="14"/>
    <n v="0"/>
    <n v="0"/>
    <n v="0.70682386440204459"/>
    <n v="1.650241316116341E-2"/>
    <n v="1"/>
    <n v="1"/>
    <n v="3"/>
    <m/>
    <m/>
    <m/>
    <m/>
    <m/>
    <m/>
    <m/>
    <m/>
    <m/>
    <m/>
    <n v="9"/>
    <n v="0"/>
    <n v="0"/>
  </r>
  <r>
    <n v="2208555"/>
    <s v="UI, Takehiro"/>
    <s v="c/o Nitto Denko Corporation 1-2, Shimo-hozumi 1-chome,Ibaraki-shi Osaka 567-8680"/>
    <s v="c/o Nitto Denko Corporation 1-2 Shimo-hozumi 1-chome Ibaraki-shi Osaka 567-8680"/>
    <s v="12 1 5678680"/>
    <s v="1-"/>
    <x v="2"/>
    <x v="0"/>
    <x v="73"/>
    <n v="3"/>
    <x v="4"/>
    <n v="3"/>
    <n v="1"/>
    <n v="0.32197600827484008"/>
    <n v="0.83344512298514029"/>
    <m/>
    <m/>
    <m/>
    <m/>
    <m/>
    <m/>
    <m/>
    <m/>
    <m/>
    <m/>
    <m/>
    <m/>
    <m/>
    <n v="9"/>
    <n v="1"/>
    <n v="0"/>
  </r>
  <r>
    <n v="2209006"/>
    <s v="Arca Systems International AB"/>
    <s v="Box 822,284 22 Perstorp"/>
    <s v="Box 822 284 22 Perstorp"/>
    <s v="822 284 22"/>
    <s v="822"/>
    <x v="11"/>
    <x v="0"/>
    <x v="96"/>
    <n v="2"/>
    <x v="1"/>
    <n v="3"/>
    <n v="1"/>
    <n v="0.15514429688703357"/>
    <n v="0.65903405879762389"/>
    <m/>
    <m/>
    <m/>
    <m/>
    <m/>
    <m/>
    <m/>
    <m/>
    <m/>
    <m/>
    <m/>
    <m/>
    <m/>
    <n v="9"/>
    <n v="1"/>
    <n v="0"/>
  </r>
  <r>
    <n v="2213356"/>
    <s v="Bourdon, Jean-Claude"/>
    <s v="31 rue Hector Berlioz,78960 Voisins le Bretonneux"/>
    <s v="31 rue Hector Berlioz 78960 Voisins le Bretonneux"/>
    <s v="31 78960"/>
    <s v=""/>
    <x v="3"/>
    <x v="0"/>
    <x v="9"/>
    <n v="3"/>
    <x v="10"/>
    <n v="2"/>
    <n v="0"/>
    <n v="0.80686265341977659"/>
    <n v="0.3725444207170443"/>
    <m/>
    <m/>
    <m/>
    <m/>
    <m/>
    <m/>
    <m/>
    <m/>
    <m/>
    <m/>
    <m/>
    <m/>
    <m/>
    <n v="9"/>
    <n v="1"/>
    <n v="0"/>
  </r>
  <r>
    <n v="2221384"/>
    <s v="RED WING PRODUCTS, INC."/>
    <s v="190 Express Street Plainview,New York 11803"/>
    <s v="190 Express Street Plainview New York 11803"/>
    <s v="190 11803"/>
    <s v=""/>
    <x v="9"/>
    <x v="0"/>
    <x v="42"/>
    <n v="3"/>
    <x v="11"/>
    <n v="2"/>
    <n v="0"/>
    <n v="0.32577877576590319"/>
    <n v="0.11833841803315515"/>
    <m/>
    <m/>
    <m/>
    <m/>
    <m/>
    <m/>
    <m/>
    <m/>
    <m/>
    <m/>
    <m/>
    <m/>
    <m/>
    <n v="9"/>
    <n v="1"/>
    <n v="0"/>
  </r>
  <r>
    <n v="2229052"/>
    <s v="Sambucetti, Carols Juan"/>
    <s v="4 Sassi Drive,Croton-on-Hudson New York"/>
    <s v="4 Sassi Drive Croton-on-Hudson New York"/>
    <s v="4"/>
    <s v=""/>
    <x v="9"/>
    <x v="0"/>
    <x v="36"/>
    <n v="3"/>
    <x v="9"/>
    <n v="1"/>
    <n v="0"/>
    <n v="0.97379969065209748"/>
    <n v="0.76884235951108615"/>
    <m/>
    <m/>
    <m/>
    <m/>
    <m/>
    <m/>
    <m/>
    <m/>
    <m/>
    <m/>
    <m/>
    <m/>
    <m/>
    <n v="9"/>
    <n v="1"/>
    <n v="0"/>
  </r>
  <r>
    <n v="2230216"/>
    <s v="Dünwald, Willi, Dr."/>
    <s v="Geschwister-Scholl-Strasse 16,D-5090 Leverkusen"/>
    <s v="Geschwister-Scholl-Strasse 16 D-5090 Leverkusen"/>
    <s v="16 5090"/>
    <s v="16"/>
    <x v="0"/>
    <x v="0"/>
    <x v="22"/>
    <n v="3"/>
    <x v="0"/>
    <n v="2"/>
    <n v="1"/>
    <n v="0.17905520968249788"/>
    <n v="0.89673421032125955"/>
    <m/>
    <m/>
    <m/>
    <m/>
    <m/>
    <m/>
    <m/>
    <m/>
    <m/>
    <m/>
    <m/>
    <m/>
    <m/>
    <n v="9"/>
    <n v="1"/>
    <n v="0"/>
  </r>
  <r>
    <n v="2231215"/>
    <s v="Frisch, Kurt Charles"/>
    <s v="17986 Park Lane,Grosse Ile, Mich. 48138"/>
    <s v="17986 Park Lane Grosse Ile Mich. 48138"/>
    <s v="17986 48138"/>
    <s v=""/>
    <x v="9"/>
    <x v="0"/>
    <x v="36"/>
    <n v="3"/>
    <x v="11"/>
    <n v="2"/>
    <n v="0"/>
    <n v="0.62214037896154328"/>
    <n v="0.72033269486744711"/>
    <m/>
    <m/>
    <m/>
    <m/>
    <m/>
    <m/>
    <m/>
    <m/>
    <m/>
    <m/>
    <m/>
    <m/>
    <m/>
    <n v="9"/>
    <n v="1"/>
    <n v="0"/>
  </r>
  <r>
    <n v="2231776"/>
    <s v="Byttebier, Gaspar A. H."/>
    <s v="Grote Heerweg 64,B-8749 Waregem-Beveren"/>
    <s v="Grote Heerweg 64 B-8749 Waregem-Beveren"/>
    <s v="64 8749"/>
    <s v="64"/>
    <x v="17"/>
    <x v="0"/>
    <x v="36"/>
    <n v="3"/>
    <x v="1"/>
    <n v="2"/>
    <n v="1"/>
    <n v="0.33753492821163811"/>
    <n v="0.77362599796426834"/>
    <m/>
    <m/>
    <m/>
    <m/>
    <m/>
    <m/>
    <m/>
    <m/>
    <m/>
    <m/>
    <m/>
    <m/>
    <m/>
    <n v="9"/>
    <n v="1"/>
    <n v="0"/>
  </r>
  <r>
    <n v="6240147"/>
    <s v="Trepalin; Anatoly I."/>
    <s v="Moscow"/>
    <s v="Moscow"/>
    <s v=""/>
    <s v=""/>
    <x v="38"/>
    <x v="0"/>
    <x v="66"/>
    <n v="1"/>
    <x v="14"/>
    <n v="0"/>
    <n v="0"/>
    <n v="0.54891676794669364"/>
    <n v="1.8915388349611262E-2"/>
    <n v="1"/>
    <n v="1"/>
    <n v="3"/>
    <m/>
    <m/>
    <m/>
    <m/>
    <m/>
    <m/>
    <m/>
    <m/>
    <m/>
    <m/>
    <n v="9"/>
    <n v="0"/>
    <n v="0"/>
  </r>
  <r>
    <n v="2233993"/>
    <s v="Kobashi, Masaaki"/>
    <s v="84C Escondido Village,Stanford, California"/>
    <s v="84C Escondido Village Stanford California"/>
    <s v="84"/>
    <s v=""/>
    <x v="9"/>
    <x v="0"/>
    <x v="3"/>
    <n v="3"/>
    <x v="1"/>
    <n v="1"/>
    <n v="0"/>
    <n v="0.26814646421315491"/>
    <n v="0.84395093798782972"/>
    <m/>
    <m/>
    <m/>
    <m/>
    <m/>
    <m/>
    <m/>
    <m/>
    <m/>
    <m/>
    <m/>
    <m/>
    <m/>
    <n v="9"/>
    <n v="1"/>
    <n v="0"/>
  </r>
  <r>
    <n v="2234207"/>
    <s v="Leaback, David Herbert"/>
    <s v="5 Links Drive,Radlett Hertfordshire"/>
    <s v="5 Links Drive Radlett Hertfordshire"/>
    <s v="5"/>
    <s v=""/>
    <x v="8"/>
    <x v="0"/>
    <x v="52"/>
    <n v="2"/>
    <x v="1"/>
    <n v="1"/>
    <n v="0"/>
    <n v="5.925155291716111E-2"/>
    <n v="0.99765140118554652"/>
    <m/>
    <m/>
    <m/>
    <m/>
    <m/>
    <m/>
    <m/>
    <m/>
    <m/>
    <m/>
    <m/>
    <m/>
    <m/>
    <n v="9"/>
    <n v="1"/>
    <n v="0"/>
  </r>
  <r>
    <n v="2237069"/>
    <s v="Rains, Lyle V."/>
    <s v="7116 Point Dunes Court,San Jose California, 95139"/>
    <s v="7116 Point Dunes Court San Jose California 95139"/>
    <s v="7116 95139"/>
    <s v=""/>
    <x v="9"/>
    <x v="0"/>
    <x v="9"/>
    <n v="3"/>
    <x v="10"/>
    <n v="2"/>
    <n v="0"/>
    <n v="0.33916524922676627"/>
    <n v="0.47344217221195717"/>
    <m/>
    <m/>
    <m/>
    <m/>
    <m/>
    <m/>
    <m/>
    <m/>
    <m/>
    <m/>
    <m/>
    <m/>
    <m/>
    <n v="9"/>
    <n v="1"/>
    <n v="0"/>
  </r>
  <r>
    <n v="2239981"/>
    <s v="Heinrich, Jean Paul"/>
    <s v="48 avenue Gambetta,F-92400 Courbevoie"/>
    <s v="48 avenue Gambetta F-92400 Courbevoie"/>
    <s v="48 92400"/>
    <s v=""/>
    <x v="3"/>
    <x v="0"/>
    <x v="24"/>
    <n v="3"/>
    <x v="1"/>
    <n v="2"/>
    <n v="0"/>
    <n v="0.5935739004464109"/>
    <n v="7.3843923183498417E-2"/>
    <m/>
    <m/>
    <m/>
    <m/>
    <m/>
    <m/>
    <m/>
    <m/>
    <m/>
    <m/>
    <m/>
    <m/>
    <m/>
    <n v="9"/>
    <n v="1"/>
    <n v="0"/>
  </r>
  <r>
    <n v="2242118"/>
    <s v="FLANDERS, Dale C."/>
    <s v="15 Preston Road,Lexington, MA 02173"/>
    <s v="15 Preston Road Lexington MA 02173"/>
    <s v="15 02173"/>
    <s v=""/>
    <x v="9"/>
    <x v="0"/>
    <x v="52"/>
    <n v="2"/>
    <x v="9"/>
    <n v="2"/>
    <n v="0"/>
    <n v="0.42186060886169552"/>
    <n v="0.97481456878930295"/>
    <m/>
    <m/>
    <m/>
    <m/>
    <m/>
    <m/>
    <m/>
    <m/>
    <m/>
    <m/>
    <m/>
    <m/>
    <m/>
    <n v="9"/>
    <n v="1"/>
    <n v="0"/>
  </r>
  <r>
    <n v="2243959"/>
    <s v="Takacs, Friedrich, Dr."/>
    <s v="Carl Boschweg 10,A-4020 Linz"/>
    <s v="Carl Boschweg 10 A-4020 Linz"/>
    <s v="10 4020"/>
    <s v="10"/>
    <x v="15"/>
    <x v="0"/>
    <x v="20"/>
    <n v="2"/>
    <x v="1"/>
    <n v="2"/>
    <n v="1"/>
    <n v="0.40454920609527045"/>
    <n v="0.50624013092426745"/>
    <m/>
    <m/>
    <m/>
    <m/>
    <m/>
    <m/>
    <m/>
    <m/>
    <m/>
    <m/>
    <m/>
    <m/>
    <m/>
    <n v="9"/>
    <n v="1"/>
    <n v="0"/>
  </r>
  <r>
    <n v="2246152"/>
    <s v="Lucchini, Paolo"/>
    <s v="V. Divisione Julia, 50,Udine"/>
    <s v="V. Divisione Julia 50 Udine"/>
    <s v="50"/>
    <s v="50"/>
    <x v="6"/>
    <x v="0"/>
    <x v="20"/>
    <n v="2"/>
    <x v="1"/>
    <n v="1"/>
    <n v="1"/>
    <n v="5.921764223464443E-2"/>
    <n v="0.78202867847378643"/>
    <m/>
    <m/>
    <m/>
    <m/>
    <m/>
    <m/>
    <m/>
    <m/>
    <m/>
    <m/>
    <m/>
    <m/>
    <m/>
    <n v="9"/>
    <n v="1"/>
    <n v="0"/>
  </r>
  <r>
    <n v="2252959"/>
    <s v="Selway, John William Talbot"/>
    <s v="Lowlands Farmy, Sand Lane,Frittenden Cranbrook Kent"/>
    <s v="Lowlands Farmy Sand Lane Frittenden Cranbrook Kent"/>
    <s v=""/>
    <s v=""/>
    <x v="8"/>
    <x v="0"/>
    <x v="71"/>
    <n v="3"/>
    <x v="11"/>
    <n v="0"/>
    <n v="0"/>
    <n v="0.48183904005904887"/>
    <n v="0.5070326522549321"/>
    <m/>
    <m/>
    <m/>
    <m/>
    <m/>
    <m/>
    <m/>
    <m/>
    <m/>
    <m/>
    <m/>
    <m/>
    <m/>
    <n v="9"/>
    <n v="1"/>
    <n v="0"/>
  </r>
  <r>
    <n v="2262812"/>
    <s v="MARLOW ROPES LIMITED"/>
    <s v="South Road,Hailsham, Sussex BN27 3JS"/>
    <s v="South Road Hailsham Sussex BN27 3JS"/>
    <s v="27 3"/>
    <s v="N27"/>
    <x v="8"/>
    <x v="0"/>
    <x v="38"/>
    <n v="3"/>
    <x v="9"/>
    <n v="2"/>
    <n v="1"/>
    <n v="0.88231603088823329"/>
    <n v="0.20214031462344773"/>
    <m/>
    <m/>
    <m/>
    <m/>
    <m/>
    <m/>
    <m/>
    <m/>
    <m/>
    <m/>
    <m/>
    <m/>
    <m/>
    <n v="9"/>
    <n v="1"/>
    <n v="0"/>
  </r>
  <r>
    <n v="2269566"/>
    <s v="Cazals, Claude Olivier Ernest"/>
    <s v="Clos du Château Oger,Marne"/>
    <s v="Clos du Château Oger Marne"/>
    <s v=""/>
    <s v=""/>
    <x v="3"/>
    <x v="0"/>
    <x v="76"/>
    <n v="2"/>
    <x v="1"/>
    <n v="0"/>
    <n v="0"/>
    <n v="0.14224921128954304"/>
    <n v="0.44868074817238868"/>
    <m/>
    <m/>
    <m/>
    <m/>
    <m/>
    <m/>
    <m/>
    <m/>
    <m/>
    <m/>
    <m/>
    <m/>
    <m/>
    <n v="9"/>
    <n v="1"/>
    <n v="0"/>
  </r>
  <r>
    <n v="2269834"/>
    <s v="SOCIETE DE DISTRIBUTION D'APPAREILS POUR LA COIFFURE S.O.D.A.C."/>
    <s v="65, rue du Théâtre,F-75015 Paris"/>
    <s v="65 rue du Théâtre F-75015 Paris"/>
    <s v="65 75015"/>
    <s v=""/>
    <x v="3"/>
    <x v="0"/>
    <x v="1"/>
    <n v="2"/>
    <x v="9"/>
    <n v="2"/>
    <n v="0"/>
    <n v="0.55557564525417213"/>
    <n v="0.63223865679927183"/>
    <m/>
    <m/>
    <m/>
    <m/>
    <m/>
    <m/>
    <m/>
    <m/>
    <m/>
    <m/>
    <m/>
    <m/>
    <m/>
    <n v="9"/>
    <n v="1"/>
    <n v="0"/>
  </r>
  <r>
    <n v="2270580"/>
    <s v="Turiot, André"/>
    <s v="77, Ave de l'Escadrille Normandie Niemen,F-91390 Morsang S/Orge"/>
    <s v="77 Ave de l'Escadrille Normandie Niemen F-91390 Morsang S/Orge"/>
    <s v="77 91390"/>
    <s v=""/>
    <x v="3"/>
    <x v="0"/>
    <x v="53"/>
    <n v="3"/>
    <x v="2"/>
    <n v="2"/>
    <n v="0"/>
    <n v="2.2822540987894158E-2"/>
    <n v="0.76599678931158111"/>
    <m/>
    <m/>
    <m/>
    <m/>
    <m/>
    <m/>
    <m/>
    <m/>
    <m/>
    <m/>
    <m/>
    <m/>
    <m/>
    <n v="9"/>
    <n v="1"/>
    <n v="0"/>
  </r>
  <r>
    <n v="2271581"/>
    <s v="Archer, Michel"/>
    <s v="55, Avenue des Gressets,F-78170 La Celle Saint-Cloud"/>
    <s v="55 Avenue des Gressets F-78170 La Celle Saint-Cloud"/>
    <s v="55 78170"/>
    <s v=""/>
    <x v="3"/>
    <x v="0"/>
    <x v="26"/>
    <n v="3"/>
    <x v="10"/>
    <n v="2"/>
    <n v="0"/>
    <n v="0.25414418827489826"/>
    <n v="0.74656313419691767"/>
    <m/>
    <m/>
    <m/>
    <m/>
    <m/>
    <m/>
    <m/>
    <m/>
    <m/>
    <m/>
    <m/>
    <m/>
    <m/>
    <n v="9"/>
    <n v="1"/>
    <n v="0"/>
  </r>
  <r>
    <n v="2271887"/>
    <s v="Cholat-Namy, Jean"/>
    <s v="9, rue du Printemps,F-06160 Juan-les-Pins"/>
    <s v="9 rue du Printemps F-06160 Juan-les-Pins"/>
    <s v="9 06160"/>
    <s v=""/>
    <x v="3"/>
    <x v="0"/>
    <x v="46"/>
    <n v="3"/>
    <x v="9"/>
    <n v="2"/>
    <n v="0"/>
    <n v="0.32711891924091419"/>
    <n v="5.6393054567570933E-2"/>
    <m/>
    <m/>
    <m/>
    <m/>
    <m/>
    <m/>
    <m/>
    <m/>
    <m/>
    <m/>
    <m/>
    <m/>
    <m/>
    <n v="9"/>
    <n v="1"/>
    <n v="0"/>
  </r>
  <r>
    <n v="6400602"/>
    <s v="Horn; Carina"/>
    <s v="D-64665 Alsbach-Hahnlein"/>
    <s v="D-64665 Alsbach-Hahnlein"/>
    <s v="64665"/>
    <s v=""/>
    <x v="0"/>
    <x v="0"/>
    <x v="94"/>
    <n v="2"/>
    <x v="15"/>
    <n v="1"/>
    <n v="0"/>
    <n v="0.17618811833821413"/>
    <n v="1.3016086385154169E-2"/>
    <n v="1"/>
    <n v="2"/>
    <n v="3"/>
    <m/>
    <m/>
    <m/>
    <m/>
    <m/>
    <m/>
    <m/>
    <m/>
    <m/>
    <m/>
    <n v="9"/>
    <n v="0"/>
    <n v="0"/>
  </r>
  <r>
    <n v="2274969"/>
    <s v="AOKI, Shinobu"/>
    <s v="1612, Kosugaya-cho Totsuka-ku,Yokohama-shi Kanagawa, 247"/>
    <s v="1612 Kosugaya-cho Totsuka-ku Yokohama-shi Kanagawa 247"/>
    <s v="1612 247"/>
    <s v=""/>
    <x v="2"/>
    <x v="0"/>
    <x v="30"/>
    <n v="3"/>
    <x v="9"/>
    <n v="2"/>
    <n v="0"/>
    <n v="0.10135099413614357"/>
    <n v="9.0151813654035351E-2"/>
    <m/>
    <m/>
    <m/>
    <m/>
    <m/>
    <m/>
    <m/>
    <m/>
    <m/>
    <m/>
    <m/>
    <m/>
    <m/>
    <n v="9"/>
    <n v="1"/>
    <n v="0"/>
  </r>
  <r>
    <n v="2275393"/>
    <s v="KIENER, Karl"/>
    <s v="Goldshöfe im Forst,D-7095 Rainau/Württ"/>
    <s v="Goldshöfe im Forst D-7095 Rainau/Württ"/>
    <s v="7095"/>
    <s v=""/>
    <x v="0"/>
    <x v="0"/>
    <x v="34"/>
    <n v="3"/>
    <x v="1"/>
    <n v="1"/>
    <n v="0"/>
    <n v="0.9833519245800254"/>
    <n v="0.16313405099184164"/>
    <m/>
    <m/>
    <m/>
    <m/>
    <m/>
    <m/>
    <m/>
    <m/>
    <m/>
    <m/>
    <m/>
    <m/>
    <m/>
    <n v="9"/>
    <n v="1"/>
    <n v="0"/>
  </r>
  <r>
    <n v="2275752"/>
    <s v="REGNELL, Sven"/>
    <s v="Tre Bröders väg 2c,S-59300 Västervik"/>
    <s v="Tre Bröders väg 2c S-59300 Västervik"/>
    <s v="2 59300"/>
    <s v="2c"/>
    <x v="11"/>
    <x v="0"/>
    <x v="38"/>
    <n v="3"/>
    <x v="9"/>
    <n v="2"/>
    <n v="1"/>
    <n v="0.20689950897306542"/>
    <n v="0.84987542336070976"/>
    <m/>
    <m/>
    <m/>
    <m/>
    <m/>
    <m/>
    <m/>
    <m/>
    <m/>
    <m/>
    <m/>
    <m/>
    <m/>
    <n v="9"/>
    <n v="1"/>
    <n v="0"/>
  </r>
  <r>
    <n v="2277207"/>
    <s v="Pabodie, Robert M."/>
    <s v="5613 Kirkstone Drive,Dayton Ohio 45459"/>
    <s v="5613 Kirkstone Drive Dayton Ohio 45459"/>
    <s v="5613 45459"/>
    <s v=""/>
    <x v="9"/>
    <x v="0"/>
    <x v="34"/>
    <n v="3"/>
    <x v="9"/>
    <n v="2"/>
    <n v="0"/>
    <n v="0.45864484774077541"/>
    <n v="0.73344256495600502"/>
    <m/>
    <m/>
    <m/>
    <m/>
    <m/>
    <m/>
    <m/>
    <m/>
    <m/>
    <m/>
    <m/>
    <m/>
    <m/>
    <n v="9"/>
    <n v="1"/>
    <n v="0"/>
  </r>
  <r>
    <n v="2280300"/>
    <s v="Martorana, Piero, Dr."/>
    <s v="Kaiser-Friedrich-Promenade 108,D-6380 Bad Homburg"/>
    <s v="Kaiser-Friedrich-Promenade 108 D-6380 Bad Homburg"/>
    <s v="108 6380"/>
    <s v="108"/>
    <x v="0"/>
    <x v="0"/>
    <x v="9"/>
    <n v="3"/>
    <x v="1"/>
    <n v="2"/>
    <n v="1"/>
    <n v="0.18076805511614835"/>
    <n v="0.23247315115809075"/>
    <m/>
    <m/>
    <m/>
    <m/>
    <m/>
    <m/>
    <m/>
    <m/>
    <m/>
    <m/>
    <m/>
    <m/>
    <m/>
    <n v="9"/>
    <n v="1"/>
    <n v="0"/>
  </r>
  <r>
    <n v="7196528"/>
    <s v="Park, Dave"/>
    <s v="Walnut,CA"/>
    <s v="Walnut CA"/>
    <s v=""/>
    <s v=""/>
    <x v="9"/>
    <x v="0"/>
    <x v="62"/>
    <n v="1"/>
    <x v="15"/>
    <n v="0"/>
    <n v="0"/>
    <n v="0.28416452485852439"/>
    <n v="1.4572902209996519E-2"/>
    <n v="1"/>
    <n v="1"/>
    <n v="3"/>
    <m/>
    <m/>
    <m/>
    <m/>
    <m/>
    <m/>
    <m/>
    <m/>
    <m/>
    <m/>
    <n v="9"/>
    <n v="0"/>
    <n v="0"/>
  </r>
  <r>
    <n v="2284519"/>
    <s v="Leuchtenberger, Wolfgang, Dr."/>
    <s v="Geschwister-Scholl-Strasse 1,D-6454 Bruchköbel"/>
    <s v="Geschwister-Scholl-Strasse 1 D-6454 Bruchköbel"/>
    <s v="1 6454"/>
    <s v="1"/>
    <x v="0"/>
    <x v="0"/>
    <x v="43"/>
    <n v="3"/>
    <x v="0"/>
    <n v="2"/>
    <n v="1"/>
    <n v="0.63349292213304076"/>
    <n v="0.28964878440144171"/>
    <m/>
    <m/>
    <m/>
    <m/>
    <m/>
    <m/>
    <m/>
    <m/>
    <m/>
    <m/>
    <m/>
    <m/>
    <m/>
    <n v="9"/>
    <n v="1"/>
    <n v="0"/>
  </r>
  <r>
    <n v="7217647"/>
    <s v="Bette, James Robert"/>
    <s v="Athens,GA"/>
    <s v="Athens GA"/>
    <s v=""/>
    <s v=""/>
    <x v="9"/>
    <x v="0"/>
    <x v="62"/>
    <n v="1"/>
    <x v="15"/>
    <n v="0"/>
    <n v="0"/>
    <n v="2.7325465323108977E-2"/>
    <n v="1.8196573967952268E-2"/>
    <n v="1"/>
    <n v="1"/>
    <n v="3"/>
    <m/>
    <m/>
    <m/>
    <m/>
    <m/>
    <m/>
    <m/>
    <m/>
    <m/>
    <m/>
    <n v="9"/>
    <n v="0"/>
    <n v="0"/>
  </r>
  <r>
    <n v="2288117"/>
    <s v="LES CABLES DE LYON Société anonyme dite:"/>
    <s v="170 quai de Clichy,F-92111 Clichy Cedex"/>
    <s v="170 quai de Clichy F-92111 Clichy Cedex"/>
    <s v="170 92111"/>
    <s v=""/>
    <x v="3"/>
    <x v="0"/>
    <x v="36"/>
    <n v="3"/>
    <x v="11"/>
    <n v="2"/>
    <n v="0"/>
    <n v="0.34138060800693026"/>
    <n v="0.72748581092072295"/>
    <m/>
    <m/>
    <m/>
    <m/>
    <m/>
    <m/>
    <m/>
    <m/>
    <m/>
    <m/>
    <m/>
    <m/>
    <m/>
    <n v="9"/>
    <n v="1"/>
    <n v="0"/>
  </r>
  <r>
    <n v="2291681"/>
    <s v="Ishikura, Tomoyuki"/>
    <s v="22-32 Kowada 1-chome,Chigasaki-shi Kanagawa-ken"/>
    <s v="22-32 Kowada 1-chome Chigasaki-shi Kanagawa-ken"/>
    <s v="2232 1"/>
    <s v="-32"/>
    <x v="2"/>
    <x v="0"/>
    <x v="22"/>
    <n v="3"/>
    <x v="1"/>
    <n v="2"/>
    <n v="1"/>
    <n v="0.49005117423012556"/>
    <n v="0.68902611708727124"/>
    <m/>
    <m/>
    <m/>
    <m/>
    <m/>
    <m/>
    <m/>
    <m/>
    <m/>
    <m/>
    <m/>
    <m/>
    <m/>
    <n v="9"/>
    <n v="1"/>
    <n v="0"/>
  </r>
  <r>
    <n v="2292564"/>
    <s v="Nagaoka, Tadayoshi"/>
    <s v="2-15, Ao 6-chome Matsubara-shi,Osaka-fu"/>
    <s v="2-15 Ao 6-chome Matsubara-shi Osaka-fu"/>
    <s v="215 6"/>
    <s v="-15"/>
    <x v="2"/>
    <x v="0"/>
    <x v="36"/>
    <n v="3"/>
    <x v="1"/>
    <n v="2"/>
    <n v="1"/>
    <n v="0.71075267458142499"/>
    <n v="0.92583950066725718"/>
    <m/>
    <m/>
    <m/>
    <m/>
    <m/>
    <m/>
    <m/>
    <m/>
    <m/>
    <m/>
    <m/>
    <m/>
    <m/>
    <n v="9"/>
    <n v="1"/>
    <n v="0"/>
  </r>
  <r>
    <n v="2295944"/>
    <s v="Patel, Husein Abdul"/>
    <s v="88 Dore Avenue Portchester,Fareham Hampshire"/>
    <s v="88 Dore Avenue Portchester Fareham Hampshire"/>
    <s v="88"/>
    <s v=""/>
    <x v="8"/>
    <x v="0"/>
    <x v="18"/>
    <n v="3"/>
    <x v="9"/>
    <n v="1"/>
    <n v="0"/>
    <n v="0.68321802707685231"/>
    <n v="0.82649840713272438"/>
    <m/>
    <m/>
    <m/>
    <m/>
    <m/>
    <m/>
    <m/>
    <m/>
    <m/>
    <m/>
    <m/>
    <m/>
    <m/>
    <n v="9"/>
    <n v="1"/>
    <n v="0"/>
  </r>
  <r>
    <n v="2300761"/>
    <s v="Nakayama, Yoshio"/>
    <s v="204-8, Aza Kami Ooaza Yagita Menuma-machi,Oosato-gun Saitama-ken"/>
    <s v="204-8 Aza Kami Ooaza Yagita Menuma-machi Oosato-gun Saitama-ken"/>
    <s v="2048"/>
    <s v="-8"/>
    <x v="2"/>
    <x v="0"/>
    <x v="55"/>
    <n v="3"/>
    <x v="10"/>
    <n v="1"/>
    <n v="1"/>
    <n v="0.80381083138290521"/>
    <n v="0.11551383853237573"/>
    <m/>
    <m/>
    <m/>
    <m/>
    <m/>
    <m/>
    <m/>
    <m/>
    <m/>
    <m/>
    <m/>
    <m/>
    <m/>
    <n v="9"/>
    <n v="1"/>
    <n v="0"/>
  </r>
  <r>
    <n v="2301626"/>
    <s v="Jackson, Kenneth"/>
    <s v="25 Manor Drive,Hilton Yarm Cleveland"/>
    <s v="25 Manor Drive Hilton Yarm Cleveland"/>
    <s v="25"/>
    <s v=""/>
    <x v="8"/>
    <x v="0"/>
    <x v="38"/>
    <n v="3"/>
    <x v="9"/>
    <n v="1"/>
    <n v="0"/>
    <n v="0.6057538238778637"/>
    <n v="0.20167361396603456"/>
    <m/>
    <m/>
    <m/>
    <m/>
    <m/>
    <m/>
    <m/>
    <m/>
    <m/>
    <m/>
    <m/>
    <m/>
    <m/>
    <n v="9"/>
    <n v="1"/>
    <n v="0"/>
  </r>
  <r>
    <n v="2302778"/>
    <s v="Feder, Joseph"/>
    <s v="St. Louis Missouri 63130,St. Louis Missouri 94609"/>
    <s v="St. Louis Missouri 63130 St. Louis Missouri 94609"/>
    <s v="63130 94609"/>
    <s v=""/>
    <x v="9"/>
    <x v="0"/>
    <x v="9"/>
    <n v="3"/>
    <x v="10"/>
    <n v="2"/>
    <n v="0"/>
    <n v="0.37110694963243451"/>
    <n v="0.91662757483549873"/>
    <m/>
    <m/>
    <m/>
    <m/>
    <m/>
    <m/>
    <m/>
    <m/>
    <m/>
    <m/>
    <m/>
    <m/>
    <m/>
    <n v="9"/>
    <n v="1"/>
    <n v="0"/>
  </r>
  <r>
    <n v="2302975"/>
    <s v="Parker, Russell Allen"/>
    <s v="1087 Flintlock Dr.,Cincinnati Ohio 45231"/>
    <s v="1087 Flintlock Dr. Cincinnati Ohio 45231"/>
    <s v="1087 45231"/>
    <s v=""/>
    <x v="9"/>
    <x v="0"/>
    <x v="41"/>
    <n v="3"/>
    <x v="9"/>
    <n v="2"/>
    <n v="0"/>
    <n v="0.83347836938007691"/>
    <n v="0.860460056975905"/>
    <m/>
    <m/>
    <m/>
    <m/>
    <m/>
    <m/>
    <m/>
    <m/>
    <m/>
    <m/>
    <m/>
    <m/>
    <m/>
    <n v="9"/>
    <n v="1"/>
    <n v="0"/>
  </r>
  <r>
    <n v="2305338"/>
    <s v="ITEM-PRODUCTS LIMITED"/>
    <s v="1 Warren Mews,London W1P 5DJ"/>
    <s v="1 Warren Mews London W1P 5DJ"/>
    <s v="1 1 5"/>
    <s v="W1P"/>
    <x v="8"/>
    <x v="0"/>
    <x v="20"/>
    <n v="2"/>
    <x v="9"/>
    <n v="3"/>
    <n v="1"/>
    <n v="0.20820706463813454"/>
    <n v="0.64680870804976964"/>
    <m/>
    <m/>
    <m/>
    <m/>
    <m/>
    <m/>
    <m/>
    <m/>
    <m/>
    <m/>
    <m/>
    <m/>
    <m/>
    <n v="9"/>
    <n v="1"/>
    <n v="0"/>
  </r>
  <r>
    <n v="2306658"/>
    <s v="Presson, Robert Dean"/>
    <s v="6120 Richmond Road,Oakwood Ohio"/>
    <s v="6120 Richmond Road Oakwood Ohio"/>
    <s v="6120"/>
    <s v=""/>
    <x v="9"/>
    <x v="0"/>
    <x v="29"/>
    <n v="2"/>
    <x v="1"/>
    <n v="1"/>
    <n v="0"/>
    <n v="0.85350947998043658"/>
    <n v="0.6100487494614697"/>
    <m/>
    <m/>
    <m/>
    <m/>
    <m/>
    <m/>
    <m/>
    <m/>
    <m/>
    <m/>
    <m/>
    <m/>
    <m/>
    <n v="9"/>
    <n v="1"/>
    <n v="0"/>
  </r>
  <r>
    <n v="2308247"/>
    <s v="Mitrzyk, Jan Charles, Sr."/>
    <s v="RD2, Box 214,Unadilla New York 13849"/>
    <s v="RD2 Box 214 Unadilla New York 13849"/>
    <s v="2 214 13849"/>
    <s v="D2"/>
    <x v="9"/>
    <x v="0"/>
    <x v="38"/>
    <n v="3"/>
    <x v="11"/>
    <n v="3"/>
    <n v="1"/>
    <n v="5.511110788005058E-2"/>
    <n v="5.8737074329135996E-2"/>
    <m/>
    <m/>
    <m/>
    <m/>
    <m/>
    <m/>
    <m/>
    <m/>
    <m/>
    <m/>
    <m/>
    <m/>
    <m/>
    <n v="9"/>
    <n v="1"/>
    <n v="0"/>
  </r>
  <r>
    <n v="2315079"/>
    <s v="PNEUMAFIL CORPORATION"/>
    <s v="P.O. Box 16348, 4500 Chesapeake Drive,Charlotte, NC 28297-6348"/>
    <s v="P.O. Box 16348 4500 Chesapeake Drive Charlotte NC 28297-6348"/>
    <s v="16348 4500 282976348"/>
    <s v=""/>
    <x v="9"/>
    <x v="0"/>
    <x v="28"/>
    <n v="3"/>
    <x v="2"/>
    <n v="3"/>
    <n v="0"/>
    <n v="0.25939181441995274"/>
    <n v="0.98932219984120762"/>
    <m/>
    <m/>
    <m/>
    <m/>
    <m/>
    <m/>
    <m/>
    <m/>
    <m/>
    <m/>
    <m/>
    <m/>
    <m/>
    <n v="9"/>
    <n v="1"/>
    <n v="0"/>
  </r>
  <r>
    <n v="2316635"/>
    <s v="TSUJIMURA, Isao"/>
    <s v="93, Kajimachi,Toyohashi-shi Aichi 440"/>
    <s v="93 Kajimachi Toyohashi-shi Aichi 440"/>
    <s v="93 440"/>
    <s v=""/>
    <x v="2"/>
    <x v="0"/>
    <x v="24"/>
    <n v="3"/>
    <x v="1"/>
    <n v="2"/>
    <n v="0"/>
    <n v="0.1949284544962413"/>
    <n v="0.96962330344923708"/>
    <m/>
    <m/>
    <m/>
    <m/>
    <m/>
    <m/>
    <m/>
    <m/>
    <m/>
    <m/>
    <m/>
    <m/>
    <m/>
    <n v="9"/>
    <n v="1"/>
    <n v="0"/>
  </r>
  <r>
    <n v="2318353"/>
    <s v="Obata, Tokio c/o Central Research Lab."/>
    <s v="UBE INDUSTRIES LTD. 1978-5, Ooaza-kogushi,Ube-shi Yamaguchi-ken"/>
    <s v="UBE INDUSTRIES LTD. 1978-5 Ooaza-kogushi Ube-shi Yamaguchi-ken"/>
    <s v="19785"/>
    <s v="-5"/>
    <x v="2"/>
    <x v="0"/>
    <x v="53"/>
    <n v="3"/>
    <x v="11"/>
    <n v="1"/>
    <n v="1"/>
    <n v="0.67787511543785828"/>
    <n v="0.49875822080385179"/>
    <m/>
    <m/>
    <m/>
    <m/>
    <m/>
    <m/>
    <m/>
    <m/>
    <m/>
    <m/>
    <m/>
    <m/>
    <m/>
    <n v="9"/>
    <n v="1"/>
    <n v="0"/>
  </r>
  <r>
    <n v="2320366"/>
    <s v="Köppl, Alois"/>
    <s v="Untere Vorstadt 20,D-8802 Wolframs-Eschenbach"/>
    <s v="Untere Vorstadt 20 D-8802 Wolframs-Eschenbach"/>
    <s v="20 8802"/>
    <s v="20"/>
    <x v="0"/>
    <x v="0"/>
    <x v="37"/>
    <n v="3"/>
    <x v="1"/>
    <n v="2"/>
    <n v="1"/>
    <n v="0.84653590521040734"/>
    <n v="0.80519747721948376"/>
    <m/>
    <m/>
    <m/>
    <m/>
    <m/>
    <m/>
    <m/>
    <m/>
    <m/>
    <m/>
    <m/>
    <m/>
    <m/>
    <n v="9"/>
    <n v="1"/>
    <n v="0"/>
  </r>
  <r>
    <n v="7704044"/>
    <s v="Lane; Donovan R."/>
    <s v="Paso Robles"/>
    <s v="Paso Robles"/>
    <s v=""/>
    <s v=""/>
    <x v="9"/>
    <x v="0"/>
    <x v="77"/>
    <n v="1"/>
    <x v="15"/>
    <n v="0"/>
    <n v="0"/>
    <n v="0.12793982231097201"/>
    <n v="1.7440986854497575E-2"/>
    <n v="1"/>
    <n v="1"/>
    <n v="3"/>
    <m/>
    <m/>
    <m/>
    <m/>
    <m/>
    <m/>
    <m/>
    <m/>
    <m/>
    <m/>
    <n v="9"/>
    <n v="0"/>
    <n v="0"/>
  </r>
  <r>
    <n v="7751051"/>
    <s v="Fu, Shwu-Fang"/>
    <s v="Sinpu Township"/>
    <s v="Sinpu Township"/>
    <s v=""/>
    <s v=""/>
    <x v="5"/>
    <x v="0"/>
    <x v="78"/>
    <n v="1"/>
    <x v="15"/>
    <n v="0"/>
    <n v="0"/>
    <n v="0.54693215028549558"/>
    <n v="1.6742438070510346E-2"/>
    <n v="1"/>
    <n v="1"/>
    <n v="3"/>
    <m/>
    <m/>
    <m/>
    <m/>
    <m/>
    <m/>
    <m/>
    <m/>
    <m/>
    <m/>
    <n v="9"/>
    <n v="0"/>
    <n v="0"/>
  </r>
  <r>
    <n v="2322840"/>
    <s v="KARFA METALINDUSTRI A/S"/>
    <s v="25 Transformervej,DK-2730 Herlev"/>
    <s v="25 Transformervej DK-2730 Herlev"/>
    <s v="25 2730"/>
    <s v=""/>
    <x v="18"/>
    <x v="0"/>
    <x v="1"/>
    <n v="2"/>
    <x v="0"/>
    <n v="2"/>
    <n v="0"/>
    <n v="0.61678711981031953"/>
    <n v="0.94866519347075928"/>
    <m/>
    <m/>
    <m/>
    <m/>
    <m/>
    <m/>
    <m/>
    <m/>
    <m/>
    <m/>
    <m/>
    <m/>
    <m/>
    <n v="9"/>
    <n v="1"/>
    <n v="0"/>
  </r>
  <r>
    <n v="7949232"/>
    <s v="Okina, Katsumi"/>
    <s v="Iwaki"/>
    <s v="Iwaki"/>
    <s v=""/>
    <s v=""/>
    <x v="2"/>
    <x v="0"/>
    <x v="87"/>
    <n v="1"/>
    <x v="14"/>
    <n v="0"/>
    <n v="0"/>
    <n v="0.84572836038960941"/>
    <n v="1.6336710063042048E-2"/>
    <n v="1"/>
    <n v="1"/>
    <n v="3"/>
    <m/>
    <m/>
    <m/>
    <m/>
    <m/>
    <m/>
    <m/>
    <m/>
    <m/>
    <m/>
    <n v="9"/>
    <n v="0"/>
    <n v="0"/>
  </r>
  <r>
    <n v="2329294"/>
    <s v="Günther, Dieter, Dr."/>
    <s v="Nachtigallenweg 1a,D-6233 Kalkheim (Taunus)"/>
    <s v="Nachtigallenweg 1a D-6233 Kalkheim (Taunus)"/>
    <s v="1 6233"/>
    <s v="1a"/>
    <x v="0"/>
    <x v="0"/>
    <x v="42"/>
    <n v="3"/>
    <x v="1"/>
    <n v="2"/>
    <n v="1"/>
    <n v="0.56076194467498774"/>
    <n v="0.32289126708516802"/>
    <m/>
    <m/>
    <m/>
    <m/>
    <m/>
    <m/>
    <m/>
    <m/>
    <m/>
    <m/>
    <m/>
    <m/>
    <m/>
    <n v="9"/>
    <n v="1"/>
    <n v="0"/>
  </r>
  <r>
    <n v="8056408"/>
    <s v="Graves, Jeffrey D."/>
    <s v="Pontiac"/>
    <s v="Pontiac"/>
    <s v=""/>
    <s v=""/>
    <x v="9"/>
    <x v="0"/>
    <x v="65"/>
    <n v="1"/>
    <x v="14"/>
    <n v="0"/>
    <n v="0"/>
    <n v="0.94565339521259928"/>
    <n v="1.5239855105018574E-2"/>
    <n v="1"/>
    <n v="1"/>
    <n v="3"/>
    <m/>
    <m/>
    <m/>
    <m/>
    <m/>
    <m/>
    <m/>
    <m/>
    <m/>
    <m/>
    <n v="9"/>
    <n v="0"/>
    <n v="0"/>
  </r>
  <r>
    <n v="2334147"/>
    <s v="Surma, Erich"/>
    <s v="Hüttweg 49,D-8268 Garching/Alz"/>
    <s v="Hüttweg 49 D-8268 Garching/Alz"/>
    <s v="49 8268"/>
    <s v="49"/>
    <x v="0"/>
    <x v="0"/>
    <x v="0"/>
    <n v="2"/>
    <x v="0"/>
    <n v="2"/>
    <n v="1"/>
    <n v="0.7917801084926136"/>
    <n v="0.94071568581888132"/>
    <m/>
    <m/>
    <m/>
    <m/>
    <m/>
    <m/>
    <m/>
    <m/>
    <m/>
    <m/>
    <m/>
    <m/>
    <m/>
    <n v="9"/>
    <n v="1"/>
    <n v="0"/>
  </r>
  <r>
    <n v="2338827"/>
    <s v="Nakamura, Tomoo"/>
    <s v="17-31 Izunoyama-cho Sakado-shi,Saitama-ken"/>
    <s v="17-31 Izunoyama-cho Sakado-shi Saitama-ken"/>
    <s v="1731"/>
    <s v="-31"/>
    <x v="2"/>
    <x v="0"/>
    <x v="3"/>
    <n v="3"/>
    <x v="0"/>
    <n v="1"/>
    <n v="1"/>
    <n v="0.79157887347351696"/>
    <n v="0.77785723243870841"/>
    <m/>
    <m/>
    <m/>
    <m/>
    <m/>
    <m/>
    <m/>
    <m/>
    <m/>
    <m/>
    <m/>
    <m/>
    <m/>
    <n v="9"/>
    <n v="1"/>
    <n v="0"/>
  </r>
  <r>
    <n v="8201480"/>
    <s v="Dewhurst &amp; Partner Limited"/>
    <s v="Middlesex"/>
    <s v="Middlesex"/>
    <s v=""/>
    <s v=""/>
    <x v="8"/>
    <x v="0"/>
    <x v="62"/>
    <n v="1"/>
    <x v="14"/>
    <n v="0"/>
    <n v="0"/>
    <n v="0.23497042413350722"/>
    <n v="1.8588136081983397E-2"/>
    <n v="1"/>
    <n v="1"/>
    <n v="3"/>
    <m/>
    <m/>
    <m/>
    <m/>
    <m/>
    <m/>
    <m/>
    <m/>
    <m/>
    <m/>
    <n v="9"/>
    <n v="0"/>
    <n v="0"/>
  </r>
  <r>
    <n v="2342204"/>
    <s v="CRITIKON, INC."/>
    <s v="4110 George Road,Tampa Florida 33607"/>
    <s v="4110 George Road Tampa Florida 33607"/>
    <s v="4110 33607"/>
    <s v=""/>
    <x v="9"/>
    <x v="0"/>
    <x v="38"/>
    <n v="3"/>
    <x v="9"/>
    <n v="2"/>
    <n v="0"/>
    <n v="0.63346052198072378"/>
    <n v="0.83271689976109431"/>
    <m/>
    <m/>
    <m/>
    <m/>
    <m/>
    <m/>
    <m/>
    <m/>
    <m/>
    <m/>
    <m/>
    <m/>
    <m/>
    <n v="9"/>
    <n v="1"/>
    <n v="0"/>
  </r>
  <r>
    <n v="2342672"/>
    <s v="Gondo, Hiroyuki"/>
    <s v="FUJITSU Ltd. Patent Department, 1015 Kamikodanaka,Nakahara-ku Kawasaki-shi Kanagawa 211"/>
    <s v="FUJITSU Ltd. Patent Department 1015 Kamikodanaka Nakahara-ku Kawasaki-shi Kanagawa 211"/>
    <s v="1015 211"/>
    <s v=""/>
    <x v="2"/>
    <x v="0"/>
    <x v="86"/>
    <n v="3"/>
    <x v="4"/>
    <n v="2"/>
    <n v="0"/>
    <n v="0.32291152137101287"/>
    <n v="0.59051564571363602"/>
    <m/>
    <m/>
    <m/>
    <m/>
    <m/>
    <m/>
    <m/>
    <m/>
    <m/>
    <m/>
    <m/>
    <m/>
    <m/>
    <n v="9"/>
    <n v="1"/>
    <n v="0"/>
  </r>
  <r>
    <n v="8236620"/>
    <s v="Yeadon, Kathy"/>
    <s v="Rockaway Beach"/>
    <s v="Rockaway Beach"/>
    <s v=""/>
    <s v=""/>
    <x v="9"/>
    <x v="0"/>
    <x v="78"/>
    <n v="1"/>
    <x v="15"/>
    <n v="0"/>
    <n v="0"/>
    <n v="1.2845318391533356E-3"/>
    <n v="1.5336540885867223E-2"/>
    <n v="1"/>
    <n v="1"/>
    <n v="3"/>
    <m/>
    <m/>
    <m/>
    <m/>
    <m/>
    <m/>
    <m/>
    <m/>
    <m/>
    <m/>
    <n v="9"/>
    <n v="0"/>
    <n v="0"/>
  </r>
  <r>
    <n v="2346203"/>
    <s v="Herbert, Tony Edward Garfield"/>
    <s v="11, Stoneham Close,South Malling Lewes East Sussex"/>
    <s v="11 Stoneham Close South Malling Lewes East Sussex"/>
    <s v="11"/>
    <s v=""/>
    <x v="8"/>
    <x v="0"/>
    <x v="23"/>
    <n v="3"/>
    <x v="10"/>
    <n v="1"/>
    <n v="0"/>
    <n v="0.33170490947272624"/>
    <n v="6.5606002364334115E-2"/>
    <m/>
    <m/>
    <m/>
    <m/>
    <m/>
    <m/>
    <m/>
    <m/>
    <m/>
    <m/>
    <m/>
    <m/>
    <m/>
    <n v="9"/>
    <n v="1"/>
    <n v="0"/>
  </r>
  <r>
    <n v="2347042"/>
    <s v="MANATECH SERVICES INC."/>
    <s v="79-19 269th Street,New Hyde Park New York"/>
    <s v="79-19 269th Street New Hyde Park New York"/>
    <s v="7919 269"/>
    <s v="-19"/>
    <x v="9"/>
    <x v="0"/>
    <x v="46"/>
    <n v="3"/>
    <x v="10"/>
    <n v="2"/>
    <n v="1"/>
    <n v="0.7627860839613767"/>
    <n v="0.34203918559126112"/>
    <m/>
    <m/>
    <m/>
    <m/>
    <m/>
    <m/>
    <m/>
    <m/>
    <m/>
    <m/>
    <m/>
    <m/>
    <m/>
    <n v="9"/>
    <n v="1"/>
    <n v="0"/>
  </r>
  <r>
    <n v="2348389"/>
    <s v="Jones, George Henry"/>
    <s v="1 Trenawin Lane, Connor Downs,Hayle, Cornwall TR27 5JG"/>
    <s v="1 Trenawin Lane Connor Downs Hayle Cornwall TR27 5JG"/>
    <s v="1 27 5"/>
    <s v="R27"/>
    <x v="8"/>
    <x v="0"/>
    <x v="49"/>
    <n v="3"/>
    <x v="2"/>
    <n v="3"/>
    <n v="1"/>
    <n v="0.69567498032051145"/>
    <n v="0.16345095709881496"/>
    <m/>
    <m/>
    <m/>
    <m/>
    <m/>
    <m/>
    <m/>
    <m/>
    <m/>
    <m/>
    <m/>
    <m/>
    <m/>
    <n v="9"/>
    <n v="1"/>
    <n v="0"/>
  </r>
  <r>
    <n v="2348993"/>
    <s v="Sakakibara, Masayuki"/>
    <s v="1264-2, Miyako-cho,Chiba Chiba"/>
    <s v="1264-2 Miyako-cho Chiba Chiba"/>
    <s v="12642"/>
    <s v="-2"/>
    <x v="2"/>
    <x v="0"/>
    <x v="0"/>
    <n v="2"/>
    <x v="0"/>
    <n v="1"/>
    <n v="1"/>
    <n v="0.20246229734639098"/>
    <n v="0.70901533196360311"/>
    <m/>
    <m/>
    <m/>
    <m/>
    <m/>
    <m/>
    <m/>
    <m/>
    <m/>
    <m/>
    <m/>
    <m/>
    <m/>
    <n v="9"/>
    <n v="1"/>
    <n v="0"/>
  </r>
  <r>
    <n v="2350637"/>
    <s v="Schirmann, Jean-Pierre"/>
    <s v="49, chemin de la Glacière,F-69600 Oullins"/>
    <s v="49 chemin de la Glacière F-69600 Oullins"/>
    <s v="49 69600"/>
    <s v=""/>
    <x v="3"/>
    <x v="0"/>
    <x v="46"/>
    <n v="3"/>
    <x v="11"/>
    <n v="2"/>
    <n v="0"/>
    <n v="1.3694848658675207E-3"/>
    <n v="0.36078046750927106"/>
    <m/>
    <m/>
    <m/>
    <m/>
    <m/>
    <m/>
    <m/>
    <m/>
    <m/>
    <m/>
    <m/>
    <m/>
    <m/>
    <n v="9"/>
    <n v="1"/>
    <n v="0"/>
  </r>
  <r>
    <n v="2352037"/>
    <s v="Perrin, Robert"/>
    <s v="Le Hameau Villa 5 87 Chemin de L'Indiennerie,F-69370 Saint-Didier au Mont d'Or"/>
    <s v="Le Hameau Villa 5 87 Chemin de L'Indiennerie F-69370 Saint-Didier au Mont d'Or"/>
    <s v="5 87 69370"/>
    <s v="5"/>
    <x v="3"/>
    <x v="0"/>
    <x v="72"/>
    <n v="3"/>
    <x v="5"/>
    <n v="3"/>
    <n v="1"/>
    <n v="0.16077117276606334"/>
    <n v="0.25199296081498346"/>
    <m/>
    <m/>
    <m/>
    <m/>
    <m/>
    <m/>
    <m/>
    <m/>
    <m/>
    <m/>
    <m/>
    <m/>
    <m/>
    <n v="9"/>
    <n v="1"/>
    <n v="0"/>
  </r>
  <r>
    <n v="2354223"/>
    <s v="Ratton, Serge"/>
    <s v="Vaulx Milieu,F-38290 La Verpilliere"/>
    <s v="Vaulx Milieu F-38290 La Verpilliere"/>
    <s v="38290"/>
    <s v=""/>
    <x v="3"/>
    <x v="0"/>
    <x v="52"/>
    <n v="2"/>
    <x v="1"/>
    <n v="1"/>
    <n v="0"/>
    <n v="0.90435143893145786"/>
    <n v="0.56347809561985529"/>
    <m/>
    <m/>
    <m/>
    <m/>
    <m/>
    <m/>
    <m/>
    <m/>
    <m/>
    <m/>
    <m/>
    <m/>
    <m/>
    <n v="9"/>
    <n v="1"/>
    <n v="0"/>
  </r>
  <r>
    <n v="2355692"/>
    <s v="Ditta BERNARDI MOZZI MOTOR S.p.A."/>
    <s v="Via Garibaldi, 29,Zola Predosa I-40069 Bologna"/>
    <s v="Via Garibaldi 29 Zola Predosa I-40069 Bologna"/>
    <s v="29 40069"/>
    <s v="29"/>
    <x v="6"/>
    <x v="0"/>
    <x v="43"/>
    <n v="3"/>
    <x v="11"/>
    <n v="2"/>
    <n v="1"/>
    <n v="0.58671610033657118"/>
    <n v="0.59305251399628478"/>
    <m/>
    <m/>
    <m/>
    <m/>
    <m/>
    <m/>
    <m/>
    <m/>
    <m/>
    <m/>
    <m/>
    <m/>
    <m/>
    <n v="9"/>
    <n v="1"/>
    <n v="0"/>
  </r>
  <r>
    <n v="2356134"/>
    <s v="Lindberg, Roy Erik"/>
    <s v="Boregatan 6,S-431 39 Mölndal"/>
    <s v="Boregatan 6 S-431 39 Mölndal"/>
    <s v="6 431 39"/>
    <s v="6"/>
    <x v="11"/>
    <x v="0"/>
    <x v="20"/>
    <n v="2"/>
    <x v="1"/>
    <n v="3"/>
    <n v="1"/>
    <n v="0.34947811251161098"/>
    <n v="0.71508612716973341"/>
    <m/>
    <m/>
    <m/>
    <m/>
    <m/>
    <m/>
    <m/>
    <m/>
    <m/>
    <m/>
    <m/>
    <m/>
    <m/>
    <n v="9"/>
    <n v="1"/>
    <n v="0"/>
  </r>
  <r>
    <n v="8365767"/>
    <s v="Thron, Christopher P."/>
    <s v="Austin"/>
    <s v="Austin"/>
    <s v=""/>
    <s v=""/>
    <x v="9"/>
    <x v="0"/>
    <x v="66"/>
    <n v="1"/>
    <x v="14"/>
    <n v="0"/>
    <n v="0"/>
    <n v="0.45580511514642519"/>
    <n v="1.8232581992874142E-2"/>
    <n v="1"/>
    <n v="1"/>
    <n v="3"/>
    <m/>
    <m/>
    <m/>
    <m/>
    <m/>
    <m/>
    <m/>
    <m/>
    <m/>
    <m/>
    <n v="9"/>
    <n v="0"/>
    <n v="0"/>
  </r>
  <r>
    <n v="2356946"/>
    <s v="HAUTALA, Jouko"/>
    <s v="Jänislahdenkatu 4 E 32,SF-033410 Tampere 41"/>
    <s v="Jänislahdenkatu 4 E 32 SF-033410 Tampere 41"/>
    <s v="4 32 033410 41"/>
    <s v="4"/>
    <x v="23"/>
    <x v="0"/>
    <x v="42"/>
    <n v="3"/>
    <x v="11"/>
    <n v="4"/>
    <n v="1"/>
    <n v="0.34357049216090918"/>
    <n v="0.61079419449557659"/>
    <m/>
    <m/>
    <m/>
    <m/>
    <m/>
    <m/>
    <m/>
    <m/>
    <m/>
    <m/>
    <m/>
    <m/>
    <m/>
    <n v="9"/>
    <n v="1"/>
    <n v="0"/>
  </r>
  <r>
    <n v="2357300"/>
    <s v="HALL, Derrard Michael"/>
    <s v="Snowdon Drive,Glen Waverley, Vic. 3150"/>
    <s v="Snowdon Drive Glen Waverley Vic. 3150"/>
    <s v="3150"/>
    <s v=""/>
    <x v="20"/>
    <x v="0"/>
    <x v="34"/>
    <n v="3"/>
    <x v="9"/>
    <n v="1"/>
    <n v="0"/>
    <n v="0.70396758133898807"/>
    <n v="0.89984556607695387"/>
    <m/>
    <m/>
    <m/>
    <m/>
    <m/>
    <m/>
    <m/>
    <m/>
    <m/>
    <m/>
    <m/>
    <m/>
    <m/>
    <n v="9"/>
    <n v="1"/>
    <n v="0"/>
  </r>
  <r>
    <n v="8941771"/>
    <s v="Amano, Mitsuo"/>
    <s v="Shizuoka"/>
    <s v="Shizuoka"/>
    <s v=""/>
    <s v=""/>
    <x v="2"/>
    <x v="0"/>
    <x v="59"/>
    <n v="1"/>
    <x v="14"/>
    <n v="0"/>
    <n v="0"/>
    <n v="0.17556717933588117"/>
    <n v="1.6684150918995777E-2"/>
    <n v="1"/>
    <n v="1"/>
    <n v="3"/>
    <m/>
    <m/>
    <m/>
    <m/>
    <m/>
    <m/>
    <m/>
    <m/>
    <m/>
    <m/>
    <n v="9"/>
    <n v="0"/>
    <n v="0"/>
  </r>
  <r>
    <n v="2359273"/>
    <s v="ONO, Yutaka"/>
    <s v="611-136, Semata Ichihara-shi,Chiba 290-01"/>
    <s v="611-136 Semata Ichihara-shi Chiba 290-01"/>
    <s v="611136 29001"/>
    <s v="-136"/>
    <x v="2"/>
    <x v="0"/>
    <x v="46"/>
    <n v="3"/>
    <x v="1"/>
    <n v="2"/>
    <n v="1"/>
    <n v="0.12651179159947168"/>
    <n v="0.64677477148873097"/>
    <m/>
    <m/>
    <m/>
    <m/>
    <m/>
    <m/>
    <m/>
    <m/>
    <m/>
    <m/>
    <m/>
    <m/>
    <m/>
    <n v="9"/>
    <n v="1"/>
    <n v="0"/>
  </r>
  <r>
    <n v="2360083"/>
    <s v="CHATANI, Yashushi"/>
    <s v="218-30 Wagahara 2-chome Tokorozawa City,Saitama Prefecture"/>
    <s v="218-30 Wagahara 2-chome Tokorozawa City Saitama Prefecture"/>
    <s v="21830 2"/>
    <s v="-30"/>
    <x v="2"/>
    <x v="0"/>
    <x v="14"/>
    <n v="3"/>
    <x v="11"/>
    <n v="2"/>
    <n v="1"/>
    <n v="0.60183026315961008"/>
    <n v="0.94467176573019895"/>
    <m/>
    <m/>
    <m/>
    <m/>
    <m/>
    <m/>
    <m/>
    <m/>
    <m/>
    <m/>
    <m/>
    <m/>
    <m/>
    <n v="9"/>
    <n v="1"/>
    <n v="0"/>
  </r>
  <r>
    <n v="2360911"/>
    <s v="TÖMPE, Karoly"/>
    <s v="Brückenweg 11,A-5400 Hallein/Neualm"/>
    <s v="Brückenweg 11 A-5400 Hallein/Neualm"/>
    <s v="11 5400"/>
    <s v="11"/>
    <x v="15"/>
    <x v="0"/>
    <x v="52"/>
    <n v="2"/>
    <x v="0"/>
    <n v="2"/>
    <n v="1"/>
    <n v="0.22097788731654167"/>
    <n v="0.56734011683716079"/>
    <m/>
    <m/>
    <m/>
    <m/>
    <m/>
    <m/>
    <m/>
    <m/>
    <m/>
    <m/>
    <m/>
    <m/>
    <m/>
    <n v="9"/>
    <n v="1"/>
    <n v="0"/>
  </r>
  <r>
    <n v="2365848"/>
    <s v="Tsuei, Chang-Chyi"/>
    <s v="63 Mountain Peak Road,Chappagua, NY. 10514"/>
    <s v="63 Mountain Peak Road Chappagua NY. 10514"/>
    <s v="63 10514"/>
    <s v=""/>
    <x v="9"/>
    <x v="0"/>
    <x v="3"/>
    <n v="3"/>
    <x v="11"/>
    <n v="2"/>
    <n v="0"/>
    <n v="0.26582398800731488"/>
    <n v="0.54545666127481152"/>
    <m/>
    <m/>
    <m/>
    <m/>
    <m/>
    <m/>
    <m/>
    <m/>
    <m/>
    <m/>
    <m/>
    <m/>
    <m/>
    <n v="9"/>
    <n v="1"/>
    <n v="0"/>
  </r>
  <r>
    <n v="2368529"/>
    <s v="Hiratsuka, Yutaka"/>
    <s v="2818-22, Iijimacho,Totsuka-ku Yokohama"/>
    <s v="2818-22 Iijimacho Totsuka-ku Yokohama"/>
    <s v="281822"/>
    <s v="-22"/>
    <x v="2"/>
    <x v="0"/>
    <x v="34"/>
    <n v="3"/>
    <x v="0"/>
    <n v="1"/>
    <n v="1"/>
    <n v="0.63648569323450643"/>
    <n v="0.30216640381511095"/>
    <m/>
    <m/>
    <m/>
    <m/>
    <m/>
    <m/>
    <m/>
    <m/>
    <m/>
    <m/>
    <m/>
    <m/>
    <m/>
    <n v="9"/>
    <n v="1"/>
    <n v="0"/>
  </r>
  <r>
    <n v="2370394"/>
    <s v="Matthaei, Horst, Dipl.-Ing."/>
    <s v="Geissäckerstrasse 4,D-7035 Waldenbuch"/>
    <s v="Geissäckerstrasse 4 D-7035 Waldenbuch"/>
    <s v="4 7035"/>
    <s v="4"/>
    <x v="0"/>
    <x v="0"/>
    <x v="24"/>
    <n v="3"/>
    <x v="0"/>
    <n v="2"/>
    <n v="1"/>
    <n v="0.83013085671268227"/>
    <n v="0.41112179066221244"/>
    <m/>
    <m/>
    <m/>
    <m/>
    <m/>
    <m/>
    <m/>
    <m/>
    <m/>
    <m/>
    <m/>
    <m/>
    <m/>
    <n v="9"/>
    <n v="1"/>
    <n v="0"/>
  </r>
  <r>
    <n v="2374045"/>
    <s v="FORMICA CORPORATION"/>
    <s v="1 Cyanamid Plaza,Wayne New Jersey 07470"/>
    <s v="1 Cyanamid Plaza Wayne New Jersey 07470"/>
    <s v="1 07470"/>
    <s v=""/>
    <x v="9"/>
    <x v="0"/>
    <x v="36"/>
    <n v="3"/>
    <x v="11"/>
    <n v="2"/>
    <n v="0"/>
    <n v="0.19932807904146144"/>
    <n v="0.59072680193733462"/>
    <m/>
    <m/>
    <m/>
    <m/>
    <m/>
    <m/>
    <m/>
    <m/>
    <m/>
    <m/>
    <m/>
    <m/>
    <m/>
    <n v="9"/>
    <n v="1"/>
    <n v="0"/>
  </r>
  <r>
    <n v="2378276"/>
    <s v="Löser, Roland"/>
    <s v="Fichtenweg 12,D-8133 Feldafing"/>
    <s v="Fichtenweg 12 D-8133 Feldafing"/>
    <s v="12 8133"/>
    <s v="12"/>
    <x v="0"/>
    <x v="0"/>
    <x v="0"/>
    <n v="2"/>
    <x v="0"/>
    <n v="2"/>
    <n v="1"/>
    <n v="0.78910486915752198"/>
    <n v="0.61369710446633063"/>
    <m/>
    <m/>
    <m/>
    <m/>
    <m/>
    <m/>
    <m/>
    <m/>
    <m/>
    <m/>
    <m/>
    <m/>
    <m/>
    <n v="9"/>
    <n v="1"/>
    <n v="0"/>
  </r>
  <r>
    <n v="2379930"/>
    <s v="Petry, Rolf, Dr."/>
    <s v="Bernhardstrasse 2,D-4100 Duisburg/Rheinhausen"/>
    <s v="Bernhardstrasse 2 D-4100 Duisburg/Rheinhausen"/>
    <s v="2 4100"/>
    <s v="2"/>
    <x v="0"/>
    <x v="0"/>
    <x v="37"/>
    <n v="3"/>
    <x v="0"/>
    <n v="2"/>
    <n v="1"/>
    <n v="0.62479595916589559"/>
    <n v="0.46756750896476096"/>
    <m/>
    <m/>
    <m/>
    <m/>
    <m/>
    <m/>
    <m/>
    <m/>
    <m/>
    <m/>
    <m/>
    <m/>
    <m/>
    <n v="9"/>
    <n v="1"/>
    <n v="0"/>
  </r>
  <r>
    <n v="9530006"/>
    <s v="OKAMOTO, Kaneyuki"/>
    <s v="426-3, Tabiko,Hitachinaka-shi"/>
    <s v="426-3 Tabiko Hitachinaka-shi"/>
    <s v="4263"/>
    <s v="-3"/>
    <x v="2"/>
    <x v="0"/>
    <x v="13"/>
    <n v="2"/>
    <x v="3"/>
    <n v="1"/>
    <n v="1"/>
    <n v="0.32795306764650223"/>
    <n v="1.333274336576451E-2"/>
    <n v="1"/>
    <n v="2"/>
    <n v="3"/>
    <m/>
    <m/>
    <m/>
    <m/>
    <m/>
    <m/>
    <m/>
    <m/>
    <m/>
    <m/>
    <n v="9"/>
    <n v="1"/>
    <n v="0"/>
  </r>
  <r>
    <n v="2381509"/>
    <s v="Riganti, Emilio"/>
    <s v="Via V. Veneto, 1,I-21048 Solbiate Arno"/>
    <s v="Via V. Veneto 1 I-21048 Solbiate Arno"/>
    <s v="1 21048"/>
    <s v="1"/>
    <x v="6"/>
    <x v="0"/>
    <x v="34"/>
    <n v="3"/>
    <x v="11"/>
    <n v="2"/>
    <n v="1"/>
    <n v="7.4929239162934147E-2"/>
    <n v="0.52549419031317723"/>
    <m/>
    <m/>
    <m/>
    <m/>
    <m/>
    <m/>
    <m/>
    <m/>
    <m/>
    <m/>
    <m/>
    <m/>
    <m/>
    <n v="9"/>
    <n v="1"/>
    <n v="0"/>
  </r>
  <r>
    <n v="2381998"/>
    <s v="Escher, Gerd, Dr."/>
    <s v="Turmstrasse 14,D-4650 Gelsenkirchen 2"/>
    <s v="Turmstrasse 14 D-4650 Gelsenkirchen 2"/>
    <s v="14 4650 2"/>
    <s v="14"/>
    <x v="0"/>
    <x v="0"/>
    <x v="24"/>
    <n v="3"/>
    <x v="1"/>
    <n v="3"/>
    <n v="1"/>
    <n v="0.12170906647219293"/>
    <n v="0.61910741790785384"/>
    <m/>
    <m/>
    <m/>
    <m/>
    <m/>
    <m/>
    <m/>
    <m/>
    <m/>
    <m/>
    <m/>
    <m/>
    <m/>
    <n v="9"/>
    <n v="1"/>
    <n v="0"/>
  </r>
  <r>
    <n v="2389942"/>
    <s v="Akutsu, Seiichi"/>
    <s v="1000-339, Nakasaijoh,Yahata-cho Kakogawa-shi Hyogo-ken"/>
    <s v="1000-339 Nakasaijoh Yahata-cho Kakogawa-shi Hyogo-ken"/>
    <s v="1000339"/>
    <s v="-339"/>
    <x v="2"/>
    <x v="0"/>
    <x v="49"/>
    <n v="3"/>
    <x v="1"/>
    <n v="1"/>
    <n v="1"/>
    <n v="0.941863700791159"/>
    <n v="0.52755487643714294"/>
    <m/>
    <m/>
    <m/>
    <m/>
    <m/>
    <m/>
    <m/>
    <m/>
    <m/>
    <m/>
    <m/>
    <m/>
    <m/>
    <n v="9"/>
    <n v="1"/>
    <n v="0"/>
  </r>
  <r>
    <n v="2390535"/>
    <s v="Golz, Walter I."/>
    <s v="378 Belmont Street No. 11,Oakland California"/>
    <s v="378 Belmont Street No. 11 Oakland California"/>
    <s v="378 11"/>
    <s v="11"/>
    <x v="9"/>
    <x v="0"/>
    <x v="18"/>
    <n v="3"/>
    <x v="11"/>
    <n v="2"/>
    <n v="1"/>
    <n v="0.36139505151225115"/>
    <n v="0.13264190538966125"/>
    <m/>
    <m/>
    <m/>
    <m/>
    <m/>
    <m/>
    <m/>
    <m/>
    <m/>
    <m/>
    <m/>
    <m/>
    <m/>
    <n v="9"/>
    <n v="1"/>
    <n v="0"/>
  </r>
  <r>
    <n v="2391003"/>
    <s v="Ward, Michael Dudley"/>
    <s v="8 Blakeley Road,Bromborough Merseyside"/>
    <s v="8 Blakeley Road Bromborough Merseyside"/>
    <s v="8"/>
    <s v=""/>
    <x v="8"/>
    <x v="0"/>
    <x v="34"/>
    <n v="3"/>
    <x v="1"/>
    <n v="1"/>
    <n v="0"/>
    <n v="4.6054777430161065E-2"/>
    <n v="0.12227789604691952"/>
    <m/>
    <m/>
    <m/>
    <m/>
    <m/>
    <m/>
    <m/>
    <m/>
    <m/>
    <m/>
    <m/>
    <m/>
    <m/>
    <n v="9"/>
    <n v="1"/>
    <n v="0"/>
  </r>
  <r>
    <n v="9722699"/>
    <s v="Reynoso, Federico"/>
    <s v="Norwalk"/>
    <s v="Norwalk"/>
    <s v=""/>
    <s v=""/>
    <x v="9"/>
    <x v="0"/>
    <x v="65"/>
    <n v="1"/>
    <x v="14"/>
    <n v="0"/>
    <n v="0"/>
    <n v="0.26483392886921042"/>
    <n v="1.3081705333152671E-2"/>
    <n v="1"/>
    <n v="1"/>
    <n v="3"/>
    <m/>
    <m/>
    <m/>
    <m/>
    <m/>
    <m/>
    <m/>
    <m/>
    <m/>
    <m/>
    <n v="9"/>
    <n v="0"/>
    <n v="0"/>
  </r>
  <r>
    <n v="2393697"/>
    <s v="TOKYU MUSASHI MANUFACTURING CO., LTD."/>
    <s v="1-21-2, Dohgenzaka Shibuya-ku,Tokyo 150"/>
    <s v="1-21-2 Dohgenzaka Shibuya-ku Tokyo 150"/>
    <s v="1212 150"/>
    <s v="-21-"/>
    <x v="2"/>
    <x v="0"/>
    <x v="36"/>
    <n v="3"/>
    <x v="1"/>
    <n v="2"/>
    <n v="1"/>
    <n v="0.58966296197674717"/>
    <n v="0.60986609231023436"/>
    <m/>
    <m/>
    <m/>
    <m/>
    <m/>
    <m/>
    <m/>
    <m/>
    <m/>
    <m/>
    <m/>
    <m/>
    <m/>
    <n v="9"/>
    <n v="1"/>
    <n v="0"/>
  </r>
  <r>
    <n v="2396045"/>
    <s v="Jacobs, Fritz, E., Dr."/>
    <s v="15726 Spring Forest Drive,Houston Texas 77059"/>
    <s v="15726 Spring Forest Drive Houston Texas 77059"/>
    <s v="15726 77059"/>
    <s v=""/>
    <x v="9"/>
    <x v="0"/>
    <x v="37"/>
    <n v="3"/>
    <x v="11"/>
    <n v="2"/>
    <n v="0"/>
    <n v="0.97684720260611457"/>
    <n v="0.84491219817208052"/>
    <m/>
    <m/>
    <m/>
    <m/>
    <m/>
    <m/>
    <m/>
    <m/>
    <m/>
    <m/>
    <m/>
    <m/>
    <m/>
    <n v="9"/>
    <n v="1"/>
    <n v="0"/>
  </r>
  <r>
    <n v="2396085"/>
    <s v="Green, Georgina Elizabeth"/>
    <s v="18 Parkview,Wideopen Newcastle-upon-Tyne"/>
    <s v="18 Parkview Wideopen Newcastle-upon-Tyne"/>
    <s v="18"/>
    <s v=""/>
    <x v="8"/>
    <x v="0"/>
    <x v="41"/>
    <n v="3"/>
    <x v="0"/>
    <n v="1"/>
    <n v="0"/>
    <n v="0.37232603477704318"/>
    <n v="0.11444225159918064"/>
    <m/>
    <m/>
    <m/>
    <m/>
    <m/>
    <m/>
    <m/>
    <m/>
    <m/>
    <m/>
    <m/>
    <m/>
    <m/>
    <n v="9"/>
    <n v="1"/>
    <n v="0"/>
  </r>
  <r>
    <n v="2397267"/>
    <s v="Bottaccio, Giorgio"/>
    <s v="16, Via Manin,I-28100 Novara"/>
    <s v="16 Via Manin I-28100 Novara"/>
    <s v="16 28100"/>
    <s v=""/>
    <x v="6"/>
    <x v="0"/>
    <x v="20"/>
    <n v="2"/>
    <x v="1"/>
    <n v="2"/>
    <n v="0"/>
    <n v="0.76612003628963354"/>
    <n v="0.87975625852285499"/>
    <m/>
    <m/>
    <m/>
    <m/>
    <m/>
    <m/>
    <m/>
    <m/>
    <m/>
    <m/>
    <m/>
    <m/>
    <m/>
    <n v="9"/>
    <n v="1"/>
    <n v="0"/>
  </r>
  <r>
    <n v="2401878"/>
    <s v="PIEZO-CERAM ELECTRONIQUE"/>
    <s v="Le Péage Route de Grasse,F-06600 - Antibes"/>
    <s v="Le Péage Route de Grasse F-06600 - Antibes"/>
    <s v="06600"/>
    <s v=""/>
    <x v="3"/>
    <x v="0"/>
    <x v="3"/>
    <n v="3"/>
    <x v="10"/>
    <n v="1"/>
    <n v="0"/>
    <n v="0.88191728449625029"/>
    <n v="0.15040059872047828"/>
    <m/>
    <m/>
    <m/>
    <m/>
    <m/>
    <m/>
    <m/>
    <m/>
    <m/>
    <m/>
    <m/>
    <m/>
    <m/>
    <n v="9"/>
    <n v="1"/>
    <n v="0"/>
  </r>
  <r>
    <n v="9774767"/>
    <s v="Albrandt, Keith"/>
    <s v="San Diego"/>
    <s v="San Diego"/>
    <s v=""/>
    <s v=""/>
    <x v="9"/>
    <x v="0"/>
    <x v="62"/>
    <n v="1"/>
    <x v="15"/>
    <n v="0"/>
    <n v="0"/>
    <n v="0.74098220583752483"/>
    <n v="1.6214301623728278E-2"/>
    <n v="1"/>
    <n v="1"/>
    <n v="3"/>
    <m/>
    <m/>
    <m/>
    <m/>
    <m/>
    <m/>
    <m/>
    <m/>
    <m/>
    <m/>
    <n v="9"/>
    <n v="0"/>
    <n v="0"/>
  </r>
  <r>
    <n v="2403575"/>
    <s v="TEM AG für Elektronik"/>
    <s v="Triststrasse 8,CH-7000 Chur"/>
    <s v="Triststrasse 8 CH-7000 Chur"/>
    <s v="8 7000"/>
    <s v="8"/>
    <x v="10"/>
    <x v="0"/>
    <x v="54"/>
    <n v="2"/>
    <x v="0"/>
    <n v="2"/>
    <n v="1"/>
    <n v="0.93145693409039398"/>
    <n v="0.68923605966042667"/>
    <m/>
    <m/>
    <m/>
    <m/>
    <m/>
    <m/>
    <m/>
    <m/>
    <m/>
    <m/>
    <m/>
    <m/>
    <m/>
    <n v="9"/>
    <n v="1"/>
    <n v="0"/>
  </r>
  <r>
    <n v="2406320"/>
    <s v="CAVELL, Kingsley John"/>
    <s v="15 Nungerner Street,Balwyn, VIC 3103"/>
    <s v="15 Nungerner Street Balwyn VIC 3103"/>
    <s v="15 3103"/>
    <s v=""/>
    <x v="20"/>
    <x v="0"/>
    <x v="38"/>
    <n v="3"/>
    <x v="9"/>
    <n v="2"/>
    <n v="0"/>
    <n v="0.43412889893472506"/>
    <n v="0.54421831590169678"/>
    <m/>
    <m/>
    <m/>
    <m/>
    <m/>
    <m/>
    <m/>
    <m/>
    <m/>
    <m/>
    <m/>
    <m/>
    <m/>
    <n v="9"/>
    <n v="1"/>
    <n v="0"/>
  </r>
  <r>
    <n v="2410806"/>
    <s v="RIVI ESTABLISHMENT"/>
    <s v="Aeulestrasse 74,FL-9490 Vaduz"/>
    <s v="Aeulestrasse 74 FL-9490 Vaduz"/>
    <s v="74 9490"/>
    <s v="74"/>
    <x v="39"/>
    <x v="0"/>
    <x v="13"/>
    <n v="2"/>
    <x v="0"/>
    <n v="2"/>
    <n v="1"/>
    <n v="0.91218736738881334"/>
    <n v="0.56968070382032732"/>
    <m/>
    <m/>
    <m/>
    <m/>
    <m/>
    <m/>
    <m/>
    <m/>
    <m/>
    <m/>
    <m/>
    <m/>
    <m/>
    <n v="9"/>
    <n v="1"/>
    <n v="0"/>
  </r>
  <r>
    <n v="2417058"/>
    <s v="Niida, Sadao Central Research Laboratories"/>
    <s v="Ube Industries, Ltd. 1978-5, Oaza Kogushi,Ube-shi Yamaguchi-ken"/>
    <s v="Ube Industries Ltd. 1978-5 Oaza Kogushi Ube-shi Yamaguchi-ken"/>
    <s v="19785"/>
    <s v="-5"/>
    <x v="2"/>
    <x v="0"/>
    <x v="53"/>
    <n v="3"/>
    <x v="10"/>
    <n v="1"/>
    <n v="1"/>
    <n v="0.47450723561030328"/>
    <n v="0.64717392327480117"/>
    <m/>
    <m/>
    <m/>
    <m/>
    <m/>
    <m/>
    <m/>
    <m/>
    <m/>
    <m/>
    <m/>
    <m/>
    <m/>
    <n v="9"/>
    <n v="1"/>
    <n v="0"/>
  </r>
  <r>
    <n v="2417768"/>
    <s v="Zacharias, Karl, Dipl.-Ing."/>
    <s v="Am Wiesenberge 21,D-5840 Schwerte"/>
    <s v="Am Wiesenberge 21 D-5840 Schwerte"/>
    <s v="21 5840"/>
    <s v="21"/>
    <x v="0"/>
    <x v="0"/>
    <x v="40"/>
    <n v="2"/>
    <x v="1"/>
    <n v="2"/>
    <n v="1"/>
    <n v="0.88155206041894263"/>
    <n v="0.84424977734325579"/>
    <m/>
    <m/>
    <m/>
    <m/>
    <m/>
    <m/>
    <m/>
    <m/>
    <m/>
    <m/>
    <m/>
    <m/>
    <m/>
    <n v="9"/>
    <n v="1"/>
    <n v="0"/>
  </r>
  <r>
    <n v="2419114"/>
    <s v="Brush, Robert William, Jr."/>
    <s v="4 Petunia Drive Apartment 1-F,North Brunswick New Jersey 08902"/>
    <s v="4 Petunia Drive Apartment 1-F North Brunswick New Jersey 08902"/>
    <s v="4 1 08902"/>
    <s v="1-"/>
    <x v="9"/>
    <x v="0"/>
    <x v="28"/>
    <n v="3"/>
    <x v="4"/>
    <n v="3"/>
    <n v="1"/>
    <n v="9.2932195021030672E-2"/>
    <n v="0.24005962956968463"/>
    <m/>
    <m/>
    <m/>
    <m/>
    <m/>
    <m/>
    <m/>
    <m/>
    <m/>
    <m/>
    <m/>
    <m/>
    <m/>
    <n v="9"/>
    <n v="1"/>
    <n v="0"/>
  </r>
  <r>
    <n v="2419524"/>
    <s v="Stein, Hermann, Dr."/>
    <s v="Hochstrasse 33,D-4390 Gladbeck"/>
    <s v="Hochstrasse 33 D-4390 Gladbeck"/>
    <s v="33 4390"/>
    <s v="33"/>
    <x v="0"/>
    <x v="0"/>
    <x v="0"/>
    <n v="2"/>
    <x v="0"/>
    <n v="2"/>
    <n v="1"/>
    <n v="0.78651468305798045"/>
    <n v="0.43259572169309968"/>
    <m/>
    <m/>
    <n v="15"/>
    <m/>
    <m/>
    <m/>
    <m/>
    <m/>
    <m/>
    <m/>
    <m/>
    <m/>
    <m/>
    <n v="9"/>
    <n v="1"/>
    <n v="0"/>
  </r>
  <r>
    <n v="2420973"/>
    <s v="Fujita, Takeyuki"/>
    <s v="2-21-13, Uragamidai,Yokusuka-Shi Kanagawa-Ken"/>
    <s v="2-21-13 Uragamidai Yokusuka-Shi Kanagawa-Ken"/>
    <s v="22113"/>
    <s v="-21-"/>
    <x v="2"/>
    <x v="0"/>
    <x v="37"/>
    <n v="3"/>
    <x v="0"/>
    <n v="1"/>
    <n v="1"/>
    <n v="0.55131091724004477"/>
    <n v="0.51330522873428297"/>
    <m/>
    <m/>
    <m/>
    <m/>
    <m/>
    <m/>
    <m/>
    <m/>
    <m/>
    <m/>
    <m/>
    <m/>
    <m/>
    <n v="9"/>
    <n v="1"/>
    <n v="0"/>
  </r>
  <r>
    <n v="2426632"/>
    <s v="Dorrer, Bernhard, Dr."/>
    <s v="Seebachstrasse 24,D-6230 Frankfurt am Main 80"/>
    <s v="Seebachstrasse 24 D-6230 Frankfurt am Main 80"/>
    <s v="24 6230 80"/>
    <s v="24"/>
    <x v="0"/>
    <x v="0"/>
    <x v="37"/>
    <n v="3"/>
    <x v="11"/>
    <n v="3"/>
    <n v="1"/>
    <n v="9.5172693821376053E-2"/>
    <n v="0.47926152678566358"/>
    <m/>
    <m/>
    <m/>
    <m/>
    <m/>
    <m/>
    <m/>
    <m/>
    <m/>
    <m/>
    <m/>
    <m/>
    <m/>
    <n v="9"/>
    <n v="1"/>
    <n v="0"/>
  </r>
  <r>
    <n v="2427605"/>
    <s v="Teuschl, Franz, Dipl.-Ing."/>
    <s v="Pollinger Strasse 22,D-8000 München 70"/>
    <s v="Pollinger Strasse 22 D-8000 München 70"/>
    <s v="22 8000 70"/>
    <s v="22"/>
    <x v="0"/>
    <x v="0"/>
    <x v="34"/>
    <n v="3"/>
    <x v="9"/>
    <n v="3"/>
    <n v="1"/>
    <n v="0.26501735175616992"/>
    <n v="0.1005715773698499"/>
    <m/>
    <m/>
    <m/>
    <m/>
    <m/>
    <m/>
    <m/>
    <m/>
    <m/>
    <m/>
    <m/>
    <m/>
    <m/>
    <n v="9"/>
    <n v="1"/>
    <n v="0"/>
  </r>
  <r>
    <n v="2430878"/>
    <s v="Tews, Uwe"/>
    <s v="Pestalozzistrasse 1,D-2080 Pinneberg"/>
    <s v="Pestalozzistrasse 1 D-2080 Pinneberg"/>
    <s v="1 2080"/>
    <s v="1"/>
    <x v="0"/>
    <x v="0"/>
    <x v="38"/>
    <n v="3"/>
    <x v="0"/>
    <n v="2"/>
    <n v="1"/>
    <n v="0.92781461986350366"/>
    <n v="0.43251800977065591"/>
    <m/>
    <m/>
    <m/>
    <m/>
    <m/>
    <m/>
    <m/>
    <m/>
    <m/>
    <m/>
    <m/>
    <m/>
    <m/>
    <n v="9"/>
    <n v="1"/>
    <n v="0"/>
  </r>
  <r>
    <n v="2431066"/>
    <s v="Schmierer, Roland, Dr."/>
    <s v="An der Weinleite 5a,D-8901 Todtenweis"/>
    <s v="An der Weinleite 5a D-8901 Todtenweis"/>
    <s v="5 8901"/>
    <s v="5a"/>
    <x v="0"/>
    <x v="0"/>
    <x v="24"/>
    <n v="3"/>
    <x v="9"/>
    <n v="2"/>
    <n v="1"/>
    <n v="0.49001375269364866"/>
    <n v="0.62906035052844589"/>
    <m/>
    <m/>
    <m/>
    <m/>
    <m/>
    <m/>
    <m/>
    <m/>
    <m/>
    <m/>
    <m/>
    <m/>
    <m/>
    <n v="9"/>
    <n v="1"/>
    <n v="0"/>
  </r>
  <r>
    <n v="2432102"/>
    <s v="Sano, Shigeo Fujitsu Shimonoge-ryo 242"/>
    <s v="878, Shimonoge Takatsu-ku,Kawasaki-shi Kanagawa 213"/>
    <s v="878 Shimonoge Takatsu-ku Kawasaki-shi Kanagawa 213"/>
    <s v="878 213"/>
    <s v=""/>
    <x v="2"/>
    <x v="0"/>
    <x v="71"/>
    <n v="3"/>
    <x v="9"/>
    <n v="2"/>
    <n v="0"/>
    <n v="0.97313210008272177"/>
    <n v="0.51903098774120759"/>
    <m/>
    <m/>
    <m/>
    <m/>
    <m/>
    <m/>
    <m/>
    <m/>
    <m/>
    <m/>
    <m/>
    <m/>
    <m/>
    <n v="9"/>
    <n v="1"/>
    <n v="0"/>
  </r>
  <r>
    <n v="2432389"/>
    <s v="Yajima, Yusuke Hitachi dai 4 Kyoshinroyo"/>
    <s v="4-14-6, Niahi-koigakubo,Kokubunji-shi Tokyo"/>
    <s v="4-14-6 Niahi-koigakubo Kokubunji-shi Tokyo"/>
    <s v="4146"/>
    <s v="-14-"/>
    <x v="2"/>
    <x v="0"/>
    <x v="42"/>
    <n v="3"/>
    <x v="0"/>
    <n v="1"/>
    <n v="1"/>
    <n v="0.75699553240705986"/>
    <n v="0.93021204677987901"/>
    <m/>
    <m/>
    <m/>
    <m/>
    <m/>
    <m/>
    <m/>
    <m/>
    <m/>
    <m/>
    <m/>
    <m/>
    <m/>
    <n v="9"/>
    <n v="1"/>
    <n v="0"/>
  </r>
  <r>
    <n v="2433894"/>
    <s v="Höller, Klaus, Dipl.-Ing."/>
    <s v="Bensberger Strasse 224 f,D-5064 Forsbach"/>
    <s v="Bensberger Strasse 224 f D-5064 Forsbach"/>
    <s v="224 5064"/>
    <s v="224"/>
    <x v="0"/>
    <x v="0"/>
    <x v="41"/>
    <n v="3"/>
    <x v="9"/>
    <n v="2"/>
    <n v="1"/>
    <n v="0.37098451362659135"/>
    <n v="0.77190622929888097"/>
    <m/>
    <m/>
    <m/>
    <m/>
    <m/>
    <m/>
    <m/>
    <m/>
    <m/>
    <m/>
    <m/>
    <m/>
    <m/>
    <n v="9"/>
    <n v="1"/>
    <n v="0"/>
  </r>
  <r>
    <n v="2435041"/>
    <s v="Dzialas, Willi"/>
    <s v="Brucknerstrasse 27,D-6103 Griesheim"/>
    <s v="Brucknerstrasse 27 D-6103 Griesheim"/>
    <s v="27 6103"/>
    <s v="27"/>
    <x v="0"/>
    <x v="0"/>
    <x v="52"/>
    <n v="2"/>
    <x v="0"/>
    <n v="2"/>
    <n v="1"/>
    <n v="0.16548088196521493"/>
    <n v="0.70720664043666015"/>
    <m/>
    <m/>
    <m/>
    <m/>
    <m/>
    <m/>
    <m/>
    <m/>
    <m/>
    <m/>
    <m/>
    <m/>
    <m/>
    <n v="9"/>
    <n v="1"/>
    <n v="0"/>
  </r>
  <r>
    <n v="2438282"/>
    <s v="Casadio, Silvano"/>
    <s v="Via Tantardini 15,I-20136 Milano"/>
    <s v="Via Tantardini 15 I-20136 Milano"/>
    <s v="15 20136"/>
    <s v="15"/>
    <x v="6"/>
    <x v="0"/>
    <x v="1"/>
    <n v="2"/>
    <x v="1"/>
    <n v="2"/>
    <n v="1"/>
    <n v="0.33312973498993814"/>
    <n v="0.66486248428475636"/>
    <m/>
    <m/>
    <m/>
    <m/>
    <m/>
    <m/>
    <m/>
    <m/>
    <m/>
    <m/>
    <m/>
    <m/>
    <m/>
    <n v="9"/>
    <n v="1"/>
    <n v="0"/>
  </r>
  <r>
    <n v="9805834"/>
    <s v="Eisele, Uwe"/>
    <s v="Villingen"/>
    <s v="Villingen"/>
    <s v=""/>
    <s v=""/>
    <x v="0"/>
    <x v="0"/>
    <x v="62"/>
    <n v="1"/>
    <x v="14"/>
    <n v="0"/>
    <n v="0"/>
    <n v="4.0272458734084693E-2"/>
    <n v="1.2771970265406551E-2"/>
    <n v="1"/>
    <n v="1"/>
    <n v="3"/>
    <m/>
    <m/>
    <m/>
    <m/>
    <m/>
    <m/>
    <m/>
    <m/>
    <m/>
    <m/>
    <n v="9"/>
    <n v="0"/>
    <n v="0"/>
  </r>
  <r>
    <n v="2440229"/>
    <s v="Ball, Daniel Graham"/>
    <s v="Lothos Lodge Beechers Drive The Avenue,Farnham Common SL2 3JV Buckinghamshire"/>
    <s v="Lothos Lodge Beechers Drive The Avenue Farnham Common SL2 3JV Buckinghamshire"/>
    <s v="2 3"/>
    <s v="L2"/>
    <x v="8"/>
    <x v="0"/>
    <x v="64"/>
    <n v="3"/>
    <x v="6"/>
    <n v="2"/>
    <n v="1"/>
    <n v="0.48268098758499967"/>
    <n v="0.69247571504618921"/>
    <m/>
    <m/>
    <m/>
    <m/>
    <m/>
    <m/>
    <m/>
    <m/>
    <m/>
    <m/>
    <m/>
    <m/>
    <m/>
    <n v="9"/>
    <n v="1"/>
    <n v="0"/>
  </r>
  <r>
    <n v="2446547"/>
    <s v="Dwyer, Francis Gerard"/>
    <s v="1128 Talleyrand Road,West Chester Pa. 19380"/>
    <s v="1128 Talleyrand Road West Chester Pa. 19380"/>
    <s v="1128 19380"/>
    <s v=""/>
    <x v="9"/>
    <x v="0"/>
    <x v="42"/>
    <n v="3"/>
    <x v="11"/>
    <n v="2"/>
    <n v="0"/>
    <n v="0.70804896030869835"/>
    <n v="0.31995404364772206"/>
    <m/>
    <m/>
    <m/>
    <m/>
    <m/>
    <m/>
    <m/>
    <m/>
    <m/>
    <m/>
    <m/>
    <m/>
    <m/>
    <n v="9"/>
    <n v="1"/>
    <n v="0"/>
  </r>
  <r>
    <n v="2455410"/>
    <s v="Juillard, Yves"/>
    <s v="53 Boulevard Alfred Wallach,F-68100 Mulhouse"/>
    <s v="53 Boulevard Alfred Wallach F-68100 Mulhouse"/>
    <s v="53 68100"/>
    <s v=""/>
    <x v="3"/>
    <x v="0"/>
    <x v="18"/>
    <n v="3"/>
    <x v="9"/>
    <n v="2"/>
    <n v="0"/>
    <n v="0.56582406305291888"/>
    <n v="0.81369987185695913"/>
    <m/>
    <m/>
    <m/>
    <m/>
    <m/>
    <m/>
    <m/>
    <m/>
    <m/>
    <m/>
    <m/>
    <m/>
    <m/>
    <n v="9"/>
    <n v="1"/>
    <n v="0"/>
  </r>
  <r>
    <n v="2455886"/>
    <s v="Lalue, Michel"/>
    <s v="Les Escouradières,F-83230 Le Beausset"/>
    <s v="Les Escouradières F-83230 Le Beausset"/>
    <s v="83230"/>
    <s v=""/>
    <x v="3"/>
    <x v="0"/>
    <x v="24"/>
    <n v="3"/>
    <x v="1"/>
    <n v="1"/>
    <n v="0"/>
    <n v="5.1354309126969033E-2"/>
    <n v="0.64382844832036079"/>
    <m/>
    <m/>
    <m/>
    <m/>
    <m/>
    <m/>
    <m/>
    <m/>
    <m/>
    <m/>
    <m/>
    <m/>
    <m/>
    <n v="9"/>
    <n v="1"/>
    <n v="0"/>
  </r>
  <r>
    <n v="2456418"/>
    <s v="Hall, Walter J."/>
    <s v="12 Pembroke Street,Newton Corner Massachusetts 02158"/>
    <s v="12 Pembroke Street Newton Corner Massachusetts 02158"/>
    <s v="12 02158"/>
    <s v=""/>
    <x v="9"/>
    <x v="0"/>
    <x v="26"/>
    <n v="3"/>
    <x v="11"/>
    <n v="2"/>
    <n v="0"/>
    <n v="0.49031075073592723"/>
    <n v="0.23623669359386124"/>
    <m/>
    <m/>
    <m/>
    <m/>
    <m/>
    <m/>
    <m/>
    <m/>
    <m/>
    <m/>
    <m/>
    <m/>
    <m/>
    <n v="9"/>
    <n v="1"/>
    <n v="0"/>
  </r>
  <r>
    <n v="9903240"/>
    <s v="Tanko, Robert J."/>
    <s v="Cheshire"/>
    <s v="Cheshire"/>
    <s v=""/>
    <s v=""/>
    <x v="9"/>
    <x v="0"/>
    <x v="59"/>
    <n v="1"/>
    <x v="14"/>
    <n v="0"/>
    <n v="0"/>
    <n v="0.88937730321890307"/>
    <n v="1.2575432369255179E-2"/>
    <n v="1"/>
    <n v="1"/>
    <n v="3"/>
    <m/>
    <m/>
    <m/>
    <m/>
    <m/>
    <m/>
    <m/>
    <m/>
    <m/>
    <m/>
    <n v="9"/>
    <n v="0"/>
    <n v="0"/>
  </r>
  <r>
    <n v="2460723"/>
    <s v="Almopa Anstalt"/>
    <s v="Rinkenwingert 528,FL-9492 Eschen"/>
    <s v="Rinkenwingert 528 FL-9492 Eschen"/>
    <s v="528 9492"/>
    <s v="528"/>
    <x v="39"/>
    <x v="0"/>
    <x v="1"/>
    <n v="2"/>
    <x v="0"/>
    <n v="2"/>
    <n v="1"/>
    <n v="0.26827674640721588"/>
    <n v="0.75959134001556361"/>
    <m/>
    <m/>
    <m/>
    <m/>
    <m/>
    <m/>
    <m/>
    <m/>
    <m/>
    <m/>
    <m/>
    <m/>
    <m/>
    <n v="9"/>
    <n v="1"/>
    <n v="0"/>
  </r>
  <r>
    <n v="2463590"/>
    <s v="HERZOG- THOMANDER, Karin"/>
    <s v="Route du Monteliza,CH-1806 St-Légier"/>
    <s v="Route du Monteliza CH-1806 St-Légier"/>
    <s v="1806"/>
    <s v=""/>
    <x v="10"/>
    <x v="0"/>
    <x v="38"/>
    <n v="3"/>
    <x v="1"/>
    <n v="1"/>
    <n v="0"/>
    <n v="0.61505731973305633"/>
    <n v="0.70108123131526578"/>
    <m/>
    <m/>
    <m/>
    <m/>
    <m/>
    <m/>
    <m/>
    <m/>
    <m/>
    <m/>
    <m/>
    <m/>
    <m/>
    <n v="9"/>
    <n v="1"/>
    <n v="0"/>
  </r>
  <r>
    <n v="2463812"/>
    <s v="COOPER, James, Arthur"/>
    <s v="53 Coventry Road Lutterworth,Leicestershire LE17 4QF"/>
    <s v="53 Coventry Road Lutterworth Leicestershire LE17 4QF"/>
    <s v="53 17 4"/>
    <s v="E17"/>
    <x v="8"/>
    <x v="0"/>
    <x v="26"/>
    <n v="3"/>
    <x v="11"/>
    <n v="3"/>
    <n v="1"/>
    <n v="0.2726994130533632"/>
    <n v="0.48888536000007043"/>
    <m/>
    <m/>
    <m/>
    <m/>
    <m/>
    <m/>
    <m/>
    <m/>
    <m/>
    <m/>
    <m/>
    <m/>
    <m/>
    <n v="9"/>
    <n v="1"/>
    <n v="0"/>
  </r>
  <r>
    <n v="2464548"/>
    <s v="MATSUI, Susumu Ryoden Engineering K. K."/>
    <s v="Nagoya Jigyosho Nakatsugawa Sisho 1-3, Komabacho,Nakatsugawa-shi Gifu 508"/>
    <s v="Nagoya Jigyosho Nakatsugawa Sisho 1-3 Komabacho Nakatsugawa-shi Gifu 508"/>
    <s v="13 508"/>
    <s v="1-"/>
    <x v="2"/>
    <x v="0"/>
    <x v="31"/>
    <n v="3"/>
    <x v="2"/>
    <n v="2"/>
    <n v="1"/>
    <n v="0.21876365589825075"/>
    <n v="0.59674288353582772"/>
    <m/>
    <m/>
    <m/>
    <m/>
    <m/>
    <m/>
    <m/>
    <m/>
    <m/>
    <m/>
    <m/>
    <m/>
    <m/>
    <n v="9"/>
    <n v="1"/>
    <n v="0"/>
  </r>
  <r>
    <n v="10644827"/>
    <s v="Specht, James"/>
    <s v="Olyphant"/>
    <s v="Olyphant"/>
    <s v=""/>
    <s v=""/>
    <x v="9"/>
    <x v="0"/>
    <x v="59"/>
    <n v="1"/>
    <x v="14"/>
    <n v="0"/>
    <n v="0"/>
    <n v="0.8635565962798859"/>
    <n v="1.4533243925005435E-2"/>
    <n v="1"/>
    <n v="1"/>
    <n v="3"/>
    <m/>
    <m/>
    <m/>
    <m/>
    <m/>
    <m/>
    <m/>
    <m/>
    <m/>
    <m/>
    <n v="9"/>
    <n v="0"/>
    <n v="0"/>
  </r>
  <r>
    <n v="2467657"/>
    <s v="FERRANTE, Ronald, A."/>
    <s v="Route 1, Box 181,Senecaville, OH 43780"/>
    <s v="Route 1 Box 181 Senecaville OH 43780"/>
    <s v="1 181 43780"/>
    <s v="1"/>
    <x v="9"/>
    <x v="0"/>
    <x v="34"/>
    <n v="3"/>
    <x v="11"/>
    <n v="3"/>
    <n v="1"/>
    <n v="0.16174292748269348"/>
    <n v="0.91438287680855457"/>
    <m/>
    <m/>
    <m/>
    <m/>
    <m/>
    <m/>
    <m/>
    <m/>
    <m/>
    <m/>
    <m/>
    <m/>
    <m/>
    <n v="9"/>
    <n v="1"/>
    <n v="0"/>
  </r>
  <r>
    <n v="2469738"/>
    <s v="Pence, Jerry Wayne"/>
    <s v="4681 N. Camino Campero,Tucson Arizona 85715"/>
    <s v="4681 N. Camino Campero Tucson Arizona 85715"/>
    <s v="4681 85715"/>
    <s v=""/>
    <x v="9"/>
    <x v="0"/>
    <x v="42"/>
    <n v="3"/>
    <x v="11"/>
    <n v="2"/>
    <n v="0"/>
    <n v="0.62149003338979769"/>
    <n v="0.20649110153425809"/>
    <m/>
    <m/>
    <m/>
    <m/>
    <m/>
    <m/>
    <m/>
    <m/>
    <m/>
    <m/>
    <m/>
    <m/>
    <m/>
    <n v="9"/>
    <n v="1"/>
    <n v="0"/>
  </r>
  <r>
    <n v="2471715"/>
    <s v="Somorai, Tamás, Dr.-Chem."/>
    <s v="Alvinci u. 27,H-1022 Budapest"/>
    <s v="Alvinci u. 27 H-1022 Budapest"/>
    <s v="27 1022"/>
    <s v="27"/>
    <x v="22"/>
    <x v="0"/>
    <x v="13"/>
    <n v="2"/>
    <x v="1"/>
    <n v="2"/>
    <n v="1"/>
    <n v="0.21207854767707446"/>
    <n v="0.47180824950519207"/>
    <m/>
    <m/>
    <m/>
    <m/>
    <m/>
    <m/>
    <m/>
    <m/>
    <m/>
    <m/>
    <m/>
    <m/>
    <m/>
    <n v="9"/>
    <n v="1"/>
    <n v="0"/>
  </r>
  <r>
    <n v="2473473"/>
    <s v="Haberstroh, Günter, Dr."/>
    <s v="Falkensteiner Ufer 88,D-2000 Hamburg 55"/>
    <s v="Falkensteiner Ufer 88 D-2000 Hamburg 55"/>
    <s v="88 2000 55"/>
    <s v="88"/>
    <x v="0"/>
    <x v="0"/>
    <x v="36"/>
    <n v="3"/>
    <x v="9"/>
    <n v="3"/>
    <n v="1"/>
    <n v="0.5769077915730606"/>
    <n v="0.88910245522121634"/>
    <m/>
    <m/>
    <m/>
    <m/>
    <m/>
    <m/>
    <m/>
    <m/>
    <m/>
    <m/>
    <m/>
    <m/>
    <m/>
    <n v="9"/>
    <n v="1"/>
    <n v="0"/>
  </r>
  <r>
    <n v="2473739"/>
    <s v="Murray III, Thomas Kirke"/>
    <s v="RDF No. 1, Box 92,Midland, VA 22728"/>
    <s v="RDF No. 1 Box 92 Midland VA 22728"/>
    <s v="1 92 22728"/>
    <s v="1"/>
    <x v="9"/>
    <x v="0"/>
    <x v="52"/>
    <n v="2"/>
    <x v="10"/>
    <n v="3"/>
    <n v="1"/>
    <n v="0.95365497602322313"/>
    <n v="0.91520702327321246"/>
    <m/>
    <m/>
    <m/>
    <m/>
    <m/>
    <m/>
    <m/>
    <m/>
    <m/>
    <m/>
    <m/>
    <m/>
    <m/>
    <n v="9"/>
    <n v="1"/>
    <n v="0"/>
  </r>
  <r>
    <n v="2476621"/>
    <s v="Schaefer, Frederic Charles"/>
    <s v="14 Halton Court,Columbia South Carolina"/>
    <s v="14 Halton Court Columbia South Carolina"/>
    <s v="14"/>
    <s v=""/>
    <x v="9"/>
    <x v="0"/>
    <x v="36"/>
    <n v="3"/>
    <x v="9"/>
    <n v="1"/>
    <n v="0"/>
    <n v="1.8797606860113891E-2"/>
    <n v="0.83892473384597044"/>
    <m/>
    <m/>
    <m/>
    <m/>
    <m/>
    <m/>
    <m/>
    <m/>
    <m/>
    <m/>
    <m/>
    <m/>
    <m/>
    <n v="9"/>
    <n v="1"/>
    <n v="0"/>
  </r>
  <r>
    <n v="2477146"/>
    <s v="Rau, Dieter"/>
    <s v="Wittinger-Weg 15,D-7347 Bad Überkingen"/>
    <s v="Wittinger-Weg 15 D-7347 Bad Überkingen"/>
    <s v="15 7347"/>
    <s v="15"/>
    <x v="0"/>
    <x v="0"/>
    <x v="34"/>
    <n v="3"/>
    <x v="1"/>
    <n v="2"/>
    <n v="1"/>
    <n v="0.98150146748564593"/>
    <n v="0.90590494758871454"/>
    <m/>
    <m/>
    <m/>
    <m/>
    <m/>
    <m/>
    <m/>
    <m/>
    <m/>
    <m/>
    <m/>
    <m/>
    <m/>
    <n v="9"/>
    <n v="1"/>
    <n v="0"/>
  </r>
  <r>
    <n v="2478669"/>
    <s v="Krueger, Heinz, Dr."/>
    <s v="Berliner Platz 12,D-6703 Limburgerhof"/>
    <s v="Berliner Platz 12 D-6703 Limburgerhof"/>
    <s v="12 6703"/>
    <s v="12"/>
    <x v="0"/>
    <x v="0"/>
    <x v="24"/>
    <n v="3"/>
    <x v="1"/>
    <n v="2"/>
    <n v="1"/>
    <n v="0.58713100491642267"/>
    <n v="0.18070256022806663"/>
    <m/>
    <m/>
    <m/>
    <m/>
    <m/>
    <m/>
    <m/>
    <m/>
    <m/>
    <m/>
    <m/>
    <m/>
    <m/>
    <n v="9"/>
    <n v="1"/>
    <n v="0"/>
  </r>
  <r>
    <n v="2478914"/>
    <s v="Hamatani, Kazuhiro"/>
    <s v="790-5, Kuchiri Onoecho,Kakogawa-shi"/>
    <s v="790-5 Kuchiri Onoecho Kakogawa-shi"/>
    <s v="7905"/>
    <s v="-5"/>
    <x v="2"/>
    <x v="0"/>
    <x v="52"/>
    <n v="2"/>
    <x v="0"/>
    <n v="1"/>
    <n v="1"/>
    <n v="0.32604406251966533"/>
    <n v="0.68417758525251182"/>
    <m/>
    <m/>
    <m/>
    <m/>
    <m/>
    <m/>
    <m/>
    <m/>
    <m/>
    <m/>
    <m/>
    <m/>
    <m/>
    <n v="9"/>
    <n v="1"/>
    <n v="0"/>
  </r>
  <r>
    <n v="2482681"/>
    <s v="Hermbusch, Gerd, Dipl.-Ing."/>
    <s v="Westfalen-Strasse 24,D-4831 Langenberg"/>
    <s v="Westfalen-Strasse 24 D-4831 Langenberg"/>
    <s v="24 4831"/>
    <s v="24"/>
    <x v="0"/>
    <x v="0"/>
    <x v="34"/>
    <n v="3"/>
    <x v="0"/>
    <n v="2"/>
    <n v="1"/>
    <n v="8.3334032308898798E-2"/>
    <n v="8.6831859275262491E-2"/>
    <m/>
    <m/>
    <m/>
    <m/>
    <m/>
    <m/>
    <m/>
    <m/>
    <m/>
    <m/>
    <m/>
    <m/>
    <m/>
    <n v="9"/>
    <n v="1"/>
    <n v="0"/>
  </r>
  <r>
    <n v="11284268"/>
    <s v="Valle, Ramon"/>
    <s v="Geneva"/>
    <s v="Geneva"/>
    <s v=""/>
    <s v=""/>
    <x v="10"/>
    <x v="0"/>
    <x v="66"/>
    <n v="1"/>
    <x v="14"/>
    <n v="0"/>
    <n v="0"/>
    <n v="0.22587235287919227"/>
    <n v="1.6690523850951822E-2"/>
    <n v="1"/>
    <n v="1"/>
    <n v="3"/>
    <m/>
    <m/>
    <m/>
    <m/>
    <m/>
    <m/>
    <m/>
    <m/>
    <m/>
    <m/>
    <n v="9"/>
    <n v="0"/>
    <n v="0"/>
  </r>
  <r>
    <n v="2489061"/>
    <s v="Honda, Sueaki OMRON TATEISI ELECTRONICS CO."/>
    <s v="20, Igadera Shimo-Kaiinji,Nagaokakyo-shi Kyoto"/>
    <s v="20 Igadera Shimo-Kaiinji Nagaokakyo-shi Kyoto"/>
    <s v="20"/>
    <s v=""/>
    <x v="2"/>
    <x v="0"/>
    <x v="43"/>
    <n v="3"/>
    <x v="1"/>
    <n v="1"/>
    <n v="0"/>
    <n v="0.11466342025371778"/>
    <n v="0.87869356932077713"/>
    <m/>
    <m/>
    <m/>
    <m/>
    <m/>
    <m/>
    <m/>
    <m/>
    <m/>
    <m/>
    <m/>
    <m/>
    <m/>
    <n v="9"/>
    <n v="1"/>
    <n v="0"/>
  </r>
  <r>
    <n v="2489377"/>
    <s v="Arai, Shinichi"/>
    <s v="Hachimanyama Apartment House 513, 1545,Yoshidacho Totsuka-ku Yokohama"/>
    <s v="Hachimanyama Apartment House 513 1545 Yoshidacho Totsuka-ku Yokohama"/>
    <s v="513 1545"/>
    <s v="513"/>
    <x v="2"/>
    <x v="0"/>
    <x v="25"/>
    <n v="3"/>
    <x v="10"/>
    <n v="2"/>
    <n v="1"/>
    <n v="0.52745794129674051"/>
    <n v="0.92467659338733665"/>
    <m/>
    <m/>
    <m/>
    <m/>
    <m/>
    <m/>
    <m/>
    <m/>
    <m/>
    <m/>
    <m/>
    <m/>
    <m/>
    <n v="9"/>
    <n v="1"/>
    <n v="0"/>
  </r>
  <r>
    <n v="2491784"/>
    <s v="Borter, Ephraim, Ing. HTL"/>
    <s v="Fluhmattstrasse 6,CH-6033 Buchrain"/>
    <s v="Fluhmattstrasse 6 CH-6033 Buchrain"/>
    <s v="6 6033"/>
    <s v="6"/>
    <x v="10"/>
    <x v="0"/>
    <x v="51"/>
    <n v="2"/>
    <x v="0"/>
    <n v="2"/>
    <n v="1"/>
    <n v="1.5077318541558249E-2"/>
    <n v="0.94240176162577693"/>
    <m/>
    <m/>
    <m/>
    <m/>
    <m/>
    <m/>
    <m/>
    <m/>
    <m/>
    <m/>
    <m/>
    <m/>
    <m/>
    <n v="9"/>
    <n v="1"/>
    <n v="0"/>
  </r>
  <r>
    <n v="2494414"/>
    <s v="Schmitt, Alfred, Dr. Ing."/>
    <s v="August-Lämmle-Weg 2,D-7257 Ditzingen 4"/>
    <s v="August-Lämmle-Weg 2 D-7257 Ditzingen 4"/>
    <s v="2 7257 4"/>
    <s v="2"/>
    <x v="0"/>
    <x v="0"/>
    <x v="34"/>
    <n v="3"/>
    <x v="1"/>
    <n v="3"/>
    <n v="1"/>
    <n v="0.15079297546301018"/>
    <n v="0.77351920602038637"/>
    <m/>
    <m/>
    <m/>
    <m/>
    <m/>
    <m/>
    <m/>
    <m/>
    <m/>
    <m/>
    <m/>
    <m/>
    <m/>
    <n v="9"/>
    <n v="1"/>
    <n v="0"/>
  </r>
  <r>
    <n v="2495248"/>
    <s v="Saito, Kazuyuki"/>
    <s v="Patent Division, K.K. Toshiba 1-1 Shibaura 1-chome,Minato-ku Tokyo 105"/>
    <s v="Patent Division K.K. Toshiba 1-1 Shibaura 1-chome Minato-ku Tokyo 105"/>
    <s v="11 1 105"/>
    <s v="1-"/>
    <x v="2"/>
    <x v="0"/>
    <x v="39"/>
    <n v="3"/>
    <x v="4"/>
    <n v="3"/>
    <n v="1"/>
    <n v="0.11958923597527271"/>
    <n v="0.14041885438395985"/>
    <m/>
    <m/>
    <m/>
    <m/>
    <m/>
    <m/>
    <m/>
    <m/>
    <m/>
    <m/>
    <m/>
    <m/>
    <m/>
    <n v="9"/>
    <n v="1"/>
    <n v="0"/>
  </r>
  <r>
    <n v="2496163"/>
    <s v="Furuya, Tsuneo"/>
    <s v="c/o INT. OCTROOIBUREAU B.V. Prof. Holstlaan 6,NL-5656 AA Eindhoven"/>
    <s v="c/o INT. OCTROOIBUREAU B.V. Prof. Holstlaan 6 NL-5656 AA Eindhoven"/>
    <s v="6 5656"/>
    <s v="6"/>
    <x v="1"/>
    <x v="0"/>
    <x v="82"/>
    <n v="3"/>
    <x v="4"/>
    <n v="2"/>
    <n v="1"/>
    <n v="0.39863459477310048"/>
    <n v="0.63811633465963069"/>
    <m/>
    <m/>
    <m/>
    <m/>
    <m/>
    <m/>
    <m/>
    <m/>
    <m/>
    <m/>
    <m/>
    <m/>
    <m/>
    <n v="9"/>
    <n v="1"/>
    <n v="0"/>
  </r>
  <r>
    <n v="2496308"/>
    <s v="Callant, Paul Remi"/>
    <s v="Drie Eikenstraat 280 bus 3,B-2520 Edegem"/>
    <s v="Drie Eikenstraat 280 bus 3 B-2520 Edegem"/>
    <s v="280 3 2520"/>
    <s v="280"/>
    <x v="17"/>
    <x v="0"/>
    <x v="41"/>
    <n v="3"/>
    <x v="11"/>
    <n v="3"/>
    <n v="1"/>
    <n v="0.59602125547013007"/>
    <n v="0.31920873769425551"/>
    <m/>
    <m/>
    <m/>
    <m/>
    <m/>
    <m/>
    <m/>
    <m/>
    <m/>
    <m/>
    <m/>
    <m/>
    <m/>
    <n v="9"/>
    <n v="1"/>
    <n v="0"/>
  </r>
  <r>
    <n v="2501484"/>
    <s v="Bindra, Jasjit Singh"/>
    <s v="81 Eastwood Road,Groton Connecticut"/>
    <s v="81 Eastwood Road Groton Connecticut"/>
    <s v="81"/>
    <s v=""/>
    <x v="9"/>
    <x v="0"/>
    <x v="52"/>
    <n v="2"/>
    <x v="1"/>
    <n v="1"/>
    <n v="0"/>
    <n v="0.80503901126332911"/>
    <n v="0.6270396339476475"/>
    <m/>
    <m/>
    <m/>
    <m/>
    <m/>
    <m/>
    <m/>
    <m/>
    <m/>
    <m/>
    <m/>
    <m/>
    <m/>
    <n v="9"/>
    <n v="1"/>
    <n v="0"/>
  </r>
  <r>
    <n v="2504228"/>
    <s v="Nakagawa, Toshimi"/>
    <s v="563-127, Watauchi,Fujisawa Kanagawa-ken"/>
    <s v="563-127 Watauchi Fujisawa Kanagawa-ken"/>
    <s v="563127"/>
    <s v="-127"/>
    <x v="2"/>
    <x v="0"/>
    <x v="36"/>
    <n v="3"/>
    <x v="0"/>
    <n v="1"/>
    <n v="1"/>
    <n v="4.6870619258719382E-2"/>
    <n v="0.20014497273233944"/>
    <m/>
    <m/>
    <m/>
    <m/>
    <m/>
    <m/>
    <m/>
    <m/>
    <m/>
    <m/>
    <m/>
    <m/>
    <m/>
    <n v="9"/>
    <n v="1"/>
    <n v="0"/>
  </r>
  <r>
    <n v="2505698"/>
    <s v="STANDEX INTERNATIONAL CORPORATION"/>
    <s v="Manor Parkway,Salem New Hampshire 03079"/>
    <s v="Manor Parkway Salem New Hampshire 03079"/>
    <s v="03079"/>
    <s v=""/>
    <x v="9"/>
    <x v="0"/>
    <x v="36"/>
    <n v="3"/>
    <x v="9"/>
    <n v="1"/>
    <n v="0"/>
    <n v="0.90534613747523529"/>
    <n v="0.26919121221540732"/>
    <m/>
    <m/>
    <m/>
    <m/>
    <m/>
    <m/>
    <m/>
    <m/>
    <m/>
    <m/>
    <m/>
    <m/>
    <m/>
    <n v="9"/>
    <n v="1"/>
    <n v="0"/>
  </r>
  <r>
    <n v="2506403"/>
    <s v="Wakisaka, Akemi"/>
    <s v="18224 Fairview Lane,Torrance California 90504"/>
    <s v="18224 Fairview Lane Torrance California 90504"/>
    <s v="18224 90504"/>
    <s v=""/>
    <x v="9"/>
    <x v="0"/>
    <x v="37"/>
    <n v="3"/>
    <x v="9"/>
    <n v="2"/>
    <n v="0"/>
    <n v="0.23488470254489324"/>
    <n v="0.32787804155483702"/>
    <m/>
    <m/>
    <m/>
    <m/>
    <m/>
    <m/>
    <m/>
    <m/>
    <m/>
    <m/>
    <m/>
    <m/>
    <m/>
    <n v="9"/>
    <n v="1"/>
    <n v="0"/>
  </r>
  <r>
    <n v="2507886"/>
    <s v="Mabey, Dennis George"/>
    <s v="20 Manor Close,Bromham Bedfordshire"/>
    <s v="20 Manor Close Bromham Bedfordshire"/>
    <s v="20"/>
    <s v=""/>
    <x v="8"/>
    <x v="0"/>
    <x v="52"/>
    <n v="2"/>
    <x v="1"/>
    <n v="1"/>
    <n v="0"/>
    <n v="0.84190955463658101"/>
    <n v="0.47484907447237423"/>
    <m/>
    <m/>
    <m/>
    <m/>
    <m/>
    <m/>
    <m/>
    <m/>
    <m/>
    <m/>
    <m/>
    <m/>
    <m/>
    <n v="9"/>
    <n v="1"/>
    <n v="0"/>
  </r>
  <r>
    <n v="11543101"/>
    <s v="McCray, Patrick J."/>
    <s v="Racine,WI"/>
    <s v="Racine WI"/>
    <s v=""/>
    <s v=""/>
    <x v="9"/>
    <x v="0"/>
    <x v="62"/>
    <n v="1"/>
    <x v="15"/>
    <n v="0"/>
    <n v="0"/>
    <n v="0.62760214388129243"/>
    <n v="1.4087418200877444E-2"/>
    <n v="1"/>
    <n v="1"/>
    <n v="3"/>
    <m/>
    <m/>
    <m/>
    <m/>
    <m/>
    <m/>
    <m/>
    <m/>
    <m/>
    <m/>
    <n v="9"/>
    <n v="0"/>
    <n v="0"/>
  </r>
  <r>
    <n v="2513427"/>
    <s v="URALITA S.A."/>
    <s v="Mejia Lequerica 10,Madrid"/>
    <s v="Mejia Lequerica 10 Madrid"/>
    <s v="10"/>
    <s v="10"/>
    <x v="4"/>
    <x v="0"/>
    <x v="21"/>
    <n v="2"/>
    <x v="0"/>
    <n v="1"/>
    <n v="1"/>
    <n v="0.42870057191685929"/>
    <n v="0.50709668660835661"/>
    <m/>
    <m/>
    <m/>
    <m/>
    <m/>
    <m/>
    <m/>
    <m/>
    <m/>
    <m/>
    <m/>
    <m/>
    <m/>
    <n v="9"/>
    <n v="0"/>
    <n v="0"/>
  </r>
  <r>
    <n v="2514818"/>
    <s v="Hayakawa, Futomi"/>
    <s v="c/o Japan Lamp Limited Yasuda Building,2-15-14 Tsukiji Chuo-ku Tokyo"/>
    <s v="c/o Japan Lamp Limited Yasuda Building 2-15-14 Tsukiji Chuo-ku Tokyo"/>
    <s v="21514"/>
    <s v="2-"/>
    <x v="2"/>
    <x v="0"/>
    <x v="10"/>
    <n v="3"/>
    <x v="4"/>
    <n v="1"/>
    <n v="1"/>
    <n v="0.10724196144040488"/>
    <n v="0.21670227402859432"/>
    <m/>
    <m/>
    <m/>
    <m/>
    <m/>
    <m/>
    <m/>
    <m/>
    <m/>
    <m/>
    <m/>
    <m/>
    <m/>
    <n v="9"/>
    <n v="1"/>
    <n v="0"/>
  </r>
  <r>
    <n v="2515415"/>
    <s v="Suzuki, Kenji"/>
    <s v="9-27 Imazunaka 1-chome Tsurumi-ku,Osaka-shi Osaka"/>
    <s v="9-27 Imazunaka 1-chome Tsurumi-ku Osaka-shi Osaka"/>
    <s v="927 1"/>
    <s v="-27"/>
    <x v="2"/>
    <x v="0"/>
    <x v="9"/>
    <n v="3"/>
    <x v="9"/>
    <n v="2"/>
    <n v="1"/>
    <n v="0.77221942344580385"/>
    <n v="0.4586345500661495"/>
    <m/>
    <m/>
    <m/>
    <m/>
    <m/>
    <m/>
    <m/>
    <m/>
    <m/>
    <m/>
    <m/>
    <m/>
    <m/>
    <n v="9"/>
    <n v="1"/>
    <n v="0"/>
  </r>
  <r>
    <n v="2516418"/>
    <s v="Maitenaz, Paul"/>
    <s v="THOMSON-CSF SCPI 173, bld Haussmann,F-75379 Paris Cedex 08"/>
    <s v="THOMSON-CSF SCPI 173 bld Haussmann F-75379 Paris Cedex 08"/>
    <s v="173 75379 08"/>
    <s v="173"/>
    <x v="3"/>
    <x v="0"/>
    <x v="14"/>
    <n v="3"/>
    <x v="2"/>
    <n v="3"/>
    <n v="1"/>
    <n v="0.55350189629831681"/>
    <n v="0.933016136391282"/>
    <m/>
    <m/>
    <m/>
    <m/>
    <m/>
    <m/>
    <m/>
    <m/>
    <m/>
    <m/>
    <m/>
    <m/>
    <m/>
    <n v="9"/>
    <n v="1"/>
    <n v="0"/>
  </r>
  <r>
    <n v="2516698"/>
    <s v="Camp, Jean-Jacques"/>
    <s v="Rue Jean Mermoz Résidence La Fontaine au Bois,F-77210 Avon"/>
    <s v="Rue Jean Mermoz Résidence La Fontaine au Bois F-77210 Avon"/>
    <s v="77210"/>
    <s v=""/>
    <x v="3"/>
    <x v="0"/>
    <x v="14"/>
    <n v="3"/>
    <x v="4"/>
    <n v="1"/>
    <n v="0"/>
    <n v="0.24435293609445063"/>
    <n v="9.1028155885868323E-2"/>
    <m/>
    <m/>
    <m/>
    <m/>
    <m/>
    <m/>
    <m/>
    <m/>
    <m/>
    <m/>
    <m/>
    <m/>
    <m/>
    <n v="9"/>
    <n v="1"/>
    <n v="0"/>
  </r>
  <r>
    <n v="2522503"/>
    <s v="BIO-LINK ACTIVATED POLYMERS AB"/>
    <s v="Övre Slottsgatan 26 G,S-75235 Uppsala"/>
    <s v="Övre Slottsgatan 26 G S-75235 Uppsala"/>
    <s v="26 75235"/>
    <s v="26"/>
    <x v="11"/>
    <x v="0"/>
    <x v="24"/>
    <n v="3"/>
    <x v="9"/>
    <n v="2"/>
    <n v="1"/>
    <n v="0.63091968370458851"/>
    <n v="0.95661926999192815"/>
    <m/>
    <m/>
    <m/>
    <m/>
    <m/>
    <m/>
    <m/>
    <m/>
    <m/>
    <m/>
    <m/>
    <m/>
    <m/>
    <n v="9"/>
    <n v="1"/>
    <n v="0"/>
  </r>
  <r>
    <n v="2524831"/>
    <s v="SAKAMOTO, Tomosada Yokogawa Medical Systems, Ltd."/>
    <s v="1-3, Sakaecho 6-chome,Tachikawa-shi Tokyo 190"/>
    <s v="1-3 Sakaecho 6-chome Tachikawa-shi Tokyo 190"/>
    <s v="13 6 190"/>
    <s v="-3"/>
    <x v="2"/>
    <x v="0"/>
    <x v="37"/>
    <n v="3"/>
    <x v="9"/>
    <n v="3"/>
    <n v="1"/>
    <n v="0.37262630559015697"/>
    <n v="0.1251909136902607"/>
    <m/>
    <m/>
    <m/>
    <m/>
    <m/>
    <m/>
    <m/>
    <m/>
    <m/>
    <m/>
    <m/>
    <m/>
    <m/>
    <n v="9"/>
    <n v="1"/>
    <n v="0"/>
  </r>
  <r>
    <n v="2525357"/>
    <s v="MIYAMA, Takao Shimadzu Corporation Sanjo-Factory"/>
    <s v="1, Kuwabaracho Nishinokyo Nakagyo-ku,Kyoto-shi Kyoto 604"/>
    <s v="1 Kuwabaracho Nishinokyo Nakagyo-ku Kyoto-shi Kyoto 604"/>
    <s v="1 604"/>
    <s v=""/>
    <x v="2"/>
    <x v="0"/>
    <x v="30"/>
    <n v="3"/>
    <x v="11"/>
    <n v="2"/>
    <n v="0"/>
    <n v="0.78466076188042089"/>
    <n v="5.7905386306530526E-2"/>
    <m/>
    <m/>
    <m/>
    <m/>
    <m/>
    <m/>
    <m/>
    <m/>
    <m/>
    <m/>
    <m/>
    <m/>
    <m/>
    <n v="9"/>
    <n v="1"/>
    <n v="0"/>
  </r>
  <r>
    <n v="2529096"/>
    <s v="DAY INTERNATIONAL INC."/>
    <s v="1301 E. Ninth Street, Suite 3600,Cleveland, Ohio 44114-1824"/>
    <s v="1301 E. Ninth Street Suite 3600 Cleveland Ohio 44114-1824"/>
    <s v="1301 3600 441141824"/>
    <s v=""/>
    <x v="9"/>
    <x v="0"/>
    <x v="16"/>
    <n v="3"/>
    <x v="2"/>
    <n v="3"/>
    <n v="0"/>
    <n v="0.70698351814302796"/>
    <n v="0.26052614260364204"/>
    <m/>
    <m/>
    <m/>
    <m/>
    <m/>
    <m/>
    <m/>
    <m/>
    <m/>
    <m/>
    <m/>
    <m/>
    <m/>
    <n v="9"/>
    <n v="1"/>
    <n v="0"/>
  </r>
  <r>
    <n v="11978097"/>
    <s v="Likar, Raymond"/>
    <s v="Mahopac,NY"/>
    <s v="Mahopac NY"/>
    <s v=""/>
    <s v=""/>
    <x v="9"/>
    <x v="0"/>
    <x v="70"/>
    <n v="1"/>
    <x v="15"/>
    <n v="0"/>
    <n v="0"/>
    <n v="0.29443997757866147"/>
    <n v="1.4647903009193497E-2"/>
    <n v="1"/>
    <n v="1"/>
    <n v="3"/>
    <m/>
    <m/>
    <m/>
    <m/>
    <m/>
    <m/>
    <m/>
    <m/>
    <m/>
    <m/>
    <n v="9"/>
    <n v="0"/>
    <n v="0"/>
  </r>
  <r>
    <n v="2530100"/>
    <s v="SCARFO, Paolo"/>
    <s v="Via Bevagna 68,I-00191 Roma"/>
    <s v="Via Bevagna 68 I-00191 Roma"/>
    <s v="68 00191"/>
    <s v="68"/>
    <x v="6"/>
    <x v="0"/>
    <x v="54"/>
    <n v="2"/>
    <x v="1"/>
    <n v="2"/>
    <n v="1"/>
    <n v="5.6750341887498168E-2"/>
    <n v="0.52465318891415236"/>
    <m/>
    <m/>
    <m/>
    <m/>
    <m/>
    <m/>
    <m/>
    <m/>
    <m/>
    <m/>
    <m/>
    <m/>
    <m/>
    <n v="9"/>
    <n v="1"/>
    <n v="0"/>
  </r>
  <r>
    <n v="23443381"/>
    <s v="SEEBOLD, RALF"/>
    <s v="PETER-VISCHER-STRASSE 1;D-1000 BERLIN 41"/>
    <s v="PETER-VISCHER-STRASSE 1;D-1000 BERLIN 41"/>
    <s v="11000 41"/>
    <s v="1;"/>
    <x v="0"/>
    <x v="0"/>
    <x v="41"/>
    <n v="3"/>
    <x v="0"/>
    <n v="2"/>
    <n v="1"/>
    <n v="0.30030615410930106"/>
    <n v="1.8550647638576168E-2"/>
    <n v="1"/>
    <n v="3"/>
    <n v="3"/>
    <m/>
    <m/>
    <m/>
    <m/>
    <m/>
    <m/>
    <m/>
    <m/>
    <m/>
    <m/>
    <n v="9"/>
    <n v="1"/>
    <n v="0"/>
  </r>
  <r>
    <n v="2539066"/>
    <s v="Knierim, David L."/>
    <s v="10305 S. W. Ashton Circle,Wilsonville Oregon 97070"/>
    <s v="10305 S. W. Ashton Circle Wilsonville Oregon 97070"/>
    <s v="10305 97070"/>
    <s v=""/>
    <x v="9"/>
    <x v="0"/>
    <x v="23"/>
    <n v="3"/>
    <x v="10"/>
    <n v="2"/>
    <n v="0"/>
    <n v="0.47216726516293717"/>
    <n v="0.80155235206114261"/>
    <m/>
    <m/>
    <m/>
    <m/>
    <m/>
    <m/>
    <m/>
    <m/>
    <m/>
    <m/>
    <m/>
    <m/>
    <m/>
    <n v="9"/>
    <n v="1"/>
    <n v="0"/>
  </r>
  <r>
    <n v="2544687"/>
    <s v="Filss, Peter, Dr."/>
    <s v="Nordstrasse 8,D-5170 Jülich"/>
    <s v="Nordstrasse 8 D-5170 Jülich"/>
    <s v="8 5170"/>
    <s v="8"/>
    <x v="0"/>
    <x v="0"/>
    <x v="54"/>
    <n v="2"/>
    <x v="0"/>
    <n v="2"/>
    <n v="1"/>
    <n v="0.18392034306821925"/>
    <n v="0.62164115144329846"/>
    <m/>
    <m/>
    <m/>
    <m/>
    <m/>
    <m/>
    <m/>
    <m/>
    <m/>
    <m/>
    <m/>
    <m/>
    <m/>
    <n v="9"/>
    <n v="1"/>
    <n v="0"/>
  </r>
  <r>
    <n v="2547796"/>
    <s v="Cincinnati Milacron Inc."/>
    <s v="4701 Marburg Avenue Cincinnati,Ohio 45209"/>
    <s v="4701 Marburg Avenue Cincinnati Ohio 45209"/>
    <s v="4701 45209"/>
    <s v=""/>
    <x v="9"/>
    <x v="0"/>
    <x v="46"/>
    <n v="3"/>
    <x v="9"/>
    <n v="2"/>
    <n v="0"/>
    <n v="0.69919543228034631"/>
    <n v="0.42028201907694818"/>
    <m/>
    <m/>
    <m/>
    <m/>
    <m/>
    <m/>
    <m/>
    <m/>
    <m/>
    <m/>
    <m/>
    <m/>
    <m/>
    <n v="9"/>
    <n v="1"/>
    <n v="0"/>
  </r>
  <r>
    <n v="2550933"/>
    <s v="MONAGHAN MEDICAL CORPORATION"/>
    <s v="Frankly Building, Route 9 North P.O. Box 978,Plattsburgh, N.Y. 12901-0978"/>
    <s v="Frankly Building Route 9 North P.O. Box 978 Plattsburgh N.Y. 12901-0978"/>
    <s v="9 978 129010978"/>
    <s v="9"/>
    <x v="9"/>
    <x v="0"/>
    <x v="31"/>
    <n v="3"/>
    <x v="6"/>
    <n v="3"/>
    <n v="1"/>
    <n v="0.44061202434762337"/>
    <n v="0.62440548662814077"/>
    <m/>
    <m/>
    <m/>
    <m/>
    <m/>
    <m/>
    <m/>
    <m/>
    <m/>
    <m/>
    <m/>
    <m/>
    <m/>
    <n v="9"/>
    <n v="1"/>
    <n v="0"/>
  </r>
  <r>
    <n v="2552981"/>
    <s v="Kamasaki, Keiji c/o Patent Div. Toshiba K.K."/>
    <s v="1-1 Shibaura 1-chome,Minato-ku Tokyo"/>
    <s v="1-1 Shibaura 1-chome Minato-ku Tokyo"/>
    <s v="11 1"/>
    <s v="-1"/>
    <x v="2"/>
    <x v="0"/>
    <x v="38"/>
    <n v="3"/>
    <x v="1"/>
    <n v="2"/>
    <n v="1"/>
    <n v="0.88111015786369584"/>
    <n v="0.91027733777591813"/>
    <m/>
    <m/>
    <m/>
    <m/>
    <m/>
    <m/>
    <m/>
    <m/>
    <m/>
    <m/>
    <m/>
    <m/>
    <m/>
    <n v="9"/>
    <n v="1"/>
    <n v="0"/>
  </r>
  <r>
    <n v="2554450"/>
    <s v="Hida, Toshiharu"/>
    <s v="4-105 City House, 3440-1, Nishikata,Koshigaya-shi Saitama-ken"/>
    <s v="4-105 City House 3440-1 Nishikata Koshigaya-shi Saitama-ken"/>
    <s v="4105 34401"/>
    <s v="-105"/>
    <x v="2"/>
    <x v="0"/>
    <x v="15"/>
    <n v="3"/>
    <x v="11"/>
    <n v="2"/>
    <n v="1"/>
    <n v="0.5888321180597994"/>
    <n v="0.3210498678942838"/>
    <m/>
    <m/>
    <m/>
    <m/>
    <m/>
    <m/>
    <m/>
    <m/>
    <m/>
    <m/>
    <m/>
    <m/>
    <m/>
    <n v="9"/>
    <n v="1"/>
    <n v="0"/>
  </r>
  <r>
    <n v="28597403"/>
    <s v="AMERICAN SAFETY EQUIPMENT CORPORATION"/>
    <s v="1400 RANKIN STREET,TROY,MICHIGAN"/>
    <s v="1400 RANKIN STREET TROY MICHIGAN"/>
    <s v="1400"/>
    <s v=""/>
    <x v="9"/>
    <x v="0"/>
    <x v="1"/>
    <n v="2"/>
    <x v="1"/>
    <n v="1"/>
    <n v="0"/>
    <n v="0.82203675853132963"/>
    <n v="1.5334280586583815E-2"/>
    <n v="1"/>
    <n v="2"/>
    <n v="3"/>
    <m/>
    <m/>
    <m/>
    <m/>
    <m/>
    <m/>
    <m/>
    <m/>
    <m/>
    <m/>
    <n v="9"/>
    <n v="1"/>
    <n v="0"/>
  </r>
  <r>
    <n v="28649436"/>
    <s v="OY * SAFEMATIC LTD"/>
    <s v="PL 10,SF-40951 MUURAME,FINLAND"/>
    <s v="PL 10 SF-40951 MUURAME FINLAND"/>
    <s v="10 40951"/>
    <s v="10"/>
    <x v="24"/>
    <x v="0"/>
    <x v="0"/>
    <n v="2"/>
    <x v="1"/>
    <n v="2"/>
    <n v="1"/>
    <n v="0.52160310211063088"/>
    <n v="1.575342922280154E-2"/>
    <n v="1"/>
    <n v="2"/>
    <n v="3"/>
    <m/>
    <m/>
    <m/>
    <m/>
    <m/>
    <m/>
    <m/>
    <m/>
    <m/>
    <m/>
    <n v="9"/>
    <n v="1"/>
    <n v="0"/>
  </r>
  <r>
    <n v="2560827"/>
    <s v="Veenhuis, Eduard"/>
    <s v="28, Stationsstraat,Nl-8102 EC Raalte"/>
    <s v="28 Stationsstraat Nl-8102 EC Raalte"/>
    <s v="28 8102"/>
    <s v=""/>
    <x v="1"/>
    <x v="0"/>
    <x v="38"/>
    <n v="3"/>
    <x v="1"/>
    <n v="2"/>
    <n v="0"/>
    <n v="0.89810080830509431"/>
    <n v="0.38107700254680532"/>
    <m/>
    <m/>
    <m/>
    <m/>
    <m/>
    <m/>
    <m/>
    <m/>
    <m/>
    <m/>
    <m/>
    <m/>
    <m/>
    <n v="9"/>
    <n v="1"/>
    <n v="0"/>
  </r>
  <r>
    <n v="2561340"/>
    <s v="Pramaggiore, Luigi"/>
    <s v="Strada Statale, 26,I-11010 Sarre (Aosta)"/>
    <s v="Strada Statale 26 I-11010 Sarre (Aosta)"/>
    <s v="26 11010"/>
    <s v="26"/>
    <x v="6"/>
    <x v="0"/>
    <x v="41"/>
    <n v="3"/>
    <x v="9"/>
    <n v="2"/>
    <n v="1"/>
    <n v="0.96175200490864599"/>
    <n v="0.7553437988039281"/>
    <m/>
    <m/>
    <m/>
    <m/>
    <m/>
    <m/>
    <m/>
    <m/>
    <m/>
    <m/>
    <m/>
    <m/>
    <m/>
    <n v="9"/>
    <n v="1"/>
    <n v="0"/>
  </r>
  <r>
    <n v="2561610"/>
    <s v="V.W. Kaiser Engineering, Inc."/>
    <s v="8642 Gleason Street,Millington Michigan 48746"/>
    <s v="8642 Gleason Street Millington Michigan 48746"/>
    <s v="8642 48746"/>
    <s v=""/>
    <x v="9"/>
    <x v="0"/>
    <x v="37"/>
    <n v="3"/>
    <x v="9"/>
    <n v="2"/>
    <n v="0"/>
    <n v="0.90061334492115508"/>
    <n v="0.49031130931565481"/>
    <m/>
    <m/>
    <m/>
    <m/>
    <m/>
    <m/>
    <m/>
    <m/>
    <m/>
    <m/>
    <m/>
    <m/>
    <m/>
    <n v="9"/>
    <n v="1"/>
    <n v="0"/>
  </r>
  <r>
    <n v="2562388"/>
    <s v="Rossignol, Claude"/>
    <s v="2, rue Honoré de Balzac,F-82000 Montauban"/>
    <s v="2 rue Honoré de Balzac F-82000 Montauban"/>
    <s v="2 82000"/>
    <s v=""/>
    <x v="3"/>
    <x v="0"/>
    <x v="46"/>
    <n v="3"/>
    <x v="11"/>
    <n v="2"/>
    <n v="0"/>
    <n v="0.4979368749788996"/>
    <n v="0.20257995365579762"/>
    <m/>
    <m/>
    <m/>
    <m/>
    <m/>
    <m/>
    <m/>
    <m/>
    <m/>
    <m/>
    <m/>
    <m/>
    <m/>
    <n v="9"/>
    <n v="1"/>
    <n v="0"/>
  </r>
  <r>
    <n v="2563283"/>
    <s v="Bojardi, Tiziano"/>
    <s v="Viale Indipendenza, 39,I-20090 Trezzano S/N (Milano)"/>
    <s v="Viale Indipendenza 39 I-20090 Trezzano S/N (Milano)"/>
    <s v="39 20090"/>
    <s v="39"/>
    <x v="6"/>
    <x v="0"/>
    <x v="26"/>
    <n v="3"/>
    <x v="11"/>
    <n v="2"/>
    <n v="1"/>
    <n v="0.81547692754948953"/>
    <n v="0.18789260883533254"/>
    <m/>
    <m/>
    <m/>
    <m/>
    <m/>
    <m/>
    <m/>
    <m/>
    <m/>
    <m/>
    <m/>
    <m/>
    <m/>
    <n v="9"/>
    <n v="1"/>
    <n v="0"/>
  </r>
  <r>
    <n v="2564431"/>
    <s v="Lebold, John Ross"/>
    <s v="206 Whitehall Drive,Yellow Springs Ohio"/>
    <s v="206 Whitehall Drive Yellow Springs Ohio"/>
    <s v="206"/>
    <s v=""/>
    <x v="9"/>
    <x v="0"/>
    <x v="36"/>
    <n v="3"/>
    <x v="9"/>
    <n v="1"/>
    <n v="0"/>
    <n v="0.98079831264230755"/>
    <n v="0.13319618708142811"/>
    <m/>
    <m/>
    <m/>
    <m/>
    <m/>
    <m/>
    <m/>
    <m/>
    <m/>
    <m/>
    <m/>
    <m/>
    <m/>
    <n v="9"/>
    <n v="1"/>
    <n v="0"/>
  </r>
  <r>
    <n v="2567567"/>
    <s v="Chudo, Masuo c/o Itami Works"/>
    <s v="Sumitomo Elec. Ind., Ltd. 1-1, Koyakita 1-chome,Itami-shi Hyogo"/>
    <s v="Sumitomo Elec. Ind. Ltd. 1-1 Koyakita 1-chome Itami-shi Hyogo"/>
    <s v="11 1"/>
    <s v="1-"/>
    <x v="2"/>
    <x v="0"/>
    <x v="53"/>
    <n v="3"/>
    <x v="2"/>
    <n v="2"/>
    <n v="1"/>
    <n v="0.2852712079282882"/>
    <n v="0.62025618163355767"/>
    <m/>
    <m/>
    <m/>
    <m/>
    <m/>
    <m/>
    <m/>
    <m/>
    <m/>
    <m/>
    <m/>
    <m/>
    <m/>
    <n v="9"/>
    <n v="1"/>
    <n v="0"/>
  </r>
  <r>
    <n v="2568389"/>
    <s v="Nakatani, Keiichi"/>
    <s v="82 Higashi-Furu-kawa Hirao,Yamashiro-cho Sooraku-gun Kyoto"/>
    <s v="82 Higashi-Furu-kawa Hirao Yamashiro-cho Sooraku-gun Kyoto"/>
    <s v="82"/>
    <s v=""/>
    <x v="2"/>
    <x v="0"/>
    <x v="14"/>
    <n v="3"/>
    <x v="9"/>
    <n v="1"/>
    <n v="0"/>
    <n v="0.28529609332251027"/>
    <n v="0.93648383628085285"/>
    <m/>
    <m/>
    <m/>
    <m/>
    <m/>
    <m/>
    <m/>
    <m/>
    <m/>
    <m/>
    <m/>
    <m/>
    <m/>
    <n v="9"/>
    <n v="1"/>
    <n v="0"/>
  </r>
  <r>
    <n v="2569126"/>
    <s v="Fujii, Akira"/>
    <s v="199, Maeda Minamicho,Toyohashi-shi Aichi-ken"/>
    <s v="199 Maeda Minamicho Toyohashi-shi Aichi-ken"/>
    <s v="199"/>
    <s v=""/>
    <x v="2"/>
    <x v="0"/>
    <x v="18"/>
    <n v="3"/>
    <x v="1"/>
    <n v="1"/>
    <n v="0"/>
    <n v="0.82459404252764912"/>
    <n v="0.96408263190075782"/>
    <m/>
    <m/>
    <m/>
    <m/>
    <m/>
    <m/>
    <m/>
    <m/>
    <m/>
    <m/>
    <m/>
    <m/>
    <m/>
    <n v="9"/>
    <n v="1"/>
    <n v="0"/>
  </r>
  <r>
    <n v="2573512"/>
    <s v="Miutel, Alexander"/>
    <s v="2007 Bloor Street West Apartment 201,Toronto Ontario M6S 1M5"/>
    <s v="2007 Bloor Street West Apartment 201 Toronto Ontario M6S 1M5"/>
    <s v="2007 201 6 15"/>
    <s v="201"/>
    <x v="16"/>
    <x v="0"/>
    <x v="6"/>
    <n v="3"/>
    <x v="4"/>
    <n v="4"/>
    <n v="1"/>
    <n v="0.28033393959589992"/>
    <n v="0.16476402558447478"/>
    <m/>
    <m/>
    <m/>
    <m/>
    <m/>
    <m/>
    <m/>
    <m/>
    <m/>
    <m/>
    <m/>
    <m/>
    <m/>
    <n v="9"/>
    <n v="1"/>
    <n v="0"/>
  </r>
  <r>
    <n v="2574756"/>
    <s v="Lavering, Gordon R."/>
    <s v="4111 Skymont Drive,Belmont California"/>
    <s v="4111 Skymont Drive Belmont California"/>
    <s v="4111"/>
    <s v=""/>
    <x v="9"/>
    <x v="0"/>
    <x v="24"/>
    <n v="3"/>
    <x v="1"/>
    <n v="1"/>
    <n v="0"/>
    <n v="0.20265660027307464"/>
    <n v="0.39471749588460836"/>
    <m/>
    <m/>
    <m/>
    <m/>
    <m/>
    <m/>
    <m/>
    <m/>
    <m/>
    <m/>
    <m/>
    <m/>
    <m/>
    <n v="9"/>
    <n v="1"/>
    <n v="0"/>
  </r>
  <r>
    <n v="2575840"/>
    <s v="Murray, George"/>
    <s v="47/49 Mearns Street,Greenock Scotland"/>
    <s v="47/49 Mearns Street Greenock Scotland"/>
    <s v="4749"/>
    <s v="/49"/>
    <x v="8"/>
    <x v="0"/>
    <x v="24"/>
    <n v="3"/>
    <x v="1"/>
    <n v="1"/>
    <n v="1"/>
    <n v="0.18644968021566466"/>
    <n v="0.94115397928768207"/>
    <m/>
    <m/>
    <m/>
    <m/>
    <m/>
    <m/>
    <m/>
    <m/>
    <m/>
    <m/>
    <m/>
    <m/>
    <m/>
    <n v="9"/>
    <n v="1"/>
    <n v="0"/>
  </r>
  <r>
    <n v="2576324"/>
    <s v="CROWTHER DISPLAY LIMITED"/>
    <s v="5 Hawbank Road College Milton North East Kilbride,Glasgow G74 5EE"/>
    <s v="5 Hawbank Road College Milton North East Kilbride Glasgow G74 5EE"/>
    <s v="5 74 5"/>
    <s v="G74"/>
    <x v="8"/>
    <x v="0"/>
    <x v="4"/>
    <n v="3"/>
    <x v="6"/>
    <n v="3"/>
    <n v="1"/>
    <n v="0.60380952858774284"/>
    <n v="0.784301455198395"/>
    <m/>
    <m/>
    <m/>
    <m/>
    <m/>
    <m/>
    <m/>
    <m/>
    <m/>
    <m/>
    <m/>
    <m/>
    <m/>
    <n v="9"/>
    <n v="1"/>
    <n v="0"/>
  </r>
  <r>
    <n v="2576854"/>
    <s v="Alexander, Linc W."/>
    <s v="P.O. Box 34244 Station D Vancouver,British Columbia V6J 4N8"/>
    <s v="P.O. Box 34244 Station D Vancouver British Columbia V6J 4N8"/>
    <s v="34244 6 48"/>
    <s v="V6J"/>
    <x v="16"/>
    <x v="0"/>
    <x v="16"/>
    <n v="3"/>
    <x v="4"/>
    <n v="3"/>
    <n v="1"/>
    <n v="0.73435901812542981"/>
    <n v="0.46975710680576432"/>
    <m/>
    <m/>
    <m/>
    <m/>
    <m/>
    <m/>
    <m/>
    <m/>
    <m/>
    <m/>
    <m/>
    <m/>
    <m/>
    <n v="9"/>
    <n v="1"/>
    <n v="0"/>
  </r>
  <r>
    <n v="2577511"/>
    <s v="Kenyon, Rebecca Anne"/>
    <s v="10418 Brigs Court,Indianapolis Indiana 46256"/>
    <s v="10418 Brigs Court Indianapolis Indiana 46256"/>
    <s v="10418 46256"/>
    <s v=""/>
    <x v="9"/>
    <x v="0"/>
    <x v="18"/>
    <n v="3"/>
    <x v="9"/>
    <n v="2"/>
    <n v="0"/>
    <n v="0.38093469540431069"/>
    <n v="0.16304167736137676"/>
    <m/>
    <m/>
    <m/>
    <m/>
    <m/>
    <m/>
    <m/>
    <m/>
    <m/>
    <m/>
    <m/>
    <m/>
    <m/>
    <n v="9"/>
    <n v="1"/>
    <n v="0"/>
  </r>
  <r>
    <n v="2584047"/>
    <s v="USINOR ACIERS"/>
    <s v="La Défense 9 4 place de la Pyramide,F-92800 Puteaux"/>
    <s v="La Défense 9 4 place de la Pyramide F-92800 Puteaux"/>
    <s v="9 4 92800"/>
    <s v="9"/>
    <x v="3"/>
    <x v="0"/>
    <x v="71"/>
    <n v="3"/>
    <x v="4"/>
    <n v="3"/>
    <n v="1"/>
    <n v="2.2550016364538017E-2"/>
    <n v="0.87721282151879532"/>
    <m/>
    <m/>
    <m/>
    <m/>
    <m/>
    <m/>
    <m/>
    <m/>
    <m/>
    <m/>
    <m/>
    <m/>
    <m/>
    <n v="9"/>
    <n v="1"/>
    <n v="0"/>
  </r>
  <r>
    <n v="2586100"/>
    <s v="Durand, Jean-Jacques"/>
    <s v="41,av. du Gl de Gaulle,F-62510 Arques"/>
    <s v="41 av. du Gl de Gaulle F-62510 Arques"/>
    <s v="41 62510"/>
    <s v=""/>
    <x v="3"/>
    <x v="0"/>
    <x v="24"/>
    <n v="3"/>
    <x v="10"/>
    <n v="2"/>
    <n v="0"/>
    <n v="0.53949705568443451"/>
    <n v="0.824449936558317"/>
    <m/>
    <m/>
    <m/>
    <m/>
    <m/>
    <m/>
    <m/>
    <m/>
    <m/>
    <m/>
    <m/>
    <m/>
    <m/>
    <n v="9"/>
    <n v="1"/>
    <n v="0"/>
  </r>
  <r>
    <n v="2586592"/>
    <s v="Choudin, Claude"/>
    <s v="Route de Lovettaz Saint-Jean d'Arvey,F-73230 Saint-Alban Leysse"/>
    <s v="Route de Lovettaz Saint-Jean d'Arvey F-73230 Saint-Alban Leysse"/>
    <s v="73230"/>
    <s v=""/>
    <x v="3"/>
    <x v="0"/>
    <x v="53"/>
    <n v="3"/>
    <x v="10"/>
    <n v="1"/>
    <n v="0"/>
    <n v="0.66849172633974197"/>
    <n v="0.67172814134751357"/>
    <m/>
    <m/>
    <m/>
    <m/>
    <m/>
    <m/>
    <m/>
    <m/>
    <m/>
    <m/>
    <m/>
    <m/>
    <m/>
    <n v="9"/>
    <n v="1"/>
    <n v="0"/>
  </r>
  <r>
    <n v="28786108"/>
    <s v="MARTIN * HOGELUCHT"/>
    <s v="POSTFACH 10 10 61,D-5630 REMSCHEID 1"/>
    <s v="POSTFACH 10 10 61 D-5630 REMSCHEID 1"/>
    <s v="10 10 61 5630 1"/>
    <s v="10"/>
    <x v="24"/>
    <x v="0"/>
    <x v="38"/>
    <n v="3"/>
    <x v="11"/>
    <n v="5"/>
    <n v="1"/>
    <n v="0.4112918631198007"/>
    <n v="1.7222209652084319E-2"/>
    <n v="1"/>
    <n v="3"/>
    <n v="3"/>
    <m/>
    <m/>
    <m/>
    <m/>
    <m/>
    <m/>
    <m/>
    <m/>
    <m/>
    <m/>
    <n v="9"/>
    <n v="1"/>
    <n v="0"/>
  </r>
  <r>
    <n v="2596332"/>
    <s v="GORDON, David"/>
    <s v="5141 South Kimbark,Chicago, IL 60615"/>
    <s v="5141 South Kimbark Chicago IL 60615"/>
    <s v="5141 60615"/>
    <s v=""/>
    <x v="9"/>
    <x v="0"/>
    <x v="38"/>
    <n v="3"/>
    <x v="9"/>
    <n v="2"/>
    <n v="0"/>
    <n v="6.1877439186530991E-2"/>
    <n v="0.21452391932103299"/>
    <m/>
    <m/>
    <m/>
    <m/>
    <m/>
    <m/>
    <m/>
    <m/>
    <m/>
    <m/>
    <m/>
    <m/>
    <m/>
    <n v="9"/>
    <n v="1"/>
    <n v="0"/>
  </r>
  <r>
    <n v="2596344"/>
    <s v="SUITER, Weyman, Blanchard, Jr."/>
    <s v="160 Bee Meadow Parkway,Whippany, NJ 07981"/>
    <s v="160 Bee Meadow Parkway Whippany NJ 07981"/>
    <s v="160 07981"/>
    <s v=""/>
    <x v="9"/>
    <x v="0"/>
    <x v="46"/>
    <n v="3"/>
    <x v="11"/>
    <n v="2"/>
    <n v="0"/>
    <n v="0.72783157473655846"/>
    <n v="0.90693130362280039"/>
    <m/>
    <m/>
    <m/>
    <m/>
    <m/>
    <m/>
    <m/>
    <m/>
    <m/>
    <m/>
    <m/>
    <m/>
    <m/>
    <n v="9"/>
    <n v="1"/>
    <n v="0"/>
  </r>
  <r>
    <n v="2596630"/>
    <s v="CHATEAU, Michel, Francois"/>
    <s v="342 East, 51st Street, Appt. 3B,New York, NY 10022"/>
    <s v="342 East 51st Street Appt. 3B New York NY 10022"/>
    <s v="342 51 3 10022"/>
    <s v="51s"/>
    <x v="9"/>
    <x v="0"/>
    <x v="23"/>
    <n v="3"/>
    <x v="4"/>
    <n v="4"/>
    <n v="1"/>
    <n v="0.81902106670610664"/>
    <n v="0.99322152067252234"/>
    <m/>
    <m/>
    <m/>
    <m/>
    <m/>
    <m/>
    <m/>
    <m/>
    <m/>
    <m/>
    <m/>
    <m/>
    <m/>
    <n v="9"/>
    <n v="1"/>
    <n v="0"/>
  </r>
  <r>
    <n v="2597720"/>
    <s v="NEDELKO, Vladimir Evgenievich"/>
    <s v="Orekhovy bulvar, 11-1-256,Moscow, 115551"/>
    <s v="Orekhovy bulvar 11-1-256 Moscow 115551"/>
    <s v="111256 115551"/>
    <s v="11-"/>
    <x v="38"/>
    <x v="0"/>
    <x v="41"/>
    <n v="3"/>
    <x v="1"/>
    <n v="2"/>
    <n v="1"/>
    <n v="0.58221872742491154"/>
    <n v="0.96381117395202986"/>
    <m/>
    <m/>
    <m/>
    <m/>
    <m/>
    <m/>
    <m/>
    <m/>
    <m/>
    <m/>
    <m/>
    <m/>
    <m/>
    <n v="9"/>
    <n v="1"/>
    <n v="0"/>
  </r>
  <r>
    <n v="28885212"/>
    <s v="FURNESS CONTROLS LIMITED"/>
    <s v="BEECHING ROAD,BEXHILL-ON-SEA,EAST SUSSEX,TN39 3LJ"/>
    <s v="BEECHING ROAD BEXHILL-ON-SEA EAST SUSSEX TN39 3LJ"/>
    <s v="39 3"/>
    <s v="N39"/>
    <x v="8"/>
    <x v="0"/>
    <x v="9"/>
    <n v="3"/>
    <x v="11"/>
    <n v="2"/>
    <n v="1"/>
    <n v="0.49943887112724938"/>
    <n v="1.9179979271252257E-2"/>
    <n v="1"/>
    <n v="3"/>
    <n v="3"/>
    <m/>
    <m/>
    <m/>
    <m/>
    <m/>
    <m/>
    <m/>
    <m/>
    <m/>
    <m/>
    <n v="9"/>
    <n v="1"/>
    <n v="0"/>
  </r>
  <r>
    <n v="45355828"/>
    <s v="SUEISHI, Taijirou"/>
    <s v="Kanagawa"/>
    <s v="Kanagawa"/>
    <s v=""/>
    <s v=""/>
    <x v="2"/>
    <x v="0"/>
    <x v="59"/>
    <n v="1"/>
    <x v="14"/>
    <n v="0"/>
    <n v="0"/>
    <n v="0.37419696150290649"/>
    <n v="1.2677990749818346E-2"/>
    <n v="1"/>
    <n v="1"/>
    <n v="3"/>
    <m/>
    <m/>
    <m/>
    <m/>
    <m/>
    <m/>
    <m/>
    <m/>
    <m/>
    <m/>
    <n v="9"/>
    <n v="0"/>
    <n v="0"/>
  </r>
  <r>
    <n v="2599351"/>
    <s v="SCHÄFER, Volker"/>
    <s v="Solitudestrasse 53,D-7140 Ludwigsburg"/>
    <s v="Solitudestrasse 53 D-7140 Ludwigsburg"/>
    <s v="53 7140"/>
    <s v="53"/>
    <x v="0"/>
    <x v="0"/>
    <x v="24"/>
    <n v="3"/>
    <x v="0"/>
    <n v="2"/>
    <n v="1"/>
    <n v="0.82605612364506698"/>
    <n v="0.69891208071372368"/>
    <m/>
    <m/>
    <m/>
    <m/>
    <m/>
    <m/>
    <m/>
    <m/>
    <m/>
    <m/>
    <m/>
    <m/>
    <m/>
    <n v="9"/>
    <n v="1"/>
    <n v="0"/>
  </r>
  <r>
    <n v="2600646"/>
    <s v="BARSEGHIAN, Ken"/>
    <s v=",deceased"/>
    <s v="deceased"/>
    <s v=""/>
    <s v=""/>
    <x v="9"/>
    <x v="0"/>
    <x v="62"/>
    <n v="1"/>
    <x v="14"/>
    <n v="0"/>
    <n v="0"/>
    <n v="0.1337111782775583"/>
    <n v="0.48309373520900856"/>
    <m/>
    <m/>
    <m/>
    <m/>
    <m/>
    <m/>
    <m/>
    <m/>
    <m/>
    <m/>
    <m/>
    <m/>
    <m/>
    <n v="9"/>
    <n v="0"/>
    <n v="0"/>
  </r>
  <r>
    <n v="2604717"/>
    <s v="Torras, Robert M."/>
    <s v="101 Gould Street,St. Simons Island Georgia 31522"/>
    <s v="101 Gould Street St. Simons Island Georgia 31522"/>
    <s v="101 31522"/>
    <s v=""/>
    <x v="9"/>
    <x v="0"/>
    <x v="47"/>
    <n v="3"/>
    <x v="10"/>
    <n v="2"/>
    <n v="0"/>
    <n v="6.4028947173260908E-2"/>
    <n v="0.86220854802319213"/>
    <m/>
    <m/>
    <m/>
    <m/>
    <m/>
    <m/>
    <m/>
    <m/>
    <m/>
    <m/>
    <m/>
    <m/>
    <m/>
    <n v="9"/>
    <n v="1"/>
    <n v="0"/>
  </r>
  <r>
    <n v="47098444"/>
    <s v="MURRETT, Martin, J."/>
    <s v="1 Infinite Loop,Cupertino, CA 95014"/>
    <s v="1 Infinite Loop Cupertino CA 95014"/>
    <s v="1 95014"/>
    <s v=""/>
    <x v="9"/>
    <x v="0"/>
    <x v="52"/>
    <n v="2"/>
    <x v="9"/>
    <n v="2"/>
    <n v="0"/>
    <n v="0.70382081886798331"/>
    <n v="1.4629908643156941E-2"/>
    <n v="1"/>
    <n v="2"/>
    <n v="3"/>
    <m/>
    <m/>
    <m/>
    <m/>
    <m/>
    <m/>
    <m/>
    <m/>
    <m/>
    <m/>
    <n v="9"/>
    <n v="1"/>
    <n v="0"/>
  </r>
  <r>
    <n v="2605467"/>
    <s v="Helmreich, Klaus"/>
    <s v="Saalestrasse 15,D-8520 Erlangen"/>
    <s v="Saalestrasse 15 D-8520 Erlangen"/>
    <s v="15 8520"/>
    <s v="15"/>
    <x v="0"/>
    <x v="0"/>
    <x v="29"/>
    <n v="2"/>
    <x v="0"/>
    <n v="2"/>
    <n v="1"/>
    <n v="0.28328331363277048"/>
    <n v="0.9516033898869749"/>
    <m/>
    <m/>
    <m/>
    <m/>
    <m/>
    <m/>
    <m/>
    <m/>
    <m/>
    <m/>
    <m/>
    <m/>
    <m/>
    <n v="9"/>
    <n v="1"/>
    <n v="0"/>
  </r>
  <r>
    <n v="47210271"/>
    <s v="McCarthy, John Charles"/>
    <s v="Compton"/>
    <s v="Compton"/>
    <s v=""/>
    <s v=""/>
    <x v="8"/>
    <x v="0"/>
    <x v="65"/>
    <n v="1"/>
    <x v="14"/>
    <n v="0"/>
    <n v="0"/>
    <n v="0.3451852060253735"/>
    <n v="1.5804688951945089E-2"/>
    <n v="1"/>
    <n v="1"/>
    <n v="3"/>
    <m/>
    <m/>
    <m/>
    <m/>
    <m/>
    <m/>
    <m/>
    <m/>
    <m/>
    <m/>
    <n v="9"/>
    <n v="0"/>
    <n v="0"/>
  </r>
  <r>
    <n v="48451731"/>
    <s v="Klicpera, Elizabeth"/>
    <s v="San Diego,CA"/>
    <s v="San Diego CA"/>
    <s v=""/>
    <s v=""/>
    <x v="9"/>
    <x v="0"/>
    <x v="74"/>
    <n v="1"/>
    <x v="3"/>
    <n v="0"/>
    <n v="0"/>
    <n v="0.73443942166450182"/>
    <n v="1.7557973482296707E-2"/>
    <n v="1"/>
    <n v="1"/>
    <n v="3"/>
    <m/>
    <m/>
    <m/>
    <m/>
    <m/>
    <m/>
    <m/>
    <m/>
    <m/>
    <m/>
    <n v="9"/>
    <n v="0"/>
    <n v="0"/>
  </r>
  <r>
    <n v="2609344"/>
    <s v="Kozasa, Yoshihisa c/o Patent Division"/>
    <s v="Kabushiki Kaisha Toshiba 1-1 Shibaura 1-chome,Minato-ku Tokyo 105"/>
    <s v="Kabushiki Kaisha Toshiba 1-1 Shibaura 1-chome Minato-ku Tokyo 105"/>
    <s v="11 1 105"/>
    <s v="1-"/>
    <x v="2"/>
    <x v="0"/>
    <x v="4"/>
    <n v="3"/>
    <x v="2"/>
    <n v="3"/>
    <n v="1"/>
    <n v="0.48206003839377409"/>
    <n v="0.33077287831887126"/>
    <m/>
    <m/>
    <m/>
    <m/>
    <m/>
    <m/>
    <m/>
    <m/>
    <m/>
    <m/>
    <m/>
    <m/>
    <m/>
    <n v="9"/>
    <n v="1"/>
    <n v="0"/>
  </r>
  <r>
    <n v="2611467"/>
    <s v="Wiebracht, Herbert"/>
    <s v="Sepp-Herberger-Strasse 20,D-4405 Nottuln"/>
    <s v="Sepp-Herberger-Strasse 20 D-4405 Nottuln"/>
    <s v="20 4405"/>
    <s v="20"/>
    <x v="0"/>
    <x v="0"/>
    <x v="41"/>
    <n v="3"/>
    <x v="0"/>
    <n v="2"/>
    <n v="1"/>
    <n v="0.60598611479260744"/>
    <n v="0.55220164537038074"/>
    <m/>
    <m/>
    <m/>
    <m/>
    <m/>
    <m/>
    <m/>
    <m/>
    <m/>
    <m/>
    <m/>
    <m/>
    <m/>
    <n v="9"/>
    <n v="1"/>
    <n v="0"/>
  </r>
  <r>
    <n v="2615677"/>
    <s v="Kidoh, Hirokazu"/>
    <s v="c/o Hitachi Maxell Bohkyu-Ryo 1-4 Aobaoka-Minami,Suita Osaka-fu"/>
    <s v="c/o Hitachi Maxell Bohkyu-Ryo 1-4 Aobaoka-Minami Suita Osaka-fu"/>
    <s v="14"/>
    <s v="1-"/>
    <x v="2"/>
    <x v="0"/>
    <x v="53"/>
    <n v="3"/>
    <x v="10"/>
    <n v="1"/>
    <n v="1"/>
    <n v="0.11007066201668436"/>
    <n v="0.48959977618400286"/>
    <m/>
    <m/>
    <m/>
    <m/>
    <m/>
    <m/>
    <m/>
    <m/>
    <m/>
    <m/>
    <m/>
    <m/>
    <m/>
    <n v="9"/>
    <n v="1"/>
    <n v="0"/>
  </r>
  <r>
    <n v="2615824"/>
    <s v="Meerkötter, Klaus, Prof. Dr. Ing."/>
    <s v="Pohlweg 47-49,D-4790 Paderborn"/>
    <s v="Pohlweg 47-49 D-4790 Paderborn"/>
    <s v="4749 4790"/>
    <s v="47-"/>
    <x v="0"/>
    <x v="0"/>
    <x v="0"/>
    <n v="2"/>
    <x v="0"/>
    <n v="2"/>
    <n v="1"/>
    <n v="0.97635801406795286"/>
    <n v="0.61905957055376537"/>
    <m/>
    <m/>
    <m/>
    <m/>
    <m/>
    <m/>
    <m/>
    <m/>
    <m/>
    <m/>
    <m/>
    <m/>
    <m/>
    <n v="9"/>
    <n v="1"/>
    <n v="0"/>
  </r>
  <r>
    <n v="2617292"/>
    <s v="Molnar, Geza"/>
    <s v="11 rue de Grenet,Aiglemont F-08090 Charleville Mezieres"/>
    <s v="11 rue de Grenet Aiglemont F-08090 Charleville Mezieres"/>
    <s v="11 08090"/>
    <s v=""/>
    <x v="3"/>
    <x v="0"/>
    <x v="5"/>
    <n v="3"/>
    <x v="10"/>
    <n v="2"/>
    <n v="0"/>
    <n v="0.87837186410340373"/>
    <n v="9.295259894273411E-2"/>
    <m/>
    <m/>
    <m/>
    <m/>
    <m/>
    <m/>
    <m/>
    <m/>
    <m/>
    <m/>
    <m/>
    <m/>
    <m/>
    <n v="9"/>
    <n v="1"/>
    <n v="0"/>
  </r>
  <r>
    <n v="49104640"/>
    <s v="BI, Xiao, Tao"/>
    <s v="Apartment 2,2520 Van Horne Street,Montreal, Quebec H3S 1P1"/>
    <s v="Apartment 2 2520 Van Horne Street Montreal Quebec H3S 1P1"/>
    <s v="2 2520 3 11"/>
    <s v="2"/>
    <x v="16"/>
    <x v="0"/>
    <x v="14"/>
    <n v="3"/>
    <x v="4"/>
    <n v="4"/>
    <n v="1"/>
    <n v="0.59212230864034132"/>
    <n v="1.2727355647321303E-2"/>
    <n v="1"/>
    <n v="3"/>
    <n v="3"/>
    <m/>
    <m/>
    <m/>
    <m/>
    <m/>
    <m/>
    <m/>
    <m/>
    <m/>
    <m/>
    <n v="9"/>
    <n v="1"/>
    <n v="0"/>
  </r>
  <r>
    <n v="2622373"/>
    <s v="Nanda, Madan Mohan"/>
    <s v="1409 Aldenham Lane,Reston, Va. 22 090"/>
    <s v="1409 Aldenham Lane Reston Va. 22 090"/>
    <s v="1409 22 090"/>
    <s v="22"/>
    <x v="9"/>
    <x v="0"/>
    <x v="24"/>
    <n v="3"/>
    <x v="11"/>
    <n v="3"/>
    <n v="1"/>
    <n v="0.31750997766865119"/>
    <n v="0.20397744406055418"/>
    <m/>
    <m/>
    <m/>
    <m/>
    <m/>
    <m/>
    <m/>
    <m/>
    <m/>
    <m/>
    <m/>
    <m/>
    <m/>
    <n v="9"/>
    <n v="1"/>
    <n v="0"/>
  </r>
  <r>
    <n v="2622827"/>
    <s v="Girle, Hans-Dietrich"/>
    <s v="Péronnerstrasse 19,D-5990 Altone"/>
    <s v="Péronnerstrasse 19 D-5990 Altone"/>
    <s v="19 5990"/>
    <s v="19"/>
    <x v="0"/>
    <x v="0"/>
    <x v="1"/>
    <n v="2"/>
    <x v="0"/>
    <n v="2"/>
    <n v="1"/>
    <n v="0.30061914665306844"/>
    <n v="0.46088365717013857"/>
    <m/>
    <m/>
    <m/>
    <m/>
    <m/>
    <m/>
    <m/>
    <m/>
    <m/>
    <m/>
    <m/>
    <m/>
    <m/>
    <n v="9"/>
    <n v="1"/>
    <n v="0"/>
  </r>
  <r>
    <n v="2622923"/>
    <s v="Michel, Paul"/>
    <s v="Büttenbergstrasse 20a,D-5828 Ennepetal"/>
    <s v="Büttenbergstrasse 20a D-5828 Ennepetal"/>
    <s v="20 5828"/>
    <s v="20a"/>
    <x v="0"/>
    <x v="0"/>
    <x v="34"/>
    <n v="3"/>
    <x v="0"/>
    <n v="2"/>
    <n v="1"/>
    <n v="0.36038976801791811"/>
    <n v="0.66931798202267012"/>
    <m/>
    <m/>
    <m/>
    <m/>
    <m/>
    <m/>
    <m/>
    <m/>
    <m/>
    <m/>
    <m/>
    <m/>
    <m/>
    <n v="9"/>
    <n v="1"/>
    <n v="0"/>
  </r>
  <r>
    <n v="2623576"/>
    <s v="Gerken, Hero, Dr."/>
    <s v="Susebekweg 10,D-2000 Hamburg 63"/>
    <s v="Susebekweg 10 D-2000 Hamburg 63"/>
    <s v="10 2000 63"/>
    <s v="10"/>
    <x v="0"/>
    <x v="0"/>
    <x v="29"/>
    <n v="2"/>
    <x v="1"/>
    <n v="3"/>
    <n v="1"/>
    <n v="0.64717378780908741"/>
    <n v="0.7868990174235081"/>
    <m/>
    <m/>
    <m/>
    <m/>
    <m/>
    <m/>
    <m/>
    <m/>
    <m/>
    <m/>
    <m/>
    <m/>
    <m/>
    <n v="9"/>
    <n v="1"/>
    <n v="0"/>
  </r>
  <r>
    <n v="2631634"/>
    <s v="Uekido, Kouzou c/o NEC Corporation"/>
    <s v="33-1, Shiba 5-chome,Minato-ku Tokyo"/>
    <s v="33-1 Shiba 5-chome Minato-ku Tokyo"/>
    <s v="331 5"/>
    <s v="-1"/>
    <x v="2"/>
    <x v="0"/>
    <x v="52"/>
    <n v="2"/>
    <x v="1"/>
    <n v="2"/>
    <n v="1"/>
    <n v="0.31590967262392244"/>
    <n v="0.7401447677186751"/>
    <m/>
    <m/>
    <m/>
    <m/>
    <m/>
    <m/>
    <m/>
    <m/>
    <m/>
    <m/>
    <m/>
    <m/>
    <m/>
    <n v="9"/>
    <n v="1"/>
    <n v="0"/>
  </r>
  <r>
    <n v="2638204"/>
    <s v="Dudley, Richard Paul"/>
    <s v="1, Highfield Lane,Highfield Southampton S02 1PY"/>
    <s v="1 Highfield Lane Highfield Southampton S02 1PY"/>
    <s v="1 02 1"/>
    <s v="S02"/>
    <x v="8"/>
    <x v="0"/>
    <x v="22"/>
    <n v="3"/>
    <x v="11"/>
    <n v="3"/>
    <n v="1"/>
    <n v="0.43058628502830187"/>
    <n v="0.97503348031106474"/>
    <m/>
    <m/>
    <m/>
    <m/>
    <m/>
    <m/>
    <m/>
    <m/>
    <m/>
    <m/>
    <m/>
    <m/>
    <m/>
    <n v="9"/>
    <n v="1"/>
    <n v="0"/>
  </r>
  <r>
    <n v="2639758"/>
    <s v="Cripps, Harry"/>
    <s v="18 Sunnyfield Road Heaton Mersey,Stockport Cheshire SK4 3HS"/>
    <s v="18 Sunnyfield Road Heaton Mersey Stockport Cheshire SK4 3HS"/>
    <s v="18 4 3"/>
    <s v="K4"/>
    <x v="8"/>
    <x v="0"/>
    <x v="16"/>
    <n v="3"/>
    <x v="2"/>
    <n v="3"/>
    <n v="1"/>
    <n v="0.10138596416223211"/>
    <n v="0.96970513259952706"/>
    <m/>
    <m/>
    <m/>
    <m/>
    <m/>
    <m/>
    <m/>
    <m/>
    <m/>
    <m/>
    <m/>
    <m/>
    <m/>
    <n v="9"/>
    <n v="1"/>
    <n v="0"/>
  </r>
  <r>
    <n v="2645642"/>
    <s v="Davis, Adrian Francis"/>
    <s v="Beecham Products Research Dpt st. George's Av.,Weybridge Surrey, KT18 ODE"/>
    <s v="Beecham Products Research Dpt st. George's Av. Weybridge Surrey KT18 ODE"/>
    <s v="18"/>
    <s v="T18"/>
    <x v="8"/>
    <x v="0"/>
    <x v="31"/>
    <n v="3"/>
    <x v="6"/>
    <n v="1"/>
    <n v="1"/>
    <n v="0.21239374702618141"/>
    <n v="0.48733783118139418"/>
    <m/>
    <m/>
    <m/>
    <m/>
    <m/>
    <m/>
    <m/>
    <m/>
    <m/>
    <m/>
    <m/>
    <m/>
    <m/>
    <n v="9"/>
    <n v="1"/>
    <n v="0"/>
  </r>
  <r>
    <n v="2647374"/>
    <s v="Sato, Seiki"/>
    <s v="c/o Patent Division 1-1, Shibaura 1-chome,Minato-ku Tokyo"/>
    <s v="c/o Patent Division 1-1 Shibaura 1-chome Minato-ku Tokyo"/>
    <s v="11 1"/>
    <s v="1-"/>
    <x v="2"/>
    <x v="0"/>
    <x v="19"/>
    <n v="3"/>
    <x v="10"/>
    <n v="2"/>
    <n v="1"/>
    <n v="0.25278115832000136"/>
    <n v="0.2304341126673306"/>
    <m/>
    <m/>
    <m/>
    <m/>
    <m/>
    <m/>
    <m/>
    <m/>
    <m/>
    <m/>
    <m/>
    <m/>
    <m/>
    <n v="9"/>
    <n v="1"/>
    <n v="0"/>
  </r>
  <r>
    <n v="2649489"/>
    <s v="Schofield, Clifford Raymond"/>
    <s v="20 Woodland Rise,Studham LU6 2PF"/>
    <s v="20 Woodland Rise Studham LU6 2PF"/>
    <s v="20 6 2"/>
    <s v="U6"/>
    <x v="8"/>
    <x v="0"/>
    <x v="1"/>
    <n v="2"/>
    <x v="9"/>
    <n v="3"/>
    <n v="1"/>
    <n v="0.12619415697245739"/>
    <n v="0.44201429814210835"/>
    <m/>
    <m/>
    <n v="15"/>
    <m/>
    <m/>
    <m/>
    <m/>
    <m/>
    <m/>
    <m/>
    <m/>
    <m/>
    <m/>
    <n v="9"/>
    <n v="1"/>
    <n v="0"/>
  </r>
  <r>
    <n v="2653929"/>
    <s v="Ranpuria, Chandulal Kantilal"/>
    <s v="6 New Chester Road,New Ferry,Wirral L62 5AA"/>
    <s v="6 New Chester Road New Ferry Wirral L62 5AA"/>
    <s v="6 62 5"/>
    <s v="L62"/>
    <x v="8"/>
    <x v="0"/>
    <x v="42"/>
    <n v="3"/>
    <x v="2"/>
    <n v="3"/>
    <n v="1"/>
    <n v="0.98670505980098466"/>
    <n v="0.15235355304862086"/>
    <m/>
    <m/>
    <m/>
    <m/>
    <m/>
    <m/>
    <m/>
    <m/>
    <m/>
    <m/>
    <m/>
    <m/>
    <m/>
    <n v="9"/>
    <n v="1"/>
    <n v="0"/>
  </r>
  <r>
    <n v="2655293"/>
    <s v="Grodd, Laurence W."/>
    <s v="1029 South East 44th,Portland Oregon 97330"/>
    <s v="1029 South East 44th Portland Oregon 97330"/>
    <s v="1029 44 97330"/>
    <s v="44t"/>
    <x v="9"/>
    <x v="0"/>
    <x v="3"/>
    <n v="3"/>
    <x v="11"/>
    <n v="3"/>
    <n v="1"/>
    <n v="0.2687921588001202"/>
    <n v="0.32977063472360379"/>
    <m/>
    <m/>
    <m/>
    <m/>
    <m/>
    <m/>
    <m/>
    <m/>
    <m/>
    <m/>
    <m/>
    <m/>
    <m/>
    <n v="9"/>
    <n v="1"/>
    <n v="0"/>
  </r>
  <r>
    <n v="49345072"/>
    <s v="MONDEN, Ryuji"/>
    <s v="c/o Corporate R&amp;D Center SHOWA DENKO K.K.,1-1-1, Oonodai,Midori-ku,Chiba-shi Chiba 267-0056"/>
    <s v="c/o Corporate R&amp;D Center SHOWA DENKO K.K. 1-1-1 Oonodai Midori-ku Chiba-shi Chiba 267-0056"/>
    <s v="111 2670056"/>
    <s v="1-"/>
    <x v="2"/>
    <x v="0"/>
    <x v="63"/>
    <n v="3"/>
    <x v="5"/>
    <n v="2"/>
    <n v="1"/>
    <n v="0.51117550418687197"/>
    <n v="1.8003919013520386E-2"/>
    <n v="1"/>
    <n v="3"/>
    <n v="3"/>
    <m/>
    <m/>
    <m/>
    <m/>
    <m/>
    <m/>
    <m/>
    <m/>
    <m/>
    <m/>
    <n v="9"/>
    <n v="1"/>
    <n v="0"/>
  </r>
  <r>
    <n v="2658321"/>
    <s v="Vanaschen, Luc"/>
    <s v="Binsterweg 113,B-4700 Eupen"/>
    <s v="Binsterweg 113 B-4700 Eupen"/>
    <s v="113 4700"/>
    <s v="113"/>
    <x v="17"/>
    <x v="0"/>
    <x v="54"/>
    <n v="2"/>
    <x v="0"/>
    <n v="2"/>
    <n v="1"/>
    <n v="0.45553336315530779"/>
    <n v="0.43173310090797146"/>
    <m/>
    <m/>
    <n v="15"/>
    <m/>
    <m/>
    <m/>
    <m/>
    <m/>
    <m/>
    <m/>
    <m/>
    <m/>
    <m/>
    <n v="9"/>
    <n v="1"/>
    <n v="0"/>
  </r>
  <r>
    <n v="2658396"/>
    <s v="Minoru, Saruta"/>
    <s v="267-9, Nagaregi-cho,Kishiwada City Osaka"/>
    <s v="267-9 Nagaregi-cho Kishiwada City Osaka"/>
    <s v="2679"/>
    <s v="-9"/>
    <x v="2"/>
    <x v="0"/>
    <x v="41"/>
    <n v="3"/>
    <x v="1"/>
    <n v="1"/>
    <n v="1"/>
    <n v="0.79080254582318177"/>
    <n v="0.85142444280248941"/>
    <m/>
    <m/>
    <m/>
    <m/>
    <m/>
    <m/>
    <m/>
    <m/>
    <m/>
    <m/>
    <m/>
    <m/>
    <m/>
    <n v="9"/>
    <n v="1"/>
    <n v="0"/>
  </r>
  <r>
    <n v="2659107"/>
    <s v="Camarcat, Noel"/>
    <s v="C.E.N. Saclay-Département de Physico-chimie,B.P. 522 F-91191 Gif sur Yvette"/>
    <s v="C.E.N. Saclay-Département de Physico-chimie B.P. 522 F-91191 Gif sur Yvette"/>
    <s v="522 91191"/>
    <s v="522"/>
    <x v="3"/>
    <x v="0"/>
    <x v="60"/>
    <n v="3"/>
    <x v="4"/>
    <n v="2"/>
    <n v="1"/>
    <n v="0.3198323566331146"/>
    <n v="0.28329121061344598"/>
    <m/>
    <m/>
    <m/>
    <m/>
    <m/>
    <m/>
    <m/>
    <m/>
    <m/>
    <m/>
    <m/>
    <m/>
    <m/>
    <n v="9"/>
    <n v="1"/>
    <n v="0"/>
  </r>
  <r>
    <n v="2662024"/>
    <s v="CARPANO &amp; PONS"/>
    <s v="5 Place du Crêtet,F-74302 Cluses"/>
    <s v="5 Place du Crêtet F-74302 Cluses"/>
    <s v="5 74302"/>
    <s v=""/>
    <x v="3"/>
    <x v="0"/>
    <x v="1"/>
    <n v="2"/>
    <x v="9"/>
    <n v="2"/>
    <n v="0"/>
    <n v="0.41309009531915308"/>
    <n v="0.68262343470780407"/>
    <m/>
    <m/>
    <m/>
    <m/>
    <m/>
    <m/>
    <m/>
    <m/>
    <m/>
    <m/>
    <m/>
    <m/>
    <m/>
    <n v="9"/>
    <n v="1"/>
    <n v="0"/>
  </r>
  <r>
    <n v="2669748"/>
    <s v="GARTH, Peter"/>
    <s v="Horsell Graphic Industries Limited,Howley Park Estate Leeds LS27 0QT"/>
    <s v="Horsell Graphic Industries Limited Howley Park Estate Leeds LS27 0QT"/>
    <s v="27 0"/>
    <s v="S27"/>
    <x v="8"/>
    <x v="0"/>
    <x v="10"/>
    <n v="3"/>
    <x v="4"/>
    <n v="2"/>
    <n v="1"/>
    <n v="0.99346929509977677"/>
    <n v="0.89452423101731238"/>
    <m/>
    <m/>
    <m/>
    <m/>
    <m/>
    <m/>
    <m/>
    <m/>
    <m/>
    <m/>
    <m/>
    <m/>
    <m/>
    <n v="9"/>
    <n v="1"/>
    <n v="0"/>
  </r>
  <r>
    <n v="49459993"/>
    <s v="Ahrendt, Terry J."/>
    <s v="Patent Services M/S AB/2B,HONEYWELL INTERNATIONAL INC.,101 Columbia Road,PO BOX 2245,Morristown, NJ 07962-2245"/>
    <s v="Patent Services M/S AB/2B HONEYWELL INTERNATIONAL INC. 101 Columbia Road PO BOX 2245 Morristown NJ 07962-2245"/>
    <s v="2 101 2245 079622245"/>
    <s v="/2B"/>
    <x v="9"/>
    <x v="0"/>
    <x v="97"/>
    <n v="3"/>
    <x v="16"/>
    <n v="4"/>
    <n v="1"/>
    <n v="2.6410431679939061E-2"/>
    <n v="1.3199761586350833E-2"/>
    <n v="1"/>
    <n v="3"/>
    <n v="3"/>
    <m/>
    <m/>
    <m/>
    <m/>
    <m/>
    <m/>
    <m/>
    <m/>
    <m/>
    <m/>
    <n v="9"/>
    <n v="1"/>
    <n v="0"/>
  </r>
  <r>
    <n v="49617378"/>
    <s v="URAGAMI Jun"/>
    <s v="c/o DNP Nishinippon Co. Ltd.,2-16-36 Shimizu,Minami-ku,Fukuoka-shi Fukuoka 815-0031"/>
    <s v="c/o DNP Nishinippon Co. Ltd. 2-16-36 Shimizu Minami-ku Fukuoka-shi Fukuoka 815-0031"/>
    <s v="21636 8150031"/>
    <s v="2-"/>
    <x v="2"/>
    <x v="0"/>
    <x v="58"/>
    <n v="3"/>
    <x v="6"/>
    <n v="2"/>
    <n v="1"/>
    <n v="0.62582064015981509"/>
    <n v="1.3156552814076239E-2"/>
    <n v="1"/>
    <n v="3"/>
    <n v="3"/>
    <m/>
    <m/>
    <m/>
    <m/>
    <m/>
    <m/>
    <m/>
    <m/>
    <m/>
    <m/>
    <n v="9"/>
    <n v="1"/>
    <n v="0"/>
  </r>
  <r>
    <n v="2678140"/>
    <s v="KRAKOFF, Irwin, H."/>
    <s v="1908 Canterbury Road,Houston, TX 77030"/>
    <s v="1908 Canterbury Road Houston TX 77030"/>
    <s v="1908 77030"/>
    <s v=""/>
    <x v="9"/>
    <x v="0"/>
    <x v="34"/>
    <n v="3"/>
    <x v="9"/>
    <n v="2"/>
    <n v="0"/>
    <n v="0.35172168567205586"/>
    <n v="0.8078459963059953"/>
    <m/>
    <m/>
    <m/>
    <m/>
    <m/>
    <m/>
    <m/>
    <m/>
    <m/>
    <m/>
    <m/>
    <m/>
    <m/>
    <n v="9"/>
    <n v="1"/>
    <n v="0"/>
  </r>
  <r>
    <n v="2680162"/>
    <s v="Manabe, Katsuhide"/>
    <s v="50-6, Ipponmatsu, Menjyo, Yamato-cho,Ichinomiya-shi Aichi-pref.491"/>
    <s v="50-6 Ipponmatsu Menjyo Yamato-cho Ichinomiya-shi Aichi-pref.491"/>
    <s v="506 491"/>
    <s v="-6"/>
    <x v="2"/>
    <x v="0"/>
    <x v="82"/>
    <n v="3"/>
    <x v="9"/>
    <n v="2"/>
    <n v="1"/>
    <n v="0.36320310868785877"/>
    <n v="0.82085530258884665"/>
    <m/>
    <m/>
    <m/>
    <m/>
    <m/>
    <m/>
    <m/>
    <m/>
    <m/>
    <m/>
    <m/>
    <m/>
    <m/>
    <n v="9"/>
    <n v="1"/>
    <n v="0"/>
  </r>
  <r>
    <n v="2681273"/>
    <s v="Pechak, Peter"/>
    <s v="Hang 5,D-8221 Traunwalchen"/>
    <s v="Hang 5 D-8221 Traunwalchen"/>
    <s v="5 8221"/>
    <s v="5"/>
    <x v="0"/>
    <x v="0"/>
    <x v="76"/>
    <n v="2"/>
    <x v="0"/>
    <n v="2"/>
    <n v="1"/>
    <n v="0.16666053085542065"/>
    <n v="0.85404464687261805"/>
    <m/>
    <m/>
    <m/>
    <m/>
    <m/>
    <m/>
    <m/>
    <m/>
    <m/>
    <m/>
    <m/>
    <m/>
    <m/>
    <n v="9"/>
    <n v="1"/>
    <n v="0"/>
  </r>
  <r>
    <n v="2681668"/>
    <s v="Hirose, Katsuhiko"/>
    <s v="TOYOTA JIDOSHA KABUSHIKI KAISHA Toyota-cho,1 Toyota-shi Aichi"/>
    <s v="TOYOTA JIDOSHA KABUSHIKI KAISHA Toyota-cho 1 Toyota-shi Aichi"/>
    <s v="1"/>
    <s v="1"/>
    <x v="2"/>
    <x v="0"/>
    <x v="15"/>
    <n v="3"/>
    <x v="10"/>
    <n v="1"/>
    <n v="1"/>
    <n v="0.49848257531536566"/>
    <n v="0.10627903860615273"/>
    <m/>
    <m/>
    <m/>
    <m/>
    <m/>
    <m/>
    <m/>
    <m/>
    <m/>
    <m/>
    <m/>
    <m/>
    <m/>
    <n v="9"/>
    <n v="1"/>
    <n v="0"/>
  </r>
  <r>
    <n v="2682794"/>
    <s v="Nicholson, Brian"/>
    <s v="17 Colne View Point Clear,St. Osyth Essex, C016 8LA"/>
    <s v="17 Colne View Point Clear St. Osyth Essex C016 8LA"/>
    <s v="17 016 8"/>
    <s v="C016"/>
    <x v="8"/>
    <x v="0"/>
    <x v="71"/>
    <n v="3"/>
    <x v="4"/>
    <n v="3"/>
    <n v="1"/>
    <n v="0.35236849857642494"/>
    <n v="6.6661381196981395E-2"/>
    <m/>
    <m/>
    <m/>
    <m/>
    <m/>
    <m/>
    <m/>
    <m/>
    <m/>
    <m/>
    <m/>
    <m/>
    <m/>
    <n v="9"/>
    <n v="1"/>
    <n v="0"/>
  </r>
  <r>
    <n v="49826975"/>
    <s v="Preud'homme, Thierry"/>
    <s v="4 rue de la Cour à Bouillette,95450 COMMENY,FRANCE"/>
    <s v="4 rue de la Cour à Bouillette 95450 COMMENY FRANCE"/>
    <s v="4 95450"/>
    <s v=""/>
    <x v="3"/>
    <x v="0"/>
    <x v="23"/>
    <n v="3"/>
    <x v="4"/>
    <n v="2"/>
    <n v="0"/>
    <n v="0.12764631146707117"/>
    <n v="1.3018538159242588E-2"/>
    <n v="1"/>
    <n v="3"/>
    <n v="3"/>
    <m/>
    <m/>
    <m/>
    <m/>
    <m/>
    <m/>
    <m/>
    <m/>
    <m/>
    <m/>
    <n v="9"/>
    <n v="1"/>
    <n v="0"/>
  </r>
  <r>
    <n v="2686076"/>
    <s v="Niwa, Takashi Omron Tateisi Electronics Co."/>
    <s v="Patent Dept. 20 Igadera Shimo-Kaiinji,Nagaokakyo-City Kyoto 617"/>
    <s v="Patent Dept. 20 Igadera Shimo-Kaiinji Nagaokakyo-City Kyoto 617"/>
    <s v="20 617"/>
    <s v="20"/>
    <x v="2"/>
    <x v="0"/>
    <x v="53"/>
    <n v="3"/>
    <x v="10"/>
    <n v="2"/>
    <n v="1"/>
    <n v="0.8420448906240916"/>
    <n v="0.4685687667145324"/>
    <m/>
    <m/>
    <m/>
    <m/>
    <m/>
    <m/>
    <m/>
    <m/>
    <m/>
    <m/>
    <m/>
    <m/>
    <m/>
    <n v="9"/>
    <n v="1"/>
    <n v="0"/>
  </r>
  <r>
    <n v="2687166"/>
    <s v="Ihle, Kurt"/>
    <s v="Leibiweg 12,D-7911 Holzheim"/>
    <s v="Leibiweg 12 D-7911 Holzheim"/>
    <s v="12 7911"/>
    <s v="12"/>
    <x v="0"/>
    <x v="0"/>
    <x v="54"/>
    <n v="2"/>
    <x v="0"/>
    <n v="2"/>
    <n v="1"/>
    <n v="0.53467936901430002"/>
    <n v="0.82103889956143894"/>
    <m/>
    <m/>
    <m/>
    <m/>
    <m/>
    <m/>
    <m/>
    <m/>
    <m/>
    <m/>
    <m/>
    <m/>
    <m/>
    <n v="9"/>
    <n v="1"/>
    <n v="0"/>
  </r>
  <r>
    <n v="2690736"/>
    <s v="Strecker, Jürgen"/>
    <s v="Gehenbühlstrasse 15,D-7000 Stuttgart 31"/>
    <s v="Gehenbühlstrasse 15 D-7000 Stuttgart 31"/>
    <s v="15 7000 31"/>
    <s v="15"/>
    <x v="0"/>
    <x v="0"/>
    <x v="36"/>
    <n v="3"/>
    <x v="1"/>
    <n v="3"/>
    <n v="1"/>
    <n v="0.19996872342205119"/>
    <n v="0.46994036263250616"/>
    <m/>
    <m/>
    <m/>
    <m/>
    <m/>
    <m/>
    <m/>
    <m/>
    <m/>
    <m/>
    <m/>
    <m/>
    <m/>
    <n v="9"/>
    <n v="1"/>
    <n v="0"/>
  </r>
  <r>
    <n v="2692103"/>
    <s v="Kondo, Haruto c/o Patent Division"/>
    <s v="Kabushiki Kaisha Toshiba 1-1 Shibaura 1-chome,Minato-ku Tokyo 105"/>
    <s v="Kabushiki Kaisha Toshiba 1-1 Shibaura 1-chome Minato-ku Tokyo 105"/>
    <s v="11 1 105"/>
    <s v="1-"/>
    <x v="2"/>
    <x v="0"/>
    <x v="4"/>
    <n v="3"/>
    <x v="2"/>
    <n v="3"/>
    <n v="1"/>
    <n v="0.29969030905734029"/>
    <n v="0.89026900541837806"/>
    <m/>
    <m/>
    <m/>
    <m/>
    <m/>
    <m/>
    <m/>
    <m/>
    <m/>
    <m/>
    <m/>
    <m/>
    <m/>
    <n v="9"/>
    <n v="1"/>
    <n v="0"/>
  </r>
  <r>
    <n v="2692138"/>
    <s v="Masaya, Okamoto Idemitsu Petrochemical Co., Ltd."/>
    <s v="1-1, Anesaki-kaigan,Ichihara-shi Chiba-ken"/>
    <s v="1-1 Anesaki-kaigan Ichihara-shi Chiba-ken"/>
    <s v="11"/>
    <s v="-1"/>
    <x v="2"/>
    <x v="0"/>
    <x v="3"/>
    <n v="3"/>
    <x v="0"/>
    <n v="1"/>
    <n v="1"/>
    <n v="0.83665746133159358"/>
    <n v="0.98594765960184172"/>
    <m/>
    <m/>
    <m/>
    <m/>
    <m/>
    <m/>
    <m/>
    <m/>
    <m/>
    <m/>
    <m/>
    <m/>
    <m/>
    <n v="9"/>
    <n v="1"/>
    <n v="0"/>
  </r>
  <r>
    <n v="2694826"/>
    <s v="Gagneur, Klaus Dipl.-Ing"/>
    <s v="Mozartstrasse 5,D-8523 Hagenau"/>
    <s v="Mozartstrasse 5 D-8523 Hagenau"/>
    <s v="5 8523"/>
    <s v="5"/>
    <x v="0"/>
    <x v="0"/>
    <x v="0"/>
    <n v="2"/>
    <x v="0"/>
    <n v="2"/>
    <n v="1"/>
    <n v="0.59532432229260346"/>
    <n v="0.93063048807765358"/>
    <m/>
    <m/>
    <m/>
    <m/>
    <m/>
    <m/>
    <m/>
    <m/>
    <m/>
    <m/>
    <m/>
    <m/>
    <m/>
    <n v="9"/>
    <n v="1"/>
    <n v="0"/>
  </r>
  <r>
    <n v="50123623"/>
    <s v="LECART, SANDRINE"/>
    <s v="15 résidence Guillaume de voisin, 91190 Gif-sur-Yvette FR"/>
    <s v="15 résidence Guillaume de voisin 91190 Gif-sur-Yvette FR"/>
    <s v="15 91190"/>
    <s v=""/>
    <x v="3"/>
    <x v="0"/>
    <x v="19"/>
    <n v="3"/>
    <x v="10"/>
    <n v="2"/>
    <n v="0"/>
    <n v="3.920409925201862E-2"/>
    <n v="1.8601445996520916E-2"/>
    <n v="1"/>
    <n v="3"/>
    <n v="3"/>
    <m/>
    <m/>
    <m/>
    <m/>
    <m/>
    <m/>
    <m/>
    <m/>
    <m/>
    <m/>
    <n v="9"/>
    <n v="1"/>
    <n v="0"/>
  </r>
  <r>
    <n v="2696129"/>
    <s v="Dyer, Richard D."/>
    <s v="3436 Gettysburg,Ann Arbor Michigan 48105"/>
    <s v="3436 Gettysburg Ann Arbor Michigan 48105"/>
    <s v="3436 48105"/>
    <s v=""/>
    <x v="9"/>
    <x v="0"/>
    <x v="41"/>
    <n v="3"/>
    <x v="9"/>
    <n v="2"/>
    <n v="0"/>
    <n v="0.29158597737699665"/>
    <n v="0.98389323359019043"/>
    <m/>
    <m/>
    <m/>
    <m/>
    <m/>
    <m/>
    <m/>
    <m/>
    <m/>
    <m/>
    <m/>
    <m/>
    <m/>
    <n v="9"/>
    <n v="1"/>
    <n v="0"/>
  </r>
  <r>
    <n v="2697856"/>
    <s v="Benas, Edward Peter"/>
    <s v="129 Bunker Hill Road,Guilford, CT 06437"/>
    <s v="129 Bunker Hill Road Guilford CT 06437"/>
    <s v="129 06437"/>
    <s v=""/>
    <x v="9"/>
    <x v="0"/>
    <x v="36"/>
    <n v="3"/>
    <x v="11"/>
    <n v="2"/>
    <n v="0"/>
    <n v="0.17240582554001593"/>
    <n v="0.48751487144514027"/>
    <m/>
    <m/>
    <m/>
    <m/>
    <m/>
    <m/>
    <m/>
    <m/>
    <m/>
    <m/>
    <m/>
    <m/>
    <m/>
    <n v="9"/>
    <n v="1"/>
    <n v="0"/>
  </r>
  <r>
    <n v="2701977"/>
    <s v="Backer, Robert D."/>
    <s v="P.O. Box 217,Rouzerville Pennsylvania 17250"/>
    <s v="P.O. Box 217 Rouzerville Pennsylvania 17250"/>
    <s v="217 17250"/>
    <s v="217"/>
    <x v="9"/>
    <x v="0"/>
    <x v="42"/>
    <n v="3"/>
    <x v="9"/>
    <n v="2"/>
    <n v="1"/>
    <n v="0.63579198009742732"/>
    <n v="0.13747828898450287"/>
    <m/>
    <m/>
    <m/>
    <m/>
    <m/>
    <m/>
    <m/>
    <m/>
    <m/>
    <m/>
    <m/>
    <m/>
    <m/>
    <n v="9"/>
    <n v="1"/>
    <n v="0"/>
  </r>
  <r>
    <n v="2702482"/>
    <s v="Sakamoto, Hidenori"/>
    <s v="c/o NEC Corporation 33-1, Shiba 5-chome,Minato-ku Tokyo"/>
    <s v="c/o NEC Corporation 33-1 Shiba 5-chome Minato-ku Tokyo"/>
    <s v="331 5"/>
    <s v="33-"/>
    <x v="2"/>
    <x v="0"/>
    <x v="5"/>
    <n v="3"/>
    <x v="10"/>
    <n v="2"/>
    <n v="1"/>
    <n v="4.901094153539709E-2"/>
    <n v="0.60409229947574028"/>
    <m/>
    <m/>
    <m/>
    <m/>
    <m/>
    <m/>
    <m/>
    <m/>
    <m/>
    <m/>
    <m/>
    <m/>
    <m/>
    <n v="9"/>
    <n v="1"/>
    <n v="0"/>
  </r>
  <r>
    <n v="2703823"/>
    <s v="Ibaraki, Yoshiro"/>
    <s v="679-13, Shoei,Tsukuba-shi"/>
    <s v="679-13 Shoei Tsukuba-shi"/>
    <s v="67913"/>
    <s v="-13"/>
    <x v="2"/>
    <x v="0"/>
    <x v="21"/>
    <n v="2"/>
    <x v="3"/>
    <n v="1"/>
    <n v="1"/>
    <n v="0.56466489845999901"/>
    <n v="0.78779689226134897"/>
    <m/>
    <m/>
    <m/>
    <m/>
    <m/>
    <m/>
    <m/>
    <m/>
    <m/>
    <m/>
    <m/>
    <m/>
    <m/>
    <n v="9"/>
    <n v="0"/>
    <n v="0"/>
  </r>
  <r>
    <n v="2704205"/>
    <s v="Göde, György, Dr."/>
    <s v="Verseny u.21c,H-8360 Keszthely"/>
    <s v="Verseny u.21c H-8360 Keszthely"/>
    <s v="21 8360"/>
    <s v=".21c"/>
    <x v="22"/>
    <x v="0"/>
    <x v="0"/>
    <n v="2"/>
    <x v="0"/>
    <n v="2"/>
    <n v="1"/>
    <n v="0.89340500894308483"/>
    <n v="0.86089686818018951"/>
    <m/>
    <m/>
    <m/>
    <m/>
    <m/>
    <m/>
    <m/>
    <m/>
    <m/>
    <m/>
    <m/>
    <m/>
    <m/>
    <n v="9"/>
    <n v="1"/>
    <n v="0"/>
  </r>
  <r>
    <n v="2704930"/>
    <s v="Müller, Herbert, Dr."/>
    <s v="Freigerichtstrasse 10,D-8757 Karlstein"/>
    <s v="Freigerichtstrasse 10 D-8757 Karlstein"/>
    <s v="10 8757"/>
    <s v="10"/>
    <x v="0"/>
    <x v="0"/>
    <x v="34"/>
    <n v="3"/>
    <x v="0"/>
    <n v="2"/>
    <n v="1"/>
    <n v="0.94084631789066642"/>
    <n v="0.36972364789913326"/>
    <m/>
    <m/>
    <m/>
    <m/>
    <m/>
    <m/>
    <m/>
    <m/>
    <m/>
    <m/>
    <m/>
    <m/>
    <m/>
    <n v="9"/>
    <n v="1"/>
    <n v="0"/>
  </r>
  <r>
    <n v="2706446"/>
    <s v="Karius, Klaus Dietmark"/>
    <s v="Baltrumstrasse 12,D-4000 Düsseldorf 30"/>
    <s v="Baltrumstrasse 12 D-4000 Düsseldorf 30"/>
    <s v="12 4000 30"/>
    <s v="12"/>
    <x v="0"/>
    <x v="0"/>
    <x v="34"/>
    <n v="3"/>
    <x v="1"/>
    <n v="3"/>
    <n v="1"/>
    <n v="0.88652978248054504"/>
    <n v="0.89020315285048157"/>
    <m/>
    <m/>
    <m/>
    <m/>
    <m/>
    <m/>
    <m/>
    <m/>
    <m/>
    <m/>
    <m/>
    <m/>
    <m/>
    <n v="9"/>
    <n v="1"/>
    <n v="0"/>
  </r>
  <r>
    <n v="51971660"/>
    <s v="CHEN, XI"/>
    <s v="107 Whitney Place, Landsdale, PA 19446 US"/>
    <s v="107 Whitney Place Landsdale PA 19446 US"/>
    <s v="107 19446"/>
    <s v=""/>
    <x v="9"/>
    <x v="0"/>
    <x v="46"/>
    <n v="3"/>
    <x v="11"/>
    <n v="2"/>
    <n v="0"/>
    <n v="0.55945155933865454"/>
    <n v="1.8415047296340581E-2"/>
    <n v="1"/>
    <n v="3"/>
    <n v="3"/>
    <m/>
    <m/>
    <m/>
    <m/>
    <m/>
    <m/>
    <m/>
    <m/>
    <m/>
    <m/>
    <n v="9"/>
    <n v="1"/>
    <n v="0"/>
  </r>
  <r>
    <n v="2711384"/>
    <s v="Kiryu, Masakazu c/o Patent Division"/>
    <s v="KABUSHIKI KAISHA TOSHIBA 1-1 Shibaura 1-chome,Minato-ku Tokyo 105"/>
    <s v="KABUSHIKI KAISHA TOSHIBA 1-1 Shibaura 1-chome Minato-ku Tokyo 105"/>
    <s v="11 1 105"/>
    <s v="1-"/>
    <x v="2"/>
    <x v="0"/>
    <x v="4"/>
    <n v="3"/>
    <x v="2"/>
    <n v="3"/>
    <n v="1"/>
    <n v="0.52227136002502139"/>
    <n v="0.22361693609404254"/>
    <m/>
    <m/>
    <m/>
    <m/>
    <m/>
    <m/>
    <m/>
    <m/>
    <m/>
    <m/>
    <m/>
    <m/>
    <m/>
    <n v="9"/>
    <n v="1"/>
    <n v="0"/>
  </r>
  <r>
    <n v="2715078"/>
    <s v="Diels, Gaston S.M."/>
    <s v="Oosteinde 12,B-2380 Ravels"/>
    <s v="Oosteinde 12 B-2380 Ravels"/>
    <s v="12 2380"/>
    <s v="12"/>
    <x v="17"/>
    <x v="0"/>
    <x v="76"/>
    <n v="2"/>
    <x v="0"/>
    <n v="2"/>
    <n v="1"/>
    <n v="0.42194438750048657"/>
    <n v="0.94091815807669366"/>
    <m/>
    <m/>
    <m/>
    <m/>
    <m/>
    <m/>
    <m/>
    <m/>
    <m/>
    <m/>
    <m/>
    <m/>
    <m/>
    <n v="9"/>
    <n v="1"/>
    <n v="0"/>
  </r>
  <r>
    <n v="2715382"/>
    <s v="Van Wageningen Jakob"/>
    <s v="Aldendriel 85,NL-5653 PH Eindhoven"/>
    <s v="Aldendriel 85 NL-5653 PH Eindhoven"/>
    <s v="85 5653"/>
    <s v="85"/>
    <x v="1"/>
    <x v="0"/>
    <x v="51"/>
    <n v="2"/>
    <x v="1"/>
    <n v="2"/>
    <n v="1"/>
    <n v="0.8695874627643585"/>
    <n v="0.66685606208763815"/>
    <m/>
    <m/>
    <m/>
    <m/>
    <m/>
    <m/>
    <m/>
    <m/>
    <m/>
    <m/>
    <m/>
    <m/>
    <m/>
    <n v="9"/>
    <n v="1"/>
    <n v="0"/>
  </r>
  <r>
    <n v="2716789"/>
    <s v="Van Vliet, Nicolaas Pieter"/>
    <s v="Ribeslaan 16,NL-3911 ZW Rhenen"/>
    <s v="Ribeslaan 16 NL-3911 ZW Rhenen"/>
    <s v="16 3911"/>
    <s v="16"/>
    <x v="1"/>
    <x v="0"/>
    <x v="0"/>
    <n v="2"/>
    <x v="1"/>
    <n v="2"/>
    <n v="1"/>
    <n v="0.59404311224734774"/>
    <n v="0.87608439564913221"/>
    <m/>
    <m/>
    <m/>
    <m/>
    <m/>
    <m/>
    <m/>
    <m/>
    <m/>
    <m/>
    <m/>
    <m/>
    <m/>
    <n v="9"/>
    <n v="1"/>
    <n v="0"/>
  </r>
  <r>
    <n v="2718779"/>
    <s v="Sawada, Tak shi c/o Patent Division"/>
    <s v="Kabushiki Kaisha Toshiba 1-1, Shibaura 1-chome,Minato-ku Tokyo"/>
    <s v="Kabushiki Kaisha Toshiba 1-1 Shibaura 1-chome Minato-ku Tokyo"/>
    <s v="11 1"/>
    <s v="1-"/>
    <x v="2"/>
    <x v="0"/>
    <x v="28"/>
    <n v="3"/>
    <x v="10"/>
    <n v="2"/>
    <n v="1"/>
    <n v="0.15835028540434071"/>
    <n v="0.86166889721317685"/>
    <m/>
    <m/>
    <m/>
    <m/>
    <m/>
    <m/>
    <m/>
    <m/>
    <m/>
    <m/>
    <m/>
    <m/>
    <m/>
    <n v="9"/>
    <n v="1"/>
    <n v="0"/>
  </r>
  <r>
    <n v="2719934"/>
    <s v="Rabinovich, Eliezer M"/>
    <s v="52 Evergreen Drive,Berkeley Heights New Jersey 07922"/>
    <s v="52 Evergreen Drive Berkeley Heights New Jersey 07922"/>
    <s v="52 07922"/>
    <s v=""/>
    <x v="9"/>
    <x v="0"/>
    <x v="26"/>
    <n v="3"/>
    <x v="10"/>
    <n v="2"/>
    <n v="0"/>
    <n v="0.15908796802014347"/>
    <n v="0.27039168200624908"/>
    <m/>
    <m/>
    <m/>
    <m/>
    <m/>
    <m/>
    <m/>
    <m/>
    <m/>
    <m/>
    <m/>
    <m/>
    <m/>
    <n v="9"/>
    <n v="1"/>
    <n v="0"/>
  </r>
  <r>
    <n v="2721315"/>
    <s v="Mishovsky, Vladimir"/>
    <s v="1024 Madison Avenue,Plainfield New Jersey 07060"/>
    <s v="1024 Madison Avenue Plainfield New Jersey 07060"/>
    <s v="1024 07060"/>
    <s v=""/>
    <x v="9"/>
    <x v="0"/>
    <x v="22"/>
    <n v="3"/>
    <x v="11"/>
    <n v="2"/>
    <n v="0"/>
    <n v="0.8939352334391979"/>
    <n v="0.14196590055669456"/>
    <m/>
    <m/>
    <m/>
    <m/>
    <m/>
    <m/>
    <m/>
    <m/>
    <m/>
    <m/>
    <m/>
    <m/>
    <m/>
    <n v="9"/>
    <n v="1"/>
    <n v="0"/>
  </r>
  <r>
    <n v="2722495"/>
    <s v="Romesburg, Eric Douglas"/>
    <s v="5102 N. Broadway,Indianapolis Indiana"/>
    <s v="5102 N. Broadway Indianapolis Indiana"/>
    <s v="5102"/>
    <s v=""/>
    <x v="9"/>
    <x v="0"/>
    <x v="24"/>
    <n v="3"/>
    <x v="1"/>
    <n v="1"/>
    <n v="0"/>
    <n v="0.26224957431392371"/>
    <n v="0.61960322429925396"/>
    <m/>
    <m/>
    <m/>
    <m/>
    <m/>
    <m/>
    <m/>
    <m/>
    <m/>
    <m/>
    <m/>
    <m/>
    <m/>
    <n v="9"/>
    <n v="1"/>
    <n v="0"/>
  </r>
  <r>
    <n v="2724112"/>
    <s v="Kuroda, Akio"/>
    <s v="K.K. Yakuruto Honsha, 1-1-19, Higashishinbashi,Minato-ku, Tokyo"/>
    <s v="K.K. Yakuruto Honsha 1-1-19 Higashishinbashi Minato-ku Tokyo"/>
    <s v="1119"/>
    <s v="1-"/>
    <x v="2"/>
    <x v="0"/>
    <x v="53"/>
    <n v="3"/>
    <x v="11"/>
    <n v="1"/>
    <n v="1"/>
    <n v="0.29454051030879236"/>
    <n v="0.11151506579105996"/>
    <m/>
    <m/>
    <m/>
    <m/>
    <m/>
    <m/>
    <m/>
    <m/>
    <m/>
    <m/>
    <m/>
    <m/>
    <m/>
    <n v="9"/>
    <n v="1"/>
    <n v="0"/>
  </r>
  <r>
    <n v="2725996"/>
    <s v="Okada, Kazuo c/o Mitsubishi Denki K.K."/>
    <s v="Itami Seisakusho 1-1, Tsukaguchihonmachi 8-chome,Amagasaki-shi Hyogo 661"/>
    <s v="Itami Seisakusho 1-1 Tsukaguchihonmachi 8-chome Amagasaki-shi Hyogo 661"/>
    <s v="11 8 661"/>
    <s v="1-"/>
    <x v="2"/>
    <x v="0"/>
    <x v="75"/>
    <n v="3"/>
    <x v="10"/>
    <n v="3"/>
    <n v="1"/>
    <n v="0.53860998423893092"/>
    <n v="0.2444219719129479"/>
    <m/>
    <m/>
    <m/>
    <m/>
    <m/>
    <m/>
    <m/>
    <m/>
    <m/>
    <m/>
    <m/>
    <m/>
    <m/>
    <n v="9"/>
    <n v="1"/>
    <n v="0"/>
  </r>
  <r>
    <n v="2729246"/>
    <s v="Cronje, Izak Johannes"/>
    <s v="30 Escombe Street Pierre Van Ryneveld Ext. 1,Verwoerdburg Transvaal"/>
    <s v="30 Escombe Street Pierre Van Ryneveld Ext. 1 Verwoerdburg Transvaal"/>
    <s v="30 1"/>
    <s v="1"/>
    <x v="40"/>
    <x v="0"/>
    <x v="17"/>
    <n v="3"/>
    <x v="4"/>
    <n v="2"/>
    <n v="1"/>
    <n v="0.92707697043398418"/>
    <n v="0.76094087284393142"/>
    <m/>
    <m/>
    <m/>
    <m/>
    <m/>
    <m/>
    <m/>
    <m/>
    <m/>
    <m/>
    <m/>
    <m/>
    <m/>
    <n v="9"/>
    <n v="1"/>
    <n v="0"/>
  </r>
  <r>
    <n v="2736618"/>
    <s v="Sumiya, Koji"/>
    <s v="c/o Aisin AW Co., Ltd. 10 Takane,Fujii-cho Anjo-shi Aichi-ken 444-11"/>
    <s v="c/o Aisin AW Co. Ltd. 10 Takane Fujii-cho Anjo-shi Aichi-ken 444-11"/>
    <s v="10 44411"/>
    <s v="10"/>
    <x v="2"/>
    <x v="0"/>
    <x v="10"/>
    <n v="3"/>
    <x v="6"/>
    <n v="2"/>
    <n v="1"/>
    <n v="6.2761229334783453E-3"/>
    <n v="0.52678203753208452"/>
    <m/>
    <m/>
    <m/>
    <m/>
    <m/>
    <m/>
    <m/>
    <m/>
    <m/>
    <m/>
    <m/>
    <m/>
    <m/>
    <n v="9"/>
    <n v="1"/>
    <n v="0"/>
  </r>
  <r>
    <n v="2738622"/>
    <s v="Murakami, Tsutomu"/>
    <s v="10-52-306 Shinzen-cho,Nagahama-shi Shiga-ken"/>
    <s v="10-52-306 Shinzen-cho Nagahama-shi Shiga-ken"/>
    <s v="1052306"/>
    <s v="-52-"/>
    <x v="2"/>
    <x v="0"/>
    <x v="18"/>
    <n v="3"/>
    <x v="0"/>
    <n v="1"/>
    <n v="1"/>
    <n v="0.21607009647452169"/>
    <n v="0.96019695300196184"/>
    <m/>
    <m/>
    <m/>
    <m/>
    <m/>
    <m/>
    <m/>
    <m/>
    <m/>
    <m/>
    <m/>
    <m/>
    <m/>
    <n v="9"/>
    <n v="1"/>
    <n v="0"/>
  </r>
  <r>
    <n v="2740463"/>
    <s v="Tassen, Curtis S."/>
    <s v="6352 Roberto Drive,Huntington, WV 25705"/>
    <s v="6352 Roberto Drive Huntington WV 25705"/>
    <s v="6352 25705"/>
    <s v=""/>
    <x v="9"/>
    <x v="0"/>
    <x v="36"/>
    <n v="3"/>
    <x v="9"/>
    <n v="2"/>
    <n v="0"/>
    <n v="2.4314357874047898E-2"/>
    <n v="0.84344669519540039"/>
    <m/>
    <m/>
    <m/>
    <m/>
    <m/>
    <m/>
    <m/>
    <m/>
    <m/>
    <m/>
    <m/>
    <m/>
    <m/>
    <n v="9"/>
    <n v="1"/>
    <n v="0"/>
  </r>
  <r>
    <n v="2743315"/>
    <s v="Marschall, Eric"/>
    <s v="4, rue de Montesquieu,F-95100 Argenteuil"/>
    <s v="4 rue de Montesquieu F-95100 Argenteuil"/>
    <s v="4 95100"/>
    <s v=""/>
    <x v="3"/>
    <x v="0"/>
    <x v="41"/>
    <n v="3"/>
    <x v="9"/>
    <n v="2"/>
    <n v="0"/>
    <n v="0.40297444104029778"/>
    <n v="0.15535641595281147"/>
    <m/>
    <m/>
    <m/>
    <m/>
    <m/>
    <m/>
    <m/>
    <m/>
    <m/>
    <m/>
    <m/>
    <m/>
    <m/>
    <n v="9"/>
    <n v="1"/>
    <n v="0"/>
  </r>
  <r>
    <n v="2743384"/>
    <s v="Broglio, Marco"/>
    <s v="Via Trinita 17/A,I-10026 Santena Torino"/>
    <s v="Via Trinita 17/A I-10026 Santena Torino"/>
    <s v="17 10026"/>
    <s v="17/"/>
    <x v="6"/>
    <x v="0"/>
    <x v="36"/>
    <n v="3"/>
    <x v="9"/>
    <n v="2"/>
    <n v="1"/>
    <n v="0.25318564658413012"/>
    <n v="6.1033553825361797E-2"/>
    <m/>
    <m/>
    <m/>
    <m/>
    <m/>
    <m/>
    <m/>
    <m/>
    <m/>
    <m/>
    <m/>
    <m/>
    <m/>
    <n v="9"/>
    <n v="1"/>
    <n v="0"/>
  </r>
  <r>
    <n v="2750622"/>
    <s v="Yamamoto, Atsushi c/o Inst. of Bio-Active Science"/>
    <s v="Nippon Zoki Pharm. Co., Ltd. 442-1, Kinashi,Yashiro-cho Katoh-gun Hyogo"/>
    <s v="Nippon Zoki Pharm. Co. Ltd. 442-1 Kinashi Yashiro-cho Katoh-gun Hyogo"/>
    <s v="4421"/>
    <s v="442-"/>
    <x v="2"/>
    <x v="0"/>
    <x v="50"/>
    <n v="3"/>
    <x v="4"/>
    <n v="1"/>
    <n v="1"/>
    <n v="0.26546154228170171"/>
    <n v="0.10435843741289907"/>
    <m/>
    <m/>
    <m/>
    <m/>
    <m/>
    <m/>
    <m/>
    <m/>
    <m/>
    <m/>
    <m/>
    <m/>
    <m/>
    <n v="9"/>
    <n v="1"/>
    <n v="0"/>
  </r>
  <r>
    <n v="2752257"/>
    <s v="Norinder, Ulf"/>
    <s v="Kämpevägen 39,S-151 54 Södertälje"/>
    <s v="Kämpevägen 39 S-151 54 Södertälje"/>
    <s v="39 151 54"/>
    <s v="39"/>
    <x v="11"/>
    <x v="0"/>
    <x v="40"/>
    <n v="2"/>
    <x v="1"/>
    <n v="3"/>
    <n v="1"/>
    <n v="0.43896792390827377"/>
    <n v="0.82994623885079888"/>
    <m/>
    <m/>
    <m/>
    <m/>
    <m/>
    <m/>
    <m/>
    <m/>
    <m/>
    <m/>
    <m/>
    <m/>
    <m/>
    <n v="9"/>
    <n v="1"/>
    <n v="0"/>
  </r>
  <r>
    <n v="2753644"/>
    <s v="MEURER, Hans"/>
    <s v="Paul-Vater-Stra e 39,D-4050 Mönchengladbach"/>
    <s v="Paul-Vater-Stra e 39 D-4050 Mönchengladbach"/>
    <s v="39 4050"/>
    <s v="39"/>
    <x v="0"/>
    <x v="0"/>
    <x v="42"/>
    <n v="3"/>
    <x v="1"/>
    <n v="2"/>
    <n v="1"/>
    <n v="0.250801034486696"/>
    <n v="0.45390184052457017"/>
    <m/>
    <m/>
    <m/>
    <m/>
    <m/>
    <m/>
    <m/>
    <m/>
    <m/>
    <m/>
    <m/>
    <m/>
    <m/>
    <n v="9"/>
    <n v="1"/>
    <n v="0"/>
  </r>
  <r>
    <n v="2755009"/>
    <s v="Wilson, Ethan B."/>
    <s v="979 Cedar Road,Trinidad California 95570"/>
    <s v="979 Cedar Road Trinidad California 95570"/>
    <s v="979 95570"/>
    <s v=""/>
    <x v="9"/>
    <x v="0"/>
    <x v="41"/>
    <n v="3"/>
    <x v="9"/>
    <n v="2"/>
    <n v="0"/>
    <n v="0.99397474821472998"/>
    <n v="0.60144014641100108"/>
    <m/>
    <m/>
    <m/>
    <m/>
    <m/>
    <m/>
    <m/>
    <m/>
    <m/>
    <m/>
    <m/>
    <m/>
    <m/>
    <n v="9"/>
    <n v="1"/>
    <n v="0"/>
  </r>
  <r>
    <n v="2755553"/>
    <s v="BOUSSUGES, Pierre"/>
    <s v="4, rue Béranger,F-38000 Grenoble"/>
    <s v="4 rue Béranger F-38000 Grenoble"/>
    <s v="4 38000"/>
    <s v=""/>
    <x v="3"/>
    <x v="0"/>
    <x v="1"/>
    <n v="2"/>
    <x v="1"/>
    <n v="2"/>
    <n v="0"/>
    <n v="0.69387091059528905"/>
    <n v="0.52938438911536378"/>
    <m/>
    <m/>
    <m/>
    <m/>
    <m/>
    <m/>
    <m/>
    <m/>
    <m/>
    <m/>
    <m/>
    <m/>
    <m/>
    <n v="9"/>
    <n v="1"/>
    <n v="0"/>
  </r>
  <r>
    <n v="2756121"/>
    <s v="NYGARD, Svante"/>
    <s v="Box 4080,S-182 40 Enebyberg"/>
    <s v="Box 4080 S-182 40 Enebyberg"/>
    <s v="4080 182 40"/>
    <s v="-182"/>
    <x v="11"/>
    <x v="0"/>
    <x v="54"/>
    <n v="2"/>
    <x v="1"/>
    <n v="3"/>
    <n v="1"/>
    <n v="0.97534483912469083"/>
    <n v="0.93820821515346087"/>
    <m/>
    <m/>
    <m/>
    <m/>
    <m/>
    <m/>
    <m/>
    <m/>
    <m/>
    <m/>
    <m/>
    <m/>
    <m/>
    <n v="9"/>
    <n v="1"/>
    <n v="0"/>
  </r>
  <r>
    <n v="2758735"/>
    <s v="FARRELL, Roberta L."/>
    <s v="177 Hobart Street,Danvers, MA 01923"/>
    <s v="177 Hobart Street Danvers MA 01923"/>
    <s v="177 01923"/>
    <s v=""/>
    <x v="9"/>
    <x v="0"/>
    <x v="52"/>
    <n v="2"/>
    <x v="9"/>
    <n v="2"/>
    <n v="0"/>
    <n v="0.33072741705708708"/>
    <n v="0.89364142216983133"/>
    <m/>
    <m/>
    <m/>
    <m/>
    <m/>
    <m/>
    <m/>
    <m/>
    <m/>
    <m/>
    <m/>
    <m/>
    <m/>
    <n v="9"/>
    <n v="1"/>
    <n v="0"/>
  </r>
  <r>
    <n v="2759304"/>
    <s v="LOCH, Franz-Josef"/>
    <s v="Julius-Leber-Stra e 47,D-4330 Mülheim/Ruhr"/>
    <s v="Julius-Leber-Stra e 47 D-4330 Mülheim/Ruhr"/>
    <s v="47 4330"/>
    <s v="47"/>
    <x v="0"/>
    <x v="0"/>
    <x v="3"/>
    <n v="3"/>
    <x v="1"/>
    <n v="2"/>
    <n v="1"/>
    <n v="0.29358598854126838"/>
    <n v="0.96115758494445891"/>
    <m/>
    <m/>
    <m/>
    <m/>
    <m/>
    <m/>
    <m/>
    <m/>
    <m/>
    <m/>
    <m/>
    <m/>
    <m/>
    <n v="9"/>
    <n v="1"/>
    <n v="0"/>
  </r>
  <r>
    <n v="2762450"/>
    <s v="REYNOLDS, Charles, Edwards"/>
    <s v="6216 Whitehill Drive,Mechanicsburg, PA 17055"/>
    <s v="6216 Whitehill Drive Mechanicsburg PA 17055"/>
    <s v="6216 17055"/>
    <s v=""/>
    <x v="9"/>
    <x v="0"/>
    <x v="18"/>
    <n v="3"/>
    <x v="9"/>
    <n v="2"/>
    <n v="0"/>
    <n v="1.4508240781005433E-2"/>
    <n v="0.4576343320524825"/>
    <m/>
    <m/>
    <m/>
    <m/>
    <m/>
    <m/>
    <m/>
    <m/>
    <m/>
    <m/>
    <m/>
    <m/>
    <m/>
    <n v="9"/>
    <n v="1"/>
    <n v="0"/>
  </r>
  <r>
    <n v="2766554"/>
    <s v="TOWLE, Ian, David, Henderson"/>
    <s v="2 Barn Way Stratton Cirencester,Gloucestershire GL7 2NA"/>
    <s v="2 Barn Way Stratton Cirencester Gloucestershire GL7 2NA"/>
    <s v="2 7 2"/>
    <s v="L7"/>
    <x v="8"/>
    <x v="0"/>
    <x v="5"/>
    <n v="3"/>
    <x v="10"/>
    <n v="3"/>
    <n v="1"/>
    <n v="0.12611842403766438"/>
    <n v="0.23098370925369127"/>
    <m/>
    <m/>
    <m/>
    <m/>
    <m/>
    <m/>
    <m/>
    <m/>
    <m/>
    <m/>
    <m/>
    <m/>
    <m/>
    <n v="9"/>
    <n v="1"/>
    <n v="0"/>
  </r>
  <r>
    <n v="2770160"/>
    <s v="Reimann, Horst, Dr."/>
    <s v="Adelheidstrasse 26,D-6520 Worms 15"/>
    <s v="Adelheidstrasse 26 D-6520 Worms 15"/>
    <s v="26 6520 15"/>
    <s v="26"/>
    <x v="0"/>
    <x v="0"/>
    <x v="51"/>
    <n v="2"/>
    <x v="1"/>
    <n v="3"/>
    <n v="1"/>
    <n v="0.34332847553993073"/>
    <n v="0.64158466074029885"/>
    <m/>
    <m/>
    <m/>
    <m/>
    <m/>
    <m/>
    <m/>
    <m/>
    <m/>
    <m/>
    <m/>
    <m/>
    <m/>
    <n v="9"/>
    <n v="1"/>
    <n v="0"/>
  </r>
  <r>
    <n v="2770260"/>
    <s v="Watanabe, Masakazu"/>
    <s v="c/o NGK SPARK PLUG CO., LTD. Takatsuji-cho 14-18,Mizuho-ku Nagoya-shi Aichi-ken"/>
    <s v="c/o NGK SPARK PLUG CO. LTD. Takatsuji-cho 14-18 Mizuho-ku Nagoya-shi Aichi-ken"/>
    <s v="1418"/>
    <s v="14-"/>
    <x v="2"/>
    <x v="0"/>
    <x v="68"/>
    <n v="3"/>
    <x v="6"/>
    <n v="1"/>
    <n v="1"/>
    <n v="8.0866152886125198E-2"/>
    <n v="0.19866104824580333"/>
    <m/>
    <m/>
    <m/>
    <m/>
    <m/>
    <m/>
    <m/>
    <m/>
    <m/>
    <m/>
    <m/>
    <m/>
    <m/>
    <n v="9"/>
    <n v="1"/>
    <n v="0"/>
  </r>
  <r>
    <n v="2770573"/>
    <s v="Hadjimichael, Jane"/>
    <s v="18 Saxton Brook Drive,Simsbury Connecticut 06070"/>
    <s v="18 Saxton Brook Drive Simsbury Connecticut 06070"/>
    <s v="18 06070"/>
    <s v=""/>
    <x v="9"/>
    <x v="0"/>
    <x v="47"/>
    <n v="3"/>
    <x v="11"/>
    <n v="2"/>
    <n v="0"/>
    <n v="0.48812361527662218"/>
    <n v="0.73507313506743599"/>
    <m/>
    <m/>
    <m/>
    <m/>
    <m/>
    <m/>
    <m/>
    <m/>
    <m/>
    <m/>
    <m/>
    <m/>
    <m/>
    <n v="9"/>
    <n v="1"/>
    <n v="0"/>
  </r>
  <r>
    <n v="2770846"/>
    <s v="Cabri, Walter"/>
    <s v="42, Via Trieste,I-20051 Limbiate Milano"/>
    <s v="42 Via Trieste I-20051 Limbiate Milano"/>
    <s v="42 20051"/>
    <s v=""/>
    <x v="6"/>
    <x v="0"/>
    <x v="36"/>
    <n v="3"/>
    <x v="9"/>
    <n v="2"/>
    <n v="0"/>
    <n v="0.26065865723451165"/>
    <n v="0.62193408872770573"/>
    <m/>
    <m/>
    <m/>
    <m/>
    <m/>
    <m/>
    <m/>
    <m/>
    <m/>
    <m/>
    <m/>
    <m/>
    <m/>
    <n v="9"/>
    <n v="1"/>
    <n v="0"/>
  </r>
  <r>
    <n v="2771174"/>
    <s v="Grinstein, Reuben"/>
    <s v="15 Birch Run Avenue,Denville New Jersey 07834"/>
    <s v="15 Birch Run Avenue Denville New Jersey 07834"/>
    <s v="15 07834"/>
    <s v=""/>
    <x v="9"/>
    <x v="0"/>
    <x v="37"/>
    <n v="3"/>
    <x v="10"/>
    <n v="2"/>
    <n v="0"/>
    <n v="0.96515348243184518"/>
    <n v="0.89254485679871254"/>
    <m/>
    <m/>
    <m/>
    <m/>
    <m/>
    <m/>
    <m/>
    <m/>
    <m/>
    <m/>
    <m/>
    <m/>
    <m/>
    <n v="9"/>
    <n v="1"/>
    <n v="0"/>
  </r>
  <r>
    <n v="52202633"/>
    <s v="BRAD BUCKMAN"/>
    <s v="2042 LEIMERT BLVD., OAKLAND, CA 94602 US"/>
    <s v="2042 LEIMERT BLVD. OAKLAND CA 94602 US"/>
    <s v="2042 94602"/>
    <s v=""/>
    <x v="9"/>
    <x v="0"/>
    <x v="41"/>
    <n v="3"/>
    <x v="11"/>
    <n v="2"/>
    <n v="0"/>
    <n v="1.4071349462644211E-2"/>
    <n v="1.6761774824205045E-2"/>
    <n v="1"/>
    <n v="3"/>
    <n v="3"/>
    <m/>
    <m/>
    <m/>
    <m/>
    <m/>
    <m/>
    <m/>
    <m/>
    <m/>
    <m/>
    <n v="9"/>
    <n v="1"/>
    <n v="0"/>
  </r>
  <r>
    <n v="2774136"/>
    <s v="Nishi, Yutaka"/>
    <s v="c/o Honda R &amp; D Co., Ltd. 4-1, Chuo 1-chome,Wako-shi Saitama"/>
    <s v="c/o Honda R &amp; D Co. Ltd. 4-1 Chuo 1-chome Wako-shi Saitama"/>
    <s v="41 1"/>
    <s v="4-"/>
    <x v="2"/>
    <x v="0"/>
    <x v="6"/>
    <n v="3"/>
    <x v="8"/>
    <n v="2"/>
    <n v="1"/>
    <n v="0.4504149014736073"/>
    <n v="0.82328432697321596"/>
    <m/>
    <m/>
    <m/>
    <m/>
    <m/>
    <m/>
    <m/>
    <m/>
    <m/>
    <m/>
    <m/>
    <m/>
    <m/>
    <n v="9"/>
    <n v="1"/>
    <n v="0"/>
  </r>
  <r>
    <n v="2776313"/>
    <s v="Hasegawa, Ryoichi"/>
    <s v="1-28-5-302, Ozu-cho,Iwakuni-shi Yamaguchi-ken"/>
    <s v="1-28-5-302 Ozu-cho Iwakuni-shi Yamaguchi-ken"/>
    <s v="1285302"/>
    <s v="-28-"/>
    <x v="2"/>
    <x v="0"/>
    <x v="37"/>
    <n v="3"/>
    <x v="0"/>
    <n v="1"/>
    <n v="1"/>
    <n v="0.4979159636150936"/>
    <n v="0.36290300957260391"/>
    <m/>
    <m/>
    <m/>
    <m/>
    <m/>
    <m/>
    <m/>
    <m/>
    <m/>
    <m/>
    <m/>
    <m/>
    <m/>
    <n v="9"/>
    <n v="1"/>
    <n v="0"/>
  </r>
  <r>
    <n v="52530462"/>
    <s v="Ding, Hao"/>
    <s v="Heidelberg"/>
    <s v="Heidelberg"/>
    <s v=""/>
    <s v=""/>
    <x v="0"/>
    <x v="0"/>
    <x v="70"/>
    <n v="1"/>
    <x v="14"/>
    <n v="0"/>
    <n v="0"/>
    <n v="0.95343776965079063"/>
    <n v="1.2736576359803853E-2"/>
    <n v="1"/>
    <n v="1"/>
    <n v="3"/>
    <m/>
    <m/>
    <m/>
    <m/>
    <m/>
    <m/>
    <m/>
    <m/>
    <m/>
    <m/>
    <n v="9"/>
    <n v="0"/>
    <n v="0"/>
  </r>
  <r>
    <n v="2786252"/>
    <s v="Rodriques Alves, Joao-Manuel"/>
    <s v="Lindenhofstrasse 3,D-5630 Remscheid"/>
    <s v="Lindenhofstrasse 3 D-5630 Remscheid"/>
    <s v="3 5630"/>
    <s v="3"/>
    <x v="0"/>
    <x v="0"/>
    <x v="52"/>
    <n v="2"/>
    <x v="0"/>
    <n v="2"/>
    <n v="1"/>
    <n v="0.49181299815201962"/>
    <n v="0.61556581560554602"/>
    <m/>
    <m/>
    <m/>
    <m/>
    <m/>
    <m/>
    <m/>
    <m/>
    <m/>
    <m/>
    <m/>
    <m/>
    <m/>
    <n v="9"/>
    <n v="1"/>
    <n v="0"/>
  </r>
  <r>
    <n v="2787956"/>
    <s v="Wakabayashi, Takao c/o Mitsubishi Denki"/>
    <s v="Kabushiki Kaisha Communication Systems Dev. Lab.,1-1, Ofuna 5-chome Kamakura-shi Kanagawa"/>
    <s v="Kabushiki Kaisha Communication Systems Dev. Lab. 1-1 Ofuna 5-chome Kamakura-shi Kanagawa"/>
    <s v="11 5"/>
    <s v="1-"/>
    <x v="2"/>
    <x v="0"/>
    <x v="44"/>
    <n v="3"/>
    <x v="6"/>
    <n v="2"/>
    <n v="1"/>
    <n v="0.41351646207218262"/>
    <n v="0.3630483757670353"/>
    <m/>
    <m/>
    <m/>
    <m/>
    <m/>
    <m/>
    <m/>
    <m/>
    <m/>
    <m/>
    <m/>
    <m/>
    <m/>
    <n v="9"/>
    <n v="1"/>
    <n v="0"/>
  </r>
  <r>
    <n v="2789501"/>
    <s v="Kita, Masahiro"/>
    <s v="c/o Asahi Kogaku Kogyo K.K.,2-36-9, Maeno-cho Itabashi-ku Tokyo"/>
    <s v="c/o Asahi Kogaku Kogyo K.K. 2-36-9 Maeno-cho Itabashi-ku Tokyo"/>
    <s v="2369"/>
    <s v="2-"/>
    <x v="2"/>
    <x v="0"/>
    <x v="53"/>
    <n v="3"/>
    <x v="2"/>
    <n v="1"/>
    <n v="1"/>
    <n v="5.993206583825994E-2"/>
    <n v="0.42545152603706005"/>
    <m/>
    <m/>
    <m/>
    <m/>
    <m/>
    <m/>
    <m/>
    <m/>
    <m/>
    <m/>
    <m/>
    <m/>
    <m/>
    <n v="9"/>
    <n v="1"/>
    <n v="0"/>
  </r>
  <r>
    <n v="2789879"/>
    <s v="Uetake, Yoshinari Intellectual Property Division"/>
    <s v="Kabushiki Kaisha Toshiba 1-1 Shibaura 1-chome,Minato-ku Tokyo 105"/>
    <s v="Kabushiki Kaisha Toshiba 1-1 Shibaura 1-chome Minato-ku Tokyo 105"/>
    <s v="11 1 105"/>
    <s v="1-"/>
    <x v="2"/>
    <x v="0"/>
    <x v="4"/>
    <n v="3"/>
    <x v="2"/>
    <n v="3"/>
    <n v="1"/>
    <n v="0.17192583348115642"/>
    <n v="0.47461798404237232"/>
    <m/>
    <m/>
    <m/>
    <m/>
    <m/>
    <m/>
    <m/>
    <m/>
    <m/>
    <m/>
    <m/>
    <m/>
    <m/>
    <n v="9"/>
    <n v="1"/>
    <n v="0"/>
  </r>
  <r>
    <n v="52644806"/>
    <s v="Singh, Dave P."/>
    <s v="Portland,OR"/>
    <s v="Portland OR"/>
    <s v=""/>
    <s v=""/>
    <x v="9"/>
    <x v="0"/>
    <x v="77"/>
    <n v="1"/>
    <x v="15"/>
    <n v="0"/>
    <n v="0"/>
    <n v="3.267407351742202E-2"/>
    <n v="1.5294121555585627E-2"/>
    <n v="1"/>
    <n v="1"/>
    <n v="3"/>
    <m/>
    <m/>
    <m/>
    <m/>
    <m/>
    <m/>
    <m/>
    <m/>
    <m/>
    <m/>
    <n v="9"/>
    <n v="0"/>
    <n v="0"/>
  </r>
  <r>
    <n v="2791867"/>
    <s v="Fabry, Bernd, Dr."/>
    <s v="Danziger Strasse 31,D-4052 Korschenbroich 1"/>
    <s v="Danziger Strasse 31 D-4052 Korschenbroich 1"/>
    <s v="31 4052 1"/>
    <s v="31"/>
    <x v="0"/>
    <x v="0"/>
    <x v="42"/>
    <n v="3"/>
    <x v="9"/>
    <n v="3"/>
    <n v="1"/>
    <n v="0.96499742664269783"/>
    <n v="0.4157334377095222"/>
    <m/>
    <m/>
    <m/>
    <m/>
    <m/>
    <m/>
    <m/>
    <m/>
    <m/>
    <m/>
    <m/>
    <m/>
    <m/>
    <n v="9"/>
    <n v="1"/>
    <n v="0"/>
  </r>
  <r>
    <n v="2794604"/>
    <s v="Pfahler, Rolf"/>
    <s v="Ferdinand-Hofmann-Strasse 54,D-6000 Frankfurt am Main 80"/>
    <s v="Ferdinand-Hofmann-Strasse 54 D-6000 Frankfurt am Main 80"/>
    <s v="54 6000 80"/>
    <s v="54"/>
    <x v="0"/>
    <x v="0"/>
    <x v="30"/>
    <n v="3"/>
    <x v="11"/>
    <n v="3"/>
    <n v="1"/>
    <n v="0.54205471444161568"/>
    <n v="0.55865494367891344"/>
    <m/>
    <m/>
    <m/>
    <m/>
    <m/>
    <m/>
    <m/>
    <m/>
    <m/>
    <m/>
    <m/>
    <m/>
    <m/>
    <n v="9"/>
    <n v="1"/>
    <n v="0"/>
  </r>
  <r>
    <n v="2795699"/>
    <s v="Votava, Vladimir Dipl.-Ing."/>
    <s v="Delnicka 65,Praha 7"/>
    <s v="Delnicka 65 Praha 7"/>
    <s v="65 7"/>
    <s v="65"/>
    <x v="41"/>
    <x v="0"/>
    <x v="80"/>
    <n v="2"/>
    <x v="0"/>
    <n v="2"/>
    <n v="1"/>
    <n v="0.74386855806943897"/>
    <n v="0.97116928257062529"/>
    <m/>
    <m/>
    <m/>
    <m/>
    <m/>
    <m/>
    <m/>
    <m/>
    <m/>
    <m/>
    <m/>
    <m/>
    <m/>
    <n v="9"/>
    <n v="1"/>
    <n v="0"/>
  </r>
  <r>
    <n v="2797806"/>
    <s v="Komazaki, Tomokazu Oki Electric Industry Co., Ltd"/>
    <s v="7-12, Toranomon 1-chome Minato-ku,Tokyo"/>
    <s v="7-12 Toranomon 1-chome Minato-ku Tokyo"/>
    <s v="712 1"/>
    <s v="-12"/>
    <x v="2"/>
    <x v="0"/>
    <x v="36"/>
    <n v="3"/>
    <x v="1"/>
    <n v="2"/>
    <n v="1"/>
    <n v="0.544502093593629"/>
    <n v="0.96018535683014949"/>
    <m/>
    <m/>
    <m/>
    <m/>
    <m/>
    <m/>
    <m/>
    <m/>
    <m/>
    <m/>
    <m/>
    <m/>
    <m/>
    <n v="9"/>
    <n v="1"/>
    <n v="0"/>
  </r>
  <r>
    <n v="2798284"/>
    <s v="Schnell, Michael, Prof.-Dr."/>
    <s v="Bahnhofstrasse 7,D-6740 Landau 14"/>
    <s v="Bahnhofstrasse 7 D-6740 Landau 14"/>
    <s v="7 6740 14"/>
    <s v="7"/>
    <x v="0"/>
    <x v="0"/>
    <x v="40"/>
    <n v="2"/>
    <x v="1"/>
    <n v="3"/>
    <n v="1"/>
    <n v="0.54589865149388495"/>
    <n v="0.6484660272356918"/>
    <m/>
    <m/>
    <m/>
    <m/>
    <m/>
    <m/>
    <m/>
    <m/>
    <m/>
    <m/>
    <m/>
    <m/>
    <m/>
    <n v="9"/>
    <n v="1"/>
    <n v="0"/>
  </r>
  <r>
    <n v="53201776"/>
    <s v="CHRISTINE M. POPOFF"/>
    <s v="7 MARSEILLE TERRACE, MORGANVILLE, NOVA JERSEY 07751 US"/>
    <s v="7 MARSEILLE TERRACE MORGANVILLE NOVA JERSEY 07751 US"/>
    <s v="7 07751"/>
    <s v=""/>
    <x v="9"/>
    <x v="0"/>
    <x v="49"/>
    <n v="3"/>
    <x v="10"/>
    <n v="2"/>
    <n v="0"/>
    <n v="9.9093266738072949E-2"/>
    <n v="1.8854627878309493E-2"/>
    <n v="1"/>
    <n v="3"/>
    <n v="3"/>
    <m/>
    <m/>
    <m/>
    <m/>
    <m/>
    <m/>
    <m/>
    <m/>
    <m/>
    <m/>
    <n v="9"/>
    <n v="1"/>
    <n v="0"/>
  </r>
  <r>
    <n v="2802828"/>
    <s v="Gehrke, Hans-Georg, Dipl.-Ing."/>
    <s v="Schlehdornweg 29,D-5068 Odenthal"/>
    <s v="Schlehdornweg 29 D-5068 Odenthal"/>
    <s v="29 5068"/>
    <s v="29"/>
    <x v="0"/>
    <x v="0"/>
    <x v="1"/>
    <n v="2"/>
    <x v="0"/>
    <n v="2"/>
    <n v="1"/>
    <n v="9.3429650270324682E-3"/>
    <n v="0.47684974727304241"/>
    <m/>
    <m/>
    <m/>
    <m/>
    <m/>
    <m/>
    <m/>
    <m/>
    <m/>
    <m/>
    <m/>
    <m/>
    <m/>
    <n v="9"/>
    <n v="1"/>
    <n v="0"/>
  </r>
  <r>
    <n v="2803481"/>
    <s v="Tezuka, Koji"/>
    <s v="Fujitsu Dai 12 Nakahararyo 339-1, Shimokodanaka,Nakahara-ku Kawasaki-shi Kanagawa 211"/>
    <s v="Fujitsu Dai 12 Nakahararyo 339-1 Shimokodanaka Nakahara-ku Kawasaki-shi Kanagawa 211"/>
    <s v="12 3391 211"/>
    <s v="12"/>
    <x v="2"/>
    <x v="0"/>
    <x v="92"/>
    <n v="3"/>
    <x v="4"/>
    <n v="3"/>
    <n v="1"/>
    <n v="0.82152126684223103"/>
    <n v="0.9559461440764121"/>
    <m/>
    <m/>
    <m/>
    <m/>
    <m/>
    <m/>
    <m/>
    <m/>
    <m/>
    <m/>
    <m/>
    <m/>
    <m/>
    <n v="9"/>
    <n v="1"/>
    <n v="0"/>
  </r>
  <r>
    <n v="2804263"/>
    <s v="Mizuno, Hirohide c/o IDEMITSU PETROCHEM. CO., LTD."/>
    <s v="No. 1-1, Anesakikaigan,Ichihara-shi Chiba-ken"/>
    <s v="No. 1-1 Anesakikaigan Ichihara-shi Chiba-ken"/>
    <s v="11"/>
    <s v="1-"/>
    <x v="2"/>
    <x v="0"/>
    <x v="37"/>
    <n v="3"/>
    <x v="1"/>
    <n v="1"/>
    <n v="1"/>
    <n v="0.57756065790537392"/>
    <n v="0.96474944032712684"/>
    <m/>
    <m/>
    <m/>
    <m/>
    <m/>
    <m/>
    <m/>
    <m/>
    <m/>
    <m/>
    <m/>
    <m/>
    <m/>
    <n v="9"/>
    <n v="1"/>
    <n v="0"/>
  </r>
  <r>
    <n v="2805811"/>
    <s v="Kanbayashi, Koji"/>
    <s v="c/o Sony Corporation 7-35 Kitashinagawa 6-chome,Shinagawa-ku Tokyo"/>
    <s v="c/o Sony Corporation 7-35 Kitashinagawa 6-chome Shinagawa-ku Tokyo"/>
    <s v="735 6"/>
    <s v="7-"/>
    <x v="2"/>
    <x v="0"/>
    <x v="82"/>
    <n v="3"/>
    <x v="10"/>
    <n v="2"/>
    <n v="1"/>
    <n v="0.19311194740403781"/>
    <n v="0.326688323762795"/>
    <m/>
    <m/>
    <m/>
    <m/>
    <m/>
    <m/>
    <m/>
    <m/>
    <m/>
    <m/>
    <m/>
    <m/>
    <m/>
    <n v="9"/>
    <n v="1"/>
    <n v="0"/>
  </r>
  <r>
    <n v="2806476"/>
    <s v="Guntzburger, Philippe Société Civile S.P.I.D."/>
    <s v="209, rue de l'Université,F-75007 Paris"/>
    <s v="209 rue de l'Université F-75007 Paris"/>
    <s v="209 75007"/>
    <s v=""/>
    <x v="3"/>
    <x v="0"/>
    <x v="34"/>
    <n v="3"/>
    <x v="9"/>
    <n v="2"/>
    <n v="0"/>
    <n v="0.11028333371765131"/>
    <n v="8.2337137636694036E-2"/>
    <m/>
    <m/>
    <m/>
    <m/>
    <m/>
    <m/>
    <m/>
    <m/>
    <m/>
    <m/>
    <m/>
    <m/>
    <m/>
    <n v="9"/>
    <n v="1"/>
    <n v="0"/>
  </r>
  <r>
    <n v="53479799"/>
    <s v="MIRCHANDANI, Jeetendra"/>
    <s v="410 Terry Avenue North,Seattle, WA 98109-5210"/>
    <s v="410 Terry Avenue North Seattle WA 98109-5210"/>
    <s v="410 981095210"/>
    <s v=""/>
    <x v="9"/>
    <x v="0"/>
    <x v="37"/>
    <n v="3"/>
    <x v="11"/>
    <n v="2"/>
    <n v="0"/>
    <n v="0.87599375887401665"/>
    <n v="1.562626337613815E-2"/>
    <n v="1"/>
    <n v="3"/>
    <n v="3"/>
    <m/>
    <m/>
    <m/>
    <m/>
    <m/>
    <m/>
    <m/>
    <m/>
    <m/>
    <m/>
    <n v="9"/>
    <n v="1"/>
    <n v="0"/>
  </r>
  <r>
    <n v="2807585"/>
    <s v="Guichard, Philippe"/>
    <s v="Societe Civile S.P.I.D. 209, rue de l'Université,F-75007 Paris"/>
    <s v="Societe Civile S.P.I.D. 209 rue de l'Université F-75007 Paris"/>
    <s v="209 75007"/>
    <s v="209"/>
    <x v="3"/>
    <x v="0"/>
    <x v="28"/>
    <n v="3"/>
    <x v="2"/>
    <n v="2"/>
    <n v="1"/>
    <n v="0.33311677461483769"/>
    <n v="0.62696067964755298"/>
    <m/>
    <m/>
    <m/>
    <m/>
    <m/>
    <m/>
    <m/>
    <m/>
    <m/>
    <m/>
    <m/>
    <m/>
    <m/>
    <n v="9"/>
    <n v="1"/>
    <n v="0"/>
  </r>
  <r>
    <n v="2808716"/>
    <s v="Brown, Charles Rupert Telford"/>
    <s v="92 Castle Road,Bedford, MK40 3PS"/>
    <s v="92 Castle Road Bedford MK40 3PS"/>
    <s v="92 40 3"/>
    <s v="K40"/>
    <x v="8"/>
    <x v="0"/>
    <x v="1"/>
    <n v="2"/>
    <x v="9"/>
    <n v="3"/>
    <n v="1"/>
    <n v="0.97533837676414736"/>
    <n v="0.5954207205428157"/>
    <m/>
    <m/>
    <m/>
    <m/>
    <m/>
    <m/>
    <m/>
    <m/>
    <m/>
    <m/>
    <m/>
    <m/>
    <m/>
    <n v="9"/>
    <n v="1"/>
    <n v="0"/>
  </r>
  <r>
    <n v="2809472"/>
    <s v="Doomernik, Fransiscus Maria Petrus Pius"/>
    <s v="c/o INT. OCTROOIBUREAU B.V. Prof. Holstlaan 6,NL-5656 AA Eindhoven"/>
    <s v="c/o INT. OCTROOIBUREAU B.V. Prof. Holstlaan 6 NL-5656 AA Eindhoven"/>
    <s v="6 5656"/>
    <s v="6"/>
    <x v="1"/>
    <x v="0"/>
    <x v="82"/>
    <n v="3"/>
    <x v="4"/>
    <n v="2"/>
    <n v="1"/>
    <n v="0.80150200162967589"/>
    <n v="0.15931306218928154"/>
    <m/>
    <m/>
    <m/>
    <m/>
    <m/>
    <m/>
    <m/>
    <m/>
    <m/>
    <m/>
    <m/>
    <m/>
    <m/>
    <n v="9"/>
    <n v="1"/>
    <n v="0"/>
  </r>
  <r>
    <n v="2810788"/>
    <s v="Cambiaso, Cesar Lorenzo"/>
    <s v="Rue F. Cloetens, 13,B-1950 Kraainem"/>
    <s v="Rue F. Cloetens 13 B-1950 Kraainem"/>
    <s v="13 1950"/>
    <s v="13"/>
    <x v="17"/>
    <x v="0"/>
    <x v="52"/>
    <n v="2"/>
    <x v="9"/>
    <n v="2"/>
    <n v="1"/>
    <n v="0.77687944286055255"/>
    <n v="0.74674921390057469"/>
    <m/>
    <m/>
    <m/>
    <m/>
    <m/>
    <m/>
    <m/>
    <m/>
    <m/>
    <m/>
    <m/>
    <m/>
    <m/>
    <n v="9"/>
    <n v="1"/>
    <n v="0"/>
  </r>
  <r>
    <n v="2811178"/>
    <s v="Vincze, Bela"/>
    <s v="18 Bonetown Road Flemington,New Jersey 08822"/>
    <s v="18 Bonetown Road Flemington New Jersey 08822"/>
    <s v="18 08822"/>
    <s v=""/>
    <x v="9"/>
    <x v="0"/>
    <x v="18"/>
    <n v="3"/>
    <x v="11"/>
    <n v="2"/>
    <n v="0"/>
    <n v="0.50606391489288816"/>
    <n v="0.40181714709968608"/>
    <m/>
    <m/>
    <m/>
    <m/>
    <m/>
    <m/>
    <m/>
    <m/>
    <m/>
    <m/>
    <m/>
    <m/>
    <m/>
    <n v="9"/>
    <n v="1"/>
    <n v="0"/>
  </r>
  <r>
    <n v="2812871"/>
    <s v="Chilton, Nicholas James"/>
    <s v="30, Bleakhouse Road Oldbury,Warley West Midlands, B68 9DR"/>
    <s v="30 Bleakhouse Road Oldbury Warley West Midlands B68 9DR"/>
    <s v="30 68 9"/>
    <s v="B68"/>
    <x v="8"/>
    <x v="0"/>
    <x v="19"/>
    <n v="3"/>
    <x v="2"/>
    <n v="3"/>
    <n v="1"/>
    <n v="0.16837410158945376"/>
    <n v="0.14457203680150188"/>
    <m/>
    <m/>
    <m/>
    <m/>
    <m/>
    <m/>
    <m/>
    <m/>
    <m/>
    <m/>
    <m/>
    <m/>
    <m/>
    <n v="9"/>
    <n v="1"/>
    <n v="0"/>
  </r>
  <r>
    <n v="2813363"/>
    <s v="Matsuda, Toshiharu"/>
    <s v="4-6-19, Hataoka,Kudamatsu-shi Yamaguchi-ken"/>
    <s v="4-6-19 Hataoka Kudamatsu-shi Yamaguchi-ken"/>
    <s v="4619"/>
    <s v="-6-"/>
    <x v="2"/>
    <x v="0"/>
    <x v="42"/>
    <n v="3"/>
    <x v="0"/>
    <n v="1"/>
    <n v="1"/>
    <n v="0.57279735286104672"/>
    <n v="0.62897560142400655"/>
    <m/>
    <m/>
    <m/>
    <m/>
    <m/>
    <m/>
    <m/>
    <m/>
    <m/>
    <m/>
    <m/>
    <m/>
    <m/>
    <n v="9"/>
    <n v="1"/>
    <n v="0"/>
  </r>
  <r>
    <n v="2816769"/>
    <s v="Mitchell, Kelly Antoon, Jr."/>
    <s v="2405 Dacia Drive Lancashire,Wilmington Delaware 19810"/>
    <s v="2405 Dacia Drive Lancashire Wilmington Delaware 19810"/>
    <s v="2405 19810"/>
    <s v=""/>
    <x v="9"/>
    <x v="0"/>
    <x v="33"/>
    <n v="3"/>
    <x v="11"/>
    <n v="2"/>
    <n v="0"/>
    <n v="7.387379865028576E-2"/>
    <n v="0.27125471726120787"/>
    <m/>
    <m/>
    <m/>
    <m/>
    <m/>
    <m/>
    <m/>
    <m/>
    <m/>
    <m/>
    <m/>
    <m/>
    <m/>
    <n v="9"/>
    <n v="1"/>
    <n v="0"/>
  </r>
  <r>
    <n v="53559032"/>
    <s v="Clauzel, Luc Marti"/>
    <s v="Cambridge,MA"/>
    <s v="Cambridge MA"/>
    <s v=""/>
    <s v=""/>
    <x v="9"/>
    <x v="0"/>
    <x v="74"/>
    <n v="1"/>
    <x v="15"/>
    <n v="0"/>
    <n v="0"/>
    <n v="0.20288892668033498"/>
    <n v="1.504958203428064E-2"/>
    <n v="1"/>
    <n v="1"/>
    <n v="3"/>
    <m/>
    <m/>
    <m/>
    <m/>
    <m/>
    <m/>
    <m/>
    <m/>
    <m/>
    <m/>
    <n v="9"/>
    <n v="0"/>
    <n v="0"/>
  </r>
  <r>
    <n v="2818487"/>
    <s v="Yarita, Ikuo Research Laboratories"/>
    <s v="Kawasaki Steel Corporation 1, Kawasaki-cho,Chiba Chiba-ken, 260"/>
    <s v="Kawasaki Steel Corporation 1 Kawasaki-cho Chiba Chiba-ken 260"/>
    <s v="1 260"/>
    <s v="1"/>
    <x v="2"/>
    <x v="0"/>
    <x v="53"/>
    <n v="3"/>
    <x v="10"/>
    <n v="2"/>
    <n v="1"/>
    <n v="0.71365235016114359"/>
    <n v="0.63666547544144858"/>
    <m/>
    <m/>
    <m/>
    <m/>
    <m/>
    <m/>
    <m/>
    <m/>
    <m/>
    <m/>
    <m/>
    <m/>
    <m/>
    <n v="9"/>
    <n v="1"/>
    <n v="0"/>
  </r>
  <r>
    <n v="2818573"/>
    <s v="Takehara, Kenji"/>
    <s v="4-5-208 Honjoucho 1-chome,Kobe-shi Hyogo-ken"/>
    <s v="4-5-208 Honjoucho 1-chome Kobe-shi Hyogo-ken"/>
    <s v="45208 1"/>
    <s v="-5-"/>
    <x v="2"/>
    <x v="0"/>
    <x v="18"/>
    <n v="3"/>
    <x v="1"/>
    <n v="2"/>
    <n v="1"/>
    <n v="0.9764141202905029"/>
    <n v="0.37241733704147628"/>
    <m/>
    <m/>
    <m/>
    <m/>
    <m/>
    <m/>
    <m/>
    <m/>
    <m/>
    <m/>
    <m/>
    <m/>
    <m/>
    <n v="9"/>
    <n v="1"/>
    <n v="0"/>
  </r>
  <r>
    <n v="2819568"/>
    <s v="Walker, Jack NM."/>
    <s v="247 Echo Lane,Portola Valley California 94025"/>
    <s v="247 Echo Lane Portola Valley California 94025"/>
    <s v="247 94025"/>
    <s v=""/>
    <x v="9"/>
    <x v="0"/>
    <x v="37"/>
    <n v="3"/>
    <x v="11"/>
    <n v="2"/>
    <n v="0"/>
    <n v="0.6315003669105651"/>
    <n v="0.99137591810397618"/>
    <m/>
    <m/>
    <m/>
    <m/>
    <m/>
    <m/>
    <m/>
    <m/>
    <m/>
    <m/>
    <m/>
    <m/>
    <m/>
    <n v="9"/>
    <n v="1"/>
    <n v="0"/>
  </r>
  <r>
    <n v="2820270"/>
    <s v="Douglas, Leslie Milne"/>
    <s v="14 Duntrune Terrace West Ferry,Dundee DD5 1LF Scotland"/>
    <s v="14 Duntrune Terrace West Ferry Dundee DD5 1LF Scotland"/>
    <s v="14 5 1"/>
    <s v="D5"/>
    <x v="8"/>
    <x v="0"/>
    <x v="49"/>
    <n v="3"/>
    <x v="2"/>
    <n v="3"/>
    <n v="1"/>
    <n v="0.33052686451429658"/>
    <n v="0.41241563059010045"/>
    <m/>
    <m/>
    <m/>
    <m/>
    <m/>
    <m/>
    <m/>
    <m/>
    <m/>
    <m/>
    <m/>
    <m/>
    <m/>
    <n v="9"/>
    <n v="1"/>
    <n v="0"/>
  </r>
  <r>
    <n v="2825874"/>
    <s v="Beatty, William Ellsworth, Jr."/>
    <s v="RD No 1, Park Road,Beaver, PA 15009"/>
    <s v="RD No 1 Park Road Beaver PA 15009"/>
    <s v="1 15009"/>
    <s v="1"/>
    <x v="9"/>
    <x v="0"/>
    <x v="52"/>
    <n v="2"/>
    <x v="10"/>
    <n v="2"/>
    <n v="1"/>
    <n v="0.4587506103675808"/>
    <n v="0.90883968795604164"/>
    <m/>
    <m/>
    <m/>
    <m/>
    <m/>
    <m/>
    <m/>
    <m/>
    <m/>
    <m/>
    <m/>
    <m/>
    <m/>
    <n v="9"/>
    <n v="1"/>
    <n v="0"/>
  </r>
  <r>
    <n v="2826416"/>
    <s v="Chang, Robert Chrong-Wen"/>
    <s v="No. 15 Curry Court,Pittsburgh PA 15221"/>
    <s v="No. 15 Curry Court Pittsburgh PA 15221"/>
    <s v="15 15221"/>
    <s v="15"/>
    <x v="9"/>
    <x v="0"/>
    <x v="34"/>
    <n v="3"/>
    <x v="11"/>
    <n v="2"/>
    <n v="1"/>
    <n v="0.95961416607843719"/>
    <n v="0.26010572982608382"/>
    <m/>
    <m/>
    <m/>
    <m/>
    <m/>
    <m/>
    <m/>
    <m/>
    <m/>
    <m/>
    <m/>
    <m/>
    <m/>
    <n v="9"/>
    <n v="1"/>
    <n v="0"/>
  </r>
  <r>
    <n v="2828356"/>
    <s v="Godoy, Jose"/>
    <s v="BP Chemicals (Suisse) SA 11 Rue de Veyrot Box 149,CH-1217 Meyrin"/>
    <s v="BP Chemicals (Suisse) SA 11 Rue de Veyrot Box 149 CH-1217 Meyrin"/>
    <s v="11 149 1217"/>
    <s v="11"/>
    <x v="10"/>
    <x v="0"/>
    <x v="55"/>
    <n v="3"/>
    <x v="8"/>
    <n v="3"/>
    <n v="1"/>
    <n v="0.38956770850546674"/>
    <n v="0.38074534709443686"/>
    <m/>
    <m/>
    <m/>
    <m/>
    <m/>
    <m/>
    <m/>
    <m/>
    <m/>
    <m/>
    <m/>
    <m/>
    <m/>
    <n v="9"/>
    <n v="1"/>
    <n v="0"/>
  </r>
  <r>
    <n v="2828637"/>
    <s v="Inoue, Yoshiaki"/>
    <s v="8-29-20, Higashikanamachi Katsushika-ku,Tokyo"/>
    <s v="8-29-20 Higashikanamachi Katsushika-ku Tokyo"/>
    <s v="82920"/>
    <s v="-29-"/>
    <x v="2"/>
    <x v="0"/>
    <x v="37"/>
    <n v="3"/>
    <x v="0"/>
    <n v="1"/>
    <n v="1"/>
    <n v="9.8315109333124595E-2"/>
    <n v="0.18886232422542792"/>
    <m/>
    <m/>
    <m/>
    <m/>
    <m/>
    <m/>
    <m/>
    <m/>
    <m/>
    <m/>
    <m/>
    <m/>
    <m/>
    <n v="9"/>
    <n v="1"/>
    <n v="0"/>
  </r>
  <r>
    <n v="2829099"/>
    <s v="Sako, Norimitsu"/>
    <s v="3-7-7, Maeharahigashi Funabashi-shi,Chiba 274"/>
    <s v="3-7-7 Maeharahigashi Funabashi-shi Chiba 274"/>
    <s v="377 274"/>
    <s v="-7-"/>
    <x v="2"/>
    <x v="0"/>
    <x v="37"/>
    <n v="3"/>
    <x v="1"/>
    <n v="2"/>
    <n v="1"/>
    <n v="0.39645969233339384"/>
    <n v="0.52180491308923627"/>
    <m/>
    <m/>
    <m/>
    <m/>
    <m/>
    <m/>
    <m/>
    <m/>
    <m/>
    <m/>
    <m/>
    <m/>
    <m/>
    <n v="9"/>
    <n v="1"/>
    <n v="0"/>
  </r>
  <r>
    <n v="54081847"/>
    <s v="Frego, Lee Edward"/>
    <s v="Boehringer Ingelheim Pharmaceuticals Inc.900 Ridgebury Road P.O. Box 368 Ridgefield, CT 06877-0368 US"/>
    <s v="Boehringer Ingelheim Pharmaceuticals Inc.900 Ridgebury Road P.O. Box 368 Ridgefield CT 06877-0368 US"/>
    <s v="900 368 068770368"/>
    <s v=".900"/>
    <x v="9"/>
    <x v="0"/>
    <x v="98"/>
    <n v="3"/>
    <x v="5"/>
    <n v="3"/>
    <n v="1"/>
    <n v="0.56443679310985229"/>
    <n v="1.5511165126770643E-2"/>
    <n v="1"/>
    <n v="3"/>
    <n v="3"/>
    <m/>
    <m/>
    <m/>
    <m/>
    <m/>
    <m/>
    <m/>
    <m/>
    <m/>
    <m/>
    <n v="9"/>
    <n v="1"/>
    <n v="0"/>
  </r>
  <r>
    <n v="2834081"/>
    <s v="Okamoto, Hiroshi"/>
    <s v="3-205 Tsunogoro-Jutaku 2-15, Tsunogoro,Sendai-Shi Miyagi-Ken"/>
    <s v="3-205 Tsunogoro-Jutaku 2-15 Tsunogoro Sendai-Shi Miyagi-Ken"/>
    <s v="3205 215"/>
    <s v="-205"/>
    <x v="2"/>
    <x v="0"/>
    <x v="6"/>
    <n v="3"/>
    <x v="9"/>
    <n v="2"/>
    <n v="1"/>
    <n v="0.24962514901127852"/>
    <n v="0.6447237824450035"/>
    <m/>
    <m/>
    <m/>
    <m/>
    <m/>
    <m/>
    <m/>
    <m/>
    <m/>
    <m/>
    <m/>
    <m/>
    <m/>
    <n v="9"/>
    <n v="1"/>
    <n v="0"/>
  </r>
  <r>
    <n v="2835946"/>
    <s v="Murata, Ronald Edward"/>
    <s v="418 Pin Oak Drive,Sunnyvale California 94086"/>
    <s v="418 Pin Oak Drive Sunnyvale California 94086"/>
    <s v="418 94086"/>
    <s v=""/>
    <x v="9"/>
    <x v="0"/>
    <x v="18"/>
    <n v="3"/>
    <x v="11"/>
    <n v="2"/>
    <n v="0"/>
    <n v="0.20136525700714991"/>
    <n v="0.89932755964955546"/>
    <m/>
    <m/>
    <m/>
    <m/>
    <m/>
    <m/>
    <m/>
    <m/>
    <m/>
    <m/>
    <m/>
    <m/>
    <m/>
    <n v="9"/>
    <n v="1"/>
    <n v="0"/>
  </r>
  <r>
    <n v="2837088"/>
    <s v="Wyman, Paul Adrian Beecham Pharmaceuticals"/>
    <s v="Medicinal Research Centre Coldharbour Road,The Pinnacles Harlow Essex CM19 5AD"/>
    <s v="Medicinal Research Centre Coldharbour Road The Pinnacles Harlow Essex CM19 5AD"/>
    <s v="19 5"/>
    <s v="M19"/>
    <x v="8"/>
    <x v="0"/>
    <x v="72"/>
    <n v="3"/>
    <x v="6"/>
    <n v="2"/>
    <n v="1"/>
    <n v="0.24949898411874005"/>
    <n v="0.22707042861594973"/>
    <m/>
    <m/>
    <m/>
    <m/>
    <m/>
    <m/>
    <m/>
    <m/>
    <m/>
    <m/>
    <m/>
    <m/>
    <m/>
    <n v="9"/>
    <n v="1"/>
    <n v="0"/>
  </r>
  <r>
    <n v="2846865"/>
    <s v="Adachi, Ryoji"/>
    <s v="c/o Osaka Kikiseizo Kabushiki Kaisha,7-21, Kizuri 6-chome Higashi Osaka"/>
    <s v="c/o Osaka Kikiseizo Kabushiki Kaisha 7-21 Kizuri 6-chome Higashi Osaka"/>
    <s v="721 6"/>
    <s v="7-"/>
    <x v="2"/>
    <x v="0"/>
    <x v="50"/>
    <n v="3"/>
    <x v="4"/>
    <n v="2"/>
    <n v="1"/>
    <n v="0.28827872515913999"/>
    <n v="0.3224704415798223"/>
    <m/>
    <m/>
    <m/>
    <m/>
    <m/>
    <m/>
    <m/>
    <m/>
    <m/>
    <m/>
    <m/>
    <m/>
    <m/>
    <n v="9"/>
    <n v="1"/>
    <n v="0"/>
  </r>
  <r>
    <n v="2847032"/>
    <s v="Smith, Terence James 6A Dickasons"/>
    <s v="Melbourn Royston,Hertfordshire SG8 6EL"/>
    <s v="Melbourn Royston Hertfordshire SG8 6EL"/>
    <s v="8 6"/>
    <s v="G8"/>
    <x v="8"/>
    <x v="0"/>
    <x v="34"/>
    <n v="3"/>
    <x v="1"/>
    <n v="2"/>
    <n v="1"/>
    <n v="0.57672726462827284"/>
    <n v="0.15409340152978934"/>
    <m/>
    <m/>
    <m/>
    <m/>
    <m/>
    <m/>
    <m/>
    <m/>
    <m/>
    <m/>
    <m/>
    <m/>
    <m/>
    <n v="9"/>
    <n v="1"/>
    <n v="0"/>
  </r>
  <r>
    <n v="2848852"/>
    <s v="Zeh, Peter H."/>
    <s v="161 Gabel Drive,Fremont California 94538"/>
    <s v="161 Gabel Drive Fremont California 94538"/>
    <s v="161 94538"/>
    <s v=""/>
    <x v="9"/>
    <x v="0"/>
    <x v="41"/>
    <n v="3"/>
    <x v="9"/>
    <n v="2"/>
    <n v="0"/>
    <n v="0.42262230999462014"/>
    <n v="0.20006382666092959"/>
    <m/>
    <m/>
    <m/>
    <m/>
    <m/>
    <m/>
    <m/>
    <m/>
    <m/>
    <m/>
    <m/>
    <m/>
    <m/>
    <n v="9"/>
    <n v="1"/>
    <n v="0"/>
  </r>
  <r>
    <n v="56649780"/>
    <s v="Hwang, Sung-Hee"/>
    <s v="420-403 Jugong Apt.,,189 Gaepo-dong, Gangnam-gu,Seoul"/>
    <s v="420-403 Jugong Apt. 189 Gaepo-dong Gangnam-gu Seoul"/>
    <s v="420403 189"/>
    <s v="-403"/>
    <x v="7"/>
    <x v="0"/>
    <x v="33"/>
    <n v="3"/>
    <x v="11"/>
    <n v="2"/>
    <n v="1"/>
    <n v="0.41115901419072121"/>
    <n v="1.338815514260272E-2"/>
    <n v="1"/>
    <n v="3"/>
    <n v="3"/>
    <m/>
    <m/>
    <m/>
    <m/>
    <m/>
    <m/>
    <m/>
    <m/>
    <m/>
    <m/>
    <n v="9"/>
    <n v="1"/>
    <n v="0"/>
  </r>
  <r>
    <n v="2854800"/>
    <s v="REXNORD HOLDINGS INC."/>
    <s v="3000 West Lomita Boulevard,Torrance, CA 90505"/>
    <s v="3000 West Lomita Boulevard Torrance CA 90505"/>
    <s v="3000 90505"/>
    <s v=""/>
    <x v="9"/>
    <x v="0"/>
    <x v="37"/>
    <n v="3"/>
    <x v="11"/>
    <n v="2"/>
    <n v="0"/>
    <n v="0.31065450545938267"/>
    <n v="0.97102818679919023"/>
    <m/>
    <m/>
    <m/>
    <m/>
    <m/>
    <m/>
    <m/>
    <m/>
    <m/>
    <m/>
    <m/>
    <m/>
    <m/>
    <n v="9"/>
    <n v="1"/>
    <n v="0"/>
  </r>
  <r>
    <n v="2854823"/>
    <s v="NAIDER, Fred, R."/>
    <s v="419 Buchanan Avenue,Staten Island, NY 10314"/>
    <s v="419 Buchanan Avenue Staten Island NY 10314"/>
    <s v="419 10314"/>
    <s v=""/>
    <x v="9"/>
    <x v="0"/>
    <x v="42"/>
    <n v="3"/>
    <x v="11"/>
    <n v="2"/>
    <n v="0"/>
    <n v="3.0457383653732961E-2"/>
    <n v="0.59916570323960694"/>
    <m/>
    <m/>
    <m/>
    <m/>
    <m/>
    <m/>
    <m/>
    <m/>
    <m/>
    <m/>
    <m/>
    <m/>
    <m/>
    <n v="9"/>
    <n v="1"/>
    <n v="0"/>
  </r>
  <r>
    <n v="2855123"/>
    <s v="BRUSKY, Phyllis, L."/>
    <s v="26 W. Torrence Road,Columbus, OH 43214"/>
    <s v="26 W. Torrence Road Columbus OH 43214"/>
    <s v="26 43214"/>
    <s v=""/>
    <x v="9"/>
    <x v="0"/>
    <x v="34"/>
    <n v="3"/>
    <x v="11"/>
    <n v="2"/>
    <n v="0"/>
    <n v="1.3092178076341887E-2"/>
    <n v="0.29115651883338467"/>
    <m/>
    <m/>
    <m/>
    <m/>
    <m/>
    <m/>
    <m/>
    <m/>
    <m/>
    <m/>
    <m/>
    <m/>
    <m/>
    <n v="9"/>
    <n v="1"/>
    <n v="0"/>
  </r>
  <r>
    <n v="2855457"/>
    <s v="BECKER, Martin, J."/>
    <s v="1321 Cedar Court Road,Glendale, CA 91207"/>
    <s v="1321 Cedar Court Road Glendale CA 91207"/>
    <s v="1321 91207"/>
    <s v=""/>
    <x v="9"/>
    <x v="0"/>
    <x v="41"/>
    <n v="3"/>
    <x v="11"/>
    <n v="2"/>
    <n v="0"/>
    <n v="0.90817984458567924"/>
    <n v="0.62396480430467904"/>
    <m/>
    <m/>
    <m/>
    <m/>
    <m/>
    <m/>
    <m/>
    <m/>
    <m/>
    <m/>
    <m/>
    <m/>
    <m/>
    <n v="9"/>
    <n v="1"/>
    <n v="0"/>
  </r>
  <r>
    <n v="2855630"/>
    <s v="KRAMER, Claus"/>
    <s v="Newton-Abbot-Str. 26,D-7122 Besigheim"/>
    <s v="Newton-Abbot-Str. 26 D-7122 Besigheim"/>
    <s v="26 7122"/>
    <s v="26"/>
    <x v="0"/>
    <x v="0"/>
    <x v="24"/>
    <n v="3"/>
    <x v="0"/>
    <n v="2"/>
    <n v="1"/>
    <n v="0.15354347295194337"/>
    <n v="0.53873771061321007"/>
    <m/>
    <m/>
    <m/>
    <m/>
    <m/>
    <m/>
    <m/>
    <m/>
    <m/>
    <m/>
    <m/>
    <m/>
    <m/>
    <n v="9"/>
    <n v="1"/>
    <n v="0"/>
  </r>
  <r>
    <n v="2855938"/>
    <s v="KIYOMOTO, Yasuo"/>
    <s v="30-2-402, Souri Kisarazu-shi,Chiba-ken 292"/>
    <s v="30-2-402 Souri Kisarazu-shi Chiba-ken 292"/>
    <s v="302402 292"/>
    <s v="-2-"/>
    <x v="2"/>
    <x v="0"/>
    <x v="3"/>
    <n v="3"/>
    <x v="1"/>
    <n v="2"/>
    <n v="1"/>
    <n v="0.19313668995469857"/>
    <n v="0.20076039130920154"/>
    <m/>
    <m/>
    <m/>
    <m/>
    <m/>
    <m/>
    <m/>
    <m/>
    <m/>
    <m/>
    <m/>
    <m/>
    <m/>
    <n v="9"/>
    <n v="1"/>
    <n v="0"/>
  </r>
  <r>
    <n v="56845745"/>
    <s v="Appleyard, Thomas D.F."/>
    <s v="Dibden Purlieu"/>
    <s v="Dibden Purlieu"/>
    <s v=""/>
    <s v=""/>
    <x v="8"/>
    <x v="0"/>
    <x v="78"/>
    <n v="1"/>
    <x v="15"/>
    <n v="0"/>
    <n v="0"/>
    <n v="0.84736433684618906"/>
    <n v="1.8404100341012586E-2"/>
    <n v="1"/>
    <n v="1"/>
    <n v="3"/>
    <m/>
    <m/>
    <m/>
    <m/>
    <m/>
    <m/>
    <m/>
    <m/>
    <m/>
    <m/>
    <n v="9"/>
    <n v="0"/>
    <n v="0"/>
  </r>
  <r>
    <n v="2858175"/>
    <s v="ECKHARDT, Gerald"/>
    <s v="1244 Boston Avenue,Bay Shore, NY 11706"/>
    <s v="1244 Boston Avenue Bay Shore NY 11706"/>
    <s v="1244 11706"/>
    <s v=""/>
    <x v="9"/>
    <x v="0"/>
    <x v="34"/>
    <n v="3"/>
    <x v="11"/>
    <n v="2"/>
    <n v="0"/>
    <n v="0.94075191695715887"/>
    <n v="0.95721355009269393"/>
    <m/>
    <m/>
    <m/>
    <m/>
    <m/>
    <m/>
    <m/>
    <m/>
    <m/>
    <m/>
    <m/>
    <m/>
    <m/>
    <n v="9"/>
    <n v="1"/>
    <n v="0"/>
  </r>
  <r>
    <n v="2858954"/>
    <s v="KANAZAWA, Shin-ichi Osaka Works of Sumitomo Electr"/>
    <s v="Ind., Ltd. 1-3, Shimaya 1-chome,Konohana-ku Osaka-shi, Osaka 554"/>
    <s v="Ind. Ltd. 1-3 Shimaya 1-chome Konohana-ku Osaka-shi Osaka 554"/>
    <s v="13 1 554"/>
    <s v="1-"/>
    <x v="2"/>
    <x v="0"/>
    <x v="55"/>
    <n v="3"/>
    <x v="2"/>
    <n v="3"/>
    <n v="1"/>
    <n v="0.37506843940189882"/>
    <n v="0.22189291355959084"/>
    <m/>
    <m/>
    <m/>
    <m/>
    <m/>
    <m/>
    <m/>
    <m/>
    <m/>
    <m/>
    <m/>
    <m/>
    <m/>
    <n v="9"/>
    <n v="1"/>
    <n v="0"/>
  </r>
  <r>
    <n v="2864557"/>
    <s v="YEN, Huan-Wun"/>
    <s v="2027 Glastonbury Road,Westlake, CA 91361"/>
    <s v="2027 Glastonbury Road Westlake CA 91361"/>
    <s v="2027 91361"/>
    <s v=""/>
    <x v="9"/>
    <x v="0"/>
    <x v="41"/>
    <n v="3"/>
    <x v="9"/>
    <n v="2"/>
    <n v="0"/>
    <n v="0.4479351490400918"/>
    <n v="0.45296932386529132"/>
    <m/>
    <m/>
    <m/>
    <m/>
    <m/>
    <m/>
    <m/>
    <m/>
    <m/>
    <m/>
    <m/>
    <m/>
    <m/>
    <n v="9"/>
    <n v="1"/>
    <n v="0"/>
  </r>
  <r>
    <n v="2867451"/>
    <s v="SAHM, William, C."/>
    <s v="10621 N. Sleepy Hollow Rd.,Peoria, IL 61615"/>
    <s v="10621 N. Sleepy Hollow Rd. Peoria IL 61615"/>
    <s v="10621 61615"/>
    <s v=""/>
    <x v="9"/>
    <x v="0"/>
    <x v="42"/>
    <n v="3"/>
    <x v="10"/>
    <n v="2"/>
    <n v="0"/>
    <n v="0.41731113390545449"/>
    <n v="0.80674193814979733"/>
    <m/>
    <m/>
    <m/>
    <m/>
    <m/>
    <m/>
    <m/>
    <m/>
    <m/>
    <m/>
    <m/>
    <m/>
    <m/>
    <n v="9"/>
    <n v="1"/>
    <n v="0"/>
  </r>
  <r>
    <n v="2870350"/>
    <s v="Eto, Hiroyuki, Hitachi Daiyon Kyoshinryo"/>
    <s v="14-6, Nishikoigakubo-4-chome,Kokubunji-shi"/>
    <s v="14-6 Nishikoigakubo-4-chome Kokubunji-shi"/>
    <s v="146 4"/>
    <s v="-6"/>
    <x v="2"/>
    <x v="0"/>
    <x v="3"/>
    <n v="3"/>
    <x v="3"/>
    <n v="2"/>
    <n v="1"/>
    <n v="0.91518754706437744"/>
    <n v="0.59905750355420506"/>
    <m/>
    <m/>
    <m/>
    <m/>
    <m/>
    <m/>
    <m/>
    <m/>
    <m/>
    <m/>
    <m/>
    <m/>
    <m/>
    <n v="9"/>
    <n v="1"/>
    <n v="0"/>
  </r>
  <r>
    <n v="2870551"/>
    <s v="Fujiwara, Takayoshi, c/o Intellectual Property Div"/>
    <s v="Kabushiki Kaisha Toshiba, 1-1 Shibaura 1-chome,Minato-ku, Tokyo 105"/>
    <s v="Kabushiki Kaisha Toshiba 1-1 Shibaura 1-chome Minato-ku Tokyo 105"/>
    <s v="11 1 105"/>
    <s v="1-"/>
    <x v="2"/>
    <x v="0"/>
    <x v="17"/>
    <n v="3"/>
    <x v="2"/>
    <n v="3"/>
    <n v="1"/>
    <n v="0.48618661218823112"/>
    <n v="0.13899990280793117"/>
    <m/>
    <m/>
    <m/>
    <m/>
    <m/>
    <m/>
    <m/>
    <m/>
    <m/>
    <m/>
    <m/>
    <m/>
    <m/>
    <n v="9"/>
    <n v="1"/>
    <n v="0"/>
  </r>
  <r>
    <n v="2872633"/>
    <s v="Ruch, Claude, Dr."/>
    <s v="4, rue Vauban,F-67630 Lauterbourg"/>
    <s v="4 rue Vauban F-67630 Lauterbourg"/>
    <s v="4 67630"/>
    <s v=""/>
    <x v="3"/>
    <x v="0"/>
    <x v="40"/>
    <n v="2"/>
    <x v="1"/>
    <n v="2"/>
    <n v="0"/>
    <n v="0.76630575580928717"/>
    <n v="0.93862916766986926"/>
    <m/>
    <m/>
    <m/>
    <m/>
    <m/>
    <m/>
    <m/>
    <m/>
    <m/>
    <m/>
    <m/>
    <m/>
    <m/>
    <n v="9"/>
    <n v="1"/>
    <n v="0"/>
  </r>
  <r>
    <n v="2876170"/>
    <s v="Nagata, Yoshikazu, c/o Kashima Seiyusho of"/>
    <s v="Kashima Oil Co., Ltd., No. 4 Touwada, Kamisumachi,Kashimagun, Ibarakiken"/>
    <s v="Kashima Oil Co. Ltd. No. 4 Touwada Kamisumachi Kashimagun Ibarakiken"/>
    <s v="4"/>
    <s v="4"/>
    <x v="2"/>
    <x v="0"/>
    <x v="75"/>
    <n v="3"/>
    <x v="4"/>
    <n v="1"/>
    <n v="1"/>
    <n v="0.56811921906716667"/>
    <n v="0.12793768487387613"/>
    <m/>
    <m/>
    <m/>
    <m/>
    <m/>
    <m/>
    <m/>
    <m/>
    <m/>
    <m/>
    <m/>
    <m/>
    <m/>
    <n v="9"/>
    <n v="1"/>
    <n v="0"/>
  </r>
  <r>
    <n v="57277505"/>
    <s v="MALBERG, Andreas"/>
    <s v="DE"/>
    <s v="DE"/>
    <s v=""/>
    <s v=""/>
    <x v="0"/>
    <x v="0"/>
    <x v="99"/>
    <n v="1"/>
    <x v="14"/>
    <n v="0"/>
    <n v="0"/>
    <n v="0.96897079275613296"/>
    <n v="1.8678345739889024E-2"/>
    <n v="1"/>
    <n v="1"/>
    <n v="3"/>
    <m/>
    <m/>
    <m/>
    <m/>
    <m/>
    <m/>
    <m/>
    <m/>
    <m/>
    <m/>
    <n v="9"/>
    <n v="0"/>
    <n v="0"/>
  </r>
  <r>
    <n v="2878563"/>
    <s v="Garbassi, Fabio, Dr. Chem."/>
    <s v="6, Via C. Porta,I-28100 Novara"/>
    <s v="6 Via C. Porta I-28100 Novara"/>
    <s v="6 28100"/>
    <s v=""/>
    <x v="6"/>
    <x v="0"/>
    <x v="0"/>
    <n v="2"/>
    <x v="9"/>
    <n v="2"/>
    <n v="0"/>
    <n v="0.76180603138982173"/>
    <n v="0.93448539487290205"/>
    <m/>
    <m/>
    <m/>
    <m/>
    <m/>
    <m/>
    <m/>
    <m/>
    <m/>
    <m/>
    <m/>
    <m/>
    <m/>
    <n v="9"/>
    <n v="1"/>
    <n v="0"/>
  </r>
  <r>
    <n v="2881004"/>
    <s v="Hase, Brigitte, Dr."/>
    <s v="Gerhart-Hauptmann-Strasse 34,D-4006 Erkrath 6"/>
    <s v="Gerhart-Hauptmann-Strasse 34 D-4006 Erkrath 6"/>
    <s v="34 4006 6"/>
    <s v="34"/>
    <x v="0"/>
    <x v="0"/>
    <x v="37"/>
    <n v="3"/>
    <x v="1"/>
    <n v="3"/>
    <n v="1"/>
    <n v="0.59772993292729626"/>
    <n v="0.96089447972575825"/>
    <m/>
    <m/>
    <m/>
    <m/>
    <m/>
    <m/>
    <m/>
    <m/>
    <m/>
    <m/>
    <m/>
    <m/>
    <m/>
    <n v="9"/>
    <n v="1"/>
    <n v="0"/>
  </r>
  <r>
    <n v="2883484"/>
    <s v="Onishi, Katsuyoshi"/>
    <s v="Hitachi Fujimi-ryo, 1245 Yoshida-cho, Totsuka-ku,Yokohama-shi, Kanagawa-ken"/>
    <s v="Hitachi Fujimi-ryo 1245 Yoshida-cho Totsuka-ku Yokohama-shi Kanagawa-ken"/>
    <s v="1245"/>
    <s v=""/>
    <x v="2"/>
    <x v="0"/>
    <x v="60"/>
    <n v="3"/>
    <x v="11"/>
    <n v="1"/>
    <n v="0"/>
    <n v="0.87811576691843451"/>
    <n v="0.76777794204675121"/>
    <m/>
    <m/>
    <m/>
    <m/>
    <m/>
    <m/>
    <m/>
    <m/>
    <m/>
    <m/>
    <m/>
    <m/>
    <m/>
    <n v="9"/>
    <n v="1"/>
    <n v="0"/>
  </r>
  <r>
    <n v="68296912"/>
    <s v="CHEN, Shangfa"/>
    <s v="NO. 802, XISAN STREET, LONGGANG, CANGNAN WENZHOU, ZHEJIANG 325803"/>
    <s v="NO. 802 XISAN STREET LONGGANG CANGNAN WENZHOU ZHEJIANG 325803"/>
    <s v="802 325803"/>
    <s v="802"/>
    <x v="14"/>
    <x v="0"/>
    <x v="4"/>
    <n v="3"/>
    <x v="2"/>
    <n v="2"/>
    <n v="1"/>
    <n v="8.4668936795695093E-2"/>
    <n v="1.3896570301761502E-2"/>
    <n v="1"/>
    <n v="3"/>
    <n v="3"/>
    <m/>
    <m/>
    <m/>
    <m/>
    <m/>
    <m/>
    <m/>
    <m/>
    <m/>
    <m/>
    <n v="9"/>
    <n v="1"/>
    <n v="0"/>
  </r>
  <r>
    <n v="2893645"/>
    <s v="Sano, Yumiko"/>
    <s v="17-7 Kuwata-cho,Ibaraki-shi, Osaka"/>
    <s v="17-7 Kuwata-cho Ibaraki-shi Osaka"/>
    <s v="177"/>
    <s v="-7"/>
    <x v="2"/>
    <x v="0"/>
    <x v="51"/>
    <n v="2"/>
    <x v="0"/>
    <n v="1"/>
    <n v="1"/>
    <n v="0.45296148195439234"/>
    <n v="0.44470102559851954"/>
    <m/>
    <m/>
    <m/>
    <m/>
    <m/>
    <m/>
    <m/>
    <m/>
    <m/>
    <m/>
    <m/>
    <m/>
    <m/>
    <n v="9"/>
    <n v="1"/>
    <n v="0"/>
  </r>
  <r>
    <n v="2894721"/>
    <s v="Yasuhara, Kiyotada"/>
    <s v="3, Susukino 2-chome, Midori-ku,Yokohama-shi, Kanagawa-ken"/>
    <s v="3 Susukino 2-chome Midori-ku Yokohama-shi Kanagawa-ken"/>
    <s v="3 2"/>
    <s v="2-"/>
    <x v="2"/>
    <x v="0"/>
    <x v="19"/>
    <n v="3"/>
    <x v="9"/>
    <n v="2"/>
    <n v="1"/>
    <n v="3.4610236468912925E-2"/>
    <n v="0.72573626245015632"/>
    <m/>
    <m/>
    <m/>
    <m/>
    <m/>
    <m/>
    <m/>
    <m/>
    <m/>
    <m/>
    <m/>
    <m/>
    <m/>
    <n v="9"/>
    <n v="1"/>
    <n v="0"/>
  </r>
  <r>
    <n v="2895023"/>
    <s v="von der Lippe, Wolfgang"/>
    <s v="Lauterbachstrasse 37,D-5330 Königswinter"/>
    <s v="Lauterbachstrasse 37 D-5330 Königswinter"/>
    <s v="37 5330"/>
    <s v="37"/>
    <x v="0"/>
    <x v="0"/>
    <x v="41"/>
    <n v="3"/>
    <x v="0"/>
    <n v="2"/>
    <n v="1"/>
    <n v="0.53399605117369553"/>
    <n v="0.64365180225090057"/>
    <m/>
    <m/>
    <m/>
    <m/>
    <m/>
    <m/>
    <m/>
    <m/>
    <m/>
    <m/>
    <m/>
    <m/>
    <m/>
    <n v="9"/>
    <n v="1"/>
    <n v="0"/>
  </r>
  <r>
    <n v="2896411"/>
    <s v="Clippe, André"/>
    <s v="Avenue Slegers, 207,B-1200 Bruxelles"/>
    <s v="Avenue Slegers 207 B-1200 Bruxelles"/>
    <s v="207 1200"/>
    <s v="207"/>
    <x v="17"/>
    <x v="0"/>
    <x v="38"/>
    <n v="3"/>
    <x v="1"/>
    <n v="2"/>
    <n v="1"/>
    <n v="0.29875790155649051"/>
    <n v="0.48222040519420728"/>
    <m/>
    <m/>
    <m/>
    <m/>
    <m/>
    <m/>
    <m/>
    <m/>
    <m/>
    <m/>
    <m/>
    <m/>
    <m/>
    <n v="9"/>
    <n v="1"/>
    <n v="0"/>
  </r>
  <r>
    <n v="2896538"/>
    <s v="Aizawa, Katsunori"/>
    <s v="70-5, Komamezaka, Hane-machi,Okazaki-shi, Aichi"/>
    <s v="70-5 Komamezaka Hane-machi Okazaki-shi Aichi"/>
    <s v="705"/>
    <s v="-5"/>
    <x v="2"/>
    <x v="0"/>
    <x v="22"/>
    <n v="3"/>
    <x v="1"/>
    <n v="1"/>
    <n v="1"/>
    <n v="0.88954243682800149"/>
    <n v="0.73115661605956817"/>
    <m/>
    <m/>
    <m/>
    <m/>
    <m/>
    <m/>
    <m/>
    <m/>
    <m/>
    <m/>
    <m/>
    <m/>
    <m/>
    <n v="9"/>
    <n v="1"/>
    <n v="0"/>
  </r>
  <r>
    <n v="2898961"/>
    <s v="Yokose, Kenji"/>
    <s v="6-12-1, Ayukawa-cho,Hitachi-shi, Ibaraki-ken"/>
    <s v="6-12-1 Ayukawa-cho Hitachi-shi Ibaraki-ken"/>
    <s v="6121"/>
    <s v="-12-"/>
    <x v="2"/>
    <x v="0"/>
    <x v="18"/>
    <n v="3"/>
    <x v="0"/>
    <n v="1"/>
    <n v="1"/>
    <n v="0.82326895687631441"/>
    <n v="0.47750816925534156"/>
    <m/>
    <m/>
    <m/>
    <m/>
    <m/>
    <m/>
    <m/>
    <m/>
    <m/>
    <m/>
    <m/>
    <m/>
    <m/>
    <n v="9"/>
    <n v="1"/>
    <n v="0"/>
  </r>
  <r>
    <n v="2899943"/>
    <s v="Siskos, William Randolph"/>
    <s v="Rock Springs Road,Delmont, Pennsylvania 15626"/>
    <s v="Rock Springs Road Delmont Pennsylvania 15626"/>
    <s v="15626"/>
    <s v=""/>
    <x v="9"/>
    <x v="0"/>
    <x v="37"/>
    <n v="3"/>
    <x v="9"/>
    <n v="1"/>
    <n v="0"/>
    <n v="0.22610127771234068"/>
    <n v="0.32473777780330548"/>
    <m/>
    <m/>
    <m/>
    <m/>
    <m/>
    <m/>
    <m/>
    <m/>
    <m/>
    <m/>
    <m/>
    <m/>
    <m/>
    <n v="9"/>
    <n v="1"/>
    <n v="0"/>
  </r>
  <r>
    <n v="221463"/>
    <s v="KOPEN, Gene, C."/>
    <s v="247 Crosshill Road,Wynnewood, PA 19096"/>
    <s v="247 Crosshill Road Wynnewood PA 19096"/>
    <s v="247 19096"/>
    <s v=""/>
    <x v="9"/>
    <x v="0"/>
    <x v="34"/>
    <n v="3"/>
    <x v="9"/>
    <n v="2"/>
    <n v="0"/>
    <n v="0.67261095021351613"/>
    <n v="2.1484379096121664E-2"/>
    <n v="1"/>
    <n v="3"/>
    <n v="4"/>
    <m/>
    <m/>
    <m/>
    <m/>
    <m/>
    <m/>
    <m/>
    <m/>
    <m/>
    <m/>
    <n v="9"/>
    <n v="1"/>
    <n v="0"/>
  </r>
  <r>
    <n v="587874"/>
    <s v="Kitahara, Yasuhisa"/>
    <s v="21-1-507 Kamiooka-higashi 1-chome,Yokohama city, Kanagawa"/>
    <s v="21-1-507 Kamiooka-higashi 1-chome Yokohama city Kanagawa"/>
    <s v="211507 1"/>
    <s v="-1-"/>
    <x v="2"/>
    <x v="0"/>
    <x v="19"/>
    <n v="3"/>
    <x v="9"/>
    <n v="2"/>
    <n v="1"/>
    <n v="0.50528404506467561"/>
    <n v="2.4875403557467091E-2"/>
    <n v="1"/>
    <n v="3"/>
    <n v="4"/>
    <m/>
    <m/>
    <m/>
    <m/>
    <m/>
    <m/>
    <m/>
    <m/>
    <m/>
    <m/>
    <n v="9"/>
    <n v="1"/>
    <n v="0"/>
  </r>
  <r>
    <n v="2913320"/>
    <s v="Hoffmann, Frank"/>
    <s v="Am Salzmannsgraben 1,W-7768 Stockach"/>
    <s v="Am Salzmannsgraben 1 W-7768 Stockach"/>
    <s v="1 7768"/>
    <s v="1"/>
    <x v="0"/>
    <x v="0"/>
    <x v="38"/>
    <n v="3"/>
    <x v="1"/>
    <n v="2"/>
    <n v="1"/>
    <n v="0.8347155340042578"/>
    <n v="0.20006680940261257"/>
    <m/>
    <m/>
    <m/>
    <m/>
    <m/>
    <m/>
    <m/>
    <m/>
    <m/>
    <m/>
    <m/>
    <m/>
    <m/>
    <n v="9"/>
    <n v="1"/>
    <n v="0"/>
  </r>
  <r>
    <n v="2914384"/>
    <s v="Haisma, Jan"/>
    <s v="INT. OCTROOIBUREAU B.V, Prof. Holstlaan 6,NL-5656 Eindhoven"/>
    <s v="INT. OCTROOIBUREAU B.V Prof. Holstlaan 6 NL-5656 Eindhoven"/>
    <s v="6 5656"/>
    <s v="6"/>
    <x v="1"/>
    <x v="0"/>
    <x v="16"/>
    <n v="3"/>
    <x v="10"/>
    <n v="2"/>
    <n v="1"/>
    <n v="0.70122309346867817"/>
    <n v="0.61008585974353846"/>
    <m/>
    <m/>
    <m/>
    <m/>
    <m/>
    <m/>
    <m/>
    <m/>
    <m/>
    <m/>
    <m/>
    <m/>
    <m/>
    <n v="9"/>
    <n v="1"/>
    <n v="0"/>
  </r>
  <r>
    <n v="888116"/>
    <s v="THORENZ, Frank"/>
    <s v="Im Kapuzineröschle 87,D-88677 Markdorf"/>
    <s v="Im Kapuzineröschle 87 D-88677 Markdorf"/>
    <s v="87 88677"/>
    <s v="87"/>
    <x v="0"/>
    <x v="0"/>
    <x v="34"/>
    <n v="3"/>
    <x v="1"/>
    <n v="2"/>
    <n v="1"/>
    <n v="0.2552201347096904"/>
    <n v="2.2198044760456392E-2"/>
    <n v="1"/>
    <n v="3"/>
    <n v="4"/>
    <m/>
    <m/>
    <m/>
    <m/>
    <m/>
    <m/>
    <m/>
    <m/>
    <m/>
    <m/>
    <n v="9"/>
    <n v="1"/>
    <n v="0"/>
  </r>
  <r>
    <n v="2924088"/>
    <s v="Ebata, Takashi, Life Science Research Laboratory"/>
    <s v="Japan Tobacco Inc., 6-2 Umegaoka, Midori-ku,Yokohama-shi, Kanagawa 227"/>
    <s v="Japan Tobacco Inc. 6-2 Umegaoka Midori-ku Yokohama-shi Kanagawa 227"/>
    <s v="62 227"/>
    <s v="6-"/>
    <x v="2"/>
    <x v="0"/>
    <x v="39"/>
    <n v="3"/>
    <x v="2"/>
    <n v="2"/>
    <n v="1"/>
    <n v="0.85596129286984224"/>
    <n v="0.19788369855165011"/>
    <m/>
    <m/>
    <m/>
    <m/>
    <m/>
    <m/>
    <m/>
    <m/>
    <m/>
    <m/>
    <m/>
    <m/>
    <m/>
    <n v="9"/>
    <n v="1"/>
    <n v="0"/>
  </r>
  <r>
    <n v="2927890"/>
    <s v="Nishiyama, Shinichi, Mitsui Petrochemical Ind. Ltd"/>
    <s v="3 Chigusa Kaigan,Ichihara-shi, Chiba-ken"/>
    <s v="3 Chigusa Kaigan Ichihara-shi Chiba-ken"/>
    <s v="3"/>
    <s v=""/>
    <x v="2"/>
    <x v="0"/>
    <x v="41"/>
    <n v="3"/>
    <x v="1"/>
    <n v="1"/>
    <n v="0"/>
    <n v="0.41222809600418531"/>
    <n v="0.67513676070815576"/>
    <m/>
    <m/>
    <m/>
    <m/>
    <m/>
    <m/>
    <m/>
    <m/>
    <m/>
    <m/>
    <m/>
    <m/>
    <m/>
    <n v="9"/>
    <n v="1"/>
    <n v="0"/>
  </r>
  <r>
    <n v="2928758"/>
    <s v="NIPPON ACCHAKUTANSHI SEIZO KABUSHIKI KAISHA"/>
    <s v="4-8, Minamisenba 2-chome, Chuo-ku,Osaka"/>
    <s v="4-8 Minamisenba 2-chome Chuo-ku Osaka"/>
    <s v="48 2"/>
    <s v="-8"/>
    <x v="2"/>
    <x v="0"/>
    <x v="36"/>
    <n v="3"/>
    <x v="1"/>
    <n v="2"/>
    <n v="1"/>
    <n v="0.14418617931163602"/>
    <n v="0.25517531653679038"/>
    <m/>
    <m/>
    <m/>
    <m/>
    <m/>
    <m/>
    <m/>
    <m/>
    <m/>
    <m/>
    <m/>
    <m/>
    <m/>
    <n v="9"/>
    <n v="1"/>
    <n v="0"/>
  </r>
  <r>
    <n v="2929347"/>
    <s v="Schwartz, Bertram"/>
    <s v="321 Orenda Circle,Westfield, New Jersey 07090"/>
    <s v="321 Orenda Circle Westfield New Jersey 07090"/>
    <s v="321 07090"/>
    <s v=""/>
    <x v="9"/>
    <x v="0"/>
    <x v="37"/>
    <n v="3"/>
    <x v="11"/>
    <n v="2"/>
    <n v="0"/>
    <n v="0.23064585960841488"/>
    <n v="0.41047968610217933"/>
    <m/>
    <m/>
    <m/>
    <m/>
    <m/>
    <m/>
    <m/>
    <m/>
    <m/>
    <m/>
    <m/>
    <m/>
    <m/>
    <n v="9"/>
    <n v="1"/>
    <n v="0"/>
  </r>
  <r>
    <n v="2930520"/>
    <s v="Jevcak, John"/>
    <s v="2 Algonquin Street,Petawawa, Ontario, K8H 2A8"/>
    <s v="2 Algonquin Street Petawawa Ontario K8H 2A8"/>
    <s v="2 8 28"/>
    <s v="K8H"/>
    <x v="16"/>
    <x v="0"/>
    <x v="37"/>
    <n v="3"/>
    <x v="11"/>
    <n v="3"/>
    <n v="1"/>
    <n v="0.10639611527094828"/>
    <n v="0.67701813682970557"/>
    <m/>
    <m/>
    <m/>
    <m/>
    <m/>
    <m/>
    <m/>
    <m/>
    <m/>
    <m/>
    <m/>
    <m/>
    <m/>
    <n v="9"/>
    <n v="1"/>
    <n v="0"/>
  </r>
  <r>
    <n v="2931893"/>
    <s v="Manabe, Sohei, c/o Intellectual Prop. Div."/>
    <s v="K.K. Toshiba, 1-1 Shibaura 1-chome, Minato-ku,Tokyo 105"/>
    <s v="K.K. Toshiba 1-1 Shibaura 1-chome Minato-ku Tokyo 105"/>
    <s v="11 1 105"/>
    <s v="1-"/>
    <x v="2"/>
    <x v="0"/>
    <x v="5"/>
    <n v="3"/>
    <x v="10"/>
    <n v="3"/>
    <n v="1"/>
    <n v="0.64809138850817649"/>
    <n v="0.37326451365100477"/>
    <m/>
    <m/>
    <m/>
    <m/>
    <m/>
    <m/>
    <m/>
    <m/>
    <m/>
    <m/>
    <m/>
    <m/>
    <m/>
    <n v="9"/>
    <n v="1"/>
    <n v="0"/>
  </r>
  <r>
    <n v="904447"/>
    <s v="LATVALA, Rachel"/>
    <s v="312 4th Street,Escanaba, MI 49829"/>
    <s v="312 4th Street Escanaba MI 49829"/>
    <s v="312 4 49829"/>
    <s v="4t"/>
    <x v="9"/>
    <x v="0"/>
    <x v="40"/>
    <n v="2"/>
    <x v="9"/>
    <n v="3"/>
    <n v="1"/>
    <n v="0.52068326903500384"/>
    <n v="2.402115757279033E-2"/>
    <n v="1"/>
    <n v="2"/>
    <n v="4"/>
    <m/>
    <m/>
    <m/>
    <m/>
    <m/>
    <m/>
    <m/>
    <m/>
    <m/>
    <m/>
    <n v="9"/>
    <n v="1"/>
    <n v="0"/>
  </r>
  <r>
    <n v="2934073"/>
    <s v="Julier, Trevor Leonard"/>
    <s v="15 Waverley Close,Odiham, Hampshire RG25 1AT"/>
    <s v="15 Waverley Close Odiham Hampshire RG25 1AT"/>
    <s v="15 25 1"/>
    <s v="G25"/>
    <x v="8"/>
    <x v="0"/>
    <x v="18"/>
    <n v="3"/>
    <x v="11"/>
    <n v="3"/>
    <n v="1"/>
    <n v="0.35152847029393075"/>
    <n v="0.21546611946617344"/>
    <m/>
    <m/>
    <m/>
    <m/>
    <m/>
    <m/>
    <m/>
    <m/>
    <m/>
    <m/>
    <m/>
    <m/>
    <m/>
    <n v="9"/>
    <n v="1"/>
    <n v="0"/>
  </r>
  <r>
    <n v="2935883"/>
    <s v="Stiles, Steven Douglas"/>
    <s v="6488 E. Church St.,Clarkston, Michigan 48016"/>
    <s v="6488 E. Church St. Clarkston Michigan 48016"/>
    <s v="6488 48016"/>
    <s v=""/>
    <x v="9"/>
    <x v="0"/>
    <x v="18"/>
    <n v="3"/>
    <x v="11"/>
    <n v="2"/>
    <n v="0"/>
    <n v="0.11256857178805324"/>
    <n v="0.62760354445859889"/>
    <m/>
    <m/>
    <m/>
    <m/>
    <m/>
    <m/>
    <m/>
    <m/>
    <m/>
    <m/>
    <m/>
    <m/>
    <m/>
    <n v="9"/>
    <n v="1"/>
    <n v="0"/>
  </r>
  <r>
    <n v="2936254"/>
    <s v="Morgan, Constance H."/>
    <s v="3908 Quail Hill Court,Midlothian, Virginia 23112"/>
    <s v="3908 Quail Hill Court Midlothian Virginia 23112"/>
    <s v="3908 23112"/>
    <s v=""/>
    <x v="9"/>
    <x v="0"/>
    <x v="47"/>
    <n v="3"/>
    <x v="11"/>
    <n v="2"/>
    <n v="0"/>
    <n v="0.41768450235747878"/>
    <n v="0.48677452778613317"/>
    <m/>
    <m/>
    <m/>
    <m/>
    <m/>
    <m/>
    <m/>
    <m/>
    <m/>
    <m/>
    <m/>
    <m/>
    <m/>
    <n v="9"/>
    <n v="1"/>
    <n v="0"/>
  </r>
  <r>
    <n v="2937460"/>
    <s v="Woodruff,Eric J."/>
    <s v="1649 Chatham Street,Racine, Wisconsin"/>
    <s v="1649 Chatham Street Racine Wisconsin"/>
    <s v="1649"/>
    <s v=""/>
    <x v="9"/>
    <x v="0"/>
    <x v="24"/>
    <n v="3"/>
    <x v="1"/>
    <n v="1"/>
    <n v="0"/>
    <n v="0.39299382949837691"/>
    <n v="0.89772955594566928"/>
    <m/>
    <m/>
    <m/>
    <m/>
    <m/>
    <m/>
    <m/>
    <m/>
    <m/>
    <m/>
    <m/>
    <m/>
    <m/>
    <n v="9"/>
    <n v="1"/>
    <n v="0"/>
  </r>
  <r>
    <n v="2939149"/>
    <s v="Brown, Mark Eric"/>
    <s v="4531 Kenicott Trail,Brighton, Michigan 18116"/>
    <s v="4531 Kenicott Trail Brighton Michigan 18116"/>
    <s v="4531 18116"/>
    <s v=""/>
    <x v="9"/>
    <x v="0"/>
    <x v="18"/>
    <n v="3"/>
    <x v="9"/>
    <n v="2"/>
    <n v="0"/>
    <n v="0.18807621794034568"/>
    <n v="0.42008657999736676"/>
    <m/>
    <m/>
    <m/>
    <m/>
    <m/>
    <m/>
    <m/>
    <m/>
    <m/>
    <m/>
    <m/>
    <m/>
    <m/>
    <n v="9"/>
    <n v="1"/>
    <n v="0"/>
  </r>
  <r>
    <n v="2942603"/>
    <s v="Ponsford, Roger John"/>
    <s v="SmithKline Beecham Pharmaceutic., Brockham Park,Betchworth, Surrey RH3 7AJ"/>
    <s v="SmithKline Beecham Pharmaceutic. Brockham Park Betchworth Surrey RH3 7AJ"/>
    <s v="3 7"/>
    <s v="H3"/>
    <x v="8"/>
    <x v="0"/>
    <x v="2"/>
    <n v="3"/>
    <x v="2"/>
    <n v="2"/>
    <n v="1"/>
    <n v="0.27858453073856193"/>
    <n v="0.56219542318499982"/>
    <m/>
    <m/>
    <m/>
    <m/>
    <m/>
    <m/>
    <m/>
    <m/>
    <m/>
    <m/>
    <m/>
    <m/>
    <m/>
    <n v="9"/>
    <n v="1"/>
    <n v="0"/>
  </r>
  <r>
    <n v="2944536"/>
    <s v="Takahashi, Nobuyoshi, Itami Seisakusho of Mitsub."/>
    <s v="Denki K. K., 1-1 Tsukaguchi, Hon-machi 8-chome,Amagasaki City, Hyogo Prefecture"/>
    <s v="Denki K. K. 1-1 Tsukaguchi Hon-machi 8-chome Amagasaki City Hyogo Prefecture"/>
    <s v="11 8"/>
    <s v="1-"/>
    <x v="2"/>
    <x v="0"/>
    <x v="68"/>
    <n v="3"/>
    <x v="6"/>
    <n v="2"/>
    <n v="1"/>
    <n v="9.3366448499244692E-3"/>
    <n v="0.28126119368144176"/>
    <m/>
    <m/>
    <m/>
    <m/>
    <m/>
    <m/>
    <m/>
    <m/>
    <m/>
    <m/>
    <m/>
    <m/>
    <m/>
    <n v="9"/>
    <n v="1"/>
    <n v="0"/>
  </r>
  <r>
    <n v="2945852"/>
    <s v="Terada, Kazuhiro"/>
    <s v="2882-4-12 Iijima-cho, Sakae-ku,Yokohama-shi, Kanagawa"/>
    <s v="2882-4-12 Iijima-cho Sakae-ku Yokohama-shi Kanagawa"/>
    <s v="2882412"/>
    <s v="-4-"/>
    <x v="2"/>
    <x v="0"/>
    <x v="33"/>
    <n v="3"/>
    <x v="1"/>
    <n v="1"/>
    <n v="1"/>
    <n v="0.52413759363054224"/>
    <n v="0.77585130859414797"/>
    <m/>
    <m/>
    <m/>
    <m/>
    <m/>
    <m/>
    <m/>
    <m/>
    <m/>
    <m/>
    <m/>
    <m/>
    <m/>
    <n v="9"/>
    <n v="1"/>
    <n v="0"/>
  </r>
  <r>
    <n v="2945948"/>
    <s v="Mader, Roger A., c/o Minnesota Mining and"/>
    <s v="Manufact. Co., 2501 Hudson Road, P.O. Box 33427,St. Paul, Minnesota 55133-3427"/>
    <s v="Manufact. Co. 2501 Hudson Road P.O. Box 33427 St. Paul Minnesota 55133-3427"/>
    <s v="2501 33427 551333427"/>
    <s v=""/>
    <x v="9"/>
    <x v="0"/>
    <x v="72"/>
    <n v="3"/>
    <x v="8"/>
    <n v="3"/>
    <n v="0"/>
    <n v="5.0674717207635722E-2"/>
    <n v="0.18663411787420581"/>
    <m/>
    <m/>
    <m/>
    <m/>
    <m/>
    <m/>
    <m/>
    <m/>
    <m/>
    <m/>
    <m/>
    <m/>
    <m/>
    <n v="9"/>
    <n v="1"/>
    <n v="0"/>
  </r>
  <r>
    <n v="2945997"/>
    <s v="Sasada, Kazuo"/>
    <s v="1373-17, Nakagami-cho,Akishima-shi, Tokyo-to"/>
    <s v="1373-17 Nakagami-cho Akishima-shi Tokyo-to"/>
    <s v="137317"/>
    <s v="-17"/>
    <x v="2"/>
    <x v="0"/>
    <x v="18"/>
    <n v="3"/>
    <x v="0"/>
    <n v="1"/>
    <n v="1"/>
    <n v="0.87873474246688699"/>
    <n v="0.99665954116063704"/>
    <m/>
    <m/>
    <m/>
    <m/>
    <m/>
    <m/>
    <m/>
    <m/>
    <m/>
    <m/>
    <m/>
    <m/>
    <m/>
    <n v="9"/>
    <n v="1"/>
    <n v="0"/>
  </r>
  <r>
    <n v="2946464"/>
    <s v="Daniels, Jerry W."/>
    <s v="10124 40th Avenue,Everett SE, Washington 98208"/>
    <s v="10124 40th Avenue Everett SE Washington 98208"/>
    <s v="10124 40 98208"/>
    <s v="40t"/>
    <x v="9"/>
    <x v="0"/>
    <x v="43"/>
    <n v="3"/>
    <x v="11"/>
    <n v="3"/>
    <n v="1"/>
    <n v="0.52035680540259666"/>
    <n v="0.32179563649174536"/>
    <m/>
    <m/>
    <m/>
    <m/>
    <m/>
    <m/>
    <m/>
    <m/>
    <m/>
    <m/>
    <m/>
    <m/>
    <m/>
    <n v="9"/>
    <n v="1"/>
    <n v="0"/>
  </r>
  <r>
    <n v="2948450"/>
    <s v="PCO, INC."/>
    <s v="20200 Sunburst Street,Chatsworth, CA 91311-6289"/>
    <s v="20200 Sunburst Street Chatsworth CA 91311-6289"/>
    <s v="20200 913116289"/>
    <s v=""/>
    <x v="9"/>
    <x v="0"/>
    <x v="22"/>
    <n v="3"/>
    <x v="9"/>
    <n v="2"/>
    <n v="0"/>
    <n v="0.19822245082238144"/>
    <n v="0.34685990696909563"/>
    <m/>
    <m/>
    <m/>
    <m/>
    <m/>
    <m/>
    <m/>
    <m/>
    <m/>
    <m/>
    <m/>
    <m/>
    <m/>
    <n v="9"/>
    <n v="1"/>
    <n v="0"/>
  </r>
  <r>
    <n v="2949204"/>
    <s v="Okamoto, Futoshi, c/o Matsushita"/>
    <s v="Electric Works, Ltd., 1048, Oaza-Kadoma,Kadoma-shi, Osaka"/>
    <s v="Electric Works Ltd. 1048 Oaza-Kadoma Kadoma-shi Osaka"/>
    <s v="1048"/>
    <s v=""/>
    <x v="2"/>
    <x v="0"/>
    <x v="19"/>
    <n v="3"/>
    <x v="11"/>
    <n v="1"/>
    <n v="0"/>
    <n v="0.42595722684450843"/>
    <n v="0.45373494482222043"/>
    <m/>
    <m/>
    <m/>
    <m/>
    <m/>
    <m/>
    <m/>
    <m/>
    <m/>
    <m/>
    <m/>
    <m/>
    <m/>
    <n v="9"/>
    <n v="1"/>
    <n v="0"/>
  </r>
  <r>
    <n v="2952699"/>
    <s v="Chanin, Marie Lise"/>
    <s v="41 Allée des Vaupepins,F-91370 Verrières le Buisson"/>
    <s v="41 Allée des Vaupepins F-91370 Verrières le Buisson"/>
    <s v="41 91370"/>
    <s v=""/>
    <x v="3"/>
    <x v="0"/>
    <x v="71"/>
    <n v="3"/>
    <x v="10"/>
    <n v="2"/>
    <n v="0"/>
    <n v="0.58999177734544961"/>
    <n v="0.66741844616010759"/>
    <m/>
    <m/>
    <m/>
    <m/>
    <m/>
    <m/>
    <m/>
    <m/>
    <m/>
    <m/>
    <m/>
    <m/>
    <m/>
    <n v="9"/>
    <n v="1"/>
    <n v="0"/>
  </r>
  <r>
    <n v="2953400"/>
    <s v="Leterrier, Benoît"/>
    <s v="SOCIETE CIVILE S.P.I.D., 156 Bd Haussmann,F-75008 Paris"/>
    <s v="SOCIETE CIVILE S.P.I.D. 156 Bd Haussmann F-75008 Paris"/>
    <s v="156 75008"/>
    <s v="156"/>
    <x v="3"/>
    <x v="0"/>
    <x v="5"/>
    <n v="3"/>
    <x v="10"/>
    <n v="2"/>
    <n v="1"/>
    <n v="0.50534419743784509"/>
    <n v="0.48563753297852408"/>
    <m/>
    <m/>
    <m/>
    <m/>
    <m/>
    <m/>
    <m/>
    <m/>
    <m/>
    <m/>
    <m/>
    <m/>
    <m/>
    <n v="9"/>
    <n v="1"/>
    <n v="0"/>
  </r>
  <r>
    <n v="2953854"/>
    <s v="Hourseau, Colette"/>
    <s v="15, rue Gambetta,F-95330 La Frette-sur-Seine"/>
    <s v="15 rue Gambetta F-95330 La Frette-sur-Seine"/>
    <s v="15 95330"/>
    <s v=""/>
    <x v="3"/>
    <x v="0"/>
    <x v="18"/>
    <n v="3"/>
    <x v="9"/>
    <n v="2"/>
    <n v="0"/>
    <n v="0.18579429871844999"/>
    <n v="0.20490063459083552"/>
    <m/>
    <m/>
    <m/>
    <m/>
    <m/>
    <m/>
    <m/>
    <m/>
    <m/>
    <m/>
    <m/>
    <m/>
    <m/>
    <n v="9"/>
    <n v="1"/>
    <n v="0"/>
  </r>
  <r>
    <n v="2954281"/>
    <s v="Faure, Annick"/>
    <s v="18 Rue Ludovic Bonin,F-69200 Venissieux"/>
    <s v="18 Rue Ludovic Bonin F-69200 Venissieux"/>
    <s v="18 69200"/>
    <s v=""/>
    <x v="3"/>
    <x v="0"/>
    <x v="36"/>
    <n v="3"/>
    <x v="9"/>
    <n v="2"/>
    <n v="0"/>
    <n v="0.51009139137628801"/>
    <n v="0.92482043267172387"/>
    <m/>
    <m/>
    <m/>
    <m/>
    <m/>
    <m/>
    <m/>
    <m/>
    <m/>
    <m/>
    <m/>
    <m/>
    <m/>
    <n v="9"/>
    <n v="1"/>
    <n v="0"/>
  </r>
  <r>
    <n v="2956607"/>
    <s v="Le Roux, Gérard"/>
    <s v="Lotissement La Virette, Le Sappey en Chartreuse,F-38700 La Tronche"/>
    <s v="Lotissement La Virette Le Sappey en Chartreuse F-38700 La Tronche"/>
    <s v="38700"/>
    <s v=""/>
    <x v="3"/>
    <x v="0"/>
    <x v="82"/>
    <n v="3"/>
    <x v="4"/>
    <n v="1"/>
    <n v="0"/>
    <n v="0.64323530586608046"/>
    <n v="0.71910486716013655"/>
    <m/>
    <m/>
    <m/>
    <m/>
    <m/>
    <m/>
    <m/>
    <m/>
    <m/>
    <m/>
    <m/>
    <m/>
    <m/>
    <n v="9"/>
    <n v="1"/>
    <n v="0"/>
  </r>
  <r>
    <n v="2957136"/>
    <s v="Marmonier, Gilles"/>
    <s v="Le Montagnier Bas,F-38960 Saint Etienne de Crossey"/>
    <s v="Le Montagnier Bas F-38960 Saint Etienne de Crossey"/>
    <s v="38960"/>
    <s v=""/>
    <x v="3"/>
    <x v="0"/>
    <x v="23"/>
    <n v="3"/>
    <x v="10"/>
    <n v="1"/>
    <n v="0"/>
    <n v="0.39364650415785751"/>
    <n v="0.70242920063984282"/>
    <m/>
    <m/>
    <m/>
    <m/>
    <m/>
    <m/>
    <m/>
    <m/>
    <m/>
    <m/>
    <m/>
    <m/>
    <m/>
    <n v="9"/>
    <n v="1"/>
    <n v="0"/>
  </r>
  <r>
    <n v="2959146"/>
    <s v="Sishtla, Vishnu Mohan"/>
    <s v="309 Deerfield Road, Apt. 2,East Syracuse, New York 13057"/>
    <s v="309 Deerfield Road Apt. 2 East Syracuse New York 13057"/>
    <s v="309 2 13057"/>
    <s v="2"/>
    <x v="9"/>
    <x v="0"/>
    <x v="30"/>
    <n v="3"/>
    <x v="4"/>
    <n v="3"/>
    <n v="1"/>
    <n v="0.35143299642637649"/>
    <n v="0.86134767380924238"/>
    <m/>
    <m/>
    <m/>
    <m/>
    <m/>
    <m/>
    <m/>
    <m/>
    <m/>
    <m/>
    <m/>
    <m/>
    <m/>
    <n v="9"/>
    <n v="1"/>
    <n v="0"/>
  </r>
  <r>
    <n v="2959265"/>
    <s v="Koenig, Kenneth"/>
    <s v="214 Wembridge Drive,East Syracuse, New York 13057"/>
    <s v="214 Wembridge Drive East Syracuse New York 13057"/>
    <s v="214 13057"/>
    <s v=""/>
    <x v="9"/>
    <x v="0"/>
    <x v="9"/>
    <n v="3"/>
    <x v="10"/>
    <n v="2"/>
    <n v="0"/>
    <n v="0.49615500657009393"/>
    <n v="0.1925535198901247"/>
    <m/>
    <m/>
    <m/>
    <m/>
    <m/>
    <m/>
    <m/>
    <m/>
    <m/>
    <m/>
    <m/>
    <m/>
    <m/>
    <n v="9"/>
    <n v="1"/>
    <n v="0"/>
  </r>
  <r>
    <n v="2966551"/>
    <s v="JOHNSTON, Barry"/>
    <s v="2423 Pickwick Road,Baltimore, MD 21207"/>
    <s v="2423 Pickwick Road Baltimore MD 21207"/>
    <s v="2423 21207"/>
    <s v=""/>
    <x v="9"/>
    <x v="0"/>
    <x v="34"/>
    <n v="3"/>
    <x v="9"/>
    <n v="2"/>
    <n v="0"/>
    <n v="3.61236167232728E-2"/>
    <n v="0.73534883459208289"/>
    <m/>
    <m/>
    <m/>
    <m/>
    <m/>
    <m/>
    <m/>
    <m/>
    <m/>
    <m/>
    <m/>
    <m/>
    <m/>
    <n v="9"/>
    <n v="1"/>
    <n v="0"/>
  </r>
  <r>
    <n v="1078249"/>
    <s v="Yamada, Shinya, c/o Takasago International Corp."/>
    <s v="Central Res. Lab., 4-11, Nishiyawata 1-chome,Hiratsuka-shi, Kanagawa"/>
    <s v="Central Res. Lab. 4-11 Nishiyawata 1-chome Hiratsuka-shi Kanagawa"/>
    <s v="411 1"/>
    <s v="4-"/>
    <x v="2"/>
    <x v="0"/>
    <x v="10"/>
    <n v="3"/>
    <x v="10"/>
    <n v="2"/>
    <n v="1"/>
    <n v="0.41323444014997623"/>
    <n v="2.4055661319081767E-2"/>
    <n v="1"/>
    <n v="3"/>
    <n v="4"/>
    <m/>
    <m/>
    <m/>
    <m/>
    <m/>
    <m/>
    <m/>
    <m/>
    <m/>
    <m/>
    <n v="9"/>
    <n v="1"/>
    <n v="0"/>
  </r>
  <r>
    <n v="2971053"/>
    <s v="FISCHER, Paul"/>
    <s v="5112 New Kent Road,Wilmington, DE 19808"/>
    <s v="5112 New Kent Road Wilmington DE 19808"/>
    <s v="5112 19808"/>
    <s v=""/>
    <x v="9"/>
    <x v="0"/>
    <x v="36"/>
    <n v="3"/>
    <x v="11"/>
    <n v="2"/>
    <n v="0"/>
    <n v="0.49812231412637853"/>
    <n v="0.91801164157515103"/>
    <m/>
    <m/>
    <m/>
    <m/>
    <m/>
    <m/>
    <m/>
    <m/>
    <m/>
    <m/>
    <m/>
    <m/>
    <m/>
    <n v="9"/>
    <n v="1"/>
    <n v="0"/>
  </r>
  <r>
    <n v="2971713"/>
    <s v="IFA ELECTRIC A/S"/>
    <s v="Ilsmagvn. 7,N-5050 Nesttun"/>
    <s v="Ilsmagvn. 7 N-5050 Nesttun"/>
    <s v="7 5050"/>
    <s v="7"/>
    <x v="13"/>
    <x v="0"/>
    <x v="76"/>
    <n v="2"/>
    <x v="0"/>
    <n v="2"/>
    <n v="1"/>
    <n v="0.3935551633369293"/>
    <n v="0.53987295909437039"/>
    <m/>
    <m/>
    <m/>
    <m/>
    <m/>
    <m/>
    <m/>
    <m/>
    <m/>
    <m/>
    <m/>
    <m/>
    <m/>
    <n v="9"/>
    <n v="1"/>
    <n v="0"/>
  </r>
  <r>
    <n v="2972235"/>
    <s v="SALAZAR, John"/>
    <s v="3831 Heather Street,Vancouver, British Columbia V5Z 3L4"/>
    <s v="3831 Heather Street Vancouver British Columbia V5Z 3L4"/>
    <s v="3831 5 34"/>
    <s v="V5Z"/>
    <x v="16"/>
    <x v="0"/>
    <x v="5"/>
    <n v="3"/>
    <x v="10"/>
    <n v="3"/>
    <n v="1"/>
    <n v="0.51403516713924313"/>
    <n v="0.24397576209969041"/>
    <m/>
    <m/>
    <m/>
    <m/>
    <m/>
    <m/>
    <m/>
    <m/>
    <m/>
    <m/>
    <m/>
    <m/>
    <m/>
    <n v="9"/>
    <n v="1"/>
    <n v="0"/>
  </r>
  <r>
    <n v="2972337"/>
    <s v="KUNZ, Dieter"/>
    <s v="Turbinenstrasse 18,D-7000 Stuttgart 31"/>
    <s v="Turbinenstrasse 18 D-7000 Stuttgart 31"/>
    <s v="18 7000 31"/>
    <s v="18"/>
    <x v="0"/>
    <x v="0"/>
    <x v="34"/>
    <n v="3"/>
    <x v="1"/>
    <n v="3"/>
    <n v="1"/>
    <n v="0.27541450691216307"/>
    <n v="8.9911646462409789E-2"/>
    <m/>
    <m/>
    <m/>
    <m/>
    <m/>
    <m/>
    <m/>
    <m/>
    <m/>
    <m/>
    <m/>
    <m/>
    <m/>
    <n v="9"/>
    <n v="1"/>
    <n v="0"/>
  </r>
  <r>
    <n v="2972451"/>
    <s v="KAULE, Wittich"/>
    <s v="Lindacher Weg 13,D-8080 Emmering"/>
    <s v="Lindacher Weg 13 D-8080 Emmering"/>
    <s v="13 8080"/>
    <s v="13"/>
    <x v="0"/>
    <x v="0"/>
    <x v="1"/>
    <n v="2"/>
    <x v="1"/>
    <n v="2"/>
    <n v="1"/>
    <n v="5.2924660229501486E-2"/>
    <n v="0.70995233507965372"/>
    <m/>
    <m/>
    <m/>
    <m/>
    <m/>
    <m/>
    <m/>
    <m/>
    <m/>
    <m/>
    <m/>
    <m/>
    <m/>
    <n v="9"/>
    <n v="1"/>
    <n v="0"/>
  </r>
  <r>
    <n v="2972468"/>
    <s v="JESCHKE, Rainer"/>
    <s v="Am Broichgraben 52,D-4000 Düsseldorf 13"/>
    <s v="Am Broichgraben 52 D-4000 Düsseldorf 13"/>
    <s v="52 4000 13"/>
    <s v="52"/>
    <x v="0"/>
    <x v="0"/>
    <x v="36"/>
    <n v="3"/>
    <x v="9"/>
    <n v="3"/>
    <n v="1"/>
    <n v="0.37230228005548593"/>
    <n v="0.39036484245859027"/>
    <m/>
    <m/>
    <m/>
    <m/>
    <m/>
    <m/>
    <m/>
    <m/>
    <m/>
    <m/>
    <m/>
    <m/>
    <m/>
    <n v="9"/>
    <n v="1"/>
    <n v="0"/>
  </r>
  <r>
    <n v="1232946"/>
    <s v="Scheuermann, Bernhard, Dipl.-Ing."/>
    <s v="Lindenstrasse 3,40699 Erkrath"/>
    <s v="Lindenstrasse 3 40699 Erkrath"/>
    <s v="3 40699"/>
    <s v="3"/>
    <x v="0"/>
    <x v="0"/>
    <x v="13"/>
    <n v="2"/>
    <x v="0"/>
    <n v="2"/>
    <n v="1"/>
    <n v="0.20547938520930287"/>
    <n v="2.5392319403882313E-2"/>
    <n v="1"/>
    <n v="2"/>
    <n v="4"/>
    <m/>
    <m/>
    <m/>
    <m/>
    <m/>
    <m/>
    <m/>
    <m/>
    <m/>
    <m/>
    <n v="9"/>
    <n v="1"/>
    <n v="0"/>
  </r>
  <r>
    <n v="2976105"/>
    <s v="Illgen, Lothar, Dr."/>
    <s v="Senftenberger-strasse 16,D-01239 Dresden"/>
    <s v="Senftenberger-strasse 16 D-01239 Dresden"/>
    <s v="16 01239"/>
    <s v="16"/>
    <x v="0"/>
    <x v="0"/>
    <x v="41"/>
    <n v="3"/>
    <x v="0"/>
    <n v="2"/>
    <n v="1"/>
    <n v="4.084792812024618E-2"/>
    <n v="0.31487646290592708"/>
    <m/>
    <m/>
    <m/>
    <m/>
    <m/>
    <m/>
    <m/>
    <m/>
    <m/>
    <m/>
    <m/>
    <m/>
    <m/>
    <n v="9"/>
    <n v="1"/>
    <n v="0"/>
  </r>
  <r>
    <n v="2977918"/>
    <s v="LABES, Mortimer, M."/>
    <s v="4 Lombard Mews,Philadelphia, PA 19147"/>
    <s v="4 Lombard Mews Philadelphia PA 19147"/>
    <s v="4 19147"/>
    <s v=""/>
    <x v="9"/>
    <x v="0"/>
    <x v="24"/>
    <n v="3"/>
    <x v="9"/>
    <n v="2"/>
    <n v="0"/>
    <n v="0.66197760049808951"/>
    <n v="0.82499291763317972"/>
    <m/>
    <m/>
    <m/>
    <m/>
    <m/>
    <m/>
    <m/>
    <m/>
    <m/>
    <m/>
    <m/>
    <m/>
    <m/>
    <n v="9"/>
    <n v="1"/>
    <n v="0"/>
  </r>
  <r>
    <n v="1246010"/>
    <s v="Minear, John Wesley"/>
    <s v="1917 Trixie Lane,Houston, Texas 77042"/>
    <s v="1917 Trixie Lane Houston Texas 77042"/>
    <s v="1917 77042"/>
    <s v=""/>
    <x v="9"/>
    <x v="0"/>
    <x v="24"/>
    <n v="3"/>
    <x v="9"/>
    <n v="2"/>
    <n v="0"/>
    <n v="0.13473034848239329"/>
    <n v="2.1836043847245246E-2"/>
    <n v="1"/>
    <n v="3"/>
    <n v="4"/>
    <m/>
    <m/>
    <m/>
    <m/>
    <m/>
    <m/>
    <m/>
    <m/>
    <m/>
    <m/>
    <n v="9"/>
    <n v="1"/>
    <n v="0"/>
  </r>
  <r>
    <n v="2980111"/>
    <s v="YOSHIHARA, Masahiro"/>
    <s v="27-1, Shintakane 3-chome Funabashi-shi,Chiba 274"/>
    <s v="27-1 Shintakane 3-chome Funabashi-shi Chiba 274"/>
    <s v="271 3 274"/>
    <s v="-1"/>
    <x v="2"/>
    <x v="0"/>
    <x v="47"/>
    <n v="3"/>
    <x v="9"/>
    <n v="3"/>
    <n v="1"/>
    <n v="0.5188161792087721"/>
    <n v="0.94413131632876612"/>
    <m/>
    <m/>
    <m/>
    <m/>
    <m/>
    <m/>
    <m/>
    <m/>
    <m/>
    <m/>
    <m/>
    <m/>
    <m/>
    <n v="9"/>
    <n v="1"/>
    <n v="0"/>
  </r>
  <r>
    <n v="2983243"/>
    <s v="WALLACE, William, Angus"/>
    <s v="The University of Nottingham,University Park Nottingham NG7 2RD"/>
    <s v="The University of Nottingham University Park Nottingham NG7 2RD"/>
    <s v="7 2"/>
    <s v="G7"/>
    <x v="8"/>
    <x v="0"/>
    <x v="53"/>
    <n v="3"/>
    <x v="2"/>
    <n v="2"/>
    <n v="1"/>
    <n v="0.70938308896411506"/>
    <n v="0.2782603454886422"/>
    <m/>
    <m/>
    <m/>
    <m/>
    <m/>
    <m/>
    <m/>
    <m/>
    <m/>
    <m/>
    <m/>
    <m/>
    <m/>
    <n v="9"/>
    <n v="1"/>
    <n v="0"/>
  </r>
  <r>
    <n v="2984997"/>
    <s v="LÖFGREN, Richard"/>
    <s v="Andréegatan 13,S-211 49 Malmö"/>
    <s v="Andréegatan 13 S-211 49 Malmö"/>
    <s v="13 211 49"/>
    <s v="13"/>
    <x v="11"/>
    <x v="0"/>
    <x v="13"/>
    <n v="2"/>
    <x v="1"/>
    <n v="3"/>
    <n v="1"/>
    <n v="0.92449566666519545"/>
    <n v="0.43733167928935979"/>
    <m/>
    <m/>
    <n v="15"/>
    <m/>
    <m/>
    <m/>
    <m/>
    <m/>
    <m/>
    <m/>
    <m/>
    <m/>
    <m/>
    <n v="9"/>
    <n v="1"/>
    <n v="0"/>
  </r>
  <r>
    <n v="2985614"/>
    <s v="CHEETHAM, Jeffery, James"/>
    <s v="5 Brunsdon Street,Bayswater, VIC 3153"/>
    <s v="5 Brunsdon Street Bayswater VIC 3153"/>
    <s v="5 3153"/>
    <s v=""/>
    <x v="20"/>
    <x v="0"/>
    <x v="24"/>
    <n v="3"/>
    <x v="9"/>
    <n v="2"/>
    <n v="0"/>
    <n v="0.3382349893894363"/>
    <n v="0.19666519851772246"/>
    <m/>
    <m/>
    <m/>
    <m/>
    <m/>
    <m/>
    <m/>
    <m/>
    <m/>
    <m/>
    <m/>
    <m/>
    <m/>
    <n v="9"/>
    <n v="1"/>
    <n v="0"/>
  </r>
  <r>
    <n v="2987651"/>
    <s v="Brown, Carl W., Jr."/>
    <s v="8260 Callow Road, Leroy Township,Ohio 44077"/>
    <s v="8260 Callow Road Leroy Township Ohio 44077"/>
    <s v="8260 44077"/>
    <s v=""/>
    <x v="9"/>
    <x v="0"/>
    <x v="42"/>
    <n v="3"/>
    <x v="11"/>
    <n v="2"/>
    <n v="0"/>
    <n v="9.0077642586397166E-2"/>
    <n v="0.85296179530009242"/>
    <m/>
    <m/>
    <m/>
    <m/>
    <m/>
    <m/>
    <m/>
    <m/>
    <m/>
    <m/>
    <m/>
    <m/>
    <m/>
    <n v="9"/>
    <n v="1"/>
    <n v="0"/>
  </r>
  <r>
    <n v="2993304"/>
    <s v="Bahri, Kanwal"/>
    <s v="7 Applesauce Lane,Wappingers Falls, N.Y. 12 590"/>
    <s v="7 Applesauce Lane Wappingers Falls N.Y. 12 590"/>
    <s v="7 12 590"/>
    <s v="12"/>
    <x v="9"/>
    <x v="0"/>
    <x v="22"/>
    <n v="3"/>
    <x v="10"/>
    <n v="3"/>
    <n v="1"/>
    <n v="0.60538161602157758"/>
    <n v="0.57694040001056746"/>
    <m/>
    <m/>
    <m/>
    <m/>
    <m/>
    <m/>
    <m/>
    <m/>
    <m/>
    <m/>
    <m/>
    <m/>
    <m/>
    <n v="9"/>
    <n v="1"/>
    <n v="0"/>
  </r>
  <r>
    <n v="3001549"/>
    <s v="Ueda, Toshiki"/>
    <s v="2-3-1, Shinoharaobanoyama-cho, Nada-ku,Kobe-shi"/>
    <s v="2-3-1 Shinoharaobanoyama-cho Nada-ku Kobe-shi"/>
    <s v="231"/>
    <s v="-3-"/>
    <x v="2"/>
    <x v="0"/>
    <x v="22"/>
    <n v="3"/>
    <x v="0"/>
    <n v="1"/>
    <n v="1"/>
    <n v="0.39643162734026338"/>
    <n v="0.24038604725359225"/>
    <m/>
    <m/>
    <m/>
    <m/>
    <m/>
    <m/>
    <m/>
    <m/>
    <m/>
    <m/>
    <m/>
    <m/>
    <m/>
    <n v="9"/>
    <n v="1"/>
    <n v="0"/>
  </r>
  <r>
    <n v="3004264"/>
    <s v="Kobayashi, Hiroyuki, c/o Tohoku Pioneer Elec. Corp"/>
    <s v="1105 Aza Nikko, Ooaza Kunomoto,Tendo-shi, Yamagata-ken"/>
    <s v="1105 Aza Nikko Ooaza Kunomoto Tendo-shi Yamagata-ken"/>
    <s v="1105"/>
    <s v=""/>
    <x v="2"/>
    <x v="0"/>
    <x v="49"/>
    <n v="3"/>
    <x v="11"/>
    <n v="1"/>
    <n v="0"/>
    <n v="7.0759031663705119E-2"/>
    <n v="0.61384259776254879"/>
    <m/>
    <m/>
    <m/>
    <m/>
    <m/>
    <m/>
    <m/>
    <m/>
    <m/>
    <m/>
    <m/>
    <m/>
    <m/>
    <n v="9"/>
    <n v="1"/>
    <n v="0"/>
  </r>
  <r>
    <n v="3011333"/>
    <s v="Klaus, Richard, Dipl.-Ing."/>
    <s v="Triftstrasse 155,W-4180 Goch 5"/>
    <s v="Triftstrasse 155 W-4180 Goch 5"/>
    <s v="155 4180 5"/>
    <s v="155"/>
    <x v="0"/>
    <x v="0"/>
    <x v="0"/>
    <n v="2"/>
    <x v="1"/>
    <n v="3"/>
    <n v="1"/>
    <n v="0.99489596880929543"/>
    <n v="0.84209192619662454"/>
    <m/>
    <m/>
    <m/>
    <m/>
    <m/>
    <m/>
    <m/>
    <m/>
    <m/>
    <m/>
    <m/>
    <m/>
    <m/>
    <n v="9"/>
    <n v="1"/>
    <n v="0"/>
  </r>
  <r>
    <n v="3011719"/>
    <s v="Rohstock, Fritz, c/o Patentwälte"/>
    <s v="Keil &amp; Schaafhausen, Eysseneckstrasse 31,W-6000 Frankfurt am Main 1"/>
    <s v="Keil &amp; Schaafhausen Eysseneckstrasse 31 W-6000 Frankfurt am Main 1"/>
    <s v="31 6000 1"/>
    <s v="31"/>
    <x v="0"/>
    <x v="0"/>
    <x v="17"/>
    <n v="3"/>
    <x v="4"/>
    <n v="3"/>
    <n v="1"/>
    <n v="0.85710436875017959"/>
    <n v="0.5599549508675864"/>
    <m/>
    <m/>
    <m/>
    <m/>
    <m/>
    <m/>
    <m/>
    <m/>
    <m/>
    <m/>
    <m/>
    <m/>
    <m/>
    <n v="9"/>
    <n v="1"/>
    <n v="0"/>
  </r>
  <r>
    <n v="1653528"/>
    <s v="AIELLO, Alessandro Michele,2Telecom Italia S.p.A."/>
    <s v="Via G. Reiss Romoli, 274,I-10148 Torino"/>
    <s v="Via G. Reiss Romoli 274 I-10148 Torino"/>
    <s v="274 10148"/>
    <s v="274"/>
    <x v="6"/>
    <x v="0"/>
    <x v="36"/>
    <n v="3"/>
    <x v="11"/>
    <n v="2"/>
    <n v="1"/>
    <n v="2.1271274779541827E-3"/>
    <n v="2.5312590061620011E-2"/>
    <n v="1"/>
    <n v="3"/>
    <n v="4"/>
    <m/>
    <m/>
    <m/>
    <m/>
    <m/>
    <m/>
    <m/>
    <m/>
    <m/>
    <m/>
    <n v="9"/>
    <n v="1"/>
    <n v="0"/>
  </r>
  <r>
    <n v="3016160"/>
    <s v="Urban, Jörg"/>
    <s v="Otto-Dill-Strasse 2,W-6700 Ludwigshafen"/>
    <s v="Otto-Dill-Strasse 2 W-6700 Ludwigshafen"/>
    <s v="2 6700"/>
    <s v="2"/>
    <x v="0"/>
    <x v="0"/>
    <x v="36"/>
    <n v="3"/>
    <x v="0"/>
    <n v="2"/>
    <n v="1"/>
    <n v="0.94389925315635193"/>
    <n v="0.69613161669819024"/>
    <m/>
    <m/>
    <m/>
    <m/>
    <m/>
    <m/>
    <m/>
    <m/>
    <m/>
    <m/>
    <m/>
    <m/>
    <m/>
    <n v="9"/>
    <n v="1"/>
    <n v="0"/>
  </r>
  <r>
    <n v="3017816"/>
    <s v="Hamasaki, Masaharu"/>
    <s v="c/o Sony Corporation, 7-35 Kitashinagawa 6-chome,Shinagawa-ku, Tokyo"/>
    <s v="c/o Sony Corporation 7-35 Kitashinagawa 6-chome Shinagawa-ku Tokyo"/>
    <s v="735 6"/>
    <s v="7-"/>
    <x v="2"/>
    <x v="0"/>
    <x v="10"/>
    <n v="3"/>
    <x v="10"/>
    <n v="2"/>
    <n v="1"/>
    <n v="0.81722223101394886"/>
    <n v="0.12218681447042323"/>
    <m/>
    <m/>
    <m/>
    <m/>
    <m/>
    <m/>
    <m/>
    <m/>
    <m/>
    <m/>
    <m/>
    <m/>
    <m/>
    <n v="9"/>
    <n v="1"/>
    <n v="0"/>
  </r>
  <r>
    <n v="1804406"/>
    <s v="Dobson Jr., James W."/>
    <s v="11527 Gallant Ridge Lane,Houston 77082"/>
    <s v="11527 Gallant Ridge Lane Houston 77082"/>
    <s v="11527 77082"/>
    <s v=""/>
    <x v="9"/>
    <x v="0"/>
    <x v="34"/>
    <n v="3"/>
    <x v="9"/>
    <n v="2"/>
    <n v="0"/>
    <n v="0.91876837996459837"/>
    <n v="2.2088333276140237E-2"/>
    <n v="1"/>
    <n v="3"/>
    <n v="4"/>
    <m/>
    <m/>
    <m/>
    <m/>
    <m/>
    <m/>
    <m/>
    <m/>
    <m/>
    <m/>
    <n v="9"/>
    <n v="1"/>
    <n v="0"/>
  </r>
  <r>
    <n v="3019030"/>
    <s v="Koch, Mark Edward"/>
    <s v="13040 Pennystone,Farmers Branch, Texas 75204"/>
    <s v="13040 Pennystone Farmers Branch Texas 75204"/>
    <s v="13040 75204"/>
    <s v=""/>
    <x v="9"/>
    <x v="0"/>
    <x v="18"/>
    <n v="3"/>
    <x v="9"/>
    <n v="2"/>
    <n v="0"/>
    <n v="0.55205715392541932"/>
    <n v="0.91167918614113352"/>
    <m/>
    <m/>
    <m/>
    <m/>
    <m/>
    <m/>
    <m/>
    <m/>
    <m/>
    <m/>
    <m/>
    <m/>
    <m/>
    <n v="9"/>
    <n v="1"/>
    <n v="0"/>
  </r>
  <r>
    <n v="3020877"/>
    <s v="Reinhardt, Gerd, Dr."/>
    <s v="Freiherr-v.-Stein-Strasse 37,W-6233 Kelkheim (Taunus)"/>
    <s v="Freiherr-v.-Stein-Strasse 37 W-6233 Kelkheim (Taunus)"/>
    <s v="37 6233"/>
    <s v="37"/>
    <x v="0"/>
    <x v="0"/>
    <x v="33"/>
    <n v="3"/>
    <x v="1"/>
    <n v="2"/>
    <n v="1"/>
    <n v="0.64728656443330146"/>
    <n v="0.30647685901078525"/>
    <m/>
    <m/>
    <m/>
    <m/>
    <m/>
    <m/>
    <m/>
    <m/>
    <m/>
    <m/>
    <m/>
    <m/>
    <m/>
    <n v="9"/>
    <n v="1"/>
    <n v="0"/>
  </r>
  <r>
    <n v="3025176"/>
    <s v="Matsushima, Hiroshi, c/o Shinwa Industrial Limited"/>
    <s v="Shinwa Bldg, 3-1-29, Yahata-dori,Chuo-ku, Kobe-shi, Hyogo-ken"/>
    <s v="Shinwa Bldg 3-1-29 Yahata-dori Chuo-ku Kobe-shi Hyogo-ken"/>
    <s v="3129"/>
    <s v="3-"/>
    <x v="2"/>
    <x v="0"/>
    <x v="15"/>
    <n v="3"/>
    <x v="11"/>
    <n v="1"/>
    <n v="1"/>
    <n v="0.38445346504437894"/>
    <n v="0.57197663733856619"/>
    <m/>
    <m/>
    <m/>
    <m/>
    <m/>
    <m/>
    <m/>
    <m/>
    <m/>
    <m/>
    <m/>
    <m/>
    <m/>
    <n v="9"/>
    <n v="1"/>
    <n v="0"/>
  </r>
  <r>
    <n v="3027314"/>
    <s v="Martin, Juan Francisco"/>
    <s v="Avda. de a Facultad No. 13-4 A,E-24004 Leon"/>
    <s v="Avda. de a Facultad No. 13-4 A E-24004 Leon"/>
    <s v="134 24004"/>
    <s v="13-"/>
    <x v="4"/>
    <x v="0"/>
    <x v="42"/>
    <n v="3"/>
    <x v="2"/>
    <n v="2"/>
    <n v="1"/>
    <n v="0.31924003544623636"/>
    <n v="0.3420568822364366"/>
    <m/>
    <m/>
    <m/>
    <m/>
    <m/>
    <m/>
    <m/>
    <m/>
    <m/>
    <m/>
    <m/>
    <m/>
    <m/>
    <n v="9"/>
    <n v="1"/>
    <n v="0"/>
  </r>
  <r>
    <n v="3027998"/>
    <s v="Smith, Roy Frank"/>
    <s v="5005 West Plum,Pearland, Texas 77581"/>
    <s v="5005 West Plum Pearland Texas 77581"/>
    <s v="5005 77581"/>
    <s v=""/>
    <x v="9"/>
    <x v="0"/>
    <x v="38"/>
    <n v="3"/>
    <x v="9"/>
    <n v="2"/>
    <n v="0"/>
    <n v="0.74971420039726999"/>
    <n v="0.65967045034479987"/>
    <m/>
    <m/>
    <m/>
    <m/>
    <m/>
    <m/>
    <m/>
    <m/>
    <m/>
    <m/>
    <m/>
    <m/>
    <m/>
    <n v="9"/>
    <n v="1"/>
    <n v="0"/>
  </r>
  <r>
    <n v="3032174"/>
    <s v="Kawase, Hajime"/>
    <s v="9-5, Shiroko 4-chome,Suzuka-shi, Mie-ken"/>
    <s v="9-5 Shiroko 4-chome Suzuka-shi Mie-ken"/>
    <s v="95 4"/>
    <s v="-5"/>
    <x v="2"/>
    <x v="0"/>
    <x v="41"/>
    <n v="3"/>
    <x v="1"/>
    <n v="2"/>
    <n v="1"/>
    <n v="0.91335796103757561"/>
    <n v="0.7006571629669196"/>
    <m/>
    <m/>
    <m/>
    <m/>
    <m/>
    <m/>
    <m/>
    <m/>
    <m/>
    <m/>
    <m/>
    <m/>
    <m/>
    <n v="9"/>
    <n v="1"/>
    <n v="0"/>
  </r>
  <r>
    <n v="3033384"/>
    <s v="Rivers-Bland, Simon Andre Stewart"/>
    <s v="15 Furnival Mansions, Well Street,London W1P 3FF,"/>
    <s v="15 Furnival Mansions Well Street London W1P 3FF"/>
    <s v="15 1 3"/>
    <s v="W1P"/>
    <x v="8"/>
    <x v="0"/>
    <x v="9"/>
    <n v="3"/>
    <x v="10"/>
    <n v="3"/>
    <n v="1"/>
    <n v="0.80973018509742634"/>
    <n v="0.9795854303356103"/>
    <m/>
    <m/>
    <m/>
    <m/>
    <m/>
    <m/>
    <m/>
    <m/>
    <m/>
    <m/>
    <m/>
    <m/>
    <m/>
    <n v="9"/>
    <n v="1"/>
    <n v="0"/>
  </r>
  <r>
    <n v="3033995"/>
    <s v="Takebe, Hidehi, c/o Meiji Seika K.K."/>
    <s v="Yakuhin Sogo Kenkyusho, 760 Morooka-Cho,Kohoku-Ku, Yokohama-Shi, Kanagawa-ken"/>
    <s v="Yakuhin Sogo Kenkyusho 760 Morooka-Cho Kohoku-Ku Yokohama-Shi Kanagawa-ken"/>
    <s v="760"/>
    <s v="760"/>
    <x v="2"/>
    <x v="0"/>
    <x v="64"/>
    <n v="3"/>
    <x v="10"/>
    <n v="1"/>
    <n v="1"/>
    <n v="0.12723704659300272"/>
    <n v="0.10582171735495671"/>
    <m/>
    <m/>
    <m/>
    <m/>
    <m/>
    <m/>
    <m/>
    <m/>
    <m/>
    <m/>
    <m/>
    <m/>
    <m/>
    <n v="9"/>
    <n v="1"/>
    <n v="0"/>
  </r>
  <r>
    <n v="3034933"/>
    <s v="Mori, Akinari"/>
    <s v="c/o Pat. Div., Sony Corp., 6-7-35 Kitashinagawa,Shinagawa-ku, Tokyo 141"/>
    <s v="c/o Pat. Div. Sony Corp. 6-7-35 Kitashinagawa Shinagawa-ku Tokyo 141"/>
    <s v="6735 141"/>
    <s v="6-"/>
    <x v="2"/>
    <x v="0"/>
    <x v="50"/>
    <n v="3"/>
    <x v="4"/>
    <n v="2"/>
    <n v="1"/>
    <n v="0.95710188209251723"/>
    <n v="9.5382851080526243E-2"/>
    <m/>
    <m/>
    <m/>
    <m/>
    <m/>
    <m/>
    <m/>
    <m/>
    <m/>
    <m/>
    <m/>
    <m/>
    <m/>
    <n v="9"/>
    <n v="1"/>
    <n v="0"/>
  </r>
  <r>
    <n v="3035240"/>
    <s v="Komoto, Akira"/>
    <s v="10-3, Fujio Okumachi,Otsu-shi, Shiga 520"/>
    <s v="10-3 Fujio Okumachi Otsu-shi Shiga 520"/>
    <s v="103 520"/>
    <s v="-3"/>
    <x v="2"/>
    <x v="0"/>
    <x v="41"/>
    <n v="3"/>
    <x v="9"/>
    <n v="2"/>
    <n v="1"/>
    <n v="0.62665267909856281"/>
    <n v="0.88650712271772947"/>
    <m/>
    <m/>
    <m/>
    <m/>
    <m/>
    <m/>
    <m/>
    <m/>
    <m/>
    <m/>
    <m/>
    <m/>
    <m/>
    <n v="9"/>
    <n v="1"/>
    <n v="0"/>
  </r>
  <r>
    <n v="3039030"/>
    <s v="Shiga, Mikio"/>
    <s v="c/o Canon K.K., 3-30-2 Shimomaruko,Ohta-ku, Tokyo"/>
    <s v="c/o Canon K.K. 3-30-2 Shimomaruko Ohta-ku Tokyo"/>
    <s v="3302"/>
    <s v="3-"/>
    <x v="2"/>
    <x v="0"/>
    <x v="9"/>
    <n v="3"/>
    <x v="11"/>
    <n v="1"/>
    <n v="1"/>
    <n v="0.74458690139188122"/>
    <n v="6.217571018224366E-2"/>
    <m/>
    <m/>
    <m/>
    <m/>
    <m/>
    <m/>
    <m/>
    <m/>
    <m/>
    <m/>
    <m/>
    <m/>
    <m/>
    <n v="9"/>
    <n v="1"/>
    <n v="0"/>
  </r>
  <r>
    <n v="3039214"/>
    <s v="Challis, Stephen Denis"/>
    <s v="44 Manger Road,Cedar Knolls, New Jersey 07927"/>
    <s v="44 Manger Road Cedar Knolls New Jersey 07927"/>
    <s v="44 07927"/>
    <s v=""/>
    <x v="9"/>
    <x v="0"/>
    <x v="37"/>
    <n v="3"/>
    <x v="10"/>
    <n v="2"/>
    <n v="0"/>
    <n v="0.44203933937602302"/>
    <n v="0.2141336456427243"/>
    <m/>
    <m/>
    <m/>
    <m/>
    <m/>
    <m/>
    <m/>
    <m/>
    <m/>
    <m/>
    <m/>
    <m/>
    <m/>
    <n v="9"/>
    <n v="1"/>
    <n v="0"/>
  </r>
  <r>
    <n v="3041719"/>
    <s v="Becerra-Novoa, Jorge Octavio"/>
    <s v="Virreyes 130, Rinconada Colonial,Apodaca, Nuevo Leon"/>
    <s v="Virreyes 130 Rinconada Colonial Apodaca Nuevo Leon"/>
    <s v="130"/>
    <s v="130"/>
    <x v="42"/>
    <x v="0"/>
    <x v="26"/>
    <n v="3"/>
    <x v="11"/>
    <n v="1"/>
    <n v="1"/>
    <n v="0.21332809807473041"/>
    <n v="0.28240932502443172"/>
    <m/>
    <m/>
    <m/>
    <m/>
    <m/>
    <m/>
    <m/>
    <m/>
    <m/>
    <m/>
    <m/>
    <m/>
    <m/>
    <n v="9"/>
    <n v="1"/>
    <n v="0"/>
  </r>
  <r>
    <n v="3044513"/>
    <s v="SYMMETRICOM, INC."/>
    <s v="85 West Tasman Drive,San Jose California"/>
    <s v="85 West Tasman Drive San Jose California"/>
    <s v="85"/>
    <s v=""/>
    <x v="9"/>
    <x v="0"/>
    <x v="41"/>
    <n v="3"/>
    <x v="11"/>
    <n v="1"/>
    <n v="0"/>
    <n v="0.82230475563987238"/>
    <n v="0.82429162549994994"/>
    <m/>
    <m/>
    <m/>
    <m/>
    <m/>
    <m/>
    <m/>
    <m/>
    <m/>
    <m/>
    <m/>
    <m/>
    <m/>
    <n v="9"/>
    <n v="1"/>
    <n v="0"/>
  </r>
  <r>
    <n v="3047377"/>
    <s v="Kiyotaka, Sakata"/>
    <s v="420-202, 4-1-1, Namiki,Tsukuba-shi, Ibaraki-ken"/>
    <s v="420-202 4-1-1 Namiki Tsukuba-shi Ibaraki-ken"/>
    <s v="420202 411"/>
    <s v="-202"/>
    <x v="2"/>
    <x v="0"/>
    <x v="22"/>
    <n v="3"/>
    <x v="1"/>
    <n v="2"/>
    <n v="1"/>
    <n v="7.3495329263283393E-2"/>
    <n v="8.3850756391414705E-2"/>
    <m/>
    <m/>
    <m/>
    <m/>
    <m/>
    <m/>
    <m/>
    <m/>
    <m/>
    <m/>
    <m/>
    <m/>
    <m/>
    <n v="9"/>
    <n v="1"/>
    <n v="0"/>
  </r>
  <r>
    <n v="3047646"/>
    <s v="Smithson, Alan George"/>
    <s v="Garden Cottage, 3 Garden Walk,Edmond Castle, Wetheral, Cumbria CA4 8QD"/>
    <s v="Garden Cottage 3 Garden Walk Edmond Castle Wetheral Cumbria CA4 8QD"/>
    <s v="3 4 8"/>
    <s v="3"/>
    <x v="8"/>
    <x v="0"/>
    <x v="39"/>
    <n v="3"/>
    <x v="6"/>
    <n v="3"/>
    <n v="1"/>
    <n v="0.57657750664233465"/>
    <n v="0.20583527323855522"/>
    <m/>
    <m/>
    <m/>
    <m/>
    <m/>
    <m/>
    <m/>
    <m/>
    <m/>
    <m/>
    <m/>
    <m/>
    <m/>
    <n v="9"/>
    <n v="1"/>
    <n v="0"/>
  </r>
  <r>
    <n v="3047897"/>
    <s v="Yamashita, Yasuki, c/o Intellectual Property Div."/>
    <s v="Kabushiki Kaisha Toshiba, 1-1 Shibaura 1-chome,Minato-ku, Tokyo 105"/>
    <s v="Kabushiki Kaisha Toshiba 1-1 Shibaura 1-chome Minato-ku Tokyo 105"/>
    <s v="11 1 105"/>
    <s v="1-"/>
    <x v="2"/>
    <x v="0"/>
    <x v="17"/>
    <n v="3"/>
    <x v="2"/>
    <n v="3"/>
    <n v="1"/>
    <n v="0.51562630288455957"/>
    <n v="0.6082885333826934"/>
    <m/>
    <m/>
    <m/>
    <m/>
    <m/>
    <m/>
    <m/>
    <m/>
    <m/>
    <m/>
    <m/>
    <m/>
    <m/>
    <n v="9"/>
    <n v="1"/>
    <n v="0"/>
  </r>
  <r>
    <n v="3054853"/>
    <s v="Dunn, John J."/>
    <s v="5 Mott Drive,Bellport New York 11713"/>
    <s v="5 Mott Drive Bellport New York 11713"/>
    <s v="5 11713"/>
    <s v=""/>
    <x v="9"/>
    <x v="0"/>
    <x v="38"/>
    <n v="3"/>
    <x v="11"/>
    <n v="2"/>
    <n v="0"/>
    <n v="0.87910498512905155"/>
    <n v="0.32824652602163384"/>
    <m/>
    <m/>
    <m/>
    <m/>
    <m/>
    <m/>
    <m/>
    <m/>
    <m/>
    <m/>
    <m/>
    <m/>
    <m/>
    <n v="9"/>
    <n v="1"/>
    <n v="0"/>
  </r>
  <r>
    <n v="3059697"/>
    <s v="Lerche, Nolan"/>
    <s v="12114 Dorrance Street,Stafford, Texas 77477"/>
    <s v="12114 Dorrance Street Stafford Texas 77477"/>
    <s v="12114 77477"/>
    <s v=""/>
    <x v="9"/>
    <x v="0"/>
    <x v="42"/>
    <n v="3"/>
    <x v="9"/>
    <n v="2"/>
    <n v="0"/>
    <n v="0.56249437536415847"/>
    <n v="0.9284193763074079"/>
    <m/>
    <m/>
    <m/>
    <m/>
    <m/>
    <m/>
    <m/>
    <m/>
    <m/>
    <m/>
    <m/>
    <m/>
    <m/>
    <n v="9"/>
    <n v="1"/>
    <n v="0"/>
  </r>
  <r>
    <n v="3060686"/>
    <s v="Achkar, Issam-Maurice"/>
    <s v="10 rue du Bosquet,F-06150 Cannes-la-Bocca"/>
    <s v="10 rue du Bosquet F-06150 Cannes-la-Bocca"/>
    <s v="10 06150"/>
    <s v=""/>
    <x v="3"/>
    <x v="0"/>
    <x v="46"/>
    <n v="3"/>
    <x v="9"/>
    <n v="2"/>
    <n v="0"/>
    <n v="0.36970670433538277"/>
    <n v="0.52891008981353682"/>
    <m/>
    <m/>
    <m/>
    <m/>
    <m/>
    <m/>
    <m/>
    <m/>
    <m/>
    <m/>
    <m/>
    <m/>
    <m/>
    <n v="9"/>
    <n v="1"/>
    <n v="0"/>
  </r>
  <r>
    <n v="3061219"/>
    <s v="Lumineau, Yves"/>
    <s v="13bis, place de la République,F-95610 Eragny-sur-Oise"/>
    <s v="13bis place de la République F-95610 Eragny-sur-Oise"/>
    <s v="13 95610"/>
    <s v=""/>
    <x v="3"/>
    <x v="0"/>
    <x v="33"/>
    <n v="3"/>
    <x v="11"/>
    <n v="2"/>
    <n v="0"/>
    <n v="0.67373716830260122"/>
    <n v="0.43016821554763596"/>
    <m/>
    <m/>
    <m/>
    <m/>
    <m/>
    <m/>
    <m/>
    <m/>
    <m/>
    <m/>
    <m/>
    <m/>
    <m/>
    <n v="9"/>
    <n v="1"/>
    <n v="0"/>
  </r>
  <r>
    <n v="3064564"/>
    <s v="Urs, Karlen"/>
    <s v="Kirschgartenweg 19,4419 Lupsingen"/>
    <s v="Kirschgartenweg 19 4419 Lupsingen"/>
    <s v="19 4419"/>
    <s v="19"/>
    <x v="10"/>
    <x v="0"/>
    <x v="40"/>
    <n v="2"/>
    <x v="0"/>
    <n v="2"/>
    <n v="1"/>
    <n v="1.6007318146355143E-2"/>
    <n v="0.52434703752947731"/>
    <m/>
    <m/>
    <m/>
    <m/>
    <m/>
    <m/>
    <m/>
    <m/>
    <m/>
    <m/>
    <m/>
    <m/>
    <m/>
    <n v="9"/>
    <n v="1"/>
    <n v="0"/>
  </r>
  <r>
    <n v="3066385"/>
    <s v="Varner, Hugh H."/>
    <s v="318 Ringold Valley Circle,Cockeysville, Maryland 21030"/>
    <s v="318 Ringold Valley Circle Cockeysville Maryland 21030"/>
    <s v="318 21030"/>
    <s v=""/>
    <x v="9"/>
    <x v="0"/>
    <x v="49"/>
    <n v="3"/>
    <x v="11"/>
    <n v="2"/>
    <n v="0"/>
    <n v="3.0634932727061082E-2"/>
    <n v="0.38405196230379068"/>
    <m/>
    <m/>
    <m/>
    <m/>
    <m/>
    <m/>
    <m/>
    <m/>
    <m/>
    <m/>
    <m/>
    <m/>
    <m/>
    <n v="9"/>
    <n v="1"/>
    <n v="0"/>
  </r>
  <r>
    <n v="3068051"/>
    <s v="VSR TECHNOLOGIE GmbH"/>
    <s v="Hingbergstrasse 319,D-45472 Mülheim"/>
    <s v="Hingbergstrasse 319 D-45472 Mülheim"/>
    <s v="319 45472"/>
    <s v="319"/>
    <x v="0"/>
    <x v="0"/>
    <x v="52"/>
    <n v="2"/>
    <x v="0"/>
    <n v="2"/>
    <n v="1"/>
    <n v="0.84610585880229305"/>
    <n v="0.18695145170528493"/>
    <m/>
    <m/>
    <m/>
    <m/>
    <m/>
    <m/>
    <m/>
    <m/>
    <m/>
    <m/>
    <m/>
    <m/>
    <m/>
    <n v="9"/>
    <n v="1"/>
    <n v="0"/>
  </r>
  <r>
    <n v="3071933"/>
    <s v="HOOSER, Steven M."/>
    <s v="1 South 726 Ott Avenue,Glen Ellyn, IL60137"/>
    <s v="1 South 726 Ott Avenue Glen Ellyn IL60137"/>
    <s v="1 726 60137"/>
    <s v="726"/>
    <x v="9"/>
    <x v="0"/>
    <x v="3"/>
    <n v="3"/>
    <x v="10"/>
    <n v="3"/>
    <n v="1"/>
    <n v="4.4461638483821009E-2"/>
    <n v="0.74687374528003359"/>
    <m/>
    <m/>
    <m/>
    <m/>
    <m/>
    <m/>
    <m/>
    <m/>
    <m/>
    <m/>
    <m/>
    <m/>
    <m/>
    <n v="9"/>
    <n v="1"/>
    <n v="0"/>
  </r>
  <r>
    <n v="3075665"/>
    <s v="SARESHWALA, Sohel, A."/>
    <s v="14012 Reed Avenue,San Leandro, CA 94578"/>
    <s v="14012 Reed Avenue San Leandro CA 94578"/>
    <s v="14012 94578"/>
    <s v=""/>
    <x v="9"/>
    <x v="0"/>
    <x v="36"/>
    <n v="3"/>
    <x v="11"/>
    <n v="2"/>
    <n v="0"/>
    <n v="0.72652398255355"/>
    <n v="0.94456744911917179"/>
    <m/>
    <m/>
    <m/>
    <m/>
    <m/>
    <m/>
    <m/>
    <m/>
    <m/>
    <m/>
    <m/>
    <m/>
    <m/>
    <n v="9"/>
    <n v="1"/>
    <n v="0"/>
  </r>
  <r>
    <n v="3504230"/>
    <s v="Carter, Lewis, M., Jr."/>
    <s v="P.O. Drawer 428,Donalsonville, GA 31745"/>
    <s v="P.O. Drawer 428 Donalsonville GA 31745"/>
    <s v="428 31745"/>
    <s v="428"/>
    <x v="9"/>
    <x v="0"/>
    <x v="36"/>
    <n v="3"/>
    <x v="9"/>
    <n v="2"/>
    <n v="1"/>
    <n v="0.7780223756784187"/>
    <n v="2.0442810526168032E-2"/>
    <n v="1"/>
    <n v="3"/>
    <n v="4"/>
    <m/>
    <m/>
    <m/>
    <m/>
    <m/>
    <m/>
    <m/>
    <m/>
    <m/>
    <m/>
    <n v="9"/>
    <n v="1"/>
    <n v="0"/>
  </r>
  <r>
    <n v="3082424"/>
    <s v="LOVELL-BADGE, Robin Medical Research Council"/>
    <s v="Collaborative Centre 1-3 Burtonhole Lane,Mill Hill London NW7 1AD"/>
    <s v="Collaborative Centre 1-3 Burtonhole Lane Mill Hill London NW7 1AD"/>
    <s v="13 7 1"/>
    <s v="1-"/>
    <x v="8"/>
    <x v="0"/>
    <x v="4"/>
    <n v="3"/>
    <x v="4"/>
    <n v="3"/>
    <n v="1"/>
    <n v="0.44230031198095388"/>
    <n v="0.4545881577641776"/>
    <m/>
    <m/>
    <m/>
    <m/>
    <m/>
    <m/>
    <m/>
    <m/>
    <m/>
    <m/>
    <m/>
    <m/>
    <m/>
    <n v="9"/>
    <n v="1"/>
    <n v="0"/>
  </r>
  <r>
    <n v="3083275"/>
    <s v="MURAKAMI, Mikio"/>
    <s v="259-10, Ooaza-Ainashinden,Kawagoe-shi, Saitama 350"/>
    <s v="259-10 Ooaza-Ainashinden Kawagoe-shi Saitama 350"/>
    <s v="25910 350"/>
    <s v="-10"/>
    <x v="2"/>
    <x v="0"/>
    <x v="23"/>
    <n v="3"/>
    <x v="1"/>
    <n v="2"/>
    <n v="1"/>
    <n v="0.47000641100263174"/>
    <n v="0.33361591462046647"/>
    <m/>
    <m/>
    <m/>
    <m/>
    <m/>
    <m/>
    <m/>
    <m/>
    <m/>
    <m/>
    <m/>
    <m/>
    <m/>
    <n v="9"/>
    <n v="1"/>
    <n v="0"/>
  </r>
  <r>
    <n v="3084023"/>
    <s v="SCHREYER, Horst"/>
    <s v="Peter-Henlein-Stra e 24,D-8562 Hersbruck"/>
    <s v="Peter-Henlein-Stra e 24 D-8562 Hersbruck"/>
    <s v="24 8562"/>
    <s v="24"/>
    <x v="0"/>
    <x v="0"/>
    <x v="41"/>
    <n v="3"/>
    <x v="1"/>
    <n v="2"/>
    <n v="1"/>
    <n v="0.43254478463050072"/>
    <n v="0.21108687591141662"/>
    <m/>
    <m/>
    <m/>
    <m/>
    <m/>
    <m/>
    <m/>
    <m/>
    <m/>
    <m/>
    <m/>
    <m/>
    <m/>
    <n v="9"/>
    <n v="1"/>
    <n v="0"/>
  </r>
  <r>
    <n v="3087292"/>
    <s v="DEBONTE, Lorin, Roger"/>
    <s v="3706 Rochdale Drive,Fort Collins, Colorado 80525"/>
    <s v="3706 Rochdale Drive Fort Collins Colorado 80525"/>
    <s v="3706 80525"/>
    <s v=""/>
    <x v="9"/>
    <x v="0"/>
    <x v="47"/>
    <n v="3"/>
    <x v="11"/>
    <n v="2"/>
    <n v="0"/>
    <n v="0.27970046240786695"/>
    <n v="0.109478634549109"/>
    <m/>
    <m/>
    <m/>
    <m/>
    <m/>
    <m/>
    <m/>
    <m/>
    <m/>
    <m/>
    <m/>
    <m/>
    <m/>
    <n v="9"/>
    <n v="1"/>
    <n v="0"/>
  </r>
  <r>
    <n v="3090935"/>
    <s v="BRICKER, James, C."/>
    <s v="2935 O'Neall Road,Waynesville, OH 45068"/>
    <s v="2935 O'Neall Road Waynesville OH 45068"/>
    <s v="2935 45068"/>
    <s v=""/>
    <x v="16"/>
    <x v="0"/>
    <x v="36"/>
    <n v="3"/>
    <x v="9"/>
    <n v="2"/>
    <n v="0"/>
    <n v="0.14590753140434309"/>
    <n v="0.75992891633253301"/>
    <m/>
    <m/>
    <m/>
    <m/>
    <m/>
    <m/>
    <m/>
    <m/>
    <m/>
    <m/>
    <m/>
    <m/>
    <m/>
    <n v="9"/>
    <n v="1"/>
    <n v="0"/>
  </r>
  <r>
    <n v="3092019"/>
    <s v="OXFORD INSTRUMENTS (UK) LIMITED"/>
    <s v="Old Station Way,Eynsham, Witney, Oxon OX8 1TL"/>
    <s v="Old Station Way Eynsham Witney Oxon OX8 1TL"/>
    <s v="8 1"/>
    <s v="X8"/>
    <x v="8"/>
    <x v="0"/>
    <x v="37"/>
    <n v="3"/>
    <x v="10"/>
    <n v="2"/>
    <n v="1"/>
    <n v="0.57042975970941134"/>
    <n v="0.13228463121988543"/>
    <m/>
    <m/>
    <m/>
    <m/>
    <m/>
    <m/>
    <m/>
    <m/>
    <m/>
    <m/>
    <m/>
    <m/>
    <m/>
    <n v="9"/>
    <n v="1"/>
    <n v="0"/>
  </r>
  <r>
    <n v="3093491"/>
    <s v="HUMPHRYES, Reginald, Frederick 5 Wheelwrights"/>
    <s v="Weston Turville,Buckinghamshire HP22 5QS"/>
    <s v="Weston Turville Buckinghamshire HP22 5QS"/>
    <s v="22 5"/>
    <s v="P22"/>
    <x v="8"/>
    <x v="0"/>
    <x v="41"/>
    <n v="3"/>
    <x v="1"/>
    <n v="2"/>
    <n v="1"/>
    <n v="0.12554612017599942"/>
    <n v="0.43471158864317638"/>
    <m/>
    <m/>
    <m/>
    <m/>
    <m/>
    <m/>
    <m/>
    <m/>
    <m/>
    <m/>
    <m/>
    <m/>
    <m/>
    <n v="9"/>
    <n v="1"/>
    <n v="0"/>
  </r>
  <r>
    <n v="3616497"/>
    <s v="ZHANG, Guohua"/>
    <s v="1 Doric Avenue,Parsippany, NJ 07054"/>
    <s v="1 Doric Avenue Parsippany NJ 07054"/>
    <s v="1 07054"/>
    <s v=""/>
    <x v="9"/>
    <x v="0"/>
    <x v="52"/>
    <n v="2"/>
    <x v="9"/>
    <n v="2"/>
    <n v="0"/>
    <n v="0.22677585665875"/>
    <n v="2.3166797502075509E-2"/>
    <n v="1"/>
    <n v="2"/>
    <n v="4"/>
    <m/>
    <m/>
    <m/>
    <m/>
    <m/>
    <m/>
    <m/>
    <m/>
    <m/>
    <m/>
    <n v="9"/>
    <n v="1"/>
    <n v="0"/>
  </r>
  <r>
    <n v="3104774"/>
    <s v="Schieb, Thomas, Dr."/>
    <s v="Vierkotter Feld 1,W-5064 Rösrath"/>
    <s v="Vierkotter Feld 1 W-5064 Rösrath"/>
    <s v="1 5064"/>
    <s v="1"/>
    <x v="0"/>
    <x v="0"/>
    <x v="1"/>
    <n v="2"/>
    <x v="1"/>
    <n v="2"/>
    <n v="1"/>
    <n v="0.55331000087254456"/>
    <n v="0.8558457886389027"/>
    <m/>
    <m/>
    <m/>
    <m/>
    <m/>
    <m/>
    <m/>
    <m/>
    <m/>
    <m/>
    <m/>
    <m/>
    <m/>
    <n v="9"/>
    <n v="1"/>
    <n v="0"/>
  </r>
  <r>
    <n v="3107938"/>
    <s v="Simenc, Toni"/>
    <s v="August-Bebel-Strasse 69,W-6800 Mannheim 1"/>
    <s v="August-Bebel-Strasse 69 W-6800 Mannheim 1"/>
    <s v="69 6800 1"/>
    <s v="69"/>
    <x v="0"/>
    <x v="0"/>
    <x v="46"/>
    <n v="3"/>
    <x v="1"/>
    <n v="3"/>
    <n v="1"/>
    <n v="0.48303945836049278"/>
    <n v="0.49686918731035556"/>
    <m/>
    <m/>
    <m/>
    <m/>
    <m/>
    <m/>
    <m/>
    <m/>
    <m/>
    <m/>
    <m/>
    <m/>
    <m/>
    <n v="9"/>
    <n v="1"/>
    <n v="0"/>
  </r>
  <r>
    <n v="3108219"/>
    <s v="Scholl, Reinhold"/>
    <s v="Diedesfelderstrasse 15,W-6800 Mannheim-Käfertal"/>
    <s v="Diedesfelderstrasse 15 W-6800 Mannheim-Käfertal"/>
    <s v="15 6800"/>
    <s v="15"/>
    <x v="0"/>
    <x v="0"/>
    <x v="22"/>
    <n v="3"/>
    <x v="0"/>
    <n v="2"/>
    <n v="1"/>
    <n v="0.58495683996760284"/>
    <n v="0.95760136966393006"/>
    <m/>
    <m/>
    <m/>
    <m/>
    <m/>
    <m/>
    <m/>
    <m/>
    <m/>
    <m/>
    <m/>
    <m/>
    <m/>
    <n v="9"/>
    <n v="1"/>
    <n v="0"/>
  </r>
  <r>
    <n v="3113634"/>
    <s v="Yoshida, Masashi"/>
    <s v="41-5, Yanagigaoka,Nakaminato-shi, Ibaraki-ken 311-12"/>
    <s v="41-5 Yanagigaoka Nakaminato-shi Ibaraki-ken 311-12"/>
    <s v="415 31112"/>
    <s v="-5"/>
    <x v="2"/>
    <x v="0"/>
    <x v="26"/>
    <n v="3"/>
    <x v="1"/>
    <n v="2"/>
    <n v="1"/>
    <n v="0.37271497791824459"/>
    <n v="0.78749397125814147"/>
    <m/>
    <m/>
    <m/>
    <m/>
    <m/>
    <m/>
    <m/>
    <m/>
    <m/>
    <m/>
    <m/>
    <m/>
    <m/>
    <n v="9"/>
    <n v="1"/>
    <n v="0"/>
  </r>
  <r>
    <n v="3114568"/>
    <s v="Peter, Julius, Dr."/>
    <s v="Dommayergasse 7/13,A-1130 Wien"/>
    <s v="Dommayergasse 7/13 A-1130 Wien"/>
    <s v="713 1130"/>
    <s v="7/"/>
    <x v="15"/>
    <x v="0"/>
    <x v="0"/>
    <n v="2"/>
    <x v="0"/>
    <n v="2"/>
    <n v="1"/>
    <n v="9.1096118195988063E-2"/>
    <n v="0.67290775305366379"/>
    <m/>
    <m/>
    <m/>
    <m/>
    <m/>
    <m/>
    <m/>
    <m/>
    <m/>
    <m/>
    <m/>
    <m/>
    <m/>
    <n v="9"/>
    <n v="1"/>
    <n v="0"/>
  </r>
  <r>
    <n v="3116754"/>
    <s v="Uejima, Toshimi, c/o OMRON CORPORATION"/>
    <s v="Intell. Prop. Center, 20, Igadera, Shimo-Kaiinji,Nagaokakyo-City, Kyoto 617"/>
    <s v="Intell. Prop. Center 20 Igadera Shimo-Kaiinji Nagaokakyo-City Kyoto 617"/>
    <s v="20 617"/>
    <s v="20"/>
    <x v="2"/>
    <x v="0"/>
    <x v="60"/>
    <n v="3"/>
    <x v="2"/>
    <n v="2"/>
    <n v="1"/>
    <n v="0.66909745680467825"/>
    <n v="0.53324129935734454"/>
    <m/>
    <m/>
    <m/>
    <m/>
    <m/>
    <m/>
    <m/>
    <m/>
    <m/>
    <m/>
    <m/>
    <m/>
    <m/>
    <n v="9"/>
    <n v="1"/>
    <n v="0"/>
  </r>
  <r>
    <n v="3116863"/>
    <s v="Koch, Hansjörg"/>
    <s v="Gutenbergstrasse 3,W-7530 Pforzheim"/>
    <s v="Gutenbergstrasse 3 W-7530 Pforzheim"/>
    <s v="3 7530"/>
    <s v="3"/>
    <x v="0"/>
    <x v="0"/>
    <x v="52"/>
    <n v="2"/>
    <x v="0"/>
    <n v="2"/>
    <n v="1"/>
    <n v="0.81337578309244785"/>
    <n v="0.89929605069107044"/>
    <m/>
    <m/>
    <m/>
    <m/>
    <m/>
    <m/>
    <m/>
    <m/>
    <m/>
    <m/>
    <m/>
    <m/>
    <m/>
    <n v="9"/>
    <n v="1"/>
    <n v="0"/>
  </r>
  <r>
    <n v="3117151"/>
    <s v="Sashida, Reiko"/>
    <s v="4-44-7, Higashiyurigaoka, Asao-ku,Kawasaki-shi, Kanagawa-ken"/>
    <s v="4-44-7 Higashiyurigaoka Asao-ku Kawasaki-shi Kanagawa-ken"/>
    <s v="4447"/>
    <s v="-44-"/>
    <x v="2"/>
    <x v="0"/>
    <x v="6"/>
    <n v="3"/>
    <x v="1"/>
    <n v="1"/>
    <n v="1"/>
    <n v="3.6152394278943012E-2"/>
    <n v="0.9020662295708497"/>
    <m/>
    <m/>
    <m/>
    <m/>
    <m/>
    <m/>
    <m/>
    <m/>
    <m/>
    <m/>
    <m/>
    <m/>
    <m/>
    <n v="9"/>
    <n v="1"/>
    <n v="0"/>
  </r>
  <r>
    <n v="3117658"/>
    <s v="Smith, David A., c/o EASTMAN KODAK COMPANY"/>
    <s v="Patent Legal Staff 343 State Street,Rochester, New York 14650-2201"/>
    <s v="Patent Legal Staff 343 State Street Rochester New York 14650-2201"/>
    <s v="343 146502201"/>
    <s v="343"/>
    <x v="9"/>
    <x v="0"/>
    <x v="82"/>
    <n v="3"/>
    <x v="4"/>
    <n v="2"/>
    <n v="1"/>
    <n v="0.47721912012820955"/>
    <n v="0.16709618237201584"/>
    <m/>
    <m/>
    <m/>
    <m/>
    <m/>
    <m/>
    <m/>
    <m/>
    <m/>
    <m/>
    <m/>
    <m/>
    <m/>
    <n v="9"/>
    <n v="1"/>
    <n v="0"/>
  </r>
  <r>
    <n v="3120167"/>
    <s v="Kikuchi, Akio Factory of Kabushiki Kaisha"/>
    <s v="Wakomu, 2-510-1, Otonecho Toyonodai,Kitasaitama-gun, Saitama"/>
    <s v="Wakomu 2-510-1 Otonecho Toyonodai Kitasaitama-gun Saitama"/>
    <s v="25101"/>
    <s v="2-"/>
    <x v="2"/>
    <x v="0"/>
    <x v="6"/>
    <n v="3"/>
    <x v="9"/>
    <n v="1"/>
    <n v="1"/>
    <n v="0.53866165575760006"/>
    <n v="0.32734064319299483"/>
    <m/>
    <m/>
    <m/>
    <m/>
    <m/>
    <m/>
    <m/>
    <m/>
    <m/>
    <m/>
    <m/>
    <m/>
    <m/>
    <n v="9"/>
    <n v="1"/>
    <n v="0"/>
  </r>
  <r>
    <n v="3121695"/>
    <s v="Tünker, Gerhard"/>
    <s v="Asterlagerstrasse 132,W-4100 Duisberg 14"/>
    <s v="Asterlagerstrasse 132 W-4100 Duisberg 14"/>
    <s v="132 4100 14"/>
    <s v="132"/>
    <x v="0"/>
    <x v="0"/>
    <x v="41"/>
    <n v="3"/>
    <x v="1"/>
    <n v="3"/>
    <n v="1"/>
    <n v="0.5821411248743551"/>
    <n v="0.98370324722609459"/>
    <m/>
    <m/>
    <m/>
    <m/>
    <m/>
    <m/>
    <m/>
    <m/>
    <m/>
    <m/>
    <m/>
    <m/>
    <m/>
    <n v="9"/>
    <n v="1"/>
    <n v="0"/>
  </r>
  <r>
    <n v="3122936"/>
    <s v="Le Gauyer, Philippe"/>
    <s v="25 rue Pradier,F-75019 Paris"/>
    <s v="25 rue Pradier F-75019 Paris"/>
    <s v="25 75019"/>
    <s v=""/>
    <x v="3"/>
    <x v="0"/>
    <x v="20"/>
    <n v="2"/>
    <x v="1"/>
    <n v="2"/>
    <n v="0"/>
    <n v="0.28985519948204685"/>
    <n v="0.88283366219081405"/>
    <m/>
    <m/>
    <m/>
    <m/>
    <m/>
    <m/>
    <m/>
    <m/>
    <m/>
    <m/>
    <m/>
    <m/>
    <m/>
    <n v="9"/>
    <n v="1"/>
    <n v="0"/>
  </r>
  <r>
    <n v="3127031"/>
    <s v="Ryuichi, Iwamura, c/o Sony Corporation"/>
    <s v="7-35, Kitashinagawa 6-chome, Shinagawa-ku,Tokyo"/>
    <s v="7-35 Kitashinagawa 6-chome Shinagawa-ku Tokyo"/>
    <s v="735 6"/>
    <s v="-35"/>
    <x v="2"/>
    <x v="0"/>
    <x v="22"/>
    <n v="3"/>
    <x v="1"/>
    <n v="2"/>
    <n v="1"/>
    <n v="9.0747956765660165E-2"/>
    <n v="0.52910789070619901"/>
    <m/>
    <m/>
    <m/>
    <m/>
    <m/>
    <m/>
    <m/>
    <m/>
    <m/>
    <m/>
    <m/>
    <m/>
    <m/>
    <n v="9"/>
    <n v="1"/>
    <n v="0"/>
  </r>
  <r>
    <n v="3128301"/>
    <s v="Sato, Takeya"/>
    <s v="3-4-8, Suehiro-cho, Kawagoe-shi,Saitama-ken"/>
    <s v="3-4-8 Suehiro-cho Kawagoe-shi Saitama-ken"/>
    <s v="348"/>
    <s v="-4-"/>
    <x v="2"/>
    <x v="0"/>
    <x v="42"/>
    <n v="3"/>
    <x v="0"/>
    <n v="1"/>
    <n v="1"/>
    <n v="0.75721065117925301"/>
    <n v="0.2872355667724189"/>
    <m/>
    <m/>
    <m/>
    <m/>
    <m/>
    <m/>
    <m/>
    <m/>
    <m/>
    <m/>
    <m/>
    <m/>
    <m/>
    <n v="9"/>
    <n v="1"/>
    <n v="0"/>
  </r>
  <r>
    <n v="3664786"/>
    <s v="Sasaki, Toshiaki"/>
    <s v="Canon Kabushiki Kaisha, 30-2, Shimomaruko 3-chome,Ohta-ku, Tokyo 146"/>
    <s v="Canon Kabushiki Kaisha 30-2 Shimomaruko 3-chome Ohta-ku Tokyo 146"/>
    <s v="302 3 146"/>
    <s v="30-"/>
    <x v="2"/>
    <x v="0"/>
    <x v="10"/>
    <n v="3"/>
    <x v="2"/>
    <n v="3"/>
    <n v="1"/>
    <n v="0.16376982137271034"/>
    <n v="1.9711130678899291E-2"/>
    <n v="1"/>
    <n v="3"/>
    <n v="4"/>
    <m/>
    <m/>
    <m/>
    <m/>
    <m/>
    <m/>
    <m/>
    <m/>
    <m/>
    <m/>
    <n v="9"/>
    <n v="1"/>
    <n v="0"/>
  </r>
  <r>
    <n v="3128975"/>
    <s v="Sokolov, Andrej Nikolaevic"/>
    <s v="ul. 60 let SSSR, dom 3, kv. 20,314022 Poltava"/>
    <s v="ul. 60 let SSSR dom 3 kv. 20 314022 Poltava"/>
    <s v="60 3 20 314022"/>
    <s v="60"/>
    <x v="28"/>
    <x v="0"/>
    <x v="37"/>
    <n v="3"/>
    <x v="4"/>
    <n v="4"/>
    <n v="1"/>
    <n v="0.47105911531120337"/>
    <n v="0.86431128987361461"/>
    <m/>
    <m/>
    <m/>
    <m/>
    <m/>
    <m/>
    <m/>
    <m/>
    <m/>
    <m/>
    <m/>
    <m/>
    <m/>
    <n v="9"/>
    <n v="1"/>
    <n v="0"/>
  </r>
  <r>
    <n v="3133939"/>
    <s v="Welter, Thomas R., c/o EASTMAN KODAK COMPANY"/>
    <s v="Patent Department 343 State Street,Rochester New York 14650"/>
    <s v="Patent Department 343 State Street Rochester New York 14650"/>
    <s v="343 14650"/>
    <s v="343"/>
    <x v="9"/>
    <x v="0"/>
    <x v="16"/>
    <n v="3"/>
    <x v="2"/>
    <n v="2"/>
    <n v="1"/>
    <n v="0.15462808983012399"/>
    <n v="0.53271879055049298"/>
    <m/>
    <m/>
    <m/>
    <m/>
    <m/>
    <m/>
    <m/>
    <m/>
    <m/>
    <m/>
    <m/>
    <m/>
    <m/>
    <n v="9"/>
    <n v="1"/>
    <n v="0"/>
  </r>
  <r>
    <n v="3134802"/>
    <s v="Abe, Kazuo, c/o Shikoku Kakoki Co., Ltd."/>
    <s v="10-1, Aza-Nishinokawa, Tarohachizu, Kitajima-cho,Itano-gun, Tokushima 771-02"/>
    <s v="10-1 Aza-Nishinokawa Tarohachizu Kitajima-cho Itano-gun Tokushima 771-02"/>
    <s v="101 77102"/>
    <s v="-1"/>
    <x v="2"/>
    <x v="0"/>
    <x v="45"/>
    <n v="3"/>
    <x v="11"/>
    <n v="2"/>
    <n v="1"/>
    <n v="0.35194110724417194"/>
    <n v="0.43059965390819466"/>
    <m/>
    <m/>
    <m/>
    <m/>
    <m/>
    <m/>
    <m/>
    <m/>
    <m/>
    <m/>
    <m/>
    <m/>
    <m/>
    <n v="9"/>
    <n v="1"/>
    <n v="0"/>
  </r>
  <r>
    <n v="3136021"/>
    <s v="Künzer, Hermann, Dr."/>
    <s v="Kösliner Strasse 19,W-1000 Berlin 65"/>
    <s v="Kösliner Strasse 19 W-1000 Berlin 65"/>
    <s v="19 1000 65"/>
    <s v="19"/>
    <x v="0"/>
    <x v="0"/>
    <x v="38"/>
    <n v="3"/>
    <x v="9"/>
    <n v="3"/>
    <n v="1"/>
    <n v="0.29266947190920733"/>
    <n v="0.428143391903681"/>
    <m/>
    <m/>
    <m/>
    <m/>
    <m/>
    <m/>
    <m/>
    <m/>
    <m/>
    <m/>
    <m/>
    <m/>
    <m/>
    <n v="9"/>
    <n v="1"/>
    <n v="0"/>
  </r>
  <r>
    <n v="3136074"/>
    <s v="VLAAMSE INSTELLING VOOR TECHNOLOGISCH ONDERZOEK, afgekort V.I.T.O., onderneming van openbaar nut"/>
    <s v="onder de vorm van een naamloze vennootschap, Boeretang 200,B-2400 Mol"/>
    <s v="onder de vorm van een naamloze vennootschap Boeretang 200 B-2400 Mol"/>
    <s v="200 2400"/>
    <s v="200"/>
    <x v="17"/>
    <x v="0"/>
    <x v="25"/>
    <n v="3"/>
    <x v="6"/>
    <n v="2"/>
    <n v="1"/>
    <n v="0.68040828611019921"/>
    <n v="0.69447097314226625"/>
    <m/>
    <m/>
    <m/>
    <m/>
    <m/>
    <m/>
    <m/>
    <m/>
    <m/>
    <m/>
    <m/>
    <m/>
    <m/>
    <n v="9"/>
    <n v="1"/>
    <n v="0"/>
  </r>
  <r>
    <n v="3136767"/>
    <s v="Donker, Cornelis Bernard, Unilever Research"/>
    <s v="Port Sunlight Lab., Quarry Road East, Bebington,Wirral, Merseyside L63 3JW"/>
    <s v="Port Sunlight Lab. Quarry Road East Bebington Wirral Merseyside L63 3JW"/>
    <s v="63 3"/>
    <s v="L63"/>
    <x v="8"/>
    <x v="0"/>
    <x v="2"/>
    <n v="3"/>
    <x v="6"/>
    <n v="2"/>
    <n v="1"/>
    <n v="2.4232442493131057E-2"/>
    <n v="0.7104384340781511"/>
    <m/>
    <m/>
    <m/>
    <m/>
    <m/>
    <m/>
    <m/>
    <m/>
    <m/>
    <m/>
    <m/>
    <m/>
    <m/>
    <n v="9"/>
    <n v="1"/>
    <n v="0"/>
  </r>
  <r>
    <n v="3767753"/>
    <s v="TARDIF, Pierre"/>
    <s v="206 rue St-Jacques,Longueuil, Québec J4W 3B9"/>
    <s v="206 rue St-Jacques Longueuil Québec J4W 3B9"/>
    <s v="206 4 39"/>
    <s v="J4W"/>
    <x v="16"/>
    <x v="0"/>
    <x v="18"/>
    <n v="3"/>
    <x v="11"/>
    <n v="3"/>
    <n v="1"/>
    <n v="0.44964067788900508"/>
    <n v="2.1286110800219027E-2"/>
    <n v="1"/>
    <n v="3"/>
    <n v="4"/>
    <m/>
    <m/>
    <m/>
    <m/>
    <m/>
    <m/>
    <m/>
    <m/>
    <m/>
    <m/>
    <n v="9"/>
    <n v="1"/>
    <n v="0"/>
  </r>
  <r>
    <n v="3875942"/>
    <s v="BUNDOCK, Paul-Rijks Universiteit Leiden"/>
    <s v="Instituut Moleculaire Plantkunde, Clusius Lab.,Wassenaarseweg 64, NL-2333 AL Leiden"/>
    <s v="Instituut Moleculaire Plantkunde Clusius Lab. Wassenaarseweg 64 NL-2333 AL Leiden"/>
    <s v="64 2333"/>
    <s v="64"/>
    <x v="1"/>
    <x v="0"/>
    <x v="58"/>
    <n v="3"/>
    <x v="4"/>
    <n v="2"/>
    <n v="1"/>
    <n v="0.66825867798495309"/>
    <n v="2.6108466351539739E-2"/>
    <n v="1"/>
    <n v="3"/>
    <n v="4"/>
    <m/>
    <m/>
    <m/>
    <m/>
    <m/>
    <m/>
    <m/>
    <m/>
    <m/>
    <m/>
    <n v="9"/>
    <n v="1"/>
    <n v="0"/>
  </r>
  <r>
    <n v="3139916"/>
    <s v="Gillett, John Brian"/>
    <s v="7 Meher Circle,Woodstock, New York 12498"/>
    <s v="7 Meher Circle Woodstock New York 12498"/>
    <s v="7 12498"/>
    <s v=""/>
    <x v="9"/>
    <x v="0"/>
    <x v="41"/>
    <n v="3"/>
    <x v="11"/>
    <n v="2"/>
    <n v="0"/>
    <n v="8.3947579555403107E-2"/>
    <n v="0.12365622049333347"/>
    <m/>
    <m/>
    <m/>
    <m/>
    <m/>
    <m/>
    <m/>
    <m/>
    <m/>
    <m/>
    <m/>
    <m/>
    <m/>
    <n v="9"/>
    <n v="1"/>
    <n v="0"/>
  </r>
  <r>
    <n v="3140654"/>
    <s v="Manke, Kevin R."/>
    <s v="915 Hillside Lane,Flower Mound, Texas 75028"/>
    <s v="915 Hillside Lane Flower Mound Texas 75028"/>
    <s v="915 75028"/>
    <s v=""/>
    <x v="9"/>
    <x v="0"/>
    <x v="42"/>
    <n v="3"/>
    <x v="11"/>
    <n v="2"/>
    <n v="0"/>
    <n v="0.61087142762751301"/>
    <n v="0.66480852123613698"/>
    <m/>
    <m/>
    <m/>
    <m/>
    <m/>
    <m/>
    <m/>
    <m/>
    <m/>
    <m/>
    <m/>
    <m/>
    <m/>
    <n v="9"/>
    <n v="1"/>
    <n v="0"/>
  </r>
  <r>
    <n v="3141238"/>
    <s v="Feely, Liam Christopher"/>
    <s v="20 Lingfield Road, Borough Green,Near Sevenoaks, Kent"/>
    <s v="20 Lingfield Road Borough Green Near Sevenoaks Kent"/>
    <s v="20"/>
    <s v=""/>
    <x v="8"/>
    <x v="0"/>
    <x v="33"/>
    <n v="3"/>
    <x v="10"/>
    <n v="1"/>
    <n v="0"/>
    <n v="0.64864329343827309"/>
    <n v="0.74463546274661752"/>
    <m/>
    <m/>
    <m/>
    <m/>
    <m/>
    <m/>
    <m/>
    <m/>
    <m/>
    <m/>
    <m/>
    <m/>
    <m/>
    <n v="9"/>
    <n v="1"/>
    <n v="0"/>
  </r>
  <r>
    <n v="3147154"/>
    <s v="Hong, Anderson"/>
    <s v="14 Lane 385, Chung Yang North Road, Section 4,Peitau, Taipei, Taiwan 112"/>
    <s v="14 Lane 385 Chung Yang North Road Section 4 Peitau Taipei Taiwan 112"/>
    <s v="14 385 4 112"/>
    <s v="385"/>
    <x v="14"/>
    <x v="0"/>
    <x v="75"/>
    <n v="3"/>
    <x v="5"/>
    <n v="4"/>
    <n v="1"/>
    <n v="0.42558261129742891"/>
    <n v="0.63184405416248868"/>
    <m/>
    <m/>
    <m/>
    <m/>
    <m/>
    <m/>
    <m/>
    <m/>
    <m/>
    <m/>
    <m/>
    <m/>
    <m/>
    <n v="9"/>
    <n v="1"/>
    <n v="0"/>
  </r>
  <r>
    <n v="3157080"/>
    <s v="Defranco, Robert J."/>
    <s v="730 Sunset Drive,San Carlos, CA 94070"/>
    <s v="730 Sunset Drive San Carlos CA 94070"/>
    <s v="730 94070"/>
    <s v=""/>
    <x v="9"/>
    <x v="0"/>
    <x v="24"/>
    <n v="3"/>
    <x v="11"/>
    <n v="2"/>
    <n v="0"/>
    <n v="0.65133023347076602"/>
    <n v="0.97153821199062462"/>
    <m/>
    <m/>
    <m/>
    <m/>
    <m/>
    <m/>
    <m/>
    <m/>
    <m/>
    <m/>
    <m/>
    <m/>
    <m/>
    <n v="9"/>
    <n v="1"/>
    <n v="0"/>
  </r>
  <r>
    <n v="3158552"/>
    <s v="Bahjat, Zuhair S."/>
    <s v="1118 Fienemann Road,Farmington, CT. 06032"/>
    <s v="1118 Fienemann Road Farmington CT. 06032"/>
    <s v="1118 06032"/>
    <s v=""/>
    <x v="9"/>
    <x v="0"/>
    <x v="46"/>
    <n v="3"/>
    <x v="9"/>
    <n v="2"/>
    <n v="0"/>
    <n v="0.42052590314940919"/>
    <n v="0.41688970373495582"/>
    <m/>
    <m/>
    <m/>
    <m/>
    <m/>
    <m/>
    <m/>
    <m/>
    <m/>
    <m/>
    <m/>
    <m/>
    <m/>
    <n v="9"/>
    <n v="1"/>
    <n v="0"/>
  </r>
  <r>
    <n v="4013281"/>
    <s v="Schneider, Cary N."/>
    <s v="1609 Watch Hill Drive,Plano, TX 75093"/>
    <s v="1609 Watch Hill Drive Plano TX 75093"/>
    <s v="1609 75093"/>
    <s v=""/>
    <x v="9"/>
    <x v="0"/>
    <x v="24"/>
    <n v="3"/>
    <x v="11"/>
    <n v="2"/>
    <n v="0"/>
    <n v="0.41651137558699214"/>
    <n v="2.2038812773011007E-2"/>
    <n v="1"/>
    <n v="3"/>
    <n v="4"/>
    <m/>
    <m/>
    <m/>
    <m/>
    <m/>
    <m/>
    <m/>
    <m/>
    <m/>
    <m/>
    <n v="9"/>
    <n v="1"/>
    <n v="0"/>
  </r>
  <r>
    <n v="4516011"/>
    <s v="BAKER, Eric, J."/>
    <s v="UOP LLC 25 East Algonquin Road P. O. Box 5017,Des Plaines, IL 60017-5017"/>
    <s v="UOP LLC 25 East Algonquin Road P. O. Box 5017 Des Plaines IL 60017-5017"/>
    <s v="25 5017 600175017"/>
    <s v="25"/>
    <x v="9"/>
    <x v="0"/>
    <x v="75"/>
    <n v="3"/>
    <x v="7"/>
    <n v="3"/>
    <n v="1"/>
    <n v="1.837899889989969E-2"/>
    <n v="2.0075950437764334E-2"/>
    <n v="1"/>
    <n v="3"/>
    <n v="4"/>
    <m/>
    <m/>
    <m/>
    <m/>
    <m/>
    <m/>
    <m/>
    <m/>
    <m/>
    <m/>
    <n v="9"/>
    <n v="1"/>
    <n v="0"/>
  </r>
  <r>
    <n v="3162054"/>
    <s v="Mieloszynski, Jean-Luc"/>
    <s v="286, rue Pont à Mousson,F-57158 Montigny les Metz"/>
    <s v="286 rue Pont à Mousson F-57158 Montigny les Metz"/>
    <s v="286 57158"/>
    <s v=""/>
    <x v="3"/>
    <x v="0"/>
    <x v="9"/>
    <n v="3"/>
    <x v="2"/>
    <n v="2"/>
    <n v="0"/>
    <n v="0.62708616755830959"/>
    <n v="0.47962385173707001"/>
    <m/>
    <m/>
    <m/>
    <m/>
    <m/>
    <m/>
    <m/>
    <m/>
    <m/>
    <m/>
    <m/>
    <m/>
    <m/>
    <n v="9"/>
    <n v="1"/>
    <n v="0"/>
  </r>
  <r>
    <n v="3166235"/>
    <s v="Fumex, André"/>
    <s v="Le Bellevue Les Balmettes,F-74290 Talloires"/>
    <s v="Le Bellevue Les Balmettes F-74290 Talloires"/>
    <s v="74290"/>
    <s v=""/>
    <x v="3"/>
    <x v="0"/>
    <x v="42"/>
    <n v="3"/>
    <x v="9"/>
    <n v="1"/>
    <n v="0"/>
    <n v="0.55544972048834163"/>
    <n v="0.66160306362539456"/>
    <m/>
    <m/>
    <m/>
    <m/>
    <m/>
    <m/>
    <m/>
    <m/>
    <m/>
    <m/>
    <m/>
    <m/>
    <m/>
    <n v="9"/>
    <n v="1"/>
    <n v="0"/>
  </r>
  <r>
    <n v="3166276"/>
    <s v="Bocquet, Jean-Pierre"/>
    <s v="La Catonniere, 690 chemin de Coirat,F-73290 La Motte Servolex"/>
    <s v="La Catonniere 690 chemin de Coirat F-73290 La Motte Servolex"/>
    <s v="690 73290"/>
    <s v="690"/>
    <x v="3"/>
    <x v="0"/>
    <x v="15"/>
    <n v="3"/>
    <x v="4"/>
    <n v="2"/>
    <n v="1"/>
    <n v="9.8607951976267705E-2"/>
    <n v="5.8971723501862749E-2"/>
    <m/>
    <m/>
    <m/>
    <m/>
    <m/>
    <m/>
    <m/>
    <m/>
    <m/>
    <m/>
    <m/>
    <m/>
    <m/>
    <n v="9"/>
    <n v="1"/>
    <n v="0"/>
  </r>
  <r>
    <n v="3168271"/>
    <s v="Knudsen, Vagn Orry"/>
    <s v="Laesovej 19,DK-5466 Asperup"/>
    <s v="Laesovej 19 DK-5466 Asperup"/>
    <s v="19 5466"/>
    <s v="19"/>
    <x v="18"/>
    <x v="0"/>
    <x v="54"/>
    <n v="2"/>
    <x v="0"/>
    <n v="2"/>
    <n v="1"/>
    <n v="0.90779236993750811"/>
    <n v="0.92118690225691913"/>
    <m/>
    <m/>
    <m/>
    <m/>
    <m/>
    <m/>
    <m/>
    <m/>
    <m/>
    <m/>
    <m/>
    <m/>
    <m/>
    <n v="9"/>
    <n v="1"/>
    <n v="0"/>
  </r>
  <r>
    <n v="3171523"/>
    <s v="FONDATEL S.A."/>
    <s v="Lorengstraat, 6,B-1540 Herne"/>
    <s v="Lorengstraat 6 B-1540 Herne"/>
    <s v="6 1540"/>
    <s v="6"/>
    <x v="17"/>
    <x v="0"/>
    <x v="20"/>
    <n v="2"/>
    <x v="0"/>
    <n v="2"/>
    <n v="1"/>
    <n v="0.99894691468456231"/>
    <n v="0.81845412949313756"/>
    <m/>
    <m/>
    <m/>
    <m/>
    <m/>
    <m/>
    <m/>
    <m/>
    <m/>
    <m/>
    <m/>
    <m/>
    <m/>
    <n v="9"/>
    <n v="1"/>
    <n v="0"/>
  </r>
  <r>
    <n v="4615710"/>
    <s v="CHEN, Paul"/>
    <s v="4361 Winding Creek Road,Manlius New York 13104"/>
    <s v="4361 Winding Creek Road Manlius New York 13104"/>
    <s v="4361 13104"/>
    <s v=""/>
    <x v="9"/>
    <x v="0"/>
    <x v="43"/>
    <n v="3"/>
    <x v="10"/>
    <n v="2"/>
    <n v="0"/>
    <n v="0.2671016628537155"/>
    <n v="2.5607949451564305E-2"/>
    <n v="1"/>
    <n v="3"/>
    <n v="4"/>
    <m/>
    <m/>
    <m/>
    <m/>
    <m/>
    <m/>
    <m/>
    <m/>
    <m/>
    <m/>
    <n v="9"/>
    <n v="1"/>
    <n v="0"/>
  </r>
  <r>
    <n v="3174089"/>
    <s v="RIEBER, Roy, S."/>
    <s v="1302 Walnut Bend,Houston, TX 77042"/>
    <s v="1302 Walnut Bend Houston TX 77042"/>
    <s v="1302 77042"/>
    <s v=""/>
    <x v="9"/>
    <x v="0"/>
    <x v="51"/>
    <n v="2"/>
    <x v="9"/>
    <n v="2"/>
    <n v="0"/>
    <n v="0.25648270202625845"/>
    <n v="0.90010626825765239"/>
    <m/>
    <m/>
    <m/>
    <m/>
    <m/>
    <m/>
    <m/>
    <m/>
    <m/>
    <m/>
    <m/>
    <m/>
    <m/>
    <n v="9"/>
    <n v="1"/>
    <n v="0"/>
  </r>
  <r>
    <n v="3182005"/>
    <s v="SALORANTA, Markku"/>
    <s v="Tanssimäenkatu 12 A 2,SF-15240 Lahti"/>
    <s v="Tanssimäenkatu 12 A 2 SF-15240 Lahti"/>
    <s v="12 2 15240"/>
    <s v="12"/>
    <x v="23"/>
    <x v="0"/>
    <x v="38"/>
    <n v="3"/>
    <x v="9"/>
    <n v="3"/>
    <n v="1"/>
    <n v="8.5833333932717748E-2"/>
    <n v="0.73995514547246755"/>
    <m/>
    <m/>
    <m/>
    <m/>
    <m/>
    <m/>
    <m/>
    <m/>
    <m/>
    <m/>
    <m/>
    <m/>
    <m/>
    <n v="9"/>
    <n v="1"/>
    <n v="0"/>
  </r>
  <r>
    <n v="3184989"/>
    <s v="KOWAX KERESKEDELMI, FEJLESZTO ES GYARTO KFT"/>
    <s v="Baros u. 85,H-1082 Budapest VIII"/>
    <s v="Baros u. 85 H-1082 Budapest VIII"/>
    <s v="85 1082"/>
    <s v="85"/>
    <x v="22"/>
    <x v="0"/>
    <x v="1"/>
    <n v="2"/>
    <x v="9"/>
    <n v="2"/>
    <n v="1"/>
    <n v="0.24025681892247097"/>
    <n v="0.91539876365762762"/>
    <m/>
    <m/>
    <m/>
    <m/>
    <m/>
    <m/>
    <m/>
    <m/>
    <m/>
    <m/>
    <m/>
    <m/>
    <m/>
    <n v="9"/>
    <n v="1"/>
    <n v="0"/>
  </r>
  <r>
    <n v="3185771"/>
    <s v="MOORE, Samuel, Earl, Sr."/>
    <s v="300 Harvey Road,Claymont, DE 19703"/>
    <s v="300 Harvey Road Claymont DE 19703"/>
    <s v="300 19703"/>
    <s v=""/>
    <x v="9"/>
    <x v="0"/>
    <x v="51"/>
    <n v="2"/>
    <x v="9"/>
    <n v="2"/>
    <n v="0"/>
    <n v="0.53198120995305909"/>
    <n v="0.81731466050175694"/>
    <m/>
    <m/>
    <m/>
    <m/>
    <m/>
    <m/>
    <m/>
    <m/>
    <m/>
    <m/>
    <m/>
    <m/>
    <m/>
    <n v="9"/>
    <n v="1"/>
    <n v="0"/>
  </r>
  <r>
    <n v="3188214"/>
    <s v="CHAPMAN, Kevin, T."/>
    <s v="1974 Duncan Drive,Scotch Plains, NJ 07076"/>
    <s v="1974 Duncan Drive Scotch Plains NJ 07076"/>
    <s v="1974 07076"/>
    <s v=""/>
    <x v="9"/>
    <x v="0"/>
    <x v="46"/>
    <n v="3"/>
    <x v="11"/>
    <n v="2"/>
    <n v="0"/>
    <n v="0.62427139260231446"/>
    <n v="0.26871294967439763"/>
    <m/>
    <m/>
    <m/>
    <m/>
    <m/>
    <m/>
    <m/>
    <m/>
    <m/>
    <m/>
    <m/>
    <m/>
    <m/>
    <n v="9"/>
    <n v="1"/>
    <n v="0"/>
  </r>
  <r>
    <n v="3193768"/>
    <s v="KLEEN, Eugen"/>
    <s v="Passstrasse 25,D-46514 Schermbeck-Gahlen"/>
    <s v="Passstrasse 25 D-46514 Schermbeck-Gahlen"/>
    <s v="25 46514"/>
    <s v="25"/>
    <x v="0"/>
    <x v="0"/>
    <x v="41"/>
    <n v="3"/>
    <x v="0"/>
    <n v="2"/>
    <n v="1"/>
    <n v="0.28197816753122296"/>
    <n v="0.66088495646041467"/>
    <m/>
    <m/>
    <m/>
    <m/>
    <m/>
    <m/>
    <m/>
    <m/>
    <m/>
    <m/>
    <m/>
    <m/>
    <m/>
    <n v="9"/>
    <n v="1"/>
    <n v="0"/>
  </r>
  <r>
    <n v="3194715"/>
    <s v="KAMIYA, Hideaki 11-8, Kamitsuchii 2-chome"/>
    <s v="Gifu-shi,Gifu 502"/>
    <s v="Gifu-shi Gifu 502"/>
    <s v="502"/>
    <s v=""/>
    <x v="2"/>
    <x v="0"/>
    <x v="100"/>
    <n v="2"/>
    <x v="3"/>
    <n v="1"/>
    <n v="0"/>
    <n v="0.97835689349456867"/>
    <n v="0.67517928077757117"/>
    <m/>
    <m/>
    <m/>
    <m/>
    <m/>
    <m/>
    <m/>
    <m/>
    <m/>
    <m/>
    <m/>
    <m/>
    <m/>
    <n v="9"/>
    <n v="0"/>
    <n v="0"/>
  </r>
  <r>
    <n v="3196120"/>
    <s v="SCHEFFEL, Martin"/>
    <s v="Sudetenstr. 70,D-7143 Vaihingen-Enzweihingen"/>
    <s v="Sudetenstr. 70 D-7143 Vaihingen-Enzweihingen"/>
    <s v="70 7143"/>
    <s v="70"/>
    <x v="0"/>
    <x v="0"/>
    <x v="18"/>
    <n v="3"/>
    <x v="0"/>
    <n v="2"/>
    <n v="1"/>
    <n v="0.32636079217394431"/>
    <n v="0.98041636352382455"/>
    <m/>
    <m/>
    <m/>
    <m/>
    <m/>
    <m/>
    <m/>
    <m/>
    <m/>
    <m/>
    <m/>
    <m/>
    <m/>
    <n v="9"/>
    <n v="1"/>
    <n v="0"/>
  </r>
  <r>
    <n v="3202310"/>
    <s v="OSTERMANN, Werner"/>
    <s v="Grabbestr. 30,D-3250 Hameln 5"/>
    <s v="Grabbestr. 30 D-3250 Hameln 5"/>
    <s v="30 3250 5"/>
    <s v="30"/>
    <x v="0"/>
    <x v="0"/>
    <x v="13"/>
    <n v="2"/>
    <x v="1"/>
    <n v="3"/>
    <n v="1"/>
    <n v="0.39528230319125812"/>
    <n v="0.93247603443788962"/>
    <m/>
    <m/>
    <m/>
    <m/>
    <m/>
    <m/>
    <m/>
    <m/>
    <m/>
    <m/>
    <m/>
    <m/>
    <m/>
    <n v="9"/>
    <n v="1"/>
    <n v="0"/>
  </r>
  <r>
    <n v="4983783"/>
    <s v="IMAI, Shinjiro"/>
    <s v="c/o Research Center for Basic Science, Nisshin Seifun Group Inc., 5-3-1 Tsurugaoka,Fujimino-shi Saitama 356-8511"/>
    <s v="c/o Research Center for Basic Science Nisshin Seifun Group Inc. 5-3-1 Tsurugaoka Fujimino-shi Saitama 356-8511"/>
    <s v="531 3568511"/>
    <s v="5-"/>
    <x v="2"/>
    <x v="0"/>
    <x v="27"/>
    <n v="3"/>
    <x v="12"/>
    <n v="2"/>
    <n v="1"/>
    <n v="0.5785984299580933"/>
    <n v="2.1424206641568633E-2"/>
    <n v="1"/>
    <n v="3"/>
    <n v="4"/>
    <m/>
    <m/>
    <m/>
    <m/>
    <m/>
    <m/>
    <m/>
    <m/>
    <m/>
    <m/>
    <n v="9"/>
    <n v="1"/>
    <n v="0"/>
  </r>
  <r>
    <n v="3219750"/>
    <s v="McCrickard, Joy L."/>
    <s v="10016H Oak Rung Drive,Charlotte, North Carolina 28210"/>
    <s v="10016H Oak Rung Drive Charlotte North Carolina 28210"/>
    <s v="10016 28210"/>
    <s v=""/>
    <x v="9"/>
    <x v="0"/>
    <x v="33"/>
    <n v="3"/>
    <x v="10"/>
    <n v="2"/>
    <n v="0"/>
    <n v="0.21462121086578401"/>
    <n v="0.48459766210135025"/>
    <m/>
    <m/>
    <m/>
    <m/>
    <m/>
    <m/>
    <m/>
    <m/>
    <m/>
    <m/>
    <m/>
    <m/>
    <m/>
    <n v="9"/>
    <n v="1"/>
    <n v="0"/>
  </r>
  <r>
    <n v="3220153"/>
    <s v="Sato, Kozo"/>
    <s v="c/o FUJI PHOTO FILM CO., LTD., No. 210, Nakanuma,Minami-Ashigara-shi, Kanagawa-ken"/>
    <s v="c/o FUJI PHOTO FILM CO. LTD. No. 210 Nakanuma Minami-Ashigara-shi Kanagawa-ken"/>
    <s v="210"/>
    <s v="210"/>
    <x v="2"/>
    <x v="0"/>
    <x v="67"/>
    <n v="3"/>
    <x v="6"/>
    <n v="1"/>
    <n v="1"/>
    <n v="0.29931874093548749"/>
    <n v="0.21127787245901242"/>
    <m/>
    <m/>
    <m/>
    <m/>
    <m/>
    <m/>
    <m/>
    <m/>
    <m/>
    <m/>
    <m/>
    <m/>
    <m/>
    <n v="9"/>
    <n v="1"/>
    <n v="0"/>
  </r>
  <r>
    <n v="3222269"/>
    <s v="Takahata, Naohiko"/>
    <s v="3-9, Makomanaiminami-machi, 1-chome, Minami-ku,Sapporo-shi, Hokkaido"/>
    <s v="3-9 Makomanaiminami-machi 1-chome Minami-ku Sapporo-shi Hokkaido"/>
    <s v="39 1"/>
    <s v="-9"/>
    <x v="2"/>
    <x v="0"/>
    <x v="10"/>
    <n v="3"/>
    <x v="9"/>
    <n v="2"/>
    <n v="1"/>
    <n v="0.19835110662582389"/>
    <n v="0.14615058283885729"/>
    <m/>
    <m/>
    <m/>
    <m/>
    <m/>
    <m/>
    <m/>
    <m/>
    <m/>
    <m/>
    <m/>
    <m/>
    <m/>
    <n v="9"/>
    <n v="1"/>
    <n v="0"/>
  </r>
  <r>
    <n v="3222355"/>
    <s v="Schetter, Gebhard, Dr.-Ing."/>
    <s v="Asternweg 8,D-70771 Leinfelden-Echterdingen"/>
    <s v="Asternweg 8 D-70771 Leinfelden-Echterdingen"/>
    <s v="8 70771"/>
    <s v="8"/>
    <x v="0"/>
    <x v="0"/>
    <x v="42"/>
    <n v="3"/>
    <x v="0"/>
    <n v="2"/>
    <n v="1"/>
    <n v="0.74770710209954905"/>
    <n v="0.93921451291507385"/>
    <m/>
    <m/>
    <m/>
    <m/>
    <m/>
    <m/>
    <m/>
    <m/>
    <m/>
    <m/>
    <m/>
    <m/>
    <m/>
    <n v="9"/>
    <n v="1"/>
    <n v="0"/>
  </r>
  <r>
    <n v="3222700"/>
    <s v="Sundstrom, Ray D."/>
    <s v="3657 W. Chicago Street,Chandler, Arizona 85226"/>
    <s v="3657 W. Chicago Street Chandler Arizona 85226"/>
    <s v="3657 85226"/>
    <s v=""/>
    <x v="9"/>
    <x v="0"/>
    <x v="43"/>
    <n v="3"/>
    <x v="11"/>
    <n v="2"/>
    <n v="0"/>
    <n v="0.45404462782184618"/>
    <n v="0.66987281764357942"/>
    <m/>
    <m/>
    <m/>
    <m/>
    <m/>
    <m/>
    <m/>
    <m/>
    <m/>
    <m/>
    <m/>
    <m/>
    <m/>
    <n v="9"/>
    <n v="1"/>
    <n v="0"/>
  </r>
  <r>
    <n v="3223634"/>
    <s v="Link, Christoph"/>
    <s v="Herkommerstrasse 11,D-88250 Weingarten"/>
    <s v="Herkommerstrasse 11 D-88250 Weingarten"/>
    <s v="11 88250"/>
    <s v="11"/>
    <x v="0"/>
    <x v="0"/>
    <x v="34"/>
    <n v="3"/>
    <x v="0"/>
    <n v="2"/>
    <n v="1"/>
    <n v="0.42906100065942632"/>
    <n v="6.0383623423709398E-2"/>
    <m/>
    <m/>
    <m/>
    <m/>
    <m/>
    <m/>
    <m/>
    <m/>
    <m/>
    <m/>
    <m/>
    <m/>
    <m/>
    <n v="9"/>
    <n v="1"/>
    <n v="0"/>
  </r>
  <r>
    <n v="5031411"/>
    <s v="Benson, Terry J."/>
    <s v="22069 W.Milestone Street,Santa Clarita, CA California 91390"/>
    <s v="22069 W.Milestone Street Santa Clarita CA California 91390"/>
    <s v="22069 91390"/>
    <s v=""/>
    <x v="9"/>
    <x v="0"/>
    <x v="16"/>
    <n v="3"/>
    <x v="10"/>
    <n v="2"/>
    <n v="0"/>
    <n v="0.99700662653868244"/>
    <n v="2.3428573943605646E-2"/>
    <n v="1"/>
    <n v="3"/>
    <n v="4"/>
    <m/>
    <m/>
    <m/>
    <m/>
    <m/>
    <m/>
    <m/>
    <m/>
    <m/>
    <m/>
    <n v="9"/>
    <n v="1"/>
    <n v="0"/>
  </r>
  <r>
    <n v="3224829"/>
    <s v="Grüning, Horst, Dr."/>
    <s v="Heimstrasse 2,D-5432 Wettingen"/>
    <s v="Heimstrasse 2 D-5432 Wettingen"/>
    <s v="2 5432"/>
    <s v="2"/>
    <x v="10"/>
    <x v="0"/>
    <x v="0"/>
    <n v="2"/>
    <x v="0"/>
    <n v="2"/>
    <n v="1"/>
    <n v="7.2200936857886755E-2"/>
    <n v="0.57472298083371565"/>
    <m/>
    <m/>
    <m/>
    <m/>
    <m/>
    <m/>
    <m/>
    <m/>
    <m/>
    <m/>
    <m/>
    <m/>
    <m/>
    <n v="9"/>
    <n v="1"/>
    <n v="0"/>
  </r>
  <r>
    <n v="3225539"/>
    <s v="Widl, Johann"/>
    <s v="Erdinger Strasse 22,D-85452 Moosinning"/>
    <s v="Erdinger Strasse 22 D-85452 Moosinning"/>
    <s v="22 85452"/>
    <s v="22"/>
    <x v="0"/>
    <x v="0"/>
    <x v="34"/>
    <n v="3"/>
    <x v="1"/>
    <n v="2"/>
    <n v="1"/>
    <n v="0.31819248146445256"/>
    <n v="0.27016235942747613"/>
    <m/>
    <m/>
    <m/>
    <m/>
    <m/>
    <m/>
    <m/>
    <m/>
    <m/>
    <m/>
    <m/>
    <m/>
    <m/>
    <n v="9"/>
    <n v="1"/>
    <n v="0"/>
  </r>
  <r>
    <n v="3226219"/>
    <s v="Ragland, Jr. Frank Rowland"/>
    <s v="183 Delp Road,Lancaster, Pennsylvania 17601"/>
    <s v="183 Delp Road Lancaster Pennsylvania 17601"/>
    <s v="183 17601"/>
    <s v=""/>
    <x v="9"/>
    <x v="0"/>
    <x v="42"/>
    <n v="3"/>
    <x v="9"/>
    <n v="2"/>
    <n v="0"/>
    <n v="0.6922867086009965"/>
    <n v="0.94747409741150634"/>
    <m/>
    <m/>
    <m/>
    <m/>
    <m/>
    <m/>
    <m/>
    <m/>
    <m/>
    <m/>
    <m/>
    <m/>
    <m/>
    <n v="9"/>
    <n v="1"/>
    <n v="0"/>
  </r>
  <r>
    <n v="3229845"/>
    <s v="Polster, Michael, Dipl.-Ing."/>
    <s v="Schlehdornstrasse 26,D-62199 Wiesbaden"/>
    <s v="Schlehdornstrasse 26 D-62199 Wiesbaden"/>
    <s v="26 62199"/>
    <s v="26"/>
    <x v="0"/>
    <x v="0"/>
    <x v="34"/>
    <n v="3"/>
    <x v="0"/>
    <n v="2"/>
    <n v="1"/>
    <n v="0.52961728453220258"/>
    <n v="0.17875205259174809"/>
    <m/>
    <m/>
    <m/>
    <m/>
    <m/>
    <m/>
    <m/>
    <m/>
    <m/>
    <m/>
    <m/>
    <m/>
    <m/>
    <n v="9"/>
    <n v="1"/>
    <n v="0"/>
  </r>
  <r>
    <n v="3231564"/>
    <s v="Kusumoto, Hiroshi, c/o Mita Ind. Co., Ltd."/>
    <s v="2-28, Tamatsukuri 1-chome, Chuo-ku,Osaka-shi, Osaka-fu"/>
    <s v="2-28 Tamatsukuri 1-chome Chuo-ku Osaka-shi Osaka-fu"/>
    <s v="228 1"/>
    <s v="-28"/>
    <x v="2"/>
    <x v="0"/>
    <x v="49"/>
    <n v="3"/>
    <x v="9"/>
    <n v="2"/>
    <n v="1"/>
    <n v="0.39253533466719892"/>
    <n v="0.30884229785487249"/>
    <m/>
    <m/>
    <m/>
    <m/>
    <m/>
    <m/>
    <m/>
    <m/>
    <m/>
    <m/>
    <m/>
    <m/>
    <m/>
    <n v="9"/>
    <n v="1"/>
    <n v="0"/>
  </r>
  <r>
    <n v="3237418"/>
    <s v="Vreeland, William B."/>
    <s v="c/o EASTMAN KODAK COMPANY, 343 State Street,Rochester, New York 14650-2201"/>
    <s v="c/o EASTMAN KODAK COMPANY 343 State Street Rochester New York 14650-2201"/>
    <s v="343 146502201"/>
    <s v="343"/>
    <x v="9"/>
    <x v="0"/>
    <x v="2"/>
    <n v="3"/>
    <x v="6"/>
    <n v="2"/>
    <n v="1"/>
    <n v="0.99103286756627673"/>
    <n v="0.29177121943741224"/>
    <m/>
    <m/>
    <m/>
    <m/>
    <m/>
    <m/>
    <m/>
    <m/>
    <m/>
    <m/>
    <m/>
    <m/>
    <m/>
    <n v="9"/>
    <n v="1"/>
    <n v="0"/>
  </r>
  <r>
    <n v="3239247"/>
    <s v="Costa, Peter F."/>
    <s v="35 Medford Street,Sommerville, Mass. 02143"/>
    <s v="35 Medford Street Sommerville Mass. 02143"/>
    <s v="35 02143"/>
    <s v=""/>
    <x v="9"/>
    <x v="0"/>
    <x v="3"/>
    <n v="3"/>
    <x v="9"/>
    <n v="2"/>
    <n v="0"/>
    <n v="0.92446701255397079"/>
    <n v="0.17336164764980722"/>
    <m/>
    <m/>
    <m/>
    <m/>
    <m/>
    <m/>
    <m/>
    <m/>
    <m/>
    <m/>
    <m/>
    <m/>
    <m/>
    <n v="9"/>
    <n v="1"/>
    <n v="0"/>
  </r>
  <r>
    <n v="3239768"/>
    <s v="Passlick-Deetjen, Jutta, Dr."/>
    <s v="Richard-Wagner-Strasse 14,D-35392 Giessen"/>
    <s v="Richard-Wagner-Strasse 14 D-35392 Giessen"/>
    <s v="14 35392"/>
    <s v="14"/>
    <x v="0"/>
    <x v="0"/>
    <x v="46"/>
    <n v="3"/>
    <x v="0"/>
    <n v="2"/>
    <n v="1"/>
    <n v="0.74783187604125878"/>
    <n v="5.5269673033506383E-2"/>
    <m/>
    <m/>
    <m/>
    <m/>
    <m/>
    <m/>
    <m/>
    <m/>
    <m/>
    <m/>
    <m/>
    <m/>
    <m/>
    <n v="9"/>
    <n v="1"/>
    <n v="0"/>
  </r>
  <r>
    <n v="3240678"/>
    <s v="Ehnert, Wolfgang, Dipl.-Ing. (FH)"/>
    <s v="Grabenweg 18,D-97705 Burkardroth-Stralsbach"/>
    <s v="Grabenweg 18 D-97705 Burkardroth-Stralsbach"/>
    <s v="18 97705"/>
    <s v="18"/>
    <x v="0"/>
    <x v="0"/>
    <x v="42"/>
    <n v="3"/>
    <x v="0"/>
    <n v="2"/>
    <n v="1"/>
    <n v="6.2083370615462208E-3"/>
    <n v="0.84227742277255957"/>
    <m/>
    <m/>
    <m/>
    <m/>
    <m/>
    <m/>
    <m/>
    <m/>
    <m/>
    <m/>
    <m/>
    <m/>
    <m/>
    <n v="9"/>
    <n v="1"/>
    <n v="0"/>
  </r>
  <r>
    <n v="5038484"/>
    <s v="KOPPAKA, Vish"/>
    <s v="10 Professional Center Parkway 10,San Rafael, CA 94903"/>
    <s v="10 Professional Center Parkway 10 San Rafael CA 94903"/>
    <s v="10 10 94903"/>
    <s v="10"/>
    <x v="9"/>
    <x v="0"/>
    <x v="49"/>
    <n v="3"/>
    <x v="2"/>
    <n v="3"/>
    <n v="1"/>
    <n v="0.12185033396032086"/>
    <n v="2.4223875877765422E-2"/>
    <n v="1"/>
    <n v="3"/>
    <n v="4"/>
    <m/>
    <m/>
    <m/>
    <m/>
    <m/>
    <m/>
    <m/>
    <m/>
    <m/>
    <m/>
    <n v="9"/>
    <n v="1"/>
    <n v="0"/>
  </r>
  <r>
    <n v="5273186"/>
    <s v="Black, Robert D."/>
    <s v="Clifton Park"/>
    <s v="Clifton Park"/>
    <s v=""/>
    <s v=""/>
    <x v="9"/>
    <x v="0"/>
    <x v="74"/>
    <n v="1"/>
    <x v="15"/>
    <n v="0"/>
    <n v="0"/>
    <n v="0.60122837112553718"/>
    <n v="2.4335191182009552E-2"/>
    <n v="1"/>
    <n v="1"/>
    <n v="4"/>
    <m/>
    <m/>
    <m/>
    <m/>
    <m/>
    <m/>
    <m/>
    <m/>
    <m/>
    <m/>
    <n v="9"/>
    <n v="0"/>
    <n v="0"/>
  </r>
  <r>
    <n v="3242934"/>
    <s v="Malpass, Dennis Benedict"/>
    <s v="10447 Catlett Lane,La Porte, Texas 77571"/>
    <s v="10447 Catlett Lane La Porte Texas 77571"/>
    <s v="10447 77571"/>
    <s v=""/>
    <x v="9"/>
    <x v="0"/>
    <x v="41"/>
    <n v="3"/>
    <x v="11"/>
    <n v="2"/>
    <n v="0"/>
    <n v="0.75178449524291391"/>
    <n v="0.61197448154768996"/>
    <m/>
    <m/>
    <m/>
    <m/>
    <m/>
    <m/>
    <m/>
    <m/>
    <m/>
    <m/>
    <m/>
    <m/>
    <m/>
    <n v="9"/>
    <n v="1"/>
    <n v="0"/>
  </r>
  <r>
    <n v="3243330"/>
    <s v="Iwata, Keisuke"/>
    <s v="1192-2 Ooge Kuki-shi,Saitama 346"/>
    <s v="1192-2 Ooge Kuki-shi Saitama 346"/>
    <s v="11922 346"/>
    <s v="-2"/>
    <x v="2"/>
    <x v="0"/>
    <x v="1"/>
    <n v="2"/>
    <x v="1"/>
    <n v="2"/>
    <n v="1"/>
    <n v="0.76663370128321939"/>
    <n v="0.47881147456926709"/>
    <m/>
    <m/>
    <m/>
    <m/>
    <m/>
    <m/>
    <m/>
    <m/>
    <m/>
    <m/>
    <m/>
    <m/>
    <m/>
    <n v="9"/>
    <n v="1"/>
    <n v="0"/>
  </r>
  <r>
    <n v="3243535"/>
    <s v="Sherif, Fawzy G."/>
    <s v="2 Babcock Court,Stony Point, New York 10980"/>
    <s v="2 Babcock Court Stony Point New York 10980"/>
    <s v="2 10980"/>
    <s v=""/>
    <x v="9"/>
    <x v="0"/>
    <x v="42"/>
    <n v="3"/>
    <x v="10"/>
    <n v="2"/>
    <n v="0"/>
    <n v="0.5688532114633913"/>
    <n v="0.33285651585952858"/>
    <m/>
    <m/>
    <m/>
    <m/>
    <m/>
    <m/>
    <m/>
    <m/>
    <m/>
    <m/>
    <m/>
    <m/>
    <m/>
    <n v="9"/>
    <n v="1"/>
    <n v="0"/>
  </r>
  <r>
    <n v="3248330"/>
    <s v="Hart, Joseph James"/>
    <s v="101 Bendon Hills,Dalton, Pennsylvania 18414"/>
    <s v="101 Bendon Hills Dalton Pennsylvania 18414"/>
    <s v="101 18414"/>
    <s v=""/>
    <x v="9"/>
    <x v="0"/>
    <x v="42"/>
    <n v="3"/>
    <x v="9"/>
    <n v="2"/>
    <n v="0"/>
    <n v="0.11030354928558506"/>
    <n v="0.75800783032489405"/>
    <m/>
    <m/>
    <m/>
    <m/>
    <m/>
    <m/>
    <m/>
    <m/>
    <m/>
    <m/>
    <m/>
    <m/>
    <m/>
    <n v="9"/>
    <n v="1"/>
    <n v="0"/>
  </r>
  <r>
    <n v="3251185"/>
    <s v="SETTSU CORPORATION"/>
    <s v="4-1 Minamishinmachi 1-chome, Kuise,Amagasaki-shi, Hyogo pref."/>
    <s v="4-1 Minamishinmachi 1-chome Kuise Amagasaki-shi Hyogo pref."/>
    <s v="41 1"/>
    <s v="-1"/>
    <x v="2"/>
    <x v="0"/>
    <x v="15"/>
    <n v="3"/>
    <x v="11"/>
    <n v="2"/>
    <n v="1"/>
    <n v="0.46431118809548744"/>
    <n v="0.29724001784388854"/>
    <m/>
    <m/>
    <m/>
    <m/>
    <m/>
    <m/>
    <m/>
    <m/>
    <m/>
    <m/>
    <m/>
    <m/>
    <m/>
    <n v="9"/>
    <n v="1"/>
    <n v="0"/>
  </r>
  <r>
    <n v="3252903"/>
    <s v="Meyer, Thierry"/>
    <s v="26 rue de la Gare,F-68230 Wihr au Val"/>
    <s v="26 rue de la Gare F-68230 Wihr au Val"/>
    <s v="26 68230"/>
    <s v=""/>
    <x v="3"/>
    <x v="0"/>
    <x v="24"/>
    <n v="3"/>
    <x v="2"/>
    <n v="2"/>
    <n v="0"/>
    <n v="0.45308055909924572"/>
    <n v="0.65068706105031049"/>
    <m/>
    <m/>
    <m/>
    <m/>
    <m/>
    <m/>
    <m/>
    <m/>
    <m/>
    <m/>
    <m/>
    <m/>
    <m/>
    <n v="9"/>
    <n v="1"/>
    <n v="0"/>
  </r>
  <r>
    <n v="3253821"/>
    <s v="Watanabe, Tsuyoshi, c/o Canon Kabushiki Kaisha"/>
    <s v="30-2, 3-chome Shimomaruko, Ohta-ku,Tokyo"/>
    <s v="30-2 3-chome Shimomaruko Ohta-ku Tokyo"/>
    <s v="302 3"/>
    <s v="-2"/>
    <x v="2"/>
    <x v="0"/>
    <x v="41"/>
    <n v="3"/>
    <x v="1"/>
    <n v="2"/>
    <n v="1"/>
    <n v="0.39350806507386626"/>
    <n v="0.45567465416033837"/>
    <m/>
    <m/>
    <m/>
    <m/>
    <m/>
    <m/>
    <m/>
    <m/>
    <m/>
    <m/>
    <m/>
    <m/>
    <m/>
    <n v="9"/>
    <n v="1"/>
    <n v="0"/>
  </r>
  <r>
    <n v="3256090"/>
    <s v="Yamamoto, Kosuke, c/o Canon Kabushiki Kaisha"/>
    <s v="30-2, 3-chome, Shimomaruko, Ohta-ku,Tokyo"/>
    <s v="30-2 3-chome Shimomaruko Ohta-ku Tokyo"/>
    <s v="302 3"/>
    <s v="-2"/>
    <x v="2"/>
    <x v="0"/>
    <x v="46"/>
    <n v="3"/>
    <x v="1"/>
    <n v="2"/>
    <n v="1"/>
    <n v="0.6895866379674761"/>
    <n v="0.6016734839442931"/>
    <m/>
    <m/>
    <m/>
    <m/>
    <m/>
    <m/>
    <m/>
    <m/>
    <m/>
    <m/>
    <m/>
    <m/>
    <m/>
    <n v="9"/>
    <n v="1"/>
    <n v="0"/>
  </r>
  <r>
    <n v="3257076"/>
    <s v="Nakamura, Takashi, c/o Canon K.K."/>
    <s v="30-2, 3-chome, Shimomaruko,Ohta-ku, Tokyo"/>
    <s v="30-2 3-chome Shimomaruko Ohta-ku Tokyo"/>
    <s v="302 3"/>
    <s v="-2"/>
    <x v="2"/>
    <x v="0"/>
    <x v="46"/>
    <n v="3"/>
    <x v="1"/>
    <n v="2"/>
    <n v="1"/>
    <n v="0.27603677971729257"/>
    <n v="0.19225258103896359"/>
    <m/>
    <m/>
    <m/>
    <m/>
    <m/>
    <m/>
    <m/>
    <m/>
    <m/>
    <m/>
    <m/>
    <m/>
    <m/>
    <n v="9"/>
    <n v="1"/>
    <n v="0"/>
  </r>
  <r>
    <n v="3263120"/>
    <s v="Kamiya, Masaaki"/>
    <s v="c/o Seiko Instruments Inc., 31-1, Kameido 6-chome,Koto-ku, Tokyo"/>
    <s v="c/o Seiko Instruments Inc. 31-1 Kameido 6-chome Koto-ku Tokyo"/>
    <s v="311 6"/>
    <s v="31-"/>
    <x v="2"/>
    <x v="0"/>
    <x v="55"/>
    <n v="3"/>
    <x v="2"/>
    <n v="2"/>
    <n v="1"/>
    <n v="0.97400314795546761"/>
    <n v="0.76423034691864999"/>
    <m/>
    <m/>
    <m/>
    <m/>
    <m/>
    <m/>
    <m/>
    <m/>
    <m/>
    <m/>
    <m/>
    <m/>
    <m/>
    <n v="9"/>
    <n v="1"/>
    <n v="0"/>
  </r>
  <r>
    <n v="3263304"/>
    <s v="Gibboney Dennis"/>
    <s v="Box 2210 Mt. Pleasant,Pennsylvania 15666"/>
    <s v="Box 2210 Mt. Pleasant Pennsylvania 15666"/>
    <s v="2210 15666"/>
    <s v=""/>
    <x v="9"/>
    <x v="0"/>
    <x v="41"/>
    <n v="3"/>
    <x v="9"/>
    <n v="2"/>
    <n v="0"/>
    <n v="0.41962695557123453"/>
    <n v="0.85259868088357904"/>
    <m/>
    <m/>
    <m/>
    <m/>
    <m/>
    <m/>
    <m/>
    <m/>
    <m/>
    <m/>
    <m/>
    <m/>
    <m/>
    <n v="9"/>
    <n v="1"/>
    <n v="0"/>
  </r>
  <r>
    <n v="3264094"/>
    <s v="Gronowski, Gerald"/>
    <s v="3880 Charlemagne,Hoffman Estates, Il. 60195"/>
    <s v="3880 Charlemagne Hoffman Estates Il. 60195"/>
    <s v="3880 60195"/>
    <s v=""/>
    <x v="9"/>
    <x v="0"/>
    <x v="42"/>
    <n v="3"/>
    <x v="9"/>
    <n v="2"/>
    <n v="0"/>
    <n v="0.50476269043411082"/>
    <n v="0.1767079656482462"/>
    <m/>
    <m/>
    <m/>
    <m/>
    <m/>
    <m/>
    <m/>
    <m/>
    <m/>
    <m/>
    <m/>
    <m/>
    <m/>
    <n v="9"/>
    <n v="1"/>
    <n v="0"/>
  </r>
  <r>
    <n v="3265949"/>
    <s v="Swaybill, Bruce Peter"/>
    <s v="22 Bungalow Hill Road,Farmington, Connecticut 06032"/>
    <s v="22 Bungalow Hill Road Farmington Connecticut 06032"/>
    <s v="22 06032"/>
    <s v=""/>
    <x v="9"/>
    <x v="0"/>
    <x v="71"/>
    <n v="3"/>
    <x v="11"/>
    <n v="2"/>
    <n v="0"/>
    <n v="8.7236614548987457E-2"/>
    <n v="0.76299084163971376"/>
    <m/>
    <m/>
    <m/>
    <m/>
    <m/>
    <m/>
    <m/>
    <m/>
    <m/>
    <m/>
    <m/>
    <m/>
    <m/>
    <n v="9"/>
    <n v="1"/>
    <n v="0"/>
  </r>
  <r>
    <n v="3266091"/>
    <s v="Appolonia, John"/>
    <s v="2 Spring Lane,Yardley, Pennsylvania 19067"/>
    <s v="2 Spring Lane Yardley Pennsylvania 19067"/>
    <s v="2 19067"/>
    <s v=""/>
    <x v="9"/>
    <x v="0"/>
    <x v="46"/>
    <n v="3"/>
    <x v="9"/>
    <n v="2"/>
    <n v="0"/>
    <n v="0.47192028544890985"/>
    <n v="0.20625636815975479"/>
    <m/>
    <m/>
    <m/>
    <m/>
    <m/>
    <m/>
    <m/>
    <m/>
    <m/>
    <m/>
    <m/>
    <m/>
    <m/>
    <n v="9"/>
    <n v="1"/>
    <n v="0"/>
  </r>
  <r>
    <n v="3266567"/>
    <s v="Iwamoto, Toshiyuki"/>
    <s v="2-206 Tobe-cho, Nishi-ku,Yokohama-shi, Kanagawa-ken"/>
    <s v="2-206 Tobe-cho Nishi-ku Yokohama-shi Kanagawa-ken"/>
    <s v="2206"/>
    <s v="-206"/>
    <x v="2"/>
    <x v="0"/>
    <x v="71"/>
    <n v="3"/>
    <x v="1"/>
    <n v="1"/>
    <n v="1"/>
    <n v="2.1348179995506977E-2"/>
    <n v="0.44813996711595949"/>
    <m/>
    <m/>
    <m/>
    <m/>
    <m/>
    <m/>
    <m/>
    <m/>
    <m/>
    <m/>
    <m/>
    <m/>
    <m/>
    <n v="9"/>
    <n v="1"/>
    <n v="0"/>
  </r>
  <r>
    <n v="3267529"/>
    <s v="Cocoynacq,Gérard"/>
    <s v="55, rue Ledru Rollin,F-78800 Houilles"/>
    <s v="55 rue Ledru Rollin F-78800 Houilles"/>
    <s v="55 78800"/>
    <s v=""/>
    <x v="3"/>
    <x v="0"/>
    <x v="24"/>
    <n v="3"/>
    <x v="9"/>
    <n v="2"/>
    <n v="0"/>
    <n v="0.90226139891016321"/>
    <n v="0.79156103369936659"/>
    <m/>
    <m/>
    <m/>
    <m/>
    <m/>
    <m/>
    <m/>
    <m/>
    <m/>
    <m/>
    <m/>
    <m/>
    <m/>
    <n v="9"/>
    <n v="1"/>
    <n v="0"/>
  </r>
  <r>
    <n v="5524798"/>
    <s v="Ogiso, Masaru"/>
    <s v="Toyota"/>
    <s v="Toyota"/>
    <s v=""/>
    <s v=""/>
    <x v="2"/>
    <x v="0"/>
    <x v="66"/>
    <n v="1"/>
    <x v="14"/>
    <n v="0"/>
    <n v="0"/>
    <n v="0.25471838705347749"/>
    <n v="2.4616145754641661E-2"/>
    <n v="1"/>
    <n v="1"/>
    <n v="4"/>
    <m/>
    <m/>
    <m/>
    <m/>
    <m/>
    <m/>
    <m/>
    <m/>
    <m/>
    <m/>
    <n v="9"/>
    <n v="0"/>
    <n v="0"/>
  </r>
  <r>
    <n v="3269955"/>
    <s v="Lalevee, Jean-Claude"/>
    <s v="28, rue du Père Brottier,F-95110 Sannois"/>
    <s v="28 rue du Père Brottier F-95110 Sannois"/>
    <s v="28 95110"/>
    <s v=""/>
    <x v="3"/>
    <x v="0"/>
    <x v="41"/>
    <n v="3"/>
    <x v="11"/>
    <n v="2"/>
    <n v="0"/>
    <n v="0.92950417546799535"/>
    <n v="7.0200842832555788E-2"/>
    <m/>
    <m/>
    <m/>
    <m/>
    <m/>
    <m/>
    <m/>
    <m/>
    <m/>
    <m/>
    <m/>
    <m/>
    <m/>
    <n v="9"/>
    <n v="1"/>
    <n v="0"/>
  </r>
  <r>
    <n v="5547888"/>
    <s v="Modonesi, Isabella"/>
    <s v="Espoo"/>
    <s v="Espoo"/>
    <s v=""/>
    <s v=""/>
    <x v="23"/>
    <x v="0"/>
    <x v="87"/>
    <n v="1"/>
    <x v="14"/>
    <n v="0"/>
    <n v="0"/>
    <n v="0.62286393040812726"/>
    <n v="2.2896938388257682E-2"/>
    <n v="1"/>
    <n v="1"/>
    <n v="4"/>
    <m/>
    <m/>
    <m/>
    <m/>
    <m/>
    <m/>
    <m/>
    <m/>
    <m/>
    <m/>
    <n v="9"/>
    <n v="0"/>
    <n v="0"/>
  </r>
  <r>
    <n v="3279102"/>
    <s v="FEINBERG, Bernard"/>
    <s v="374 Taylors Mills Road,Englishtown, NJ 07726"/>
    <s v="374 Taylors Mills Road Englishtown NJ 07726"/>
    <s v="374 07726"/>
    <s v=""/>
    <x v="9"/>
    <x v="0"/>
    <x v="18"/>
    <n v="3"/>
    <x v="11"/>
    <n v="2"/>
    <n v="0"/>
    <n v="0.14198104006471413"/>
    <n v="0.48709875075209175"/>
    <m/>
    <m/>
    <m/>
    <m/>
    <m/>
    <m/>
    <m/>
    <m/>
    <m/>
    <m/>
    <m/>
    <m/>
    <m/>
    <n v="9"/>
    <n v="1"/>
    <n v="0"/>
  </r>
  <r>
    <n v="3281377"/>
    <s v="MORGAN, Michael, E."/>
    <s v="500 Napoleon Avenue,Nashville, TN 36211"/>
    <s v="500 Napoleon Avenue Nashville TN 36211"/>
    <s v="500 36211"/>
    <s v=""/>
    <x v="9"/>
    <x v="0"/>
    <x v="36"/>
    <n v="3"/>
    <x v="9"/>
    <n v="2"/>
    <n v="0"/>
    <n v="0.12824377327025993"/>
    <n v="0.26899370893633701"/>
    <m/>
    <m/>
    <m/>
    <m/>
    <m/>
    <m/>
    <m/>
    <m/>
    <m/>
    <m/>
    <m/>
    <m/>
    <m/>
    <n v="9"/>
    <n v="1"/>
    <n v="0"/>
  </r>
  <r>
    <n v="3287378"/>
    <s v="LIMINGOJA, Antti"/>
    <s v="Haukilahdenranta 13 A,SF-02170 Espoo"/>
    <s v="Haukilahdenranta 13 A SF-02170 Espoo"/>
    <s v="13 02170"/>
    <s v="13"/>
    <x v="23"/>
    <x v="0"/>
    <x v="38"/>
    <n v="3"/>
    <x v="1"/>
    <n v="2"/>
    <n v="1"/>
    <n v="0.92873492999533569"/>
    <n v="0.56923383035858433"/>
    <m/>
    <m/>
    <m/>
    <m/>
    <m/>
    <m/>
    <m/>
    <m/>
    <m/>
    <m/>
    <m/>
    <m/>
    <m/>
    <n v="9"/>
    <n v="1"/>
    <n v="0"/>
  </r>
  <r>
    <n v="3287810"/>
    <s v="DE REUVER, Johannes, Laurentius"/>
    <s v="Herman Oolbekkinkstraat 16,NL-6523 RB Nijmegen"/>
    <s v="Herman Oolbekkinkstraat 16 NL-6523 RB Nijmegen"/>
    <s v="16 6523"/>
    <s v="16"/>
    <x v="1"/>
    <x v="0"/>
    <x v="43"/>
    <n v="3"/>
    <x v="9"/>
    <n v="2"/>
    <n v="1"/>
    <n v="0.55547059088880057"/>
    <n v="0.29649434703114808"/>
    <m/>
    <m/>
    <m/>
    <m/>
    <m/>
    <m/>
    <m/>
    <m/>
    <m/>
    <m/>
    <m/>
    <m/>
    <m/>
    <n v="9"/>
    <n v="1"/>
    <n v="0"/>
  </r>
  <r>
    <n v="3288592"/>
    <s v="ARNVIDARSON, Börkur"/>
    <s v="Rormosen 204,DK-2990 Niv"/>
    <s v="Rormosen 204 DK-2990 Niv"/>
    <s v="204 2990"/>
    <s v="204"/>
    <x v="18"/>
    <x v="0"/>
    <x v="94"/>
    <n v="2"/>
    <x v="0"/>
    <n v="2"/>
    <n v="1"/>
    <n v="0.74266966786538635"/>
    <n v="0.62756159919036592"/>
    <m/>
    <m/>
    <m/>
    <m/>
    <m/>
    <m/>
    <m/>
    <m/>
    <m/>
    <m/>
    <m/>
    <m/>
    <m/>
    <n v="9"/>
    <n v="1"/>
    <n v="0"/>
  </r>
  <r>
    <n v="3290153"/>
    <s v="SUUTARI, Jukka"/>
    <s v="Säästäjänkatu 13 E 29,FIN-33840 Tampere"/>
    <s v="Säästäjänkatu 13 E 29 FIN-33840 Tampere"/>
    <s v="13 29 33840"/>
    <s v="13"/>
    <x v="23"/>
    <x v="0"/>
    <x v="36"/>
    <n v="3"/>
    <x v="9"/>
    <n v="3"/>
    <n v="1"/>
    <n v="0.34041032715912034"/>
    <n v="0.84373618857611921"/>
    <m/>
    <m/>
    <m/>
    <m/>
    <m/>
    <m/>
    <m/>
    <m/>
    <m/>
    <m/>
    <m/>
    <m/>
    <m/>
    <n v="9"/>
    <n v="1"/>
    <n v="0"/>
  </r>
  <r>
    <n v="3292015"/>
    <s v="HAHN, Dieter"/>
    <s v="Augustenstrasse 120,D-70197 Stuttgart"/>
    <s v="Augustenstrasse 120 D-70197 Stuttgart"/>
    <s v="120 70197"/>
    <s v="120"/>
    <x v="0"/>
    <x v="0"/>
    <x v="24"/>
    <n v="3"/>
    <x v="0"/>
    <n v="2"/>
    <n v="1"/>
    <n v="0.26079488980228227"/>
    <n v="0.54104953856383387"/>
    <m/>
    <m/>
    <m/>
    <m/>
    <m/>
    <m/>
    <m/>
    <m/>
    <m/>
    <m/>
    <m/>
    <m/>
    <m/>
    <n v="9"/>
    <n v="1"/>
    <n v="0"/>
  </r>
  <r>
    <n v="5883917"/>
    <s v="Sauder, John"/>
    <s v="Conroe,TX"/>
    <s v="Conroe TX"/>
    <s v=""/>
    <s v=""/>
    <x v="9"/>
    <x v="0"/>
    <x v="62"/>
    <n v="1"/>
    <x v="15"/>
    <n v="0"/>
    <n v="0"/>
    <n v="0.34463074960626006"/>
    <n v="1.9383880713405133E-2"/>
    <n v="1"/>
    <n v="1"/>
    <n v="4"/>
    <m/>
    <m/>
    <m/>
    <m/>
    <m/>
    <m/>
    <m/>
    <m/>
    <m/>
    <m/>
    <n v="9"/>
    <n v="0"/>
    <n v="0"/>
  </r>
  <r>
    <n v="3293651"/>
    <s v="COGNIS GESELLSCHAFT FÜR BIO- UND UMWELTTECHNOLOGIE MBH"/>
    <s v="Marbacher Strasse 114,D-40597 Düsseldorf"/>
    <s v="Marbacher Strasse 114 D-40597 Düsseldorf"/>
    <s v="114 40597"/>
    <s v="114"/>
    <x v="0"/>
    <x v="0"/>
    <x v="41"/>
    <n v="3"/>
    <x v="1"/>
    <n v="2"/>
    <n v="1"/>
    <n v="0.98930032358324049"/>
    <n v="0.605657638827656"/>
    <m/>
    <m/>
    <m/>
    <m/>
    <m/>
    <m/>
    <m/>
    <m/>
    <m/>
    <m/>
    <m/>
    <m/>
    <m/>
    <n v="9"/>
    <n v="1"/>
    <n v="0"/>
  </r>
  <r>
    <n v="3304438"/>
    <s v="LINDNER, Nigel, Malcolm 14 Stanwick Road"/>
    <s v="Higham Ferrers,Northamptonshire NN10 8LE"/>
    <s v="Higham Ferrers Northamptonshire NN10 8LE"/>
    <s v="10 8"/>
    <s v="N10"/>
    <x v="8"/>
    <x v="0"/>
    <x v="41"/>
    <n v="3"/>
    <x v="1"/>
    <n v="2"/>
    <n v="1"/>
    <n v="0.44253599420933032"/>
    <n v="0.78973402024647121"/>
    <m/>
    <m/>
    <m/>
    <m/>
    <m/>
    <m/>
    <m/>
    <m/>
    <m/>
    <m/>
    <m/>
    <m/>
    <m/>
    <n v="9"/>
    <n v="1"/>
    <n v="0"/>
  </r>
  <r>
    <n v="3305753"/>
    <s v="DERIVADOS DEL ETILO, S.A."/>
    <s v="Villaricos,,E-04618 Cuevas de Almanzora"/>
    <s v="Villaricos E-04618 Cuevas de Almanzora"/>
    <s v="04618"/>
    <s v=""/>
    <x v="4"/>
    <x v="0"/>
    <x v="36"/>
    <n v="3"/>
    <x v="1"/>
    <n v="1"/>
    <n v="0"/>
    <n v="0.35195671835421227"/>
    <n v="0.90186265222827899"/>
    <m/>
    <m/>
    <m/>
    <m/>
    <m/>
    <m/>
    <m/>
    <m/>
    <m/>
    <m/>
    <m/>
    <m/>
    <m/>
    <n v="9"/>
    <n v="1"/>
    <n v="0"/>
  </r>
  <r>
    <n v="3312718"/>
    <s v="Brückner, Günther"/>
    <s v="Ringstrasse 23,D-97355 Abtswind"/>
    <s v="Ringstrasse 23 D-97355 Abtswind"/>
    <s v="23 97355"/>
    <s v="23"/>
    <x v="0"/>
    <x v="0"/>
    <x v="29"/>
    <n v="2"/>
    <x v="0"/>
    <n v="2"/>
    <n v="1"/>
    <n v="0.59875728294358987"/>
    <n v="0.77070335208554652"/>
    <m/>
    <m/>
    <m/>
    <m/>
    <m/>
    <m/>
    <m/>
    <m/>
    <m/>
    <m/>
    <m/>
    <m/>
    <m/>
    <n v="9"/>
    <n v="1"/>
    <n v="0"/>
  </r>
  <r>
    <n v="3316825"/>
    <s v="Schwab, Gerhart, c/o Mead Hope Venture"/>
    <s v="3020 Newmark Drive,Miamisburg, Ohio 45342"/>
    <s v="3020 Newmark Drive Miamisburg Ohio 45342"/>
    <s v="3020 45342"/>
    <s v=""/>
    <x v="9"/>
    <x v="0"/>
    <x v="46"/>
    <n v="3"/>
    <x v="9"/>
    <n v="2"/>
    <n v="0"/>
    <n v="0.35613481684143355"/>
    <n v="0.91112686461868819"/>
    <m/>
    <m/>
    <m/>
    <m/>
    <m/>
    <m/>
    <m/>
    <m/>
    <m/>
    <m/>
    <m/>
    <m/>
    <m/>
    <n v="9"/>
    <n v="1"/>
    <n v="0"/>
  </r>
  <r>
    <n v="3316894"/>
    <s v="Keshavan, Madapusi Kando"/>
    <s v="7 Gate Hill Drive,The Woodlands, Texas 77381"/>
    <s v="7 Gate Hill Drive The Woodlands Texas 77381"/>
    <s v="7 77381"/>
    <s v=""/>
    <x v="9"/>
    <x v="0"/>
    <x v="18"/>
    <n v="3"/>
    <x v="10"/>
    <n v="2"/>
    <n v="0"/>
    <n v="0.25487026483884911"/>
    <n v="0.4989924919567188"/>
    <m/>
    <m/>
    <m/>
    <m/>
    <m/>
    <m/>
    <m/>
    <m/>
    <m/>
    <m/>
    <m/>
    <m/>
    <m/>
    <n v="9"/>
    <n v="1"/>
    <n v="0"/>
  </r>
  <r>
    <n v="3321007"/>
    <s v="Morimoto, Eizi"/>
    <s v="161, Ichitsubo, Shimozu-cho,Kaiso-gun, Wakayama-ken"/>
    <s v="161 Ichitsubo Shimozu-cho Kaiso-gun Wakayama-ken"/>
    <s v="161"/>
    <s v=""/>
    <x v="2"/>
    <x v="0"/>
    <x v="71"/>
    <n v="3"/>
    <x v="1"/>
    <n v="1"/>
    <n v="0"/>
    <n v="0.14578977112392066"/>
    <n v="0.84022245806956664"/>
    <m/>
    <m/>
    <m/>
    <m/>
    <m/>
    <m/>
    <m/>
    <m/>
    <m/>
    <m/>
    <m/>
    <m/>
    <m/>
    <n v="9"/>
    <n v="1"/>
    <n v="0"/>
  </r>
  <r>
    <n v="3322140"/>
    <s v="Madden, Thomas Ethan, c/o EASTMAN KODAK COMPANY"/>
    <s v="Patent Legal Staff, 343 State Street,Rochester, New York 14650-2201"/>
    <s v="Patent Legal Staff 343 State Street Rochester New York 14650-2201"/>
    <s v="343 146502201"/>
    <s v="343"/>
    <x v="9"/>
    <x v="0"/>
    <x v="17"/>
    <n v="3"/>
    <x v="4"/>
    <n v="2"/>
    <n v="1"/>
    <n v="0.35228022200198073"/>
    <n v="0.96173939354369353"/>
    <m/>
    <m/>
    <m/>
    <m/>
    <m/>
    <m/>
    <m/>
    <m/>
    <m/>
    <m/>
    <m/>
    <m/>
    <m/>
    <n v="9"/>
    <n v="1"/>
    <n v="0"/>
  </r>
  <r>
    <n v="3324065"/>
    <s v="Dethlefs, Ralf-Burkhard, Dr."/>
    <s v="Schledehauser Weg 96,D-49086 Osnabrück"/>
    <s v="Schledehauser Weg 96 D-49086 Osnabrück"/>
    <s v="96 49086"/>
    <s v="96"/>
    <x v="0"/>
    <x v="0"/>
    <x v="34"/>
    <n v="3"/>
    <x v="1"/>
    <n v="2"/>
    <n v="1"/>
    <n v="0.54742836085470148"/>
    <n v="0.92850279803301727"/>
    <m/>
    <m/>
    <m/>
    <m/>
    <m/>
    <m/>
    <m/>
    <m/>
    <m/>
    <m/>
    <m/>
    <m/>
    <m/>
    <n v="9"/>
    <n v="1"/>
    <n v="0"/>
  </r>
  <r>
    <n v="3331613"/>
    <s v="Kaya, Cetin"/>
    <s v="9900 Adleta Boulevard, Apt. 1114,Dallas, TX 75243"/>
    <s v="9900 Adleta Boulevard Apt. 1114 Dallas TX 75243"/>
    <s v="9900 1114 75243"/>
    <s v=""/>
    <x v="9"/>
    <x v="0"/>
    <x v="9"/>
    <n v="3"/>
    <x v="10"/>
    <n v="3"/>
    <n v="0"/>
    <n v="0.47312246951998105"/>
    <n v="0.37546123099739692"/>
    <m/>
    <m/>
    <m/>
    <m/>
    <m/>
    <m/>
    <m/>
    <m/>
    <m/>
    <m/>
    <m/>
    <m/>
    <m/>
    <n v="9"/>
    <n v="1"/>
    <n v="0"/>
  </r>
  <r>
    <n v="6029933"/>
    <s v="Schnell, Markus"/>
    <s v="Munich"/>
    <s v="Munich"/>
    <s v=""/>
    <s v=""/>
    <x v="0"/>
    <x v="0"/>
    <x v="66"/>
    <n v="1"/>
    <x v="14"/>
    <n v="0"/>
    <n v="0"/>
    <n v="0.92815863170363377"/>
    <n v="2.5210032315597153E-2"/>
    <n v="1"/>
    <n v="1"/>
    <n v="4"/>
    <m/>
    <m/>
    <m/>
    <m/>
    <m/>
    <m/>
    <m/>
    <m/>
    <m/>
    <m/>
    <n v="9"/>
    <n v="0"/>
    <n v="0"/>
  </r>
  <r>
    <n v="3332567"/>
    <s v="Suzuki, Noriyuki, c/o Canon Kabushiki Kaisha"/>
    <s v="30-2, 3-chome, Shimomaruko,Ohta-ku, Tokyo 146"/>
    <s v="30-2 3-chome Shimomaruko Ohta-ku Tokyo 146"/>
    <s v="302 3 146"/>
    <s v="-2"/>
    <x v="2"/>
    <x v="0"/>
    <x v="37"/>
    <n v="3"/>
    <x v="9"/>
    <n v="3"/>
    <n v="1"/>
    <n v="0.27254432729214151"/>
    <n v="0.16539449176025056"/>
    <m/>
    <m/>
    <m/>
    <m/>
    <m/>
    <m/>
    <m/>
    <m/>
    <m/>
    <m/>
    <m/>
    <m/>
    <m/>
    <n v="9"/>
    <n v="1"/>
    <n v="0"/>
  </r>
  <r>
    <n v="3334195"/>
    <s v="Gotzmann, Andreas, Dipl.-Ing."/>
    <s v="Fuchsienweg 31A,D-12357 Berlin"/>
    <s v="Fuchsienweg 31A D-12357 Berlin"/>
    <s v="31 12357"/>
    <s v="31A"/>
    <x v="0"/>
    <x v="0"/>
    <x v="0"/>
    <n v="2"/>
    <x v="0"/>
    <n v="2"/>
    <n v="1"/>
    <n v="0.26008589061708265"/>
    <n v="0.94354756387837002"/>
    <m/>
    <m/>
    <m/>
    <m/>
    <m/>
    <m/>
    <m/>
    <m/>
    <m/>
    <m/>
    <m/>
    <m/>
    <m/>
    <n v="9"/>
    <n v="1"/>
    <n v="0"/>
  </r>
  <r>
    <n v="3336091"/>
    <s v="Nakashima, Keisuke"/>
    <s v="1-40-14, Ishinazaka-cho,Hitachi-shi, Ibaraki"/>
    <s v="1-40-14 Ishinazaka-cho Hitachi-shi Ibaraki"/>
    <s v="14014"/>
    <s v="-40-"/>
    <x v="2"/>
    <x v="0"/>
    <x v="18"/>
    <n v="3"/>
    <x v="0"/>
    <n v="1"/>
    <n v="1"/>
    <n v="0.17766263772897783"/>
    <n v="0.69863404253025807"/>
    <m/>
    <m/>
    <m/>
    <m/>
    <m/>
    <m/>
    <m/>
    <m/>
    <m/>
    <m/>
    <m/>
    <m/>
    <m/>
    <n v="9"/>
    <n v="1"/>
    <n v="0"/>
  </r>
  <r>
    <n v="3336260"/>
    <s v="Leiner, Dennis C."/>
    <s v="331 Jaffrey Road,Peterborough NH 03458"/>
    <s v="331 Jaffrey Road Peterborough NH 03458"/>
    <s v="331 03458"/>
    <s v=""/>
    <x v="9"/>
    <x v="0"/>
    <x v="34"/>
    <n v="3"/>
    <x v="9"/>
    <n v="2"/>
    <n v="0"/>
    <n v="0.71313598047977655"/>
    <n v="0.57483345351231674"/>
    <m/>
    <m/>
    <m/>
    <m/>
    <m/>
    <m/>
    <m/>
    <m/>
    <m/>
    <m/>
    <m/>
    <m/>
    <m/>
    <n v="9"/>
    <n v="1"/>
    <n v="0"/>
  </r>
  <r>
    <n v="3340523"/>
    <s v="Yamazaki, Yasuyuki"/>
    <s v="c/o Canon K.K., 30-2, Shimomaruko 3-chome, Ohta-ku,Tokyo"/>
    <s v="c/o Canon K.K. 30-2 Shimomaruko 3-chome Ohta-ku Tokyo"/>
    <s v="302 3"/>
    <s v="30-"/>
    <x v="2"/>
    <x v="0"/>
    <x v="30"/>
    <n v="3"/>
    <x v="10"/>
    <n v="2"/>
    <n v="1"/>
    <n v="0.16835605541556831"/>
    <n v="0.55091539835352854"/>
    <m/>
    <m/>
    <m/>
    <m/>
    <m/>
    <m/>
    <m/>
    <m/>
    <m/>
    <m/>
    <m/>
    <m/>
    <m/>
    <n v="9"/>
    <n v="1"/>
    <n v="0"/>
  </r>
  <r>
    <n v="3340868"/>
    <s v="Narahara, Tetsuya"/>
    <s v="NEC Corporation, 7-1, Shiba 5-chome,Minato-ku, Tokyo"/>
    <s v="NEC Corporation 7-1 Shiba 5-chome Minato-ku Tokyo"/>
    <s v="71 5"/>
    <s v="7-"/>
    <x v="2"/>
    <x v="0"/>
    <x v="26"/>
    <n v="3"/>
    <x v="11"/>
    <n v="2"/>
    <n v="1"/>
    <n v="0.92077616224686187"/>
    <n v="0.74140210569766563"/>
    <m/>
    <m/>
    <m/>
    <m/>
    <m/>
    <m/>
    <m/>
    <m/>
    <m/>
    <m/>
    <m/>
    <m/>
    <m/>
    <n v="9"/>
    <n v="1"/>
    <n v="0"/>
  </r>
  <r>
    <n v="3340961"/>
    <s v="Maekawa, Shinichiro, c/o Canon K.K."/>
    <s v="30-2, 3-chome, Shimomaruko,Ohta-ku, Tokyo 146"/>
    <s v="30-2 3-chome Shimomaruko Ohta-ku Tokyo 146"/>
    <s v="302 3 146"/>
    <s v="-2"/>
    <x v="2"/>
    <x v="0"/>
    <x v="37"/>
    <n v="3"/>
    <x v="9"/>
    <n v="3"/>
    <n v="1"/>
    <n v="0.16132272991124419"/>
    <n v="0.41190333107064936"/>
    <m/>
    <m/>
    <m/>
    <m/>
    <m/>
    <m/>
    <m/>
    <m/>
    <m/>
    <m/>
    <m/>
    <m/>
    <m/>
    <n v="9"/>
    <n v="1"/>
    <n v="0"/>
  </r>
  <r>
    <n v="3343292"/>
    <s v="Ferrante, Michele"/>
    <s v="Via Privata al Poggio 51,I-16010 Serra Ricco' (GE)"/>
    <s v="Via Privata al Poggio 51 I-16010 Serra Ricco' (GE)"/>
    <s v="51 16010"/>
    <s v="51"/>
    <x v="6"/>
    <x v="0"/>
    <x v="23"/>
    <n v="3"/>
    <x v="2"/>
    <n v="2"/>
    <n v="1"/>
    <n v="0.11877741725209567"/>
    <n v="0.40253537432326492"/>
    <m/>
    <m/>
    <m/>
    <m/>
    <m/>
    <m/>
    <m/>
    <m/>
    <m/>
    <m/>
    <m/>
    <m/>
    <m/>
    <n v="9"/>
    <n v="1"/>
    <n v="0"/>
  </r>
  <r>
    <n v="3343513"/>
    <s v="Ichiguchi, Shinichiro, c/o Murata Manufact.Co.Ltd."/>
    <s v="26-10, Tenjin 2-chome,Nagaokakyo-shi, Kyoto-fu"/>
    <s v="26-10 Tenjin 2-chome Nagaokakyo-shi Kyoto-fu"/>
    <s v="2610 2"/>
    <s v="-10"/>
    <x v="2"/>
    <x v="0"/>
    <x v="43"/>
    <n v="3"/>
    <x v="1"/>
    <n v="2"/>
    <n v="1"/>
    <n v="0.24020808951185013"/>
    <n v="0.33163026743858504"/>
    <m/>
    <m/>
    <m/>
    <m/>
    <m/>
    <m/>
    <m/>
    <m/>
    <m/>
    <m/>
    <m/>
    <m/>
    <m/>
    <n v="9"/>
    <n v="1"/>
    <n v="0"/>
  </r>
  <r>
    <n v="3345369"/>
    <s v="Kelley, Edward L."/>
    <s v="14 Wildwood Road,Tewksbury, MA 01876"/>
    <s v="14 Wildwood Road Tewksbury MA 01876"/>
    <s v="14 01876"/>
    <s v=""/>
    <x v="9"/>
    <x v="0"/>
    <x v="38"/>
    <n v="3"/>
    <x v="9"/>
    <n v="2"/>
    <n v="0"/>
    <n v="8.3355432462908774E-2"/>
    <n v="5.2347261672633039E-2"/>
    <m/>
    <m/>
    <m/>
    <m/>
    <m/>
    <m/>
    <m/>
    <m/>
    <m/>
    <m/>
    <m/>
    <m/>
    <m/>
    <n v="9"/>
    <n v="1"/>
    <n v="0"/>
  </r>
  <r>
    <n v="3345490"/>
    <s v="Muramoto, Akira, Sumitomo 3M Limited"/>
    <s v="33-1, Tamagawadei 2-chome, Setagaya-ku,Tokyo 158"/>
    <s v="33-1 Tamagawadei 2-chome Setagaya-ku Tokyo 158"/>
    <s v="331 2 158"/>
    <s v="-1"/>
    <x v="2"/>
    <x v="0"/>
    <x v="47"/>
    <n v="3"/>
    <x v="9"/>
    <n v="3"/>
    <n v="1"/>
    <n v="0.47390691310159194"/>
    <n v="0.82001376593435793"/>
    <m/>
    <m/>
    <m/>
    <m/>
    <m/>
    <m/>
    <m/>
    <m/>
    <m/>
    <m/>
    <m/>
    <m/>
    <m/>
    <n v="9"/>
    <n v="1"/>
    <n v="0"/>
  </r>
  <r>
    <n v="3349415"/>
    <s v="Niemeyer, David Alan, c/o Eastman Kodak Co."/>
    <s v="Patent Department, 343 State Street,Rochester, New York 14650-2201"/>
    <s v="Patent Department 343 State Street Rochester New York 14650-2201"/>
    <s v="343 146502201"/>
    <s v="343"/>
    <x v="9"/>
    <x v="0"/>
    <x v="82"/>
    <n v="3"/>
    <x v="2"/>
    <n v="2"/>
    <n v="1"/>
    <n v="0.53171837008543821"/>
    <n v="0.11792709355401854"/>
    <m/>
    <m/>
    <m/>
    <m/>
    <m/>
    <m/>
    <m/>
    <m/>
    <m/>
    <m/>
    <m/>
    <m/>
    <m/>
    <n v="9"/>
    <n v="1"/>
    <n v="0"/>
  </r>
  <r>
    <n v="3351015"/>
    <s v="Zuideveld, Pieter Lammert"/>
    <s v="Carel van Bylandtlaan 30,NL-2596 HR The Hague"/>
    <s v="Carel van Bylandtlaan 30 NL-2596 HR The Hague"/>
    <s v="30 2596"/>
    <s v="30"/>
    <x v="1"/>
    <x v="0"/>
    <x v="37"/>
    <n v="3"/>
    <x v="10"/>
    <n v="2"/>
    <n v="1"/>
    <n v="0.84832421577187633"/>
    <n v="0.49029291955889764"/>
    <m/>
    <m/>
    <m/>
    <m/>
    <m/>
    <m/>
    <m/>
    <m/>
    <m/>
    <m/>
    <m/>
    <m/>
    <m/>
    <n v="9"/>
    <n v="1"/>
    <n v="0"/>
  </r>
  <r>
    <n v="3351890"/>
    <s v="Clark, Thomas Joseph"/>
    <s v="2051 Highlandview Avenue,Powell, Ohio 43065"/>
    <s v="2051 Highlandview Avenue Powell Ohio 43065"/>
    <s v="2051 43065"/>
    <s v=""/>
    <x v="9"/>
    <x v="0"/>
    <x v="42"/>
    <n v="3"/>
    <x v="9"/>
    <n v="2"/>
    <n v="0"/>
    <n v="0.85239565436982301"/>
    <n v="0.78514301499150807"/>
    <m/>
    <m/>
    <m/>
    <m/>
    <m/>
    <m/>
    <m/>
    <m/>
    <m/>
    <m/>
    <m/>
    <m/>
    <m/>
    <n v="9"/>
    <n v="1"/>
    <n v="0"/>
  </r>
  <r>
    <n v="3354292"/>
    <s v="Sugita, Shigehisa"/>
    <s v="10-33, Nishinarusawa-cho 1-chome,Hitachi-shi, Ibaraki 316"/>
    <s v="10-33 Nishinarusawa-cho 1-chome Hitachi-shi Ibaraki 316"/>
    <s v="1033 1 316"/>
    <s v="-33"/>
    <x v="2"/>
    <x v="0"/>
    <x v="19"/>
    <n v="3"/>
    <x v="9"/>
    <n v="3"/>
    <n v="1"/>
    <n v="0.19714578453777387"/>
    <n v="0.18769537813259363"/>
    <m/>
    <m/>
    <m/>
    <m/>
    <m/>
    <m/>
    <m/>
    <m/>
    <m/>
    <m/>
    <m/>
    <m/>
    <m/>
    <n v="9"/>
    <n v="1"/>
    <n v="0"/>
  </r>
  <r>
    <n v="3355602"/>
    <s v="Harper, Stephen D."/>
    <s v="214 Pheasant Run Road,Paoli, Pennsylvania 19301"/>
    <s v="214 Pheasant Run Road Paoli Pennsylvania 19301"/>
    <s v="214 19301"/>
    <s v=""/>
    <x v="9"/>
    <x v="0"/>
    <x v="22"/>
    <n v="3"/>
    <x v="11"/>
    <n v="2"/>
    <n v="0"/>
    <n v="0.42297218145287796"/>
    <n v="0.25595792229178105"/>
    <m/>
    <m/>
    <m/>
    <m/>
    <m/>
    <m/>
    <m/>
    <m/>
    <m/>
    <m/>
    <m/>
    <m/>
    <m/>
    <n v="9"/>
    <n v="1"/>
    <n v="0"/>
  </r>
  <r>
    <n v="3356297"/>
    <s v="Atsumi, Kiminori"/>
    <s v="c/o K.K. Sangi, 11-6 Tsukiji 3-chome, Chuo-ku,Tokyo"/>
    <s v="c/o K.K. Sangi 11-6 Tsukiji 3-chome Chuo-ku Tokyo"/>
    <s v="116 3"/>
    <s v="11-"/>
    <x v="2"/>
    <x v="0"/>
    <x v="71"/>
    <n v="3"/>
    <x v="10"/>
    <n v="2"/>
    <n v="1"/>
    <n v="0.63606974916993997"/>
    <n v="0.710550240016945"/>
    <m/>
    <m/>
    <m/>
    <m/>
    <m/>
    <m/>
    <m/>
    <m/>
    <m/>
    <m/>
    <m/>
    <m/>
    <m/>
    <n v="9"/>
    <n v="1"/>
    <n v="0"/>
  </r>
  <r>
    <n v="3357476"/>
    <s v="Hall, Walter Lawrence"/>
    <s v="93 Park Ridge Drive,Mount Vernon, Indiana 47620"/>
    <s v="93 Park Ridge Drive Mount Vernon Indiana 47620"/>
    <s v="93 47620"/>
    <s v=""/>
    <x v="9"/>
    <x v="0"/>
    <x v="22"/>
    <n v="3"/>
    <x v="10"/>
    <n v="2"/>
    <n v="0"/>
    <n v="3.1025011076549869E-2"/>
    <n v="0.60679840130415141"/>
    <m/>
    <m/>
    <m/>
    <m/>
    <m/>
    <m/>
    <m/>
    <m/>
    <m/>
    <m/>
    <m/>
    <m/>
    <m/>
    <n v="9"/>
    <n v="1"/>
    <n v="0"/>
  </r>
  <r>
    <n v="3362063"/>
    <s v="Van Niekerk, Erasmus"/>
    <s v="La Cochardiere,F-61340 Courcerault"/>
    <s v="La Cochardiere F-61340 Courcerault"/>
    <s v="61340"/>
    <s v=""/>
    <x v="3"/>
    <x v="0"/>
    <x v="51"/>
    <n v="2"/>
    <x v="0"/>
    <n v="1"/>
    <n v="0"/>
    <n v="0.41401674605158723"/>
    <n v="0.56228113107820799"/>
    <m/>
    <m/>
    <m/>
    <m/>
    <m/>
    <m/>
    <m/>
    <m/>
    <m/>
    <m/>
    <m/>
    <m/>
    <m/>
    <n v="9"/>
    <n v="1"/>
    <n v="0"/>
  </r>
  <r>
    <n v="3365737"/>
    <s v="Galbenu, Lucian"/>
    <s v="67 Florist Street,Keighley, West Yorkshire BD21 4EN"/>
    <s v="67 Florist Street Keighley West Yorkshire BD21 4EN"/>
    <s v="67 21 4"/>
    <s v="D21"/>
    <x v="8"/>
    <x v="0"/>
    <x v="71"/>
    <n v="3"/>
    <x v="10"/>
    <n v="3"/>
    <n v="1"/>
    <n v="0.52733316268544894"/>
    <n v="0.79517120376168582"/>
    <m/>
    <m/>
    <m/>
    <m/>
    <m/>
    <m/>
    <m/>
    <m/>
    <m/>
    <m/>
    <m/>
    <m/>
    <m/>
    <n v="9"/>
    <n v="1"/>
    <n v="0"/>
  </r>
  <r>
    <n v="3366217"/>
    <s v="Hiebert, Gregory Lee"/>
    <s v="7585 Bishop Court,Mentor, Ohio 44060"/>
    <s v="7585 Bishop Court Mentor Ohio 44060"/>
    <s v="7585 44060"/>
    <s v=""/>
    <x v="9"/>
    <x v="0"/>
    <x v="38"/>
    <n v="3"/>
    <x v="9"/>
    <n v="2"/>
    <n v="0"/>
    <n v="0.87678336554788916"/>
    <n v="0.95205627534717963"/>
    <m/>
    <m/>
    <m/>
    <m/>
    <m/>
    <m/>
    <m/>
    <m/>
    <m/>
    <m/>
    <m/>
    <m/>
    <m/>
    <n v="9"/>
    <n v="1"/>
    <n v="0"/>
  </r>
  <r>
    <n v="3367572"/>
    <s v="Glance, Bernard"/>
    <s v="64 Woodhollow Road,Colts Neck, NJ 07722"/>
    <s v="64 Woodhollow Road Colts Neck NJ 07722"/>
    <s v="64 07722"/>
    <s v=""/>
    <x v="9"/>
    <x v="0"/>
    <x v="36"/>
    <n v="3"/>
    <x v="11"/>
    <n v="2"/>
    <n v="0"/>
    <n v="0.12185391093028464"/>
    <n v="0.92694149931376413"/>
    <m/>
    <m/>
    <m/>
    <m/>
    <m/>
    <m/>
    <m/>
    <m/>
    <m/>
    <m/>
    <m/>
    <m/>
    <m/>
    <n v="9"/>
    <n v="1"/>
    <n v="0"/>
  </r>
  <r>
    <n v="3369357"/>
    <s v="Pradere, Philippe"/>
    <s v="THOMSON-CSF, SCPI, B.P. 329,F-92402 Courbevoie Cédex"/>
    <s v="THOMSON-CSF SCPI B.P. 329 F-92402 Courbevoie Cédex"/>
    <s v="329 92402"/>
    <s v="329"/>
    <x v="3"/>
    <x v="0"/>
    <x v="26"/>
    <n v="3"/>
    <x v="11"/>
    <n v="2"/>
    <n v="1"/>
    <n v="0.49799341274985509"/>
    <n v="0.30503808753950057"/>
    <m/>
    <m/>
    <m/>
    <m/>
    <m/>
    <m/>
    <m/>
    <m/>
    <m/>
    <m/>
    <m/>
    <m/>
    <m/>
    <n v="9"/>
    <n v="1"/>
    <n v="0"/>
  </r>
  <r>
    <n v="3369491"/>
    <s v="Oiri, Shigeto, c/o Sumitomo 3M Limited"/>
    <s v="33-1, Tamagawadai 2-Chome,Setagaya-ku, Tokyo 158"/>
    <s v="33-1 Tamagawadai 2-Chome Setagaya-ku Tokyo 158"/>
    <s v="331 2 158"/>
    <s v="-1"/>
    <x v="2"/>
    <x v="0"/>
    <x v="47"/>
    <n v="3"/>
    <x v="9"/>
    <n v="3"/>
    <n v="1"/>
    <n v="0.9715273731851608"/>
    <n v="0.76000167701678056"/>
    <m/>
    <m/>
    <m/>
    <m/>
    <m/>
    <m/>
    <m/>
    <m/>
    <m/>
    <m/>
    <m/>
    <m/>
    <m/>
    <n v="9"/>
    <n v="1"/>
    <n v="0"/>
  </r>
  <r>
    <n v="3371104"/>
    <s v="Lemense, Thomas"/>
    <s v="33025 W. Chicago Road,Livonia, Michigan 48150"/>
    <s v="33025 W. Chicago Road Livonia Michigan 48150"/>
    <s v="33025 48150"/>
    <s v=""/>
    <x v="9"/>
    <x v="0"/>
    <x v="37"/>
    <n v="3"/>
    <x v="11"/>
    <n v="2"/>
    <n v="0"/>
    <n v="0.24767816584905111"/>
    <n v="0.8569800430940675"/>
    <m/>
    <m/>
    <m/>
    <m/>
    <m/>
    <m/>
    <m/>
    <m/>
    <m/>
    <m/>
    <m/>
    <m/>
    <m/>
    <n v="9"/>
    <n v="1"/>
    <n v="0"/>
  </r>
  <r>
    <n v="3372482"/>
    <s v="Lee, Man Hyung"/>
    <s v="Jukong Apt. 502-310 , Jungkye-Dong,Nowon-Ku, Seoul"/>
    <s v="Jukong Apt. 502-310 Jungkye-Dong Nowon-Ku Seoul"/>
    <s v="502310"/>
    <s v="502-"/>
    <x v="7"/>
    <x v="0"/>
    <x v="23"/>
    <n v="3"/>
    <x v="9"/>
    <n v="1"/>
    <n v="1"/>
    <n v="0.14815921831270018"/>
    <n v="0.73677068364930121"/>
    <m/>
    <m/>
    <m/>
    <m/>
    <m/>
    <m/>
    <m/>
    <m/>
    <m/>
    <m/>
    <m/>
    <m/>
    <m/>
    <n v="9"/>
    <n v="1"/>
    <n v="0"/>
  </r>
  <r>
    <n v="3375008"/>
    <s v="Joulain, Daniel"/>
    <s v="15 Traverse de la Coste d'or Supérieure,F-06130 Grasse"/>
    <s v="15 Traverse de la Coste d'or Supérieure F-06130 Grasse"/>
    <s v="15 06130"/>
    <s v=""/>
    <x v="3"/>
    <x v="0"/>
    <x v="49"/>
    <n v="3"/>
    <x v="2"/>
    <n v="2"/>
    <n v="0"/>
    <n v="0.8519473612476689"/>
    <n v="0.49635464738513257"/>
    <m/>
    <m/>
    <m/>
    <m/>
    <m/>
    <m/>
    <m/>
    <m/>
    <m/>
    <m/>
    <m/>
    <m/>
    <m/>
    <n v="9"/>
    <n v="1"/>
    <n v="0"/>
  </r>
  <r>
    <n v="3375241"/>
    <s v="MOBIL'AFFICHE"/>
    <s v="18, Quai Commandant Malbert,F-29200 Brest"/>
    <s v="18 Quai Commandant Malbert F-29200 Brest"/>
    <s v="18 29200"/>
    <s v=""/>
    <x v="3"/>
    <x v="0"/>
    <x v="46"/>
    <n v="3"/>
    <x v="9"/>
    <n v="2"/>
    <n v="0"/>
    <n v="0.90315625540269706"/>
    <n v="0.17639104027995556"/>
    <m/>
    <m/>
    <m/>
    <m/>
    <m/>
    <m/>
    <m/>
    <m/>
    <m/>
    <m/>
    <m/>
    <m/>
    <m/>
    <n v="9"/>
    <n v="1"/>
    <n v="0"/>
  </r>
  <r>
    <n v="3376120"/>
    <s v="Villagrasa, Francesc"/>
    <s v="C.Dr. Ferran, s/n,E-08339 Vilassar de Dalt, Barcelona"/>
    <s v="C.Dr. Ferran s/n E-08339 Vilassar de Dalt Barcelona"/>
    <s v="08339"/>
    <s v=""/>
    <x v="4"/>
    <x v="0"/>
    <x v="33"/>
    <n v="3"/>
    <x v="10"/>
    <n v="1"/>
    <n v="0"/>
    <n v="4.1830456286803042E-2"/>
    <n v="0.3830013286664572"/>
    <m/>
    <m/>
    <m/>
    <m/>
    <m/>
    <m/>
    <m/>
    <m/>
    <m/>
    <m/>
    <m/>
    <m/>
    <m/>
    <n v="9"/>
    <n v="1"/>
    <n v="0"/>
  </r>
  <r>
    <n v="3381350"/>
    <s v="YU, Dingan"/>
    <s v="50 Commons Drive, No. 5,Shrewsbury, MA 01545"/>
    <s v="50 Commons Drive No. 5 Shrewsbury MA 01545"/>
    <s v="50 5 01545"/>
    <s v="5"/>
    <x v="9"/>
    <x v="0"/>
    <x v="18"/>
    <n v="3"/>
    <x v="10"/>
    <n v="3"/>
    <n v="1"/>
    <n v="0.44562805819558526"/>
    <n v="0.33184739291872378"/>
    <m/>
    <m/>
    <m/>
    <m/>
    <m/>
    <m/>
    <m/>
    <m/>
    <m/>
    <m/>
    <m/>
    <m/>
    <m/>
    <n v="9"/>
    <n v="1"/>
    <n v="0"/>
  </r>
  <r>
    <n v="6271869"/>
    <s v="Kawasaki, Katsuhiko"/>
    <s v="Tokyo"/>
    <s v="Tokyo"/>
    <s v=""/>
    <s v=""/>
    <x v="2"/>
    <x v="0"/>
    <x v="87"/>
    <n v="1"/>
    <x v="14"/>
    <n v="0"/>
    <n v="0"/>
    <n v="7.0496375260940103E-2"/>
    <n v="1.9712158653323764E-2"/>
    <n v="1"/>
    <n v="1"/>
    <n v="4"/>
    <m/>
    <m/>
    <m/>
    <m/>
    <m/>
    <m/>
    <m/>
    <m/>
    <m/>
    <m/>
    <n v="9"/>
    <n v="0"/>
    <n v="0"/>
  </r>
  <r>
    <n v="3382887"/>
    <s v="ROGMANN, Karl-Heinz"/>
    <s v="Ratoborerstrasse 41,D-40880 Ratingen"/>
    <s v="Ratoborerstrasse 41 D-40880 Ratingen"/>
    <s v="41 40880"/>
    <s v="41"/>
    <x v="0"/>
    <x v="0"/>
    <x v="38"/>
    <n v="3"/>
    <x v="0"/>
    <n v="2"/>
    <n v="1"/>
    <n v="0.96066361712967674"/>
    <n v="0.82343918804987859"/>
    <m/>
    <m/>
    <m/>
    <m/>
    <m/>
    <m/>
    <m/>
    <m/>
    <m/>
    <m/>
    <m/>
    <m/>
    <m/>
    <n v="9"/>
    <n v="1"/>
    <n v="0"/>
  </r>
  <r>
    <n v="3386366"/>
    <s v="ASANO, Masaya"/>
    <s v="34-1-601, Ogaya 2-chome,Otsu-shi Shiga 520-21"/>
    <s v="34-1-601 Ogaya 2-chome Otsu-shi Shiga 520-21"/>
    <s v="341601 2 52021"/>
    <s v="-1-"/>
    <x v="2"/>
    <x v="0"/>
    <x v="37"/>
    <n v="3"/>
    <x v="9"/>
    <n v="3"/>
    <n v="1"/>
    <n v="0.81113767498870071"/>
    <n v="0.62991401922693735"/>
    <m/>
    <m/>
    <m/>
    <m/>
    <m/>
    <m/>
    <m/>
    <m/>
    <m/>
    <m/>
    <m/>
    <m/>
    <m/>
    <n v="9"/>
    <n v="1"/>
    <n v="0"/>
  </r>
  <r>
    <n v="3389303"/>
    <s v="DIEZ VALLEJO, Luis E."/>
    <s v="Calle Garcia Paredes, 22-1o-E,E-28010 Madrid"/>
    <s v="Calle Garcia Paredes 22-1o-E E-28010 Madrid"/>
    <s v="221 28010"/>
    <s v="22-"/>
    <x v="4"/>
    <x v="0"/>
    <x v="18"/>
    <n v="3"/>
    <x v="9"/>
    <n v="2"/>
    <n v="1"/>
    <n v="0.44673620690960159"/>
    <n v="0.81422608572518862"/>
    <m/>
    <m/>
    <m/>
    <m/>
    <m/>
    <m/>
    <m/>
    <m/>
    <m/>
    <m/>
    <m/>
    <m/>
    <m/>
    <n v="9"/>
    <n v="1"/>
    <n v="0"/>
  </r>
  <r>
    <n v="3389979"/>
    <s v="VILDAVER, Margarita"/>
    <s v="4913 Manzanillo Street,Fair Oaks, CA 95628"/>
    <s v="4913 Manzanillo Street Fair Oaks CA 95628"/>
    <s v="4913 95628"/>
    <s v=""/>
    <x v="9"/>
    <x v="0"/>
    <x v="3"/>
    <n v="3"/>
    <x v="11"/>
    <n v="2"/>
    <n v="0"/>
    <n v="0.65680193892182015"/>
    <n v="0.57791483495687312"/>
    <m/>
    <m/>
    <m/>
    <m/>
    <m/>
    <m/>
    <m/>
    <m/>
    <m/>
    <m/>
    <m/>
    <m/>
    <m/>
    <n v="9"/>
    <n v="1"/>
    <n v="0"/>
  </r>
  <r>
    <n v="3395211"/>
    <s v="NISHIDA, Seiki"/>
    <s v="Nippon Steel Corporation Kimitsu Works,1, Kimitsu Kimitsu-shi Chiba 299-11"/>
    <s v="Nippon Steel Corporation Kimitsu Works 1 Kimitsu Kimitsu-shi Chiba 299-11"/>
    <s v="1 29911"/>
    <s v="1"/>
    <x v="2"/>
    <x v="0"/>
    <x v="2"/>
    <n v="3"/>
    <x v="4"/>
    <n v="2"/>
    <n v="1"/>
    <n v="0.3726473125354719"/>
    <n v="0.64757274066396686"/>
    <m/>
    <m/>
    <m/>
    <m/>
    <m/>
    <m/>
    <m/>
    <m/>
    <m/>
    <m/>
    <m/>
    <m/>
    <m/>
    <n v="9"/>
    <n v="1"/>
    <n v="0"/>
  </r>
  <r>
    <n v="3395964"/>
    <s v="LEPPANEN, Jarmo Uolevi"/>
    <s v="11 Junction Road, Industries North,Germiston, Transvaal"/>
    <s v="11 Junction Road Industries North Germiston Transvaal"/>
    <s v="11"/>
    <s v=""/>
    <x v="40"/>
    <x v="0"/>
    <x v="5"/>
    <n v="3"/>
    <x v="11"/>
    <n v="1"/>
    <n v="0"/>
    <n v="0.85305801964038275"/>
    <n v="0.4777553038822171"/>
    <m/>
    <m/>
    <m/>
    <m/>
    <m/>
    <m/>
    <m/>
    <m/>
    <m/>
    <m/>
    <m/>
    <m/>
    <m/>
    <n v="9"/>
    <n v="1"/>
    <n v="0"/>
  </r>
  <r>
    <n v="3399210"/>
    <s v="OMENTE, Pedro"/>
    <s v="13, rue Basly,F-62141 Evin-Malmaison"/>
    <s v="13 rue Basly F-62141 Evin-Malmaison"/>
    <s v="13 62141"/>
    <s v=""/>
    <x v="3"/>
    <x v="0"/>
    <x v="38"/>
    <n v="3"/>
    <x v="1"/>
    <n v="2"/>
    <n v="0"/>
    <n v="0.69890539711373389"/>
    <n v="0.26614548024132878"/>
    <m/>
    <m/>
    <m/>
    <m/>
    <m/>
    <m/>
    <m/>
    <m/>
    <m/>
    <m/>
    <m/>
    <m/>
    <m/>
    <n v="9"/>
    <n v="1"/>
    <n v="0"/>
  </r>
  <r>
    <n v="3400517"/>
    <s v="ZHA, Xueqin"/>
    <s v="Panoramastrasse 44,D-71032 Böblingen"/>
    <s v="Panoramastrasse 44 D-71032 Böblingen"/>
    <s v="44 71032"/>
    <s v="44"/>
    <x v="0"/>
    <x v="0"/>
    <x v="38"/>
    <n v="3"/>
    <x v="0"/>
    <n v="2"/>
    <n v="1"/>
    <n v="0.96030996135849356"/>
    <n v="0.80323360789996667"/>
    <m/>
    <m/>
    <m/>
    <m/>
    <m/>
    <m/>
    <m/>
    <m/>
    <m/>
    <m/>
    <m/>
    <m/>
    <m/>
    <n v="9"/>
    <n v="1"/>
    <n v="0"/>
  </r>
  <r>
    <n v="3400565"/>
    <s v="MAITREJEAN, Serge"/>
    <s v="1, square Albin-Cachot,F-75013 Paris"/>
    <s v="1 square Albin-Cachot F-75013 Paris"/>
    <s v="1 75013"/>
    <s v=""/>
    <x v="3"/>
    <x v="0"/>
    <x v="38"/>
    <n v="3"/>
    <x v="1"/>
    <n v="2"/>
    <n v="0"/>
    <n v="0.68943792010634608"/>
    <n v="0.55278727756104673"/>
    <m/>
    <m/>
    <m/>
    <m/>
    <m/>
    <m/>
    <m/>
    <m/>
    <m/>
    <m/>
    <m/>
    <m/>
    <m/>
    <n v="9"/>
    <n v="1"/>
    <n v="0"/>
  </r>
  <r>
    <n v="3401566"/>
    <s v="PHAN, Ketchong, Intellectual Property Dept"/>
    <s v="Defence Research Agency,Farnborough, Hampshire GU14 6TD"/>
    <s v="Defence Research Agency Farnborough Hampshire GU14 6TD"/>
    <s v="14 6"/>
    <s v="U14"/>
    <x v="8"/>
    <x v="0"/>
    <x v="5"/>
    <n v="3"/>
    <x v="11"/>
    <n v="2"/>
    <n v="1"/>
    <n v="0.73633237883868641"/>
    <n v="0.68620434158112087"/>
    <m/>
    <m/>
    <m/>
    <m/>
    <m/>
    <m/>
    <m/>
    <m/>
    <m/>
    <m/>
    <m/>
    <m/>
    <m/>
    <n v="9"/>
    <n v="1"/>
    <n v="0"/>
  </r>
  <r>
    <n v="3403139"/>
    <s v="Storz Endoskop GmbH"/>
    <s v="Schneckenacker 1,CH-8200 Schaffhausen"/>
    <s v="Schneckenacker 1 CH-8200 Schaffhausen"/>
    <s v="1 8200"/>
    <s v="1"/>
    <x v="10"/>
    <x v="0"/>
    <x v="24"/>
    <n v="3"/>
    <x v="0"/>
    <n v="2"/>
    <n v="1"/>
    <n v="0.16985667439925412"/>
    <n v="0.77677705032570432"/>
    <m/>
    <m/>
    <m/>
    <m/>
    <m/>
    <m/>
    <m/>
    <m/>
    <m/>
    <m/>
    <m/>
    <m/>
    <m/>
    <n v="9"/>
    <n v="1"/>
    <n v="0"/>
  </r>
  <r>
    <n v="6476047"/>
    <s v="Goo, Ju-Seon"/>
    <s v="Gyeonggi-Do"/>
    <s v="Gyeonggi-Do"/>
    <s v=""/>
    <s v=""/>
    <x v="7"/>
    <x v="0"/>
    <x v="77"/>
    <n v="1"/>
    <x v="14"/>
    <n v="0"/>
    <n v="0"/>
    <n v="0.56347734247056169"/>
    <n v="2.2681898563850389E-2"/>
    <n v="1"/>
    <n v="1"/>
    <n v="4"/>
    <m/>
    <m/>
    <m/>
    <m/>
    <m/>
    <m/>
    <m/>
    <m/>
    <m/>
    <m/>
    <n v="9"/>
    <n v="0"/>
    <n v="0"/>
  </r>
  <r>
    <n v="3414510"/>
    <s v="MURATA, Shinichi"/>
    <s v="Mitsubishi Jidosha Kogyo Kabushiki Kaisha,33-8, Shiba -chome Minato-ku Tokyo 108"/>
    <s v="Mitsubishi Jidosha Kogyo Kabushiki Kaisha 33-8 Shiba -chome Minato-ku Tokyo 108"/>
    <s v="338 108"/>
    <s v="33-"/>
    <x v="2"/>
    <x v="0"/>
    <x v="73"/>
    <n v="3"/>
    <x v="6"/>
    <n v="2"/>
    <n v="1"/>
    <n v="0.79941650621445171"/>
    <n v="0.6657210005586508"/>
    <m/>
    <m/>
    <m/>
    <m/>
    <m/>
    <m/>
    <m/>
    <m/>
    <m/>
    <m/>
    <m/>
    <m/>
    <m/>
    <n v="9"/>
    <n v="1"/>
    <n v="0"/>
  </r>
  <r>
    <n v="3418418"/>
    <s v="Inscape Corporation"/>
    <s v="P.O. Box 210,Newmarket, Ontario L3Y 4X3"/>
    <s v="P.O. Box 210 Newmarket Ontario L3Y 4X3"/>
    <s v="210 3 43"/>
    <s v="210"/>
    <x v="16"/>
    <x v="0"/>
    <x v="36"/>
    <n v="3"/>
    <x v="11"/>
    <n v="3"/>
    <n v="1"/>
    <n v="0.92941039167434425"/>
    <n v="0.73147873655825313"/>
    <m/>
    <m/>
    <m/>
    <m/>
    <m/>
    <m/>
    <m/>
    <m/>
    <m/>
    <m/>
    <m/>
    <m/>
    <m/>
    <n v="9"/>
    <n v="1"/>
    <n v="0"/>
  </r>
  <r>
    <n v="3419345"/>
    <s v="BATTEN, Bobby G."/>
    <s v="255 Archer's Mead,Williamsburg, VA 23185"/>
    <s v="255 Archer's Mead Williamsburg VA 23185"/>
    <s v="255 23185"/>
    <s v=""/>
    <x v="9"/>
    <x v="0"/>
    <x v="41"/>
    <n v="3"/>
    <x v="9"/>
    <n v="2"/>
    <n v="0"/>
    <n v="0.60658684367084414"/>
    <n v="0.68234983249774805"/>
    <m/>
    <m/>
    <m/>
    <m/>
    <m/>
    <m/>
    <m/>
    <m/>
    <m/>
    <m/>
    <m/>
    <m/>
    <m/>
    <n v="9"/>
    <n v="1"/>
    <n v="0"/>
  </r>
  <r>
    <n v="3422233"/>
    <s v="Tanaka, Koichi"/>
    <s v="27-3, Aza-hazama, Oaza-shikata,Shitatsu-cho, Nishikasugai-gun Aichi"/>
    <s v="27-3 Aza-hazama Oaza-shikata Shitatsu-cho Nishikasugai-gun Aichi"/>
    <s v="273"/>
    <s v="-3"/>
    <x v="2"/>
    <x v="0"/>
    <x v="17"/>
    <n v="3"/>
    <x v="9"/>
    <n v="1"/>
    <n v="1"/>
    <n v="0.80838630358943853"/>
    <n v="0.22736125434329046"/>
    <m/>
    <m/>
    <m/>
    <m/>
    <m/>
    <m/>
    <m/>
    <m/>
    <m/>
    <m/>
    <m/>
    <m/>
    <m/>
    <n v="9"/>
    <n v="1"/>
    <n v="0"/>
  </r>
  <r>
    <n v="3422308"/>
    <s v="Engelhardt, Fritz, Dr."/>
    <s v="Hünfelderstrasse 20,D-60396 Frankfurt am Main"/>
    <s v="Hünfelderstrasse 20 D-60396 Frankfurt am Main"/>
    <s v="20 60396"/>
    <s v="20"/>
    <x v="0"/>
    <x v="0"/>
    <x v="37"/>
    <n v="3"/>
    <x v="9"/>
    <n v="2"/>
    <n v="1"/>
    <n v="0.98992112926513165"/>
    <n v="0.48128317395440623"/>
    <m/>
    <m/>
    <m/>
    <m/>
    <m/>
    <m/>
    <m/>
    <m/>
    <m/>
    <m/>
    <m/>
    <m/>
    <m/>
    <n v="9"/>
    <n v="1"/>
    <n v="0"/>
  </r>
  <r>
    <n v="3429772"/>
    <s v="Kokaku, Yuichi"/>
    <s v="21-37, Fujizuka-1-chome, Kohoku-ku,Yokohama-shi"/>
    <s v="21-37 Fujizuka-1-chome Kohoku-ku Yokohama-shi"/>
    <s v="2137 1"/>
    <s v="-37"/>
    <x v="2"/>
    <x v="0"/>
    <x v="22"/>
    <n v="3"/>
    <x v="0"/>
    <n v="2"/>
    <n v="1"/>
    <n v="0.86362660906600841"/>
    <n v="0.7726132026884388"/>
    <m/>
    <m/>
    <m/>
    <m/>
    <m/>
    <m/>
    <m/>
    <m/>
    <m/>
    <m/>
    <m/>
    <m/>
    <m/>
    <n v="9"/>
    <n v="1"/>
    <n v="0"/>
  </r>
  <r>
    <n v="3430382"/>
    <s v="Burazin, Mark Alan"/>
    <s v="817 Sourth Daybreak Drive,Appleton, WI 54915"/>
    <s v="817 Sourth Daybreak Drive Appleton WI 54915"/>
    <s v="817 54915"/>
    <s v=""/>
    <x v="9"/>
    <x v="0"/>
    <x v="18"/>
    <n v="3"/>
    <x v="11"/>
    <n v="2"/>
    <n v="0"/>
    <n v="0.48537915376721974"/>
    <n v="7.355305823284275E-2"/>
    <m/>
    <m/>
    <m/>
    <m/>
    <m/>
    <m/>
    <m/>
    <m/>
    <m/>
    <m/>
    <m/>
    <m/>
    <m/>
    <n v="9"/>
    <n v="1"/>
    <n v="0"/>
  </r>
  <r>
    <n v="3432601"/>
    <s v="Pering, Richard D."/>
    <s v="2250 Cornell St.,Palo Alto, CA 94306-1311"/>
    <s v="2250 Cornell St. Palo Alto CA 94306-1311"/>
    <s v="2250 943061311"/>
    <s v=""/>
    <x v="9"/>
    <x v="0"/>
    <x v="46"/>
    <n v="3"/>
    <x v="11"/>
    <n v="2"/>
    <n v="0"/>
    <n v="0.7429591931238051"/>
    <n v="0.9044670942038221"/>
    <m/>
    <m/>
    <m/>
    <m/>
    <m/>
    <m/>
    <m/>
    <m/>
    <m/>
    <m/>
    <m/>
    <m/>
    <m/>
    <n v="9"/>
    <n v="1"/>
    <n v="0"/>
  </r>
  <r>
    <n v="6647988"/>
    <s v="Terminiello; Lara"/>
    <s v="Pittsburgh"/>
    <s v="Pittsburgh"/>
    <s v=""/>
    <s v=""/>
    <x v="9"/>
    <x v="0"/>
    <x v="70"/>
    <n v="1"/>
    <x v="14"/>
    <n v="0"/>
    <n v="0"/>
    <n v="0.13111463775478471"/>
    <n v="2.5570216828725845E-2"/>
    <n v="1"/>
    <n v="1"/>
    <n v="4"/>
    <m/>
    <m/>
    <m/>
    <m/>
    <m/>
    <m/>
    <m/>
    <m/>
    <m/>
    <m/>
    <n v="9"/>
    <n v="0"/>
    <n v="0"/>
  </r>
  <r>
    <n v="6894554"/>
    <s v="DeVogel, Nicolaas"/>
    <s v="Bellevue"/>
    <s v="Bellevue"/>
    <s v=""/>
    <s v=""/>
    <x v="9"/>
    <x v="0"/>
    <x v="59"/>
    <n v="1"/>
    <x v="14"/>
    <n v="0"/>
    <n v="0"/>
    <n v="0.23954988511844766"/>
    <n v="2.0698956664286339E-2"/>
    <n v="1"/>
    <n v="1"/>
    <n v="4"/>
    <m/>
    <m/>
    <m/>
    <m/>
    <m/>
    <m/>
    <m/>
    <m/>
    <m/>
    <m/>
    <n v="9"/>
    <n v="0"/>
    <n v="0"/>
  </r>
  <r>
    <n v="3435368"/>
    <s v="Takahashi, Tuyoshi, c/o The Green Cross Corp."/>
    <s v="Central Res. Lab., 25-1, Shodai-Ohtani, 2-chome,Hirakata-shi, Osaka"/>
    <s v="Central Res. Lab. 25-1 Shodai-Ohtani 2-chome Hirakata-shi Osaka"/>
    <s v="251 2"/>
    <s v="25-"/>
    <x v="2"/>
    <x v="0"/>
    <x v="17"/>
    <n v="3"/>
    <x v="10"/>
    <n v="2"/>
    <n v="1"/>
    <n v="0.37749322185266143"/>
    <n v="0.99116644382611874"/>
    <m/>
    <m/>
    <m/>
    <m/>
    <m/>
    <m/>
    <m/>
    <m/>
    <m/>
    <m/>
    <m/>
    <m/>
    <m/>
    <n v="9"/>
    <n v="1"/>
    <n v="0"/>
  </r>
  <r>
    <n v="3436139"/>
    <s v="Choy, Nakyen"/>
    <s v="EXPO Apt. 211-1201, Jeonmin-dong, Yuseong-gu,Daejeon"/>
    <s v="EXPO Apt. 211-1201 Jeonmin-dong Yuseong-gu Daejeon"/>
    <s v="2111201"/>
    <s v="211-"/>
    <x v="7"/>
    <x v="0"/>
    <x v="26"/>
    <n v="3"/>
    <x v="9"/>
    <n v="1"/>
    <n v="1"/>
    <n v="0.16148960779390975"/>
    <n v="0.7057798739870671"/>
    <m/>
    <m/>
    <m/>
    <m/>
    <m/>
    <m/>
    <m/>
    <m/>
    <m/>
    <m/>
    <m/>
    <m/>
    <m/>
    <n v="9"/>
    <n v="1"/>
    <n v="0"/>
  </r>
  <r>
    <n v="3437291"/>
    <s v="Mizusawa, Tunetoshi"/>
    <s v="c/o NEC Corporation, 7-1, Shiba 5-chome,Minato-ku, Tokyo"/>
    <s v="c/o NEC Corporation 7-1 Shiba 5-chome Minato-ku Tokyo"/>
    <s v="71 5"/>
    <s v="7-"/>
    <x v="2"/>
    <x v="0"/>
    <x v="30"/>
    <n v="3"/>
    <x v="10"/>
    <n v="2"/>
    <n v="1"/>
    <n v="0.58932081509077994"/>
    <n v="0.72295297030728711"/>
    <m/>
    <m/>
    <m/>
    <m/>
    <m/>
    <m/>
    <m/>
    <m/>
    <m/>
    <m/>
    <m/>
    <m/>
    <m/>
    <n v="9"/>
    <n v="1"/>
    <n v="0"/>
  </r>
  <r>
    <n v="6950463"/>
    <s v="Wilmarth, Brett"/>
    <s v="Tracy,CA"/>
    <s v="Tracy CA"/>
    <s v=""/>
    <s v=""/>
    <x v="9"/>
    <x v="0"/>
    <x v="59"/>
    <n v="1"/>
    <x v="15"/>
    <n v="0"/>
    <n v="0"/>
    <n v="0.36232230647875308"/>
    <n v="2.2761130211804703E-2"/>
    <n v="1"/>
    <n v="1"/>
    <n v="4"/>
    <m/>
    <m/>
    <m/>
    <m/>
    <m/>
    <m/>
    <m/>
    <m/>
    <m/>
    <m/>
    <n v="9"/>
    <n v="0"/>
    <n v="0"/>
  </r>
  <r>
    <n v="7972804"/>
    <s v="Mitkova, Maria"/>
    <s v="Mesa,AZ"/>
    <s v="Mesa AZ"/>
    <s v=""/>
    <s v=""/>
    <x v="9"/>
    <x v="0"/>
    <x v="65"/>
    <n v="1"/>
    <x v="15"/>
    <n v="0"/>
    <n v="0"/>
    <n v="0.38490265939010238"/>
    <n v="2.4139129009670413E-2"/>
    <n v="1"/>
    <n v="1"/>
    <n v="4"/>
    <m/>
    <m/>
    <m/>
    <m/>
    <m/>
    <m/>
    <m/>
    <m/>
    <m/>
    <m/>
    <n v="9"/>
    <n v="0"/>
    <n v="0"/>
  </r>
  <r>
    <n v="3443122"/>
    <s v="Hashiguchi, Koichi, c/o Iron &amp; Steel Res. Lab."/>
    <s v="Kawasaki Steel Corp., 1, Kawasakicho, Chuo-ku,Chiba-shi, Chiba 260"/>
    <s v="Kawasaki Steel Corp. 1 Kawasakicho Chuo-ku Chiba-shi Chiba 260"/>
    <s v="1 260"/>
    <s v="1"/>
    <x v="2"/>
    <x v="0"/>
    <x v="82"/>
    <n v="3"/>
    <x v="2"/>
    <n v="2"/>
    <n v="1"/>
    <n v="0.45494434555287599"/>
    <n v="0.83402817137649909"/>
    <m/>
    <m/>
    <m/>
    <m/>
    <m/>
    <m/>
    <m/>
    <m/>
    <m/>
    <m/>
    <m/>
    <m/>
    <m/>
    <n v="9"/>
    <n v="1"/>
    <n v="0"/>
  </r>
  <r>
    <n v="3446216"/>
    <s v="Orzechowski, Thomas W."/>
    <s v="3733 South 56th Court,Cicero, Illinois 60650"/>
    <s v="3733 South 56th Court Cicero Illinois 60650"/>
    <s v="3733 56 60650"/>
    <s v="56t"/>
    <x v="9"/>
    <x v="0"/>
    <x v="18"/>
    <n v="3"/>
    <x v="11"/>
    <n v="3"/>
    <n v="1"/>
    <n v="0.37898405543415681"/>
    <n v="0.15562442975530522"/>
    <m/>
    <m/>
    <m/>
    <m/>
    <m/>
    <m/>
    <m/>
    <m/>
    <m/>
    <m/>
    <m/>
    <m/>
    <m/>
    <n v="9"/>
    <n v="1"/>
    <n v="0"/>
  </r>
  <r>
    <n v="3446382"/>
    <s v="Schaffner, James H."/>
    <s v="9960 Owensmouth Avenue no 8,Chatsworth, California 91311"/>
    <s v="9960 Owensmouth Avenue no 8 Chatsworth California 91311"/>
    <s v="9960 8 91311"/>
    <s v="8"/>
    <x v="9"/>
    <x v="0"/>
    <x v="30"/>
    <n v="3"/>
    <x v="10"/>
    <n v="3"/>
    <n v="1"/>
    <n v="0.33029260316214826"/>
    <n v="0.29240771695422607"/>
    <m/>
    <m/>
    <m/>
    <m/>
    <m/>
    <m/>
    <m/>
    <m/>
    <m/>
    <m/>
    <m/>
    <m/>
    <m/>
    <n v="9"/>
    <n v="1"/>
    <n v="0"/>
  </r>
  <r>
    <n v="3446737"/>
    <s v="Watanabe, Yoshinori"/>
    <s v="c/o Canon K.K., 3-30-2, Shimomaruko,Ohta-ku, Tokyo 146"/>
    <s v="c/o Canon K.K. 3-30-2 Shimomaruko Ohta-ku Tokyo 146"/>
    <s v="3302 146"/>
    <s v="3-"/>
    <x v="2"/>
    <x v="0"/>
    <x v="49"/>
    <n v="3"/>
    <x v="10"/>
    <n v="2"/>
    <n v="1"/>
    <n v="0.20826140105263802"/>
    <n v="0.53508838249320012"/>
    <m/>
    <m/>
    <m/>
    <m/>
    <m/>
    <m/>
    <m/>
    <m/>
    <m/>
    <m/>
    <m/>
    <m/>
    <m/>
    <n v="9"/>
    <n v="1"/>
    <n v="0"/>
  </r>
  <r>
    <n v="3447276"/>
    <s v="Lindsay, Erin J., 3M Cardiovascular Systems"/>
    <s v="6200 Jackson Road,Ann Arbor, Michigan 48103"/>
    <s v="6200 Jackson Road Ann Arbor Michigan 48103"/>
    <s v="6200 48103"/>
    <s v=""/>
    <x v="9"/>
    <x v="0"/>
    <x v="42"/>
    <n v="3"/>
    <x v="11"/>
    <n v="2"/>
    <n v="0"/>
    <n v="0.1938827946795082"/>
    <n v="0.53080988126200801"/>
    <m/>
    <m/>
    <m/>
    <m/>
    <m/>
    <m/>
    <m/>
    <m/>
    <m/>
    <m/>
    <m/>
    <m/>
    <m/>
    <n v="9"/>
    <n v="1"/>
    <n v="0"/>
  </r>
  <r>
    <n v="3447705"/>
    <s v="Gölz, Ulrich"/>
    <s v="Schiessbergstrasse 10,D-73579 Schechingen"/>
    <s v="Schiessbergstrasse 10 D-73579 Schechingen"/>
    <s v="10 73579"/>
    <s v="10"/>
    <x v="0"/>
    <x v="0"/>
    <x v="46"/>
    <n v="3"/>
    <x v="0"/>
    <n v="2"/>
    <n v="1"/>
    <n v="8.5811539942655224E-2"/>
    <n v="0.21657440488817981"/>
    <m/>
    <m/>
    <m/>
    <m/>
    <m/>
    <m/>
    <m/>
    <m/>
    <m/>
    <m/>
    <m/>
    <m/>
    <m/>
    <n v="9"/>
    <n v="1"/>
    <n v="0"/>
  </r>
  <r>
    <n v="8455903"/>
    <s v="Olson, Herbert O."/>
    <s v="Edmonton"/>
    <s v="Edmonton"/>
    <s v=""/>
    <s v=""/>
    <x v="16"/>
    <x v="0"/>
    <x v="59"/>
    <n v="1"/>
    <x v="14"/>
    <n v="0"/>
    <n v="0"/>
    <n v="0.18291557509645739"/>
    <n v="2.5340686658807843E-2"/>
    <n v="1"/>
    <n v="1"/>
    <n v="4"/>
    <m/>
    <m/>
    <m/>
    <m/>
    <m/>
    <m/>
    <m/>
    <m/>
    <m/>
    <m/>
    <n v="9"/>
    <n v="0"/>
    <n v="0"/>
  </r>
  <r>
    <n v="3450208"/>
    <s v="Tomoyuki, Mamiya"/>
    <s v="57, Kanegasaku,Matsudo-shi, Chiba-ken"/>
    <s v="57 Kanegasaku Matsudo-shi Chiba-ken"/>
    <s v="57"/>
    <s v=""/>
    <x v="2"/>
    <x v="0"/>
    <x v="24"/>
    <n v="3"/>
    <x v="0"/>
    <n v="1"/>
    <n v="0"/>
    <n v="0.25565701312153799"/>
    <n v="0.99385026245766028"/>
    <m/>
    <m/>
    <m/>
    <m/>
    <m/>
    <m/>
    <m/>
    <m/>
    <m/>
    <m/>
    <m/>
    <m/>
    <m/>
    <n v="9"/>
    <n v="1"/>
    <n v="0"/>
  </r>
  <r>
    <n v="3458271"/>
    <s v="Gavilondo Cowley, Jorge Victor"/>
    <s v="Calle G No. 460 entre 19 y 21,,Plaza de la Revolucion, C. de la Habana"/>
    <s v="Calle G No. 460 entre 19 y 21 Plaza de la Revolucion C. de la Habana"/>
    <s v="460 19 21"/>
    <s v="460"/>
    <x v="43"/>
    <x v="0"/>
    <x v="39"/>
    <n v="3"/>
    <x v="16"/>
    <n v="3"/>
    <n v="1"/>
    <n v="0.73824732698109663"/>
    <n v="5.2710063930123119E-2"/>
    <m/>
    <m/>
    <m/>
    <m/>
    <m/>
    <m/>
    <m/>
    <m/>
    <m/>
    <m/>
    <m/>
    <m/>
    <m/>
    <n v="9"/>
    <n v="1"/>
    <n v="0"/>
  </r>
  <r>
    <n v="3462080"/>
    <s v="K-TEC CO., LTD."/>
    <s v="3-4, Hattori-nishimachi 3-chome,Toyonaka-shi, Osaka 561"/>
    <s v="3-4 Hattori-nishimachi 3-chome Toyonaka-shi Osaka 561"/>
    <s v="34 3 561"/>
    <s v="-4"/>
    <x v="2"/>
    <x v="0"/>
    <x v="5"/>
    <n v="3"/>
    <x v="9"/>
    <n v="3"/>
    <n v="1"/>
    <n v="6.3835132095546587E-3"/>
    <n v="0.31012046213464906"/>
    <m/>
    <m/>
    <m/>
    <m/>
    <m/>
    <m/>
    <m/>
    <m/>
    <m/>
    <m/>
    <m/>
    <m/>
    <m/>
    <n v="9"/>
    <n v="1"/>
    <n v="0"/>
  </r>
  <r>
    <n v="3463498"/>
    <s v="Ryan, Patrick J."/>
    <s v="1249 Scheffer Avenue,St Paul, Minnesota 55116"/>
    <s v="1249 Scheffer Avenue St Paul Minnesota 55116"/>
    <s v="1249 55116"/>
    <s v=""/>
    <x v="9"/>
    <x v="0"/>
    <x v="37"/>
    <n v="3"/>
    <x v="11"/>
    <n v="2"/>
    <n v="0"/>
    <n v="0.1362703634655088"/>
    <n v="0.95071925963669091"/>
    <m/>
    <m/>
    <m/>
    <m/>
    <m/>
    <m/>
    <m/>
    <m/>
    <m/>
    <m/>
    <m/>
    <m/>
    <m/>
    <n v="9"/>
    <n v="1"/>
    <n v="0"/>
  </r>
  <r>
    <n v="3465271"/>
    <s v="Knight, William"/>
    <s v="2044 Sunnyview Drive,Corvallis, OR 97330"/>
    <s v="2044 Sunnyview Drive Corvallis OR 97330"/>
    <s v="2044 97330"/>
    <s v=""/>
    <x v="9"/>
    <x v="0"/>
    <x v="41"/>
    <n v="3"/>
    <x v="9"/>
    <n v="2"/>
    <n v="0"/>
    <n v="0.82095449360093098"/>
    <n v="0.85969213941375433"/>
    <m/>
    <m/>
    <m/>
    <m/>
    <m/>
    <m/>
    <m/>
    <m/>
    <m/>
    <m/>
    <m/>
    <m/>
    <m/>
    <n v="9"/>
    <n v="1"/>
    <n v="0"/>
  </r>
  <r>
    <n v="3466125"/>
    <s v="Baka, Gregory J."/>
    <s v="620 E Diamond Street,Kendallville, Indiana 46755"/>
    <s v="620 E Diamond Street Kendallville Indiana 46755"/>
    <s v="620 46755"/>
    <s v=""/>
    <x v="9"/>
    <x v="0"/>
    <x v="47"/>
    <n v="3"/>
    <x v="11"/>
    <n v="2"/>
    <n v="0"/>
    <n v="0.63887653080914653"/>
    <n v="0.6239541685951242"/>
    <m/>
    <m/>
    <m/>
    <m/>
    <m/>
    <m/>
    <m/>
    <m/>
    <m/>
    <m/>
    <m/>
    <m/>
    <m/>
    <n v="9"/>
    <n v="1"/>
    <n v="0"/>
  </r>
  <r>
    <n v="3466531"/>
    <s v="PACKARD BELL ELECTRONICS INC."/>
    <s v="31717 La Tienda Drive,Westlake Village, California 91362"/>
    <s v="31717 La Tienda Drive Westlake Village California 91362"/>
    <s v="31717 91362"/>
    <s v=""/>
    <x v="9"/>
    <x v="0"/>
    <x v="30"/>
    <n v="3"/>
    <x v="10"/>
    <n v="2"/>
    <n v="0"/>
    <n v="0.21731741834998908"/>
    <n v="0.56175821720673325"/>
    <m/>
    <m/>
    <m/>
    <m/>
    <m/>
    <m/>
    <m/>
    <m/>
    <m/>
    <m/>
    <m/>
    <m/>
    <m/>
    <n v="9"/>
    <n v="1"/>
    <n v="0"/>
  </r>
  <r>
    <n v="3467387"/>
    <s v="Näppä, Pauli"/>
    <s v="Lehmikentäntie 236 C7,SF-90450 Kempele"/>
    <s v="Lehmikentäntie 236 C7 SF-90450 Kempele"/>
    <s v="236 7 90450"/>
    <s v="236"/>
    <x v="23"/>
    <x v="0"/>
    <x v="34"/>
    <n v="3"/>
    <x v="1"/>
    <n v="3"/>
    <n v="1"/>
    <n v="0.64261381155374298"/>
    <n v="0.48587862075786725"/>
    <m/>
    <m/>
    <m/>
    <m/>
    <m/>
    <m/>
    <m/>
    <m/>
    <m/>
    <m/>
    <m/>
    <m/>
    <m/>
    <n v="9"/>
    <n v="1"/>
    <n v="0"/>
  </r>
  <r>
    <n v="3467713"/>
    <s v="Urashima, Nobuaki"/>
    <s v="106-12, Higashiboujou-cho,Kashihara-shi, Nara-ken"/>
    <s v="106-12 Higashiboujou-cho Kashihara-shi Nara-ken"/>
    <s v="10612"/>
    <s v="-12"/>
    <x v="2"/>
    <x v="0"/>
    <x v="9"/>
    <n v="3"/>
    <x v="0"/>
    <n v="1"/>
    <n v="1"/>
    <n v="1.7827235000762776E-2"/>
    <n v="0.27579612311618318"/>
    <m/>
    <m/>
    <m/>
    <m/>
    <m/>
    <m/>
    <m/>
    <m/>
    <m/>
    <m/>
    <m/>
    <m/>
    <m/>
    <n v="9"/>
    <n v="1"/>
    <n v="0"/>
  </r>
  <r>
    <n v="3467907"/>
    <s v="Pearce, Steven"/>
    <s v="Cair Paravel, George Lane,Glemsford, Suffolk CO10 7SB"/>
    <s v="Cair Paravel George Lane Glemsford Suffolk CO10 7SB"/>
    <s v="10 7"/>
    <s v="O10"/>
    <x v="8"/>
    <x v="0"/>
    <x v="33"/>
    <n v="3"/>
    <x v="10"/>
    <n v="2"/>
    <n v="1"/>
    <n v="0.56136539079145131"/>
    <n v="0.64493637451400287"/>
    <m/>
    <m/>
    <m/>
    <m/>
    <m/>
    <m/>
    <m/>
    <m/>
    <m/>
    <m/>
    <m/>
    <m/>
    <m/>
    <n v="9"/>
    <n v="1"/>
    <n v="0"/>
  </r>
  <r>
    <n v="3476251"/>
    <s v="Lees, Peter"/>
    <s v="30 Kingsley Crescent,Birkenshaw, Bradford, BD11 2NL"/>
    <s v="30 Kingsley Crescent Birkenshaw Bradford BD11 2NL"/>
    <s v="30 11 2"/>
    <s v="D11"/>
    <x v="8"/>
    <x v="0"/>
    <x v="71"/>
    <n v="3"/>
    <x v="11"/>
    <n v="3"/>
    <n v="1"/>
    <n v="0.47794808328680416"/>
    <n v="0.46131946630193521"/>
    <m/>
    <m/>
    <m/>
    <m/>
    <m/>
    <m/>
    <m/>
    <m/>
    <m/>
    <m/>
    <m/>
    <m/>
    <m/>
    <n v="9"/>
    <n v="1"/>
    <n v="0"/>
  </r>
  <r>
    <n v="8971387"/>
    <s v="Stock, Nicholas"/>
    <s v="San Diego,CA"/>
    <s v="San Diego CA"/>
    <s v=""/>
    <s v=""/>
    <x v="9"/>
    <x v="0"/>
    <x v="74"/>
    <n v="1"/>
    <x v="3"/>
    <n v="0"/>
    <n v="0"/>
    <n v="0.64081221667140187"/>
    <n v="1.9356516598104778E-2"/>
    <n v="1"/>
    <n v="1"/>
    <n v="4"/>
    <m/>
    <m/>
    <m/>
    <m/>
    <m/>
    <m/>
    <m/>
    <m/>
    <m/>
    <m/>
    <n v="9"/>
    <n v="0"/>
    <n v="0"/>
  </r>
  <r>
    <n v="3479316"/>
    <s v="Ham, Young-Bog"/>
    <s v="303, 55B 6L, Sodab-Dong,Changwon-Si"/>
    <s v="303 55B 6L Sodab-Dong Changwon-Si"/>
    <s v="303 55 6"/>
    <s v="55B"/>
    <x v="7"/>
    <x v="0"/>
    <x v="52"/>
    <n v="2"/>
    <x v="1"/>
    <n v="3"/>
    <n v="1"/>
    <n v="0.20400077850443943"/>
    <n v="0.58511450361496831"/>
    <m/>
    <m/>
    <m/>
    <m/>
    <m/>
    <m/>
    <m/>
    <m/>
    <m/>
    <m/>
    <m/>
    <m/>
    <m/>
    <n v="9"/>
    <n v="1"/>
    <n v="0"/>
  </r>
  <r>
    <n v="3481460"/>
    <s v="Roux, Annette"/>
    <s v="lieu dit: Le Clouzeau,F-85710 Bois de Cene"/>
    <s v="lieu dit: Le Clouzeau F-85710 Bois de Cene"/>
    <s v="85710"/>
    <s v=""/>
    <x v="3"/>
    <x v="0"/>
    <x v="3"/>
    <n v="3"/>
    <x v="10"/>
    <n v="1"/>
    <n v="0"/>
    <n v="0.78493037174949087"/>
    <n v="0.33252106939402981"/>
    <m/>
    <m/>
    <m/>
    <m/>
    <m/>
    <m/>
    <m/>
    <m/>
    <m/>
    <m/>
    <m/>
    <m/>
    <m/>
    <n v="9"/>
    <n v="1"/>
    <n v="0"/>
  </r>
  <r>
    <n v="3482060"/>
    <s v="Hori, Yoji, Takasago Int.Corp.Central Res Lab"/>
    <s v="4-11, Nishiyawata 1-chome,Hiratsuka-shi, Kanagawa-ken"/>
    <s v="4-11 Nishiyawata 1-chome Hiratsuka-shi Kanagawa-ken"/>
    <s v="411 1"/>
    <s v="-11"/>
    <x v="2"/>
    <x v="0"/>
    <x v="33"/>
    <n v="3"/>
    <x v="1"/>
    <n v="2"/>
    <n v="1"/>
    <n v="0.33076693619245501"/>
    <n v="0.13160406497926591"/>
    <m/>
    <m/>
    <m/>
    <m/>
    <m/>
    <m/>
    <m/>
    <m/>
    <m/>
    <m/>
    <m/>
    <m/>
    <m/>
    <n v="9"/>
    <n v="1"/>
    <n v="0"/>
  </r>
  <r>
    <n v="3483245"/>
    <s v="Gautier, Pascal"/>
    <s v="8, rue des Poilus,F-38000 Grenoble"/>
    <s v="8 rue des Poilus F-38000 Grenoble"/>
    <s v="8 38000"/>
    <s v=""/>
    <x v="3"/>
    <x v="0"/>
    <x v="51"/>
    <n v="2"/>
    <x v="9"/>
    <n v="2"/>
    <n v="0"/>
    <n v="0.79207932162739458"/>
    <n v="0.55063989287242909"/>
    <m/>
    <m/>
    <m/>
    <m/>
    <m/>
    <m/>
    <m/>
    <m/>
    <m/>
    <m/>
    <m/>
    <m/>
    <m/>
    <n v="9"/>
    <n v="1"/>
    <n v="0"/>
  </r>
  <r>
    <n v="9662122"/>
    <s v="Puig Aguilella, Felipe"/>
    <s v="Mayor San Jaime, 38-6,Vila-Real,E-12540"/>
    <s v="Mayor San Jaime 38-6 Vila-Real E-12540"/>
    <s v="386 12540"/>
    <s v="38-"/>
    <x v="4"/>
    <x v="0"/>
    <x v="36"/>
    <n v="3"/>
    <x v="9"/>
    <n v="2"/>
    <n v="1"/>
    <n v="1.0442279429134338E-2"/>
    <n v="2.0061282288364013E-2"/>
    <n v="1"/>
    <n v="3"/>
    <n v="4"/>
    <m/>
    <m/>
    <m/>
    <m/>
    <m/>
    <m/>
    <m/>
    <m/>
    <m/>
    <m/>
    <n v="9"/>
    <n v="1"/>
    <n v="0"/>
  </r>
  <r>
    <n v="3483986"/>
    <s v="Mecatherm, Société Anonyme"/>
    <s v="Route du Maréchal De Lattre De Tassigny, Barembach,67130 Schirmeck"/>
    <s v="Route du Maréchal De Lattre De Tassigny Barembach 67130 Schirmeck"/>
    <s v="67130"/>
    <s v=""/>
    <x v="3"/>
    <x v="0"/>
    <x v="82"/>
    <n v="3"/>
    <x v="4"/>
    <n v="1"/>
    <n v="0"/>
    <n v="0.82013621942221548"/>
    <n v="0.2933877304101683"/>
    <m/>
    <m/>
    <m/>
    <m/>
    <m/>
    <m/>
    <m/>
    <m/>
    <m/>
    <m/>
    <m/>
    <m/>
    <m/>
    <n v="9"/>
    <n v="1"/>
    <n v="0"/>
  </r>
  <r>
    <n v="9795691"/>
    <s v="Ohsawa, Kengo"/>
    <s v="Kawasaki"/>
    <s v="Kawasaki"/>
    <s v=""/>
    <s v=""/>
    <x v="2"/>
    <x v="0"/>
    <x v="59"/>
    <n v="1"/>
    <x v="14"/>
    <n v="0"/>
    <n v="0"/>
    <n v="0.18592300932702543"/>
    <n v="2.3304798532451598E-2"/>
    <n v="1"/>
    <n v="1"/>
    <n v="4"/>
    <m/>
    <m/>
    <m/>
    <m/>
    <m/>
    <m/>
    <m/>
    <m/>
    <m/>
    <m/>
    <n v="9"/>
    <n v="0"/>
    <n v="0"/>
  </r>
  <r>
    <n v="3485893"/>
    <s v="Spring, Arthur"/>
    <s v="Waldrainweg 1,CH-9230 Flawil"/>
    <s v="Waldrainweg 1 CH-9230 Flawil"/>
    <s v="1 9230"/>
    <s v="1"/>
    <x v="10"/>
    <x v="0"/>
    <x v="20"/>
    <n v="2"/>
    <x v="0"/>
    <n v="2"/>
    <n v="1"/>
    <n v="0.28127393571718173"/>
    <n v="0.94808867874653335"/>
    <m/>
    <m/>
    <m/>
    <m/>
    <m/>
    <m/>
    <m/>
    <m/>
    <m/>
    <m/>
    <m/>
    <m/>
    <m/>
    <n v="9"/>
    <n v="1"/>
    <n v="0"/>
  </r>
  <r>
    <n v="3486308"/>
    <s v="PLASCO SA"/>
    <s v="2, rue du Rhin,F-68332 Huningue"/>
    <s v="2 rue du Rhin F-68332 Huningue"/>
    <s v="2 68332"/>
    <s v=""/>
    <x v="3"/>
    <x v="0"/>
    <x v="29"/>
    <n v="2"/>
    <x v="9"/>
    <n v="2"/>
    <n v="0"/>
    <n v="0.12166647381832152"/>
    <n v="0.45363465728227559"/>
    <m/>
    <m/>
    <m/>
    <m/>
    <m/>
    <m/>
    <m/>
    <m/>
    <m/>
    <m/>
    <m/>
    <m/>
    <m/>
    <n v="9"/>
    <n v="1"/>
    <n v="0"/>
  </r>
  <r>
    <n v="3490187"/>
    <s v="CHEN, Alan, G."/>
    <s v="129 White Oak Ct. 6,Schaumburg, IL 60195"/>
    <s v="129 White Oak Ct. 6 Schaumburg IL 60195"/>
    <s v="129 6 60195"/>
    <s v="6"/>
    <x v="9"/>
    <x v="0"/>
    <x v="41"/>
    <n v="3"/>
    <x v="10"/>
    <n v="3"/>
    <n v="1"/>
    <n v="0.58050108090789154"/>
    <n v="0.28687238298756901"/>
    <m/>
    <m/>
    <m/>
    <m/>
    <m/>
    <m/>
    <m/>
    <m/>
    <m/>
    <m/>
    <m/>
    <m/>
    <m/>
    <n v="9"/>
    <n v="1"/>
    <n v="0"/>
  </r>
  <r>
    <n v="3490824"/>
    <s v="MORRIS, Nicholas, Andrew"/>
    <s v="71 Spring Road,Kempston, Bedford MK42 8LT"/>
    <s v="71 Spring Road Kempston Bedford MK42 8LT"/>
    <s v="71 42 8"/>
    <s v="K42"/>
    <x v="8"/>
    <x v="0"/>
    <x v="46"/>
    <n v="3"/>
    <x v="11"/>
    <n v="3"/>
    <n v="1"/>
    <n v="0.75857840229137619"/>
    <n v="0.86436490549953693"/>
    <m/>
    <m/>
    <m/>
    <m/>
    <m/>
    <m/>
    <m/>
    <m/>
    <m/>
    <m/>
    <m/>
    <m/>
    <m/>
    <n v="9"/>
    <n v="1"/>
    <n v="0"/>
  </r>
  <r>
    <n v="3490933"/>
    <s v="IKEBE, Isao"/>
    <s v="576-138, Kujo-cho,Yamatokooriyama-shi, Nara 639-11"/>
    <s v="576-138 Kujo-cho Yamatokooriyama-shi Nara 639-11"/>
    <s v="576138 63911"/>
    <s v="-138"/>
    <x v="2"/>
    <x v="0"/>
    <x v="23"/>
    <n v="3"/>
    <x v="1"/>
    <n v="2"/>
    <n v="1"/>
    <n v="0.83939607611808564"/>
    <n v="8.9532440476762232E-2"/>
    <m/>
    <m/>
    <m/>
    <m/>
    <m/>
    <m/>
    <m/>
    <m/>
    <m/>
    <m/>
    <m/>
    <m/>
    <m/>
    <n v="9"/>
    <n v="1"/>
    <n v="0"/>
  </r>
  <r>
    <n v="3490940"/>
    <s v="KURIHARA, Hideshi, Matsuyama Factory of Teijin Ltd"/>
    <s v="77, Kitayoshida-cho,Matsuyama-shi, Ehime 7911"/>
    <s v="77 Kitayoshida-cho Matsuyama-shi Ehime 7911"/>
    <s v="77 7911"/>
    <s v=""/>
    <x v="2"/>
    <x v="0"/>
    <x v="37"/>
    <n v="3"/>
    <x v="1"/>
    <n v="2"/>
    <n v="0"/>
    <n v="0.25278876409497897"/>
    <n v="0.21763925721085231"/>
    <m/>
    <m/>
    <m/>
    <m/>
    <m/>
    <m/>
    <m/>
    <m/>
    <m/>
    <m/>
    <m/>
    <m/>
    <m/>
    <n v="9"/>
    <n v="1"/>
    <n v="0"/>
  </r>
  <r>
    <n v="10378386"/>
    <s v="Universal Manufacturing Co."/>
    <s v="Kansas City,MO"/>
    <s v="Kansas City MO"/>
    <s v=""/>
    <s v=""/>
    <x v="9"/>
    <x v="0"/>
    <x v="78"/>
    <n v="1"/>
    <x v="3"/>
    <n v="0"/>
    <n v="0"/>
    <n v="0.37723859653092839"/>
    <n v="2.0516882811528081E-2"/>
    <n v="1"/>
    <n v="1"/>
    <n v="4"/>
    <m/>
    <m/>
    <m/>
    <m/>
    <m/>
    <m/>
    <m/>
    <m/>
    <m/>
    <m/>
    <n v="9"/>
    <n v="0"/>
    <n v="0"/>
  </r>
  <r>
    <n v="3493715"/>
    <s v="MAURER, Peter, Julian"/>
    <s v="11971 Cedarcreek Drive,Cincinnati, OH 45240"/>
    <s v="11971 Cedarcreek Drive Cincinnati OH 45240"/>
    <s v="11971 45240"/>
    <s v=""/>
    <x v="9"/>
    <x v="0"/>
    <x v="42"/>
    <n v="3"/>
    <x v="9"/>
    <n v="2"/>
    <n v="0"/>
    <n v="0.12475598026151535"/>
    <n v="0.5697744001652677"/>
    <m/>
    <m/>
    <m/>
    <m/>
    <m/>
    <m/>
    <m/>
    <m/>
    <m/>
    <m/>
    <m/>
    <m/>
    <m/>
    <n v="9"/>
    <n v="1"/>
    <n v="0"/>
  </r>
  <r>
    <n v="3495052"/>
    <s v="SOLOMON, Ronald, H., II"/>
    <s v="3627 Brook Street,Lafayette, CA 94549"/>
    <s v="3627 Brook Street Lafayette CA 94549"/>
    <s v="3627 94549"/>
    <s v=""/>
    <x v="9"/>
    <x v="0"/>
    <x v="24"/>
    <n v="3"/>
    <x v="9"/>
    <n v="2"/>
    <n v="0"/>
    <n v="0.4510136157970247"/>
    <n v="0.83529817285228025"/>
    <m/>
    <m/>
    <m/>
    <m/>
    <m/>
    <m/>
    <m/>
    <m/>
    <m/>
    <m/>
    <m/>
    <m/>
    <m/>
    <n v="9"/>
    <n v="1"/>
    <n v="0"/>
  </r>
  <r>
    <n v="10519387"/>
    <s v="G.P. Daikyo Corporation"/>
    <s v="Hiroshima"/>
    <s v="Hiroshima"/>
    <s v=""/>
    <s v=""/>
    <x v="2"/>
    <x v="0"/>
    <x v="62"/>
    <n v="1"/>
    <x v="14"/>
    <n v="0"/>
    <n v="0"/>
    <n v="0.6345549394945682"/>
    <n v="2.1602313630588399E-2"/>
    <n v="1"/>
    <n v="1"/>
    <n v="4"/>
    <m/>
    <m/>
    <m/>
    <m/>
    <m/>
    <m/>
    <m/>
    <m/>
    <m/>
    <m/>
    <n v="9"/>
    <n v="0"/>
    <n v="0"/>
  </r>
  <r>
    <n v="10555249"/>
    <s v="Kim, Chi Sun"/>
    <s v="Seongnam-si"/>
    <s v="Seongnam-si"/>
    <s v=""/>
    <s v=""/>
    <x v="7"/>
    <x v="0"/>
    <x v="77"/>
    <n v="1"/>
    <x v="14"/>
    <n v="0"/>
    <n v="0"/>
    <n v="0.24217858842990914"/>
    <n v="2.4346575362974798E-2"/>
    <n v="1"/>
    <n v="1"/>
    <n v="4"/>
    <m/>
    <m/>
    <m/>
    <m/>
    <m/>
    <m/>
    <m/>
    <m/>
    <m/>
    <m/>
    <n v="9"/>
    <n v="0"/>
    <n v="0"/>
  </r>
  <r>
    <n v="3505573"/>
    <s v="JOLLIFFE, Charles, Nelson"/>
    <s v="545 Lawnwood Court,Circleville, OH 43113"/>
    <s v="545 Lawnwood Court Circleville OH 43113"/>
    <s v="545 43113"/>
    <s v=""/>
    <x v="9"/>
    <x v="0"/>
    <x v="41"/>
    <n v="3"/>
    <x v="9"/>
    <n v="2"/>
    <n v="0"/>
    <n v="0.29804031297676736"/>
    <n v="0.46787183440682578"/>
    <m/>
    <m/>
    <m/>
    <m/>
    <m/>
    <m/>
    <m/>
    <m/>
    <m/>
    <m/>
    <m/>
    <m/>
    <m/>
    <n v="9"/>
    <n v="1"/>
    <n v="0"/>
  </r>
  <r>
    <n v="3506732"/>
    <s v="AlliedSignal Limited"/>
    <s v="Norfolk Street,Carliste, Cumbria CA2 5HX"/>
    <s v="Norfolk Street Carliste Cumbria CA2 5HX"/>
    <s v="2 5"/>
    <s v="A2"/>
    <x v="8"/>
    <x v="0"/>
    <x v="41"/>
    <n v="3"/>
    <x v="9"/>
    <n v="2"/>
    <n v="1"/>
    <n v="0.30387493953217992"/>
    <n v="0.53625720150762735"/>
    <m/>
    <m/>
    <m/>
    <m/>
    <m/>
    <m/>
    <m/>
    <m/>
    <m/>
    <m/>
    <m/>
    <m/>
    <m/>
    <n v="9"/>
    <n v="1"/>
    <n v="0"/>
  </r>
  <r>
    <n v="10565989"/>
    <s v="Deriso, John"/>
    <s v="Tempe"/>
    <s v="Tempe"/>
    <s v=""/>
    <s v=""/>
    <x v="9"/>
    <x v="0"/>
    <x v="87"/>
    <n v="1"/>
    <x v="14"/>
    <n v="0"/>
    <n v="0"/>
    <n v="0.59993246974695069"/>
    <n v="2.3207200585269927E-2"/>
    <n v="1"/>
    <n v="1"/>
    <n v="4"/>
    <m/>
    <m/>
    <m/>
    <m/>
    <m/>
    <m/>
    <m/>
    <m/>
    <m/>
    <m/>
    <n v="9"/>
    <n v="0"/>
    <n v="0"/>
  </r>
  <r>
    <n v="3508769"/>
    <s v="BOWLES FLUIDICS CORPORATION"/>
    <s v="P.O. Box 6300,Columbia, Maryland 21045-6300"/>
    <s v="P.O. Box 6300 Columbia Maryland 21045-6300"/>
    <s v="6300 210456300"/>
    <s v=""/>
    <x v="9"/>
    <x v="0"/>
    <x v="42"/>
    <n v="3"/>
    <x v="9"/>
    <n v="2"/>
    <n v="0"/>
    <n v="0.11982442187333175"/>
    <n v="0.37656303207202579"/>
    <m/>
    <m/>
    <m/>
    <m/>
    <m/>
    <m/>
    <m/>
    <m/>
    <m/>
    <m/>
    <m/>
    <m/>
    <m/>
    <n v="9"/>
    <n v="1"/>
    <n v="0"/>
  </r>
  <r>
    <n v="3509264"/>
    <s v="BARANCYK, Steven, V."/>
    <s v="849 Rosalind Road,Pittsburgh, PA 15237"/>
    <s v="849 Rosalind Road Pittsburgh PA 15237"/>
    <s v="849 15237"/>
    <s v=""/>
    <x v="9"/>
    <x v="0"/>
    <x v="34"/>
    <n v="3"/>
    <x v="9"/>
    <n v="2"/>
    <n v="0"/>
    <n v="8.4006234826814574E-2"/>
    <n v="0.14744918288613662"/>
    <m/>
    <m/>
    <m/>
    <m/>
    <m/>
    <m/>
    <m/>
    <m/>
    <m/>
    <m/>
    <m/>
    <m/>
    <m/>
    <n v="9"/>
    <n v="1"/>
    <n v="0"/>
  </r>
  <r>
    <n v="3510667"/>
    <s v="IGARASHI, Yasuyuki, The Biomembrane Institute"/>
    <s v="201 Elliott Avenue, West,Seattle, WA 98119"/>
    <s v="201 Elliott Avenue West Seattle WA 98119"/>
    <s v="201 98119"/>
    <s v=""/>
    <x v="9"/>
    <x v="0"/>
    <x v="3"/>
    <n v="3"/>
    <x v="11"/>
    <n v="2"/>
    <n v="0"/>
    <n v="0.18454651353000728"/>
    <n v="0.52174346281842998"/>
    <m/>
    <m/>
    <m/>
    <m/>
    <m/>
    <m/>
    <m/>
    <m/>
    <m/>
    <m/>
    <m/>
    <m/>
    <m/>
    <n v="9"/>
    <n v="1"/>
    <n v="0"/>
  </r>
  <r>
    <n v="3512178"/>
    <s v="MIYAKE, Shoichi The Green Cross Corporation"/>
    <s v="Miyakojima Plant 5-44, Miyakojima-Nakadori 3-chome,Miyakojima-ku Osaka-shi Osaka 534"/>
    <s v="Miyakojima Plant 5-44 Miyakojima-Nakadori 3-chome Miyakojima-ku Osaka-shi Osaka 534"/>
    <s v="544 3 534"/>
    <s v="5-"/>
    <x v="2"/>
    <x v="0"/>
    <x v="7"/>
    <n v="3"/>
    <x v="2"/>
    <n v="3"/>
    <n v="1"/>
    <n v="0.22004182867612432"/>
    <n v="0.37069583290351027"/>
    <m/>
    <m/>
    <m/>
    <m/>
    <m/>
    <m/>
    <m/>
    <m/>
    <m/>
    <m/>
    <m/>
    <m/>
    <m/>
    <n v="9"/>
    <n v="1"/>
    <n v="0"/>
  </r>
  <r>
    <n v="3514378"/>
    <s v="PACKER, Scott, M."/>
    <s v="324 West 1570 North,Pleasant Grove, UT 84062"/>
    <s v="324 West 1570 North Pleasant Grove UT 84062"/>
    <s v="324 1570 84062"/>
    <s v=""/>
    <x v="9"/>
    <x v="0"/>
    <x v="18"/>
    <n v="3"/>
    <x v="10"/>
    <n v="3"/>
    <n v="0"/>
    <n v="0.20535634693238891"/>
    <n v="0.12978078252059155"/>
    <m/>
    <m/>
    <m/>
    <m/>
    <m/>
    <m/>
    <m/>
    <m/>
    <m/>
    <m/>
    <m/>
    <m/>
    <m/>
    <n v="9"/>
    <n v="1"/>
    <n v="0"/>
  </r>
  <r>
    <n v="3514775"/>
    <s v="SCHULZ, Udo"/>
    <s v="Austrasse 18,D-71665 Vaihingen"/>
    <s v="Austrasse 18 D-71665 Vaihingen"/>
    <s v="18 71665"/>
    <s v="18"/>
    <x v="0"/>
    <x v="0"/>
    <x v="0"/>
    <n v="2"/>
    <x v="0"/>
    <n v="2"/>
    <n v="1"/>
    <n v="0.39322207249910757"/>
    <n v="0.6748521425793983"/>
    <m/>
    <m/>
    <m/>
    <m/>
    <m/>
    <m/>
    <m/>
    <m/>
    <m/>
    <m/>
    <m/>
    <m/>
    <m/>
    <n v="9"/>
    <n v="1"/>
    <n v="0"/>
  </r>
  <r>
    <n v="10692446"/>
    <s v="Chadwick, Neil"/>
    <s v="St. Clair Beach"/>
    <s v="St. Clair Beach"/>
    <s v=""/>
    <s v=""/>
    <x v="16"/>
    <x v="0"/>
    <x v="81"/>
    <n v="1"/>
    <x v="3"/>
    <n v="0"/>
    <n v="0"/>
    <n v="0.90803121324404734"/>
    <n v="2.1547052674641964E-2"/>
    <n v="1"/>
    <n v="1"/>
    <n v="4"/>
    <m/>
    <m/>
    <m/>
    <m/>
    <m/>
    <m/>
    <m/>
    <m/>
    <m/>
    <m/>
    <n v="9"/>
    <n v="0"/>
    <n v="0"/>
  </r>
  <r>
    <n v="3515667"/>
    <s v="HONG, Yaping"/>
    <s v="40 Clifton Street,Berlin, MA 01503"/>
    <s v="40 Clifton Street Berlin MA 01503"/>
    <s v="40 01503"/>
    <s v=""/>
    <x v="9"/>
    <x v="0"/>
    <x v="51"/>
    <n v="2"/>
    <x v="9"/>
    <n v="2"/>
    <n v="0"/>
    <n v="4.5006089388429649E-2"/>
    <n v="0.80780068079304435"/>
    <m/>
    <m/>
    <m/>
    <m/>
    <m/>
    <m/>
    <m/>
    <m/>
    <m/>
    <m/>
    <m/>
    <m/>
    <m/>
    <n v="9"/>
    <n v="1"/>
    <n v="0"/>
  </r>
  <r>
    <n v="3515865"/>
    <s v="HERMAN, Beth, A."/>
    <s v="6124 Little Foxes Run,Columbia, MD 21045"/>
    <s v="6124 Little Foxes Run Columbia MD 21045"/>
    <s v="6124 21045"/>
    <s v=""/>
    <x v="9"/>
    <x v="0"/>
    <x v="41"/>
    <n v="3"/>
    <x v="11"/>
    <n v="2"/>
    <n v="0"/>
    <n v="0.38205577203284569"/>
    <n v="0.68080529820872371"/>
    <m/>
    <m/>
    <m/>
    <m/>
    <m/>
    <m/>
    <m/>
    <m/>
    <m/>
    <m/>
    <m/>
    <m/>
    <m/>
    <n v="9"/>
    <n v="1"/>
    <n v="0"/>
  </r>
  <r>
    <n v="3516115"/>
    <s v="Stübbe, Peter"/>
    <s v="Schwartauer Landstrasse 115,23554 Lübeck"/>
    <s v="Schwartauer Landstrasse 115 23554 Lübeck"/>
    <s v="115 23554"/>
    <s v="115"/>
    <x v="0"/>
    <x v="0"/>
    <x v="41"/>
    <n v="3"/>
    <x v="1"/>
    <n v="2"/>
    <n v="1"/>
    <n v="0.72172694434131401"/>
    <n v="0.23886080806058585"/>
    <m/>
    <m/>
    <m/>
    <m/>
    <m/>
    <m/>
    <m/>
    <m/>
    <m/>
    <m/>
    <m/>
    <m/>
    <m/>
    <n v="9"/>
    <n v="1"/>
    <n v="0"/>
  </r>
  <r>
    <n v="3518199"/>
    <s v="Autolok Security Products Limited"/>
    <s v="Edgemond Avenue,Erdington, Birmingham B24 0QG"/>
    <s v="Edgemond Avenue Erdington Birmingham B24 0QG"/>
    <s v="24 0"/>
    <s v="B24"/>
    <x v="8"/>
    <x v="0"/>
    <x v="37"/>
    <n v="3"/>
    <x v="9"/>
    <n v="2"/>
    <n v="1"/>
    <n v="0.52439405579788312"/>
    <n v="0.97861985726231704"/>
    <m/>
    <m/>
    <m/>
    <m/>
    <m/>
    <m/>
    <m/>
    <m/>
    <m/>
    <m/>
    <m/>
    <m/>
    <m/>
    <n v="9"/>
    <n v="1"/>
    <n v="0"/>
  </r>
  <r>
    <n v="3519351"/>
    <s v="BRADSHAW, Benjamin, James"/>
    <s v="81 Hanbury Road Dorridge,Solihull West Midlands B93 8DN"/>
    <s v="81 Hanbury Road Dorridge Solihull West Midlands B93 8DN"/>
    <s v="81 93 8"/>
    <s v="B93"/>
    <x v="8"/>
    <x v="0"/>
    <x v="5"/>
    <n v="3"/>
    <x v="2"/>
    <n v="3"/>
    <n v="1"/>
    <n v="0.54718424703266622"/>
    <n v="0.86711574046549633"/>
    <m/>
    <m/>
    <m/>
    <m/>
    <m/>
    <m/>
    <m/>
    <m/>
    <m/>
    <m/>
    <m/>
    <m/>
    <m/>
    <n v="9"/>
    <n v="1"/>
    <n v="0"/>
  </r>
  <r>
    <n v="3520319"/>
    <s v="NISHIZONO, Masakazu Taiyo Kagaku Co., Ltd."/>
    <s v="9-5, Akahorishinmachi,Yokkaichi-shi Mie 510"/>
    <s v="9-5 Akahorishinmachi Yokkaichi-shi Mie 510"/>
    <s v="95 510"/>
    <s v="-5"/>
    <x v="2"/>
    <x v="0"/>
    <x v="42"/>
    <n v="3"/>
    <x v="1"/>
    <n v="2"/>
    <n v="1"/>
    <n v="0.98470720063106409"/>
    <n v="0.62265573113442219"/>
    <m/>
    <m/>
    <m/>
    <m/>
    <m/>
    <m/>
    <m/>
    <m/>
    <m/>
    <m/>
    <m/>
    <m/>
    <m/>
    <n v="9"/>
    <n v="1"/>
    <n v="0"/>
  </r>
  <r>
    <n v="3523020"/>
    <s v="WENDT, Greg, Arthur"/>
    <s v="2434 Forest Manor Court,Neenah, WI 54956"/>
    <s v="2434 Forest Manor Court Neenah WI 54956"/>
    <s v="2434 54956"/>
    <s v=""/>
    <x v="9"/>
    <x v="0"/>
    <x v="41"/>
    <n v="3"/>
    <x v="11"/>
    <n v="2"/>
    <n v="0"/>
    <n v="0.55468435210143696"/>
    <n v="9.2752299753305234E-2"/>
    <m/>
    <m/>
    <m/>
    <m/>
    <m/>
    <m/>
    <m/>
    <m/>
    <m/>
    <m/>
    <m/>
    <m/>
    <m/>
    <n v="9"/>
    <n v="1"/>
    <n v="0"/>
  </r>
  <r>
    <n v="11360324"/>
    <s v="Zinstar Innovations, Inc."/>
    <s v="Jacksonville,FL"/>
    <s v="Jacksonville FL"/>
    <s v=""/>
    <s v=""/>
    <x v="9"/>
    <x v="0"/>
    <x v="81"/>
    <n v="1"/>
    <x v="15"/>
    <n v="0"/>
    <n v="0"/>
    <n v="0.37023203239524449"/>
    <n v="2.036287368330314E-2"/>
    <n v="1"/>
    <n v="1"/>
    <n v="4"/>
    <m/>
    <m/>
    <m/>
    <m/>
    <m/>
    <m/>
    <m/>
    <m/>
    <m/>
    <m/>
    <n v="9"/>
    <n v="0"/>
    <n v="0"/>
  </r>
  <r>
    <n v="3527671"/>
    <s v="ROY, Paul H."/>
    <s v="28 Charles Garnier, Loretteville,Quebec G2A 2X8"/>
    <s v="28 Charles Garnier Loretteville Quebec G2A 2X8"/>
    <s v="28 2 28"/>
    <s v="G2A"/>
    <x v="16"/>
    <x v="0"/>
    <x v="22"/>
    <n v="3"/>
    <x v="11"/>
    <n v="3"/>
    <n v="1"/>
    <n v="0.58581408777189903"/>
    <n v="0.43353893850601399"/>
    <m/>
    <m/>
    <m/>
    <m/>
    <m/>
    <m/>
    <m/>
    <m/>
    <m/>
    <m/>
    <m/>
    <m/>
    <m/>
    <n v="9"/>
    <n v="1"/>
    <n v="0"/>
  </r>
  <r>
    <n v="3528366"/>
    <s v="Leung, Elsie Y"/>
    <s v="P.O. Box 472,Pasadena, CA 91102-0472"/>
    <s v="P.O. Box 472 Pasadena CA 91102-0472"/>
    <s v="472 911020472"/>
    <s v="472"/>
    <x v="9"/>
    <x v="0"/>
    <x v="38"/>
    <n v="3"/>
    <x v="9"/>
    <n v="2"/>
    <n v="1"/>
    <n v="0.46290002456348711"/>
    <n v="0.26411072734908581"/>
    <m/>
    <m/>
    <m/>
    <m/>
    <m/>
    <m/>
    <m/>
    <m/>
    <m/>
    <m/>
    <m/>
    <m/>
    <m/>
    <n v="9"/>
    <n v="1"/>
    <n v="0"/>
  </r>
  <r>
    <n v="3529214"/>
    <s v="WURM, Florian, M."/>
    <s v="8, avenue de la Marseillaise,F-67000 Strasbourg"/>
    <s v="8 avenue de la Marseillaise F-67000 Strasbourg"/>
    <s v="8 67000"/>
    <s v=""/>
    <x v="3"/>
    <x v="0"/>
    <x v="22"/>
    <n v="3"/>
    <x v="11"/>
    <n v="2"/>
    <n v="0"/>
    <n v="0.88961440066854014"/>
    <n v="0.17658691969179519"/>
    <m/>
    <m/>
    <m/>
    <m/>
    <m/>
    <m/>
    <m/>
    <m/>
    <m/>
    <m/>
    <m/>
    <m/>
    <m/>
    <n v="9"/>
    <n v="1"/>
    <n v="0"/>
  </r>
  <r>
    <n v="3530037"/>
    <s v="KULLSTRÖM, Per, Tomas"/>
    <s v="Kullängen, PL 7481,S-186 96 Vallentuna"/>
    <s v="Kullängen PL 7481 S-186 96 Vallentuna"/>
    <s v="7481 186 96"/>
    <s v="-186"/>
    <x v="11"/>
    <x v="0"/>
    <x v="34"/>
    <n v="3"/>
    <x v="9"/>
    <n v="3"/>
    <n v="1"/>
    <n v="0.22806524918565663"/>
    <n v="0.13856104556833182"/>
    <m/>
    <m/>
    <m/>
    <m/>
    <m/>
    <m/>
    <m/>
    <m/>
    <m/>
    <m/>
    <m/>
    <m/>
    <m/>
    <n v="9"/>
    <n v="1"/>
    <n v="0"/>
  </r>
  <r>
    <n v="3530488"/>
    <s v="COLOMBO, Pieralbino"/>
    <s v="Viale Monte Grappa, 12,I-24047 Treviglio"/>
    <s v="Viale Monte Grappa 12 I-24047 Treviglio"/>
    <s v="12 24047"/>
    <s v="12"/>
    <x v="6"/>
    <x v="0"/>
    <x v="41"/>
    <n v="3"/>
    <x v="9"/>
    <n v="2"/>
    <n v="1"/>
    <n v="0.43240460627497446"/>
    <n v="0.96515278385230974"/>
    <m/>
    <m/>
    <m/>
    <m/>
    <m/>
    <m/>
    <m/>
    <m/>
    <m/>
    <m/>
    <m/>
    <m/>
    <m/>
    <n v="9"/>
    <n v="1"/>
    <n v="0"/>
  </r>
  <r>
    <n v="3533316"/>
    <s v="KAGAYAMA, Akira"/>
    <s v="2000-97, Kamimachi,Ikoma-shi Nara 630-01"/>
    <s v="2000-97 Kamimachi Ikoma-shi Nara 630-01"/>
    <s v="200097 63001"/>
    <s v="-97"/>
    <x v="2"/>
    <x v="0"/>
    <x v="41"/>
    <n v="3"/>
    <x v="1"/>
    <n v="2"/>
    <n v="1"/>
    <n v="0.68264518976434008"/>
    <n v="0.88952590364301476"/>
    <m/>
    <m/>
    <m/>
    <m/>
    <m/>
    <m/>
    <m/>
    <m/>
    <m/>
    <m/>
    <m/>
    <m/>
    <m/>
    <n v="9"/>
    <n v="1"/>
    <n v="0"/>
  </r>
  <r>
    <n v="3541397"/>
    <s v="OTA, Akio"/>
    <s v="Komatsu Osaka Plant, 1-1, Ueno 3-chome,Hirakata-shi, Osaka 573"/>
    <s v="Komatsu Osaka Plant 1-1 Ueno 3-chome Hirakata-shi Osaka 573"/>
    <s v="11 3 573"/>
    <s v="1-"/>
    <x v="2"/>
    <x v="0"/>
    <x v="28"/>
    <n v="3"/>
    <x v="2"/>
    <n v="3"/>
    <n v="1"/>
    <n v="8.9239417755602513E-2"/>
    <n v="0.96376110599063181"/>
    <m/>
    <m/>
    <m/>
    <m/>
    <m/>
    <m/>
    <m/>
    <m/>
    <m/>
    <m/>
    <m/>
    <m/>
    <m/>
    <n v="9"/>
    <n v="1"/>
    <n v="0"/>
  </r>
  <r>
    <n v="3541601"/>
    <s v="CARRETTA, Tullio"/>
    <s v="Via delle Grazie, 2/B,I-31046 Oderzo"/>
    <s v="Via delle Grazie 2/B I-31046 Oderzo"/>
    <s v="2 31046"/>
    <s v="2/"/>
    <x v="6"/>
    <x v="0"/>
    <x v="38"/>
    <n v="3"/>
    <x v="9"/>
    <n v="2"/>
    <n v="1"/>
    <n v="0.87470194264690149"/>
    <n v="0.35682463421702659"/>
    <m/>
    <m/>
    <m/>
    <m/>
    <m/>
    <m/>
    <m/>
    <m/>
    <m/>
    <m/>
    <m/>
    <m/>
    <m/>
    <n v="9"/>
    <n v="1"/>
    <n v="0"/>
  </r>
  <r>
    <n v="3545508"/>
    <s v="AMF Andreas Maier GmbH &amp; Co."/>
    <s v="Waiblinger Strasse 116,70734 Fellbach"/>
    <s v="Waiblinger Strasse 116 70734 Fellbach"/>
    <s v="116 70734"/>
    <s v="116"/>
    <x v="0"/>
    <x v="0"/>
    <x v="24"/>
    <n v="3"/>
    <x v="1"/>
    <n v="2"/>
    <n v="1"/>
    <n v="0.98714481670388177"/>
    <n v="0.81920864297197493"/>
    <m/>
    <m/>
    <m/>
    <m/>
    <m/>
    <m/>
    <m/>
    <m/>
    <m/>
    <m/>
    <m/>
    <m/>
    <m/>
    <n v="9"/>
    <n v="1"/>
    <n v="0"/>
  </r>
  <r>
    <n v="3553188"/>
    <s v="Yasuki, Seijiro, c/o Int. Prop. Div."/>
    <s v="K.K. Toshiba, 1-1 Shibaura 1-chome, Minato-ku,Tokyo 105"/>
    <s v="K.K. Toshiba 1-1 Shibaura 1-chome Minato-ku Tokyo 105"/>
    <s v="11 1 105"/>
    <s v="1-"/>
    <x v="2"/>
    <x v="0"/>
    <x v="5"/>
    <n v="3"/>
    <x v="10"/>
    <n v="3"/>
    <n v="1"/>
    <n v="0.72995843702657259"/>
    <n v="0.32756548860210999"/>
    <m/>
    <m/>
    <m/>
    <m/>
    <m/>
    <m/>
    <m/>
    <m/>
    <m/>
    <m/>
    <m/>
    <m/>
    <m/>
    <n v="9"/>
    <n v="1"/>
    <n v="0"/>
  </r>
  <r>
    <n v="3555935"/>
    <s v="Pech, Michael"/>
    <s v="18B Grünle,79258 Hartheim"/>
    <s v="18B Grünle 79258 Hartheim"/>
    <s v="18 79258"/>
    <s v=""/>
    <x v="0"/>
    <x v="0"/>
    <x v="21"/>
    <n v="2"/>
    <x v="0"/>
    <n v="2"/>
    <n v="0"/>
    <n v="0.89269750726811992"/>
    <n v="0.73285663295903913"/>
    <m/>
    <m/>
    <m/>
    <m/>
    <m/>
    <m/>
    <m/>
    <m/>
    <m/>
    <m/>
    <m/>
    <m/>
    <m/>
    <n v="9"/>
    <n v="1"/>
    <n v="0"/>
  </r>
  <r>
    <n v="3559425"/>
    <s v="Akamatsu, Yoshinori, c/o Central Glass Co., Ltd."/>
    <s v="1510, Oguchi-cho,Matsusaka-shi, Mie 515"/>
    <s v="1510 Oguchi-cho Matsusaka-shi Mie 515"/>
    <s v="1510 515"/>
    <s v=""/>
    <x v="2"/>
    <x v="0"/>
    <x v="36"/>
    <n v="3"/>
    <x v="1"/>
    <n v="2"/>
    <n v="0"/>
    <n v="0.79447155444329454"/>
    <n v="0.33931883139762187"/>
    <m/>
    <m/>
    <m/>
    <m/>
    <m/>
    <m/>
    <m/>
    <m/>
    <m/>
    <m/>
    <m/>
    <m/>
    <m/>
    <n v="9"/>
    <n v="1"/>
    <n v="0"/>
  </r>
  <r>
    <n v="3559627"/>
    <s v="Kolks, Gabrielle"/>
    <s v="Gut Waffenschmiede 1,93109 Wiesent"/>
    <s v="Gut Waffenschmiede 1 93109 Wiesent"/>
    <s v="1 93109"/>
    <s v="1"/>
    <x v="0"/>
    <x v="0"/>
    <x v="51"/>
    <n v="2"/>
    <x v="1"/>
    <n v="2"/>
    <n v="1"/>
    <n v="0.34640799558812141"/>
    <n v="0.63529953781157622"/>
    <m/>
    <m/>
    <m/>
    <m/>
    <m/>
    <m/>
    <m/>
    <m/>
    <m/>
    <m/>
    <m/>
    <m/>
    <m/>
    <n v="9"/>
    <n v="1"/>
    <n v="0"/>
  </r>
  <r>
    <n v="3560281"/>
    <s v="Kato, Kazuo, c/o Asahi Glass Comp., Ltd."/>
    <s v="Chuo Kenkyusho, 1150, Hazawa-cho, Kanagawa-ku,Yokohama-shi, Kanagawa"/>
    <s v="Chuo Kenkyusho 1150 Hazawa-cho Kanagawa-ku Yokohama-shi Kanagawa"/>
    <s v="1150"/>
    <s v=""/>
    <x v="2"/>
    <x v="0"/>
    <x v="10"/>
    <n v="3"/>
    <x v="11"/>
    <n v="1"/>
    <n v="0"/>
    <n v="0.6128460031394557"/>
    <n v="0.34363686454130082"/>
    <m/>
    <m/>
    <m/>
    <m/>
    <m/>
    <m/>
    <m/>
    <m/>
    <m/>
    <m/>
    <m/>
    <m/>
    <m/>
    <n v="9"/>
    <n v="1"/>
    <n v="0"/>
  </r>
  <r>
    <n v="3560652"/>
    <s v="Akagiri, Kenzo, c/o Sony Corp."/>
    <s v="7-35, Kitashinagawa 6-chome,Shinagawa-ku, Tokyo"/>
    <s v="7-35 Kitashinagawa 6-chome Shinagawa-ku Tokyo"/>
    <s v="735 6"/>
    <s v="-35"/>
    <x v="2"/>
    <x v="0"/>
    <x v="22"/>
    <n v="3"/>
    <x v="1"/>
    <n v="2"/>
    <n v="1"/>
    <n v="0.89483302235302842"/>
    <n v="0.66330147374562709"/>
    <m/>
    <m/>
    <m/>
    <m/>
    <m/>
    <m/>
    <m/>
    <m/>
    <m/>
    <m/>
    <m/>
    <m/>
    <m/>
    <n v="9"/>
    <n v="1"/>
    <n v="0"/>
  </r>
  <r>
    <n v="3565077"/>
    <s v="Tatsumi, Kenzo"/>
    <s v="1-19-12-301, Hakusan, Midori-ku,Yokohama-shi, Kanagawa"/>
    <s v="1-19-12-301 Hakusan Midori-ku Yokohama-shi Kanagawa"/>
    <s v="11912301"/>
    <s v="-19-"/>
    <x v="2"/>
    <x v="0"/>
    <x v="49"/>
    <n v="3"/>
    <x v="1"/>
    <n v="1"/>
    <n v="1"/>
    <n v="0.60687477038795656"/>
    <n v="0.66011965267045003"/>
    <m/>
    <m/>
    <m/>
    <m/>
    <m/>
    <m/>
    <m/>
    <m/>
    <m/>
    <m/>
    <m/>
    <m/>
    <m/>
    <n v="9"/>
    <n v="1"/>
    <n v="0"/>
  </r>
  <r>
    <n v="3569377"/>
    <s v="Nagata, Masaya"/>
    <s v="9-3-111, Horai 1-chome,Nara-shi, Nara"/>
    <s v="9-3-111 Horai 1-chome Nara-shi Nara"/>
    <s v="93111 1"/>
    <s v="-3-"/>
    <x v="2"/>
    <x v="0"/>
    <x v="24"/>
    <n v="3"/>
    <x v="1"/>
    <n v="2"/>
    <n v="1"/>
    <n v="0.37939305380045396"/>
    <n v="0.43059798144573624"/>
    <m/>
    <m/>
    <m/>
    <m/>
    <m/>
    <m/>
    <m/>
    <m/>
    <m/>
    <m/>
    <m/>
    <m/>
    <m/>
    <n v="9"/>
    <n v="1"/>
    <n v="0"/>
  </r>
  <r>
    <n v="11403484"/>
    <s v="Park, Geun-Seop"/>
    <s v="Guri-si"/>
    <s v="Guri-si"/>
    <s v=""/>
    <s v=""/>
    <x v="7"/>
    <x v="0"/>
    <x v="65"/>
    <n v="1"/>
    <x v="14"/>
    <n v="0"/>
    <n v="0"/>
    <n v="0.16139887969700339"/>
    <n v="2.1809749853509031E-2"/>
    <n v="1"/>
    <n v="1"/>
    <n v="4"/>
    <m/>
    <m/>
    <m/>
    <m/>
    <m/>
    <m/>
    <m/>
    <m/>
    <m/>
    <m/>
    <n v="9"/>
    <n v="0"/>
    <n v="0"/>
  </r>
  <r>
    <n v="3573429"/>
    <s v="Kouyama, Takeshi"/>
    <s v="3-2 Nishishinjuku 2-chome, Shinjuku-ku,Tokyo 163-03"/>
    <s v="3-2 Nishishinjuku 2-chome Shinjuku-ku Tokyo 163-03"/>
    <s v="32 2 16303"/>
    <s v="-2"/>
    <x v="2"/>
    <x v="0"/>
    <x v="71"/>
    <n v="3"/>
    <x v="9"/>
    <n v="3"/>
    <n v="1"/>
    <n v="6.4382884880542002E-2"/>
    <n v="0.73192040295160454"/>
    <m/>
    <m/>
    <m/>
    <m/>
    <m/>
    <m/>
    <m/>
    <m/>
    <m/>
    <m/>
    <m/>
    <m/>
    <m/>
    <n v="9"/>
    <n v="1"/>
    <n v="0"/>
  </r>
  <r>
    <n v="3577435"/>
    <s v="Miyake, Tomoyuki"/>
    <s v="2-4-15-705,Omiya-cho,Nara-shi, Nara 630"/>
    <s v="2-4-15-705 Omiya-cho Nara-shi Nara 630"/>
    <s v="2415705 630"/>
    <s v="-4-"/>
    <x v="2"/>
    <x v="0"/>
    <x v="36"/>
    <n v="3"/>
    <x v="1"/>
    <n v="2"/>
    <n v="1"/>
    <n v="0.90595995212642799"/>
    <n v="0.63642200366598345"/>
    <m/>
    <m/>
    <m/>
    <m/>
    <m/>
    <m/>
    <m/>
    <m/>
    <m/>
    <m/>
    <m/>
    <m/>
    <m/>
    <n v="9"/>
    <n v="1"/>
    <n v="0"/>
  </r>
  <r>
    <n v="3581546"/>
    <s v="Mertens, Christine J.P."/>
    <s v="Heids des Chênes, 22,4620 Fleron"/>
    <s v="Heids des Chênes 22 4620 Fleron"/>
    <s v="22 4620"/>
    <s v="22"/>
    <x v="17"/>
    <x v="0"/>
    <x v="1"/>
    <n v="2"/>
    <x v="9"/>
    <n v="2"/>
    <n v="1"/>
    <n v="0.99872853959850294"/>
    <n v="0.48317516933185434"/>
    <m/>
    <m/>
    <m/>
    <m/>
    <m/>
    <m/>
    <m/>
    <m/>
    <m/>
    <m/>
    <m/>
    <m/>
    <m/>
    <n v="9"/>
    <n v="1"/>
    <n v="0"/>
  </r>
  <r>
    <n v="11422747"/>
    <s v="Venkatachalam, Subbiah"/>
    <s v="Maharashtra"/>
    <s v="Maharashtra"/>
    <s v=""/>
    <s v=""/>
    <x v="27"/>
    <x v="0"/>
    <x v="77"/>
    <n v="1"/>
    <x v="14"/>
    <n v="0"/>
    <n v="0"/>
    <n v="0.4507546562420186"/>
    <n v="2.0459535850996247E-2"/>
    <n v="1"/>
    <n v="1"/>
    <n v="4"/>
    <m/>
    <m/>
    <m/>
    <m/>
    <m/>
    <m/>
    <m/>
    <m/>
    <m/>
    <m/>
    <n v="9"/>
    <n v="0"/>
    <n v="0"/>
  </r>
  <r>
    <n v="3583407"/>
    <s v="Kleinau, Julie Ann"/>
    <s v="3233 Old Kawkawlin Road,Bay City, Michigan 48706"/>
    <s v="3233 Old Kawkawlin Road Bay City Michigan 48706"/>
    <s v="3233 48706"/>
    <s v=""/>
    <x v="9"/>
    <x v="0"/>
    <x v="47"/>
    <n v="3"/>
    <x v="10"/>
    <n v="2"/>
    <n v="0"/>
    <n v="0.96702111539413782"/>
    <n v="0.9219318993222918"/>
    <m/>
    <m/>
    <m/>
    <m/>
    <m/>
    <m/>
    <m/>
    <m/>
    <m/>
    <m/>
    <m/>
    <m/>
    <m/>
    <n v="9"/>
    <n v="1"/>
    <n v="0"/>
  </r>
  <r>
    <n v="3584255"/>
    <s v="Siegmann, Craig S."/>
    <s v="16622 NE 108th St.,Redmond, Washington 98052"/>
    <s v="16622 NE 108th St. Redmond Washington 98052"/>
    <s v="16622 108 98052"/>
    <s v="108t"/>
    <x v="9"/>
    <x v="0"/>
    <x v="18"/>
    <n v="3"/>
    <x v="11"/>
    <n v="3"/>
    <n v="1"/>
    <n v="0.40230818232264509"/>
    <n v="0.39529291579691939"/>
    <m/>
    <m/>
    <m/>
    <m/>
    <m/>
    <m/>
    <m/>
    <m/>
    <m/>
    <m/>
    <m/>
    <m/>
    <m/>
    <n v="9"/>
    <n v="1"/>
    <n v="0"/>
  </r>
  <r>
    <n v="3585087"/>
    <s v="Legrande, Philippe"/>
    <s v="39 rue Sully,F-41350 Saint Gervais La Foret"/>
    <s v="39 rue Sully F-41350 Saint Gervais La Foret"/>
    <s v="39 41350"/>
    <s v=""/>
    <x v="3"/>
    <x v="0"/>
    <x v="42"/>
    <n v="3"/>
    <x v="10"/>
    <n v="2"/>
    <n v="0"/>
    <n v="0.37878491282614846"/>
    <n v="0.64031378535371075"/>
    <m/>
    <m/>
    <m/>
    <m/>
    <m/>
    <m/>
    <m/>
    <m/>
    <m/>
    <m/>
    <m/>
    <m/>
    <m/>
    <n v="9"/>
    <n v="1"/>
    <n v="0"/>
  </r>
  <r>
    <n v="3588941"/>
    <s v="Okada, Katsuhide"/>
    <s v="11-110, Shiraishi-Higashishinmachi,Okayama-shi, Okayama"/>
    <s v="11-110 Shiraishi-Higashishinmachi Okayama-shi Okayama"/>
    <s v="11110"/>
    <s v="-110"/>
    <x v="2"/>
    <x v="0"/>
    <x v="5"/>
    <n v="3"/>
    <x v="0"/>
    <n v="1"/>
    <n v="1"/>
    <n v="0.48967861583141037"/>
    <n v="0.46994251736925052"/>
    <m/>
    <m/>
    <m/>
    <m/>
    <m/>
    <m/>
    <m/>
    <m/>
    <m/>
    <m/>
    <m/>
    <m/>
    <m/>
    <n v="9"/>
    <n v="1"/>
    <n v="0"/>
  </r>
  <r>
    <n v="3594809"/>
    <s v="Marr, Alastair McAlpine"/>
    <s v="1 Whitehaugh Drive,Paisley, Scotland PA1 3PQ"/>
    <s v="1 Whitehaugh Drive Paisley Scotland PA1 3PQ"/>
    <s v="1 1 3"/>
    <s v="A1"/>
    <x v="8"/>
    <x v="0"/>
    <x v="18"/>
    <n v="3"/>
    <x v="11"/>
    <n v="3"/>
    <n v="1"/>
    <n v="0.44039319507076913"/>
    <n v="0.20271915323303002"/>
    <m/>
    <m/>
    <m/>
    <m/>
    <m/>
    <m/>
    <m/>
    <m/>
    <m/>
    <m/>
    <m/>
    <m/>
    <m/>
    <n v="9"/>
    <n v="1"/>
    <n v="0"/>
  </r>
  <r>
    <n v="3595502"/>
    <s v="Ishihara, Hidenori"/>
    <s v="4-24-43 Izumi-cho,Hamamatsu-city, Shizuoka-pref."/>
    <s v="4-24-43 Izumi-cho Hamamatsu-city Shizuoka-pref."/>
    <s v="42443"/>
    <s v="-24-"/>
    <x v="2"/>
    <x v="0"/>
    <x v="47"/>
    <n v="3"/>
    <x v="0"/>
    <n v="1"/>
    <n v="1"/>
    <n v="0.95264196263496381"/>
    <n v="0.20997037736751434"/>
    <m/>
    <m/>
    <m/>
    <m/>
    <m/>
    <m/>
    <m/>
    <m/>
    <m/>
    <m/>
    <m/>
    <m/>
    <m/>
    <n v="9"/>
    <n v="1"/>
    <n v="0"/>
  </r>
  <r>
    <n v="3597139"/>
    <s v="Roberts, Jeffrey B."/>
    <s v="2297 Wallen Road,Moscow, Idaho 83843"/>
    <s v="2297 Wallen Road Moscow Idaho 83843"/>
    <s v="2297 83843"/>
    <s v=""/>
    <x v="9"/>
    <x v="0"/>
    <x v="38"/>
    <n v="3"/>
    <x v="9"/>
    <n v="2"/>
    <n v="0"/>
    <n v="0.8647165854284703"/>
    <n v="0.35836063910946225"/>
    <m/>
    <m/>
    <m/>
    <m/>
    <m/>
    <m/>
    <m/>
    <m/>
    <m/>
    <m/>
    <m/>
    <m/>
    <m/>
    <n v="9"/>
    <n v="1"/>
    <n v="0"/>
  </r>
  <r>
    <n v="11454908"/>
    <s v="Perry, Lori"/>
    <s v="Rancho Palos Verdes,CA"/>
    <s v="Rancho Palos Verdes CA"/>
    <s v=""/>
    <s v=""/>
    <x v="9"/>
    <x v="0"/>
    <x v="48"/>
    <n v="2"/>
    <x v="0"/>
    <n v="0"/>
    <n v="0"/>
    <n v="0.86501461681124581"/>
    <n v="2.088502706714912E-2"/>
    <n v="1"/>
    <n v="2"/>
    <n v="4"/>
    <m/>
    <m/>
    <m/>
    <m/>
    <m/>
    <m/>
    <m/>
    <m/>
    <m/>
    <m/>
    <n v="9"/>
    <n v="0"/>
    <n v="0"/>
  </r>
  <r>
    <n v="3600088"/>
    <s v="Ohtsuka, Yoshihiro"/>
    <s v="Ichikawa-ryo, 3-18-35, Nakakokubun,Ichikawa-shi, Chiba Prefecture"/>
    <s v="Ichikawa-ryo 3-18-35 Nakakokubun Ichikawa-shi Chiba Prefecture"/>
    <s v="31835"/>
    <s v="3-"/>
    <x v="2"/>
    <x v="0"/>
    <x v="4"/>
    <n v="3"/>
    <x v="9"/>
    <n v="1"/>
    <n v="1"/>
    <n v="0.5048932238324314"/>
    <n v="0.96079918055015312"/>
    <m/>
    <m/>
    <m/>
    <m/>
    <m/>
    <m/>
    <m/>
    <m/>
    <m/>
    <m/>
    <m/>
    <m/>
    <m/>
    <n v="9"/>
    <n v="1"/>
    <n v="0"/>
  </r>
  <r>
    <n v="3600247"/>
    <s v="CGA Direct (Insurance Brokers) Limited"/>
    <s v="UK House, Worthing Road,Horsham, W Sussex RH12 1SL"/>
    <s v="UK House Worthing Road Horsham W Sussex RH12 1SL"/>
    <s v="12 1"/>
    <s v="H12"/>
    <x v="8"/>
    <x v="0"/>
    <x v="23"/>
    <n v="3"/>
    <x v="2"/>
    <n v="2"/>
    <n v="1"/>
    <n v="0.99923540569981084"/>
    <n v="0.13201356196034852"/>
    <m/>
    <m/>
    <m/>
    <m/>
    <m/>
    <m/>
    <m/>
    <m/>
    <m/>
    <m/>
    <m/>
    <m/>
    <m/>
    <n v="9"/>
    <n v="1"/>
    <n v="0"/>
  </r>
  <r>
    <n v="11698845"/>
    <s v="Liberman, Stanislav"/>
    <s v="Vernon Hills,IL"/>
    <s v="Vernon Hills IL"/>
    <s v=""/>
    <s v=""/>
    <x v="9"/>
    <x v="0"/>
    <x v="81"/>
    <n v="1"/>
    <x v="3"/>
    <n v="0"/>
    <n v="0"/>
    <n v="0.19062625828313773"/>
    <n v="1.9687451409514667E-2"/>
    <n v="1"/>
    <n v="1"/>
    <n v="4"/>
    <m/>
    <m/>
    <m/>
    <m/>
    <m/>
    <m/>
    <m/>
    <m/>
    <m/>
    <m/>
    <n v="9"/>
    <n v="0"/>
    <n v="0"/>
  </r>
  <r>
    <n v="3602304"/>
    <s v="Alexandre, Gérard"/>
    <s v="59 avenue Briens,78670 Villennes S/Seine"/>
    <s v="59 avenue Briens 78670 Villennes S/Seine"/>
    <s v="59 78670"/>
    <s v=""/>
    <x v="3"/>
    <x v="0"/>
    <x v="41"/>
    <n v="3"/>
    <x v="9"/>
    <n v="2"/>
    <n v="0"/>
    <n v="1.83506445435897E-2"/>
    <n v="0.24262991201235706"/>
    <m/>
    <m/>
    <m/>
    <m/>
    <m/>
    <m/>
    <m/>
    <m/>
    <m/>
    <m/>
    <m/>
    <m/>
    <m/>
    <n v="9"/>
    <n v="1"/>
    <n v="0"/>
  </r>
  <r>
    <n v="3602517"/>
    <s v="Germain, Jean-Yves"/>
    <s v="8 Allée Blanche Coindre,26300 Bourg-de-Peage"/>
    <s v="8 Allée Blanche Coindre 26300 Bourg-de-Peage"/>
    <s v="8 26300"/>
    <s v=""/>
    <x v="3"/>
    <x v="0"/>
    <x v="18"/>
    <n v="3"/>
    <x v="9"/>
    <n v="2"/>
    <n v="0"/>
    <n v="0.86580148279734237"/>
    <n v="0.50564399526534065"/>
    <m/>
    <m/>
    <m/>
    <m/>
    <m/>
    <m/>
    <m/>
    <m/>
    <m/>
    <m/>
    <m/>
    <m/>
    <m/>
    <n v="9"/>
    <n v="1"/>
    <n v="0"/>
  </r>
  <r>
    <n v="3604618"/>
    <s v="Tobarias, José"/>
    <s v="Le Plan,La Mollière, 74150 Marcellaz Albanais"/>
    <s v="Le Plan La Mollière 74150 Marcellaz Albanais"/>
    <s v="74150"/>
    <s v=""/>
    <x v="3"/>
    <x v="0"/>
    <x v="37"/>
    <n v="3"/>
    <x v="11"/>
    <n v="1"/>
    <n v="0"/>
    <n v="3.4756308166210559E-3"/>
    <n v="0.56449103425252911"/>
    <m/>
    <m/>
    <m/>
    <m/>
    <m/>
    <m/>
    <m/>
    <m/>
    <m/>
    <m/>
    <m/>
    <m/>
    <m/>
    <n v="9"/>
    <n v="1"/>
    <n v="0"/>
  </r>
  <r>
    <n v="12022936"/>
    <s v="Corbridge, Mark"/>
    <s v="Sunnyvale,CA"/>
    <s v="Sunnyvale CA"/>
    <s v=""/>
    <s v=""/>
    <x v="9"/>
    <x v="0"/>
    <x v="74"/>
    <n v="1"/>
    <x v="15"/>
    <n v="0"/>
    <n v="0"/>
    <n v="0.57072407062589592"/>
    <n v="2.4456559267108546E-2"/>
    <n v="1"/>
    <n v="1"/>
    <n v="4"/>
    <m/>
    <m/>
    <m/>
    <m/>
    <m/>
    <m/>
    <m/>
    <m/>
    <m/>
    <m/>
    <n v="9"/>
    <n v="0"/>
    <n v="0"/>
  </r>
  <r>
    <n v="3605575"/>
    <s v="Toledano, Sidney"/>
    <s v="1 Boulevard Richard Wallace,92200 Neuilly sur Seine"/>
    <s v="1 Boulevard Richard Wallace 92200 Neuilly sur Seine"/>
    <s v="1 92200"/>
    <s v=""/>
    <x v="3"/>
    <x v="0"/>
    <x v="71"/>
    <n v="3"/>
    <x v="10"/>
    <n v="2"/>
    <n v="0"/>
    <n v="0.40809690754596473"/>
    <n v="9.823472980784298E-2"/>
    <m/>
    <m/>
    <m/>
    <m/>
    <m/>
    <m/>
    <m/>
    <m/>
    <m/>
    <m/>
    <m/>
    <m/>
    <m/>
    <n v="9"/>
    <n v="1"/>
    <n v="0"/>
  </r>
  <r>
    <n v="3610468"/>
    <s v="Beckmann, Otto, Dr."/>
    <s v="Langensalzastrasse 7 - 8,D-30169 Hannover"/>
    <s v="Langensalzastrasse 7 - 8 D-30169 Hannover"/>
    <s v="7 8 30169"/>
    <s v="7"/>
    <x v="0"/>
    <x v="0"/>
    <x v="46"/>
    <n v="3"/>
    <x v="9"/>
    <n v="3"/>
    <n v="1"/>
    <n v="0.85012745031612114"/>
    <n v="0.91871093866813036"/>
    <m/>
    <m/>
    <m/>
    <m/>
    <m/>
    <m/>
    <m/>
    <m/>
    <m/>
    <m/>
    <m/>
    <m/>
    <m/>
    <n v="9"/>
    <n v="1"/>
    <n v="0"/>
  </r>
  <r>
    <n v="3612088"/>
    <s v="Visvas S.A."/>
    <s v="102/64, Mitropolit Dosoftei str.,2012 Kishinev"/>
    <s v="102/64 Mitropolit Dosoftei str. 2012 Kishinev"/>
    <s v="10264 2012"/>
    <s v="/64"/>
    <x v="44"/>
    <x v="0"/>
    <x v="43"/>
    <n v="3"/>
    <x v="9"/>
    <n v="2"/>
    <n v="1"/>
    <n v="0.39069208498244812"/>
    <n v="0.17756505754572727"/>
    <m/>
    <m/>
    <m/>
    <m/>
    <m/>
    <m/>
    <m/>
    <m/>
    <m/>
    <m/>
    <m/>
    <m/>
    <m/>
    <n v="9"/>
    <n v="1"/>
    <n v="0"/>
  </r>
  <r>
    <n v="3613182"/>
    <s v="OHBA, Ryoji, Faculty of Engineering"/>
    <s v="Hokkaido University, Kita 13-jo, Nishi 8-chome,Kita-ku, Sapporo-i, Hokkaido 060"/>
    <s v="Hokkaido University Kita 13-jo Nishi 8-chome Kita-ku Sapporo-i Hokkaido 060"/>
    <s v="13 8 060"/>
    <s v="13-"/>
    <x v="2"/>
    <x v="0"/>
    <x v="68"/>
    <n v="3"/>
    <x v="4"/>
    <n v="3"/>
    <n v="1"/>
    <n v="0.84756798082004137"/>
    <n v="0.54839287762199496"/>
    <m/>
    <m/>
    <m/>
    <m/>
    <m/>
    <m/>
    <m/>
    <m/>
    <m/>
    <m/>
    <m/>
    <m/>
    <m/>
    <n v="9"/>
    <n v="1"/>
    <n v="0"/>
  </r>
  <r>
    <n v="12029213"/>
    <s v="Millspaugh, Michael L."/>
    <s v="Burke,VA"/>
    <s v="Burke VA"/>
    <s v=""/>
    <s v=""/>
    <x v="9"/>
    <x v="0"/>
    <x v="59"/>
    <n v="1"/>
    <x v="15"/>
    <n v="0"/>
    <n v="0"/>
    <n v="0.46728071212898692"/>
    <n v="2.3427124689740841E-2"/>
    <n v="1"/>
    <n v="1"/>
    <n v="4"/>
    <m/>
    <m/>
    <m/>
    <m/>
    <m/>
    <m/>
    <m/>
    <m/>
    <m/>
    <m/>
    <n v="9"/>
    <n v="0"/>
    <n v="0"/>
  </r>
  <r>
    <n v="3616937"/>
    <s v="SCP High Tech Properties"/>
    <s v="Monaco Business Center 28, avenue de Fontvielle,Monaco 98000"/>
    <s v="Monaco Business Center 28 avenue de Fontvielle Monaco 98000"/>
    <s v="28 98000"/>
    <s v="28"/>
    <x v="31"/>
    <x v="0"/>
    <x v="6"/>
    <n v="3"/>
    <x v="2"/>
    <n v="2"/>
    <n v="1"/>
    <n v="0.32755970240451215"/>
    <n v="0.77146020564521789"/>
    <m/>
    <m/>
    <m/>
    <m/>
    <m/>
    <m/>
    <m/>
    <m/>
    <m/>
    <m/>
    <m/>
    <m/>
    <m/>
    <n v="9"/>
    <n v="1"/>
    <n v="0"/>
  </r>
  <r>
    <n v="3617655"/>
    <s v="STANWELL, Caroline"/>
    <s v="9203A Fernwood Road,Bethesda, MD 20817"/>
    <s v="9203A Fernwood Road Bethesda MD 20817"/>
    <s v="9203 20817"/>
    <s v=""/>
    <x v="9"/>
    <x v="0"/>
    <x v="34"/>
    <n v="3"/>
    <x v="9"/>
    <n v="2"/>
    <n v="0"/>
    <n v="0.60966583601641511"/>
    <n v="0.43208074633465099"/>
    <m/>
    <m/>
    <m/>
    <m/>
    <m/>
    <m/>
    <m/>
    <m/>
    <m/>
    <m/>
    <m/>
    <m/>
    <m/>
    <n v="9"/>
    <n v="1"/>
    <n v="0"/>
  </r>
  <r>
    <n v="3620921"/>
    <s v="GALLERY, Richard David"/>
    <s v="18 Farguharson Road,Croydon, Surrey CR0 2UH"/>
    <s v="18 Farguharson Road Croydon Surrey CR0 2UH"/>
    <s v="18 0 2"/>
    <s v="R0"/>
    <x v="8"/>
    <x v="0"/>
    <x v="42"/>
    <n v="3"/>
    <x v="11"/>
    <n v="3"/>
    <n v="1"/>
    <n v="5.0629917000675428E-2"/>
    <n v="0.86756078805604253"/>
    <m/>
    <m/>
    <m/>
    <m/>
    <m/>
    <m/>
    <m/>
    <m/>
    <m/>
    <m/>
    <m/>
    <m/>
    <m/>
    <n v="9"/>
    <n v="1"/>
    <n v="0"/>
  </r>
  <r>
    <n v="3621056"/>
    <s v="YAMAGUCHI, Koichi"/>
    <s v="3397-12, Tokiwamachi Machida-shi,Tokyo 194-02"/>
    <s v="3397-12 Tokiwamachi Machida-shi Tokyo 194-02"/>
    <s v="339712 19402"/>
    <s v="-12"/>
    <x v="2"/>
    <x v="0"/>
    <x v="37"/>
    <n v="3"/>
    <x v="1"/>
    <n v="2"/>
    <n v="1"/>
    <n v="0.13357449791219522"/>
    <n v="0.68462579332331985"/>
    <m/>
    <m/>
    <m/>
    <m/>
    <m/>
    <m/>
    <m/>
    <m/>
    <m/>
    <m/>
    <m/>
    <m/>
    <m/>
    <n v="9"/>
    <n v="1"/>
    <n v="0"/>
  </r>
  <r>
    <n v="3621843"/>
    <s v="WEKSLER, Valeri"/>
    <s v="Käthe-Kollwitz-Platz 8,D-07629 Hermsdorf"/>
    <s v="Käthe-Kollwitz-Platz 8 D-07629 Hermsdorf"/>
    <s v="8 07629"/>
    <s v="8"/>
    <x v="0"/>
    <x v="0"/>
    <x v="41"/>
    <n v="3"/>
    <x v="0"/>
    <n v="2"/>
    <n v="1"/>
    <n v="0.26364870208559399"/>
    <n v="0.79578753360860444"/>
    <m/>
    <m/>
    <m/>
    <m/>
    <m/>
    <m/>
    <m/>
    <m/>
    <m/>
    <m/>
    <m/>
    <m/>
    <m/>
    <n v="9"/>
    <n v="1"/>
    <n v="0"/>
  </r>
  <r>
    <n v="3623940"/>
    <s v="Jacobs, Clemens Josephus"/>
    <s v="Veenlanden 40,3871 RD Hoevelaken"/>
    <s v="Veenlanden 40 3871 RD Hoevelaken"/>
    <s v="40 3871"/>
    <s v="40"/>
    <x v="1"/>
    <x v="0"/>
    <x v="1"/>
    <n v="2"/>
    <x v="1"/>
    <n v="2"/>
    <n v="1"/>
    <n v="0.31130623152714509"/>
    <n v="0.44373059696505635"/>
    <m/>
    <m/>
    <m/>
    <m/>
    <m/>
    <m/>
    <m/>
    <m/>
    <m/>
    <m/>
    <m/>
    <m/>
    <m/>
    <n v="9"/>
    <n v="1"/>
    <n v="0"/>
  </r>
  <r>
    <n v="45389194"/>
    <s v="Ardevol, Jose Renau"/>
    <s v="Santa Cruz,CA"/>
    <s v="Santa Cruz CA"/>
    <s v=""/>
    <s v=""/>
    <x v="9"/>
    <x v="0"/>
    <x v="69"/>
    <n v="1"/>
    <x v="3"/>
    <n v="0"/>
    <n v="0"/>
    <n v="0.29267175955050029"/>
    <n v="2.6012092111273644E-2"/>
    <n v="1"/>
    <n v="1"/>
    <n v="4"/>
    <m/>
    <m/>
    <m/>
    <m/>
    <m/>
    <m/>
    <m/>
    <m/>
    <m/>
    <m/>
    <n v="9"/>
    <n v="0"/>
    <n v="0"/>
  </r>
  <r>
    <n v="3625008"/>
    <s v="SUMMERSGILL, Philip"/>
    <s v="15 Ripon Road,Redcar, Cleveland TS10 3QH"/>
    <s v="15 Ripon Road Redcar Cleveland TS10 3QH"/>
    <s v="15 10 3"/>
    <s v="S10"/>
    <x v="8"/>
    <x v="0"/>
    <x v="41"/>
    <n v="3"/>
    <x v="11"/>
    <n v="3"/>
    <n v="1"/>
    <n v="0.27183770312860556"/>
    <n v="0.75808044865618884"/>
    <m/>
    <m/>
    <m/>
    <m/>
    <m/>
    <m/>
    <m/>
    <m/>
    <m/>
    <m/>
    <m/>
    <m/>
    <m/>
    <n v="9"/>
    <n v="1"/>
    <n v="0"/>
  </r>
  <r>
    <n v="3630207"/>
    <s v="SHIPP, David, L."/>
    <s v="214 Sherwood Downs Road, North,Newark, OH 43055"/>
    <s v="214 Sherwood Downs Road North Newark OH 43055"/>
    <s v="214 43055"/>
    <s v=""/>
    <x v="9"/>
    <x v="0"/>
    <x v="22"/>
    <n v="3"/>
    <x v="10"/>
    <n v="2"/>
    <n v="0"/>
    <n v="0.67399740178179079"/>
    <n v="0.34298680798952252"/>
    <m/>
    <m/>
    <m/>
    <m/>
    <m/>
    <m/>
    <m/>
    <m/>
    <m/>
    <m/>
    <m/>
    <m/>
    <m/>
    <n v="9"/>
    <n v="1"/>
    <n v="0"/>
  </r>
  <r>
    <n v="3632230"/>
    <s v="ISHIKAWA, Hideki, c/o SII Micro Parts Ltd."/>
    <s v="30-1, Nishitaga 5-chome, Taihaku-ku,Sendai-shi, Miyagi 982"/>
    <s v="30-1 Nishitaga 5-chome Taihaku-ku Sendai-shi Miyagi 982"/>
    <s v="301 5 982"/>
    <s v="-1"/>
    <x v="2"/>
    <x v="0"/>
    <x v="14"/>
    <n v="3"/>
    <x v="11"/>
    <n v="3"/>
    <n v="1"/>
    <n v="0.82171803140967503"/>
    <n v="0.18868244651240396"/>
    <m/>
    <m/>
    <m/>
    <m/>
    <m/>
    <m/>
    <m/>
    <m/>
    <m/>
    <m/>
    <m/>
    <m/>
    <m/>
    <n v="9"/>
    <n v="1"/>
    <n v="0"/>
  </r>
  <r>
    <n v="3634493"/>
    <s v="GUIT, Rudolf, Philippus, Maria"/>
    <s v="Bouviersdaal 12,NL-6228 GP Maastricht"/>
    <s v="Bouviersdaal 12 NL-6228 GP Maastricht"/>
    <s v="12 6228"/>
    <s v="12"/>
    <x v="1"/>
    <x v="0"/>
    <x v="24"/>
    <n v="3"/>
    <x v="1"/>
    <n v="2"/>
    <n v="1"/>
    <n v="0.85328097092461197"/>
    <n v="0.25008013291833375"/>
    <m/>
    <m/>
    <m/>
    <m/>
    <m/>
    <m/>
    <m/>
    <m/>
    <m/>
    <m/>
    <m/>
    <m/>
    <m/>
    <n v="9"/>
    <n v="1"/>
    <n v="0"/>
  </r>
  <r>
    <n v="3634887"/>
    <s v="OZCELIK, Taner"/>
    <s v="Apartment 194 37097 Denning Terrace,Fremont, CA 94536"/>
    <s v="Apartment 194 37097 Denning Terrace Fremont CA 94536"/>
    <s v="194 37097 94536"/>
    <s v="194"/>
    <x v="9"/>
    <x v="0"/>
    <x v="33"/>
    <n v="3"/>
    <x v="10"/>
    <n v="3"/>
    <n v="1"/>
    <n v="0.96311914579433022"/>
    <n v="0.13916741809137534"/>
    <m/>
    <m/>
    <m/>
    <m/>
    <m/>
    <m/>
    <m/>
    <m/>
    <m/>
    <m/>
    <m/>
    <m/>
    <m/>
    <n v="9"/>
    <n v="1"/>
    <n v="0"/>
  </r>
  <r>
    <n v="47147261"/>
    <s v="Hiller, Joseph F."/>
    <s v="Midland"/>
    <s v="Midland"/>
    <s v=""/>
    <s v=""/>
    <x v="24"/>
    <x v="0"/>
    <x v="65"/>
    <n v="1"/>
    <x v="14"/>
    <n v="0"/>
    <n v="0"/>
    <n v="0.52565202634911279"/>
    <n v="2.0708592461492259E-2"/>
    <n v="1"/>
    <n v="1"/>
    <n v="4"/>
    <m/>
    <m/>
    <m/>
    <m/>
    <m/>
    <m/>
    <m/>
    <m/>
    <m/>
    <m/>
    <n v="9"/>
    <n v="0"/>
    <n v="0"/>
  </r>
  <r>
    <n v="47888871"/>
    <s v="DURY, Philippe"/>
    <s v="46 rue d'Alsace,F-69100 Villeurbanne"/>
    <s v="46 rue d'Alsace F-69100 Villeurbanne"/>
    <s v="46 69100"/>
    <s v=""/>
    <x v="3"/>
    <x v="0"/>
    <x v="38"/>
    <n v="3"/>
    <x v="1"/>
    <n v="2"/>
    <n v="0"/>
    <n v="0.77596864771896112"/>
    <n v="2.1184306126472041E-2"/>
    <n v="1"/>
    <n v="3"/>
    <n v="4"/>
    <m/>
    <m/>
    <m/>
    <m/>
    <m/>
    <m/>
    <m/>
    <m/>
    <m/>
    <m/>
    <n v="9"/>
    <n v="1"/>
    <n v="0"/>
  </r>
  <r>
    <n v="3638842"/>
    <s v="GIUMELLI, Mark, Anthony"/>
    <s v="20 Fitzroy Avenue,Camden Park, S.A. 5038"/>
    <s v="20 Fitzroy Avenue Camden Park S.A. 5038"/>
    <s v="20 5038"/>
    <s v=""/>
    <x v="20"/>
    <x v="0"/>
    <x v="41"/>
    <n v="3"/>
    <x v="11"/>
    <n v="2"/>
    <n v="0"/>
    <n v="0.81451220690406889"/>
    <n v="0.81893817342118935"/>
    <m/>
    <m/>
    <m/>
    <m/>
    <m/>
    <m/>
    <m/>
    <m/>
    <m/>
    <m/>
    <m/>
    <m/>
    <m/>
    <n v="9"/>
    <n v="1"/>
    <n v="0"/>
  </r>
  <r>
    <n v="3641880"/>
    <s v="HARRIS, Anthony, John"/>
    <s v="35 Haseldine Meadows,Hatfield Hertfordshire AL10 8HA"/>
    <s v="35 Haseldine Meadows Hatfield Hertfordshire AL10 8HA"/>
    <s v="35 10 8"/>
    <s v="L10"/>
    <x v="8"/>
    <x v="0"/>
    <x v="26"/>
    <n v="3"/>
    <x v="11"/>
    <n v="3"/>
    <n v="1"/>
    <n v="0.77356404025687198"/>
    <n v="0.93399168236536034"/>
    <m/>
    <m/>
    <m/>
    <m/>
    <m/>
    <m/>
    <m/>
    <m/>
    <m/>
    <m/>
    <m/>
    <m/>
    <m/>
    <n v="9"/>
    <n v="1"/>
    <n v="0"/>
  </r>
  <r>
    <n v="3644297"/>
    <s v="MARX, Joseph, P."/>
    <s v="13154 86th Place, N.E.,Kirkland, WA 98034"/>
    <s v="13154 86th Place N.E. Kirkland WA 98034"/>
    <s v="13154 86 98034"/>
    <s v="86t"/>
    <x v="9"/>
    <x v="0"/>
    <x v="46"/>
    <n v="3"/>
    <x v="11"/>
    <n v="3"/>
    <n v="1"/>
    <n v="0.65344784493310604"/>
    <n v="0.86956062775652987"/>
    <m/>
    <m/>
    <m/>
    <m/>
    <m/>
    <m/>
    <m/>
    <m/>
    <m/>
    <m/>
    <m/>
    <m/>
    <m/>
    <n v="9"/>
    <n v="1"/>
    <n v="0"/>
  </r>
  <r>
    <n v="3644653"/>
    <s v="BANNISTER, Robin, Mark, Chiroscience Limited"/>
    <s v="Cambridge Science Park, Milton Road,Cambridge CB4 4WE"/>
    <s v="Cambridge Science Park Milton Road Cambridge CB4 4WE"/>
    <s v="4 4"/>
    <s v="B4"/>
    <x v="8"/>
    <x v="0"/>
    <x v="33"/>
    <n v="3"/>
    <x v="10"/>
    <n v="2"/>
    <n v="1"/>
    <n v="0.638715945314833"/>
    <n v="0.92070823601683838"/>
    <m/>
    <m/>
    <m/>
    <m/>
    <m/>
    <m/>
    <m/>
    <m/>
    <m/>
    <m/>
    <m/>
    <m/>
    <m/>
    <n v="9"/>
    <n v="1"/>
    <n v="0"/>
  </r>
  <r>
    <n v="3645668"/>
    <s v="ZHUKOV, Sergey Germanovich"/>
    <s v="Apartment 41 Tjernysjevsskij Square, 8,St.Petersburg, 196070"/>
    <s v="Apartment 41 Tjernysjevsskij Square 8 St.Petersburg 196070"/>
    <s v="41 8 196070"/>
    <s v="41"/>
    <x v="29"/>
    <x v="0"/>
    <x v="6"/>
    <n v="3"/>
    <x v="11"/>
    <n v="3"/>
    <n v="1"/>
    <n v="0.60288750645399025"/>
    <n v="0.76789382030469899"/>
    <m/>
    <m/>
    <m/>
    <m/>
    <m/>
    <m/>
    <m/>
    <m/>
    <m/>
    <m/>
    <m/>
    <m/>
    <m/>
    <n v="9"/>
    <n v="1"/>
    <n v="0"/>
  </r>
  <r>
    <n v="3646200"/>
    <s v="SUGIURA, Masaaki, Fumakilla Limited Co."/>
    <s v="11-13, Umehara 1-chome, Oono-machi,Sahaku-gun, Hiroshima-ken"/>
    <s v="11-13 Umehara 1-chome Oono-machi Sahaku-gun Hiroshima-ken"/>
    <s v="1113 1"/>
    <s v="-13"/>
    <x v="2"/>
    <x v="0"/>
    <x v="6"/>
    <n v="3"/>
    <x v="9"/>
    <n v="2"/>
    <n v="1"/>
    <n v="0.65231495754511937"/>
    <n v="0.89725514304877485"/>
    <m/>
    <m/>
    <m/>
    <m/>
    <m/>
    <m/>
    <m/>
    <m/>
    <m/>
    <m/>
    <m/>
    <m/>
    <m/>
    <n v="9"/>
    <n v="1"/>
    <n v="0"/>
  </r>
  <r>
    <n v="3646365"/>
    <s v="Tapuz Medical Technology Ltd."/>
    <s v="Jordan Valley Regional Enterprises,15132 Mobile Post Jordan Valley"/>
    <s v="Jordan Valley Regional Enterprises 15132 Mobile Post Jordan Valley"/>
    <s v="15132"/>
    <s v=""/>
    <x v="19"/>
    <x v="0"/>
    <x v="82"/>
    <n v="3"/>
    <x v="2"/>
    <n v="1"/>
    <n v="0"/>
    <n v="4.5519014048358564E-3"/>
    <n v="0.90438387962227462"/>
    <m/>
    <m/>
    <m/>
    <m/>
    <m/>
    <m/>
    <m/>
    <m/>
    <m/>
    <m/>
    <m/>
    <m/>
    <m/>
    <n v="9"/>
    <n v="1"/>
    <n v="0"/>
  </r>
  <r>
    <n v="48072429"/>
    <s v="RASMUSSEN, Sten"/>
    <s v="Skovbyvej 15,Andkær"/>
    <s v="Skovbyvej 15 Andkær"/>
    <s v="15"/>
    <s v="15"/>
    <x v="18"/>
    <x v="0"/>
    <x v="80"/>
    <n v="2"/>
    <x v="3"/>
    <n v="1"/>
    <n v="1"/>
    <n v="7.3000074533976389E-2"/>
    <n v="1.9330939660456958E-2"/>
    <n v="1"/>
    <n v="2"/>
    <n v="4"/>
    <m/>
    <m/>
    <m/>
    <m/>
    <m/>
    <m/>
    <m/>
    <m/>
    <m/>
    <m/>
    <n v="9"/>
    <n v="0"/>
    <n v="0"/>
  </r>
  <r>
    <n v="3651021"/>
    <s v="OAKES, John, Unilever Research Port Sunlight Lab."/>
    <s v="Quarry Road East, Bebington,Wirral, Merseyside L63 3JW"/>
    <s v="Quarry Road East Bebington Wirral Merseyside L63 3JW"/>
    <s v="63 3"/>
    <s v="L63"/>
    <x v="8"/>
    <x v="0"/>
    <x v="49"/>
    <n v="3"/>
    <x v="10"/>
    <n v="2"/>
    <n v="1"/>
    <n v="0.90436318422629858"/>
    <n v="0.66242565778630014"/>
    <m/>
    <m/>
    <m/>
    <m/>
    <m/>
    <m/>
    <m/>
    <m/>
    <m/>
    <m/>
    <m/>
    <m/>
    <m/>
    <n v="9"/>
    <n v="1"/>
    <n v="0"/>
  </r>
  <r>
    <n v="3653546"/>
    <s v="KAWATO, Junji"/>
    <s v="15-9 Nakamura-cho,Omihachiman, Shiga 523"/>
    <s v="15-9 Nakamura-cho Omihachiman Shiga 523"/>
    <s v="159 523"/>
    <s v="-9"/>
    <x v="2"/>
    <x v="0"/>
    <x v="41"/>
    <n v="3"/>
    <x v="1"/>
    <n v="2"/>
    <n v="1"/>
    <n v="0.55624068642928903"/>
    <n v="0.32741604605885744"/>
    <m/>
    <m/>
    <m/>
    <m/>
    <m/>
    <m/>
    <m/>
    <m/>
    <m/>
    <m/>
    <m/>
    <m/>
    <m/>
    <n v="9"/>
    <n v="1"/>
    <n v="0"/>
  </r>
  <r>
    <n v="3653767"/>
    <s v="DOLOMATRIX INTERNATIONAL LIMITED"/>
    <s v="C/- Hall Chadwick Securities, Level 29, St Martins Tower, 31 Market Street,Sydney, NSW 2000"/>
    <s v="C/- Hall Chadwick Securities Level 29 St Martins Tower 31 Market Street Sydney NSW 2000"/>
    <s v="29 31 2000"/>
    <s v="29"/>
    <x v="20"/>
    <x v="0"/>
    <x v="63"/>
    <n v="3"/>
    <x v="12"/>
    <n v="3"/>
    <n v="1"/>
    <n v="0.36176171780106858"/>
    <n v="0.47807858354813848"/>
    <m/>
    <m/>
    <m/>
    <m/>
    <m/>
    <m/>
    <m/>
    <m/>
    <m/>
    <m/>
    <m/>
    <m/>
    <m/>
    <n v="9"/>
    <n v="1"/>
    <n v="0"/>
  </r>
  <r>
    <n v="48291920"/>
    <s v="First Tech International Limited"/>
    <s v="Tianzhu, Beijing"/>
    <s v="Tianzhu Beijing"/>
    <s v=""/>
    <s v=""/>
    <x v="14"/>
    <x v="0"/>
    <x v="79"/>
    <n v="1"/>
    <x v="15"/>
    <n v="0"/>
    <n v="0"/>
    <n v="0.32262925036031509"/>
    <n v="2.1306805022803577E-2"/>
    <n v="1"/>
    <n v="1"/>
    <n v="4"/>
    <m/>
    <m/>
    <m/>
    <m/>
    <m/>
    <m/>
    <m/>
    <m/>
    <m/>
    <m/>
    <n v="9"/>
    <n v="0"/>
    <n v="0"/>
  </r>
  <r>
    <n v="3657380"/>
    <s v="IVO Power Engineering OY"/>
    <s v="Rajatorpantie 8,01019 Ivo"/>
    <s v="Rajatorpantie 8 01019 Ivo"/>
    <s v="8 01019"/>
    <s v="8"/>
    <x v="23"/>
    <x v="0"/>
    <x v="21"/>
    <n v="2"/>
    <x v="0"/>
    <n v="2"/>
    <n v="1"/>
    <n v="0.59676049989800595"/>
    <n v="0.9143509344475067"/>
    <m/>
    <m/>
    <m/>
    <m/>
    <m/>
    <m/>
    <m/>
    <m/>
    <m/>
    <m/>
    <m/>
    <m/>
    <m/>
    <n v="9"/>
    <n v="1"/>
    <n v="0"/>
  </r>
  <r>
    <n v="3659582"/>
    <s v="Bangs Laboratories Inc."/>
    <s v="9025 Technology Drive,Fishers, IN 46038-2886"/>
    <s v="9025 Technology Drive Fishers IN 46038-2886"/>
    <s v="9025 460382886"/>
    <s v=""/>
    <x v="9"/>
    <x v="0"/>
    <x v="18"/>
    <n v="3"/>
    <x v="9"/>
    <n v="2"/>
    <n v="0"/>
    <n v="0.42784499531543085"/>
    <n v="0.51046634631244003"/>
    <m/>
    <m/>
    <m/>
    <m/>
    <m/>
    <m/>
    <m/>
    <m/>
    <m/>
    <m/>
    <m/>
    <m/>
    <m/>
    <n v="9"/>
    <n v="1"/>
    <n v="0"/>
  </r>
  <r>
    <n v="3660884"/>
    <s v="Grosswald, Ralph R."/>
    <s v="311 West Broadway Avenue,Fairfield, Iowa 52556"/>
    <s v="311 West Broadway Avenue Fairfield Iowa 52556"/>
    <s v="311 52556"/>
    <s v=""/>
    <x v="9"/>
    <x v="0"/>
    <x v="43"/>
    <n v="3"/>
    <x v="11"/>
    <n v="2"/>
    <n v="0"/>
    <n v="0.52435739621475996"/>
    <n v="0.62102361287968644"/>
    <m/>
    <m/>
    <m/>
    <m/>
    <m/>
    <m/>
    <m/>
    <m/>
    <m/>
    <m/>
    <m/>
    <m/>
    <m/>
    <n v="9"/>
    <n v="1"/>
    <n v="0"/>
  </r>
  <r>
    <n v="3661871"/>
    <s v="Bourson, Anne"/>
    <s v="Résidence Mont des Roses, 6 Rue du Réservoir,68100 Mulhouse"/>
    <s v="Résidence Mont des Roses 6 Rue du Réservoir 68100 Mulhouse"/>
    <s v="6 68100"/>
    <s v="6"/>
    <x v="3"/>
    <x v="0"/>
    <x v="16"/>
    <n v="3"/>
    <x v="4"/>
    <n v="2"/>
    <n v="1"/>
    <n v="0.71773202744503839"/>
    <n v="0.82854242707676307"/>
    <m/>
    <m/>
    <m/>
    <m/>
    <m/>
    <m/>
    <m/>
    <m/>
    <m/>
    <m/>
    <m/>
    <m/>
    <m/>
    <n v="9"/>
    <n v="1"/>
    <n v="0"/>
  </r>
  <r>
    <n v="48632683"/>
    <s v="SONG, HAO"/>
    <s v="No. 55, Wen Jing Road, Minhang District, Shangai 200245"/>
    <s v="No. 55 Wen Jing Road Minhang District Shangai 200245"/>
    <s v="55 200245"/>
    <s v="55"/>
    <x v="14"/>
    <x v="0"/>
    <x v="5"/>
    <n v="3"/>
    <x v="2"/>
    <n v="2"/>
    <n v="1"/>
    <n v="0.64027305152054059"/>
    <n v="2.0436326814830985E-2"/>
    <n v="1"/>
    <n v="3"/>
    <n v="4"/>
    <m/>
    <m/>
    <m/>
    <m/>
    <m/>
    <m/>
    <m/>
    <m/>
    <m/>
    <m/>
    <n v="9"/>
    <n v="1"/>
    <n v="0"/>
  </r>
  <r>
    <n v="49118212"/>
    <s v="Levine, Ian"/>
    <s v="7538 Baily Road,Cote St. Luc, QC H4W 3A4"/>
    <s v="7538 Baily Road Cote St. Luc QC H4W 3A4"/>
    <s v="7538 4 34"/>
    <s v="H4W"/>
    <x v="16"/>
    <x v="0"/>
    <x v="41"/>
    <n v="3"/>
    <x v="2"/>
    <n v="3"/>
    <n v="1"/>
    <n v="0.87808292646223984"/>
    <n v="1.9628786473535165E-2"/>
    <n v="1"/>
    <n v="3"/>
    <n v="4"/>
    <m/>
    <m/>
    <m/>
    <m/>
    <m/>
    <m/>
    <m/>
    <m/>
    <m/>
    <m/>
    <n v="9"/>
    <n v="1"/>
    <n v="0"/>
  </r>
  <r>
    <n v="3667645"/>
    <s v="MIYAZAKI, Hideto"/>
    <s v="6-10, Minami-machi, Anjo-shi,,Aichi-ken, 446"/>
    <s v="6-10 Minami-machi Anjo-shi Aichi-ken 446"/>
    <s v="610 446"/>
    <s v="-10"/>
    <x v="2"/>
    <x v="0"/>
    <x v="18"/>
    <n v="3"/>
    <x v="1"/>
    <n v="2"/>
    <n v="1"/>
    <n v="0.90928323800190813"/>
    <n v="0.38684591734291995"/>
    <m/>
    <m/>
    <m/>
    <m/>
    <m/>
    <m/>
    <m/>
    <m/>
    <m/>
    <m/>
    <m/>
    <m/>
    <m/>
    <n v="9"/>
    <n v="1"/>
    <n v="0"/>
  </r>
  <r>
    <n v="3669176"/>
    <s v="Matsumaru, Akio, Harness Sys. Tech. Res. Ltd."/>
    <s v="7-10, Kikuzumi 1-chome, Minami-ku,Nagoya-shi, Aichi"/>
    <s v="7-10 Kikuzumi 1-chome Minami-ku Nagoya-shi Aichi"/>
    <s v="710 1"/>
    <s v="-10"/>
    <x v="2"/>
    <x v="0"/>
    <x v="71"/>
    <n v="3"/>
    <x v="9"/>
    <n v="2"/>
    <n v="1"/>
    <n v="0.18316004002375352"/>
    <n v="0.31628799301037847"/>
    <m/>
    <m/>
    <m/>
    <m/>
    <m/>
    <m/>
    <m/>
    <m/>
    <m/>
    <m/>
    <m/>
    <m/>
    <m/>
    <n v="9"/>
    <n v="1"/>
    <n v="0"/>
  </r>
  <r>
    <n v="3670705"/>
    <s v="Rettig, Rainer, Dr."/>
    <s v="Auf dem Strassenfeld 24,51789 Lindlar"/>
    <s v="Auf dem Strassenfeld 24 51789 Lindlar"/>
    <s v="24 51789"/>
    <s v="24"/>
    <x v="0"/>
    <x v="0"/>
    <x v="24"/>
    <n v="3"/>
    <x v="9"/>
    <n v="2"/>
    <n v="1"/>
    <n v="0.41867730306289619"/>
    <n v="0.53361193834813814"/>
    <m/>
    <m/>
    <m/>
    <m/>
    <m/>
    <m/>
    <m/>
    <m/>
    <m/>
    <m/>
    <m/>
    <m/>
    <m/>
    <n v="9"/>
    <n v="1"/>
    <n v="0"/>
  </r>
  <r>
    <n v="49267001"/>
    <s v="NAKANO, Ikue"/>
    <s v="c/o Panasonic Corporation,IPROC,7F OBP Panasonic Tower,2-1-61, Shiromi, Chuo-ku,Osaka 540-6207"/>
    <s v="c/o Panasonic Corporation IPROC 7F OBP Panasonic Tower 2-1-61 Shiromi Chuo-ku Osaka 540-6207"/>
    <s v="7 2161 5406207"/>
    <s v="7F"/>
    <x v="2"/>
    <x v="0"/>
    <x v="101"/>
    <n v="3"/>
    <x v="5"/>
    <n v="3"/>
    <n v="1"/>
    <n v="0.13264558035204843"/>
    <n v="2.6022970584484217E-2"/>
    <n v="1"/>
    <n v="3"/>
    <n v="4"/>
    <m/>
    <m/>
    <m/>
    <m/>
    <m/>
    <m/>
    <m/>
    <m/>
    <m/>
    <m/>
    <n v="9"/>
    <n v="1"/>
    <n v="0"/>
  </r>
  <r>
    <n v="3676423"/>
    <s v="PNEUMAFIL CORPORATION"/>
    <s v="4404-B Chesapeake Drive,P.O. Box 16348 Charlotte,,North Carolina 28297"/>
    <s v="4404-B Chesapeake Drive P.O. Box 16348 Charlotte North Carolina 28297"/>
    <s v="4404 16348 28297"/>
    <s v=""/>
    <x v="9"/>
    <x v="0"/>
    <x v="39"/>
    <n v="3"/>
    <x v="4"/>
    <n v="3"/>
    <n v="0"/>
    <n v="0.16268294675428641"/>
    <n v="0.9544310542484471"/>
    <m/>
    <m/>
    <m/>
    <m/>
    <m/>
    <m/>
    <m/>
    <m/>
    <m/>
    <m/>
    <m/>
    <m/>
    <m/>
    <n v="9"/>
    <n v="1"/>
    <n v="0"/>
  </r>
  <r>
    <n v="3683052"/>
    <s v="Boneberg, Stefan"/>
    <s v="Hauptstrasse 3/0,89134 Blaustein"/>
    <s v="Hauptstrasse 3/0 89134 Blaustein"/>
    <s v="30 89134"/>
    <s v="3/"/>
    <x v="0"/>
    <x v="0"/>
    <x v="1"/>
    <n v="2"/>
    <x v="0"/>
    <n v="2"/>
    <n v="1"/>
    <n v="0.84458716269050871"/>
    <n v="0.85032396508978214"/>
    <m/>
    <m/>
    <m/>
    <m/>
    <m/>
    <m/>
    <m/>
    <m/>
    <m/>
    <m/>
    <m/>
    <m/>
    <m/>
    <n v="9"/>
    <n v="1"/>
    <n v="0"/>
  </r>
  <r>
    <n v="49278727"/>
    <s v="Kaji, Tadashi"/>
    <s v="c/o Hitachi. Ltd.,Intellectual Property Office,12F, Marunouchi Center Building,6-1, Marunouchi 1-chome,Chiyoda-ku, Tokyo 100-8220"/>
    <s v="c/o Hitachi. Ltd. Intellectual Property Office 12F Marunouchi Center Building 6-1 Marunouchi 1-chome Chiyoda-ku Tokyo 100-8220"/>
    <s v="12 61 1 1008220"/>
    <s v="12F"/>
    <x v="2"/>
    <x v="0"/>
    <x v="102"/>
    <n v="3"/>
    <x v="16"/>
    <n v="4"/>
    <n v="1"/>
    <n v="0.77497694851525634"/>
    <n v="2.521680973328011E-2"/>
    <n v="1"/>
    <n v="3"/>
    <n v="4"/>
    <m/>
    <m/>
    <m/>
    <m/>
    <m/>
    <m/>
    <m/>
    <m/>
    <m/>
    <m/>
    <n v="9"/>
    <n v="1"/>
    <n v="0"/>
  </r>
  <r>
    <n v="3693589"/>
    <s v="Renato, Lorenzi"/>
    <s v="Via L. Sartori 10,31027 Spresiano, Treviso"/>
    <s v="Via L. Sartori 10 31027 Spresiano Treviso"/>
    <s v="10 31027"/>
    <s v="10"/>
    <x v="6"/>
    <x v="0"/>
    <x v="3"/>
    <n v="3"/>
    <x v="11"/>
    <n v="2"/>
    <n v="1"/>
    <n v="0.2109616805053901"/>
    <n v="0.59621929465830159"/>
    <m/>
    <m/>
    <m/>
    <m/>
    <m/>
    <m/>
    <m/>
    <m/>
    <m/>
    <m/>
    <m/>
    <m/>
    <m/>
    <n v="9"/>
    <n v="1"/>
    <n v="0"/>
  </r>
  <r>
    <n v="3695901"/>
    <s v="Schoos, Aloyse"/>
    <s v="20, rue de Strassen,8094 Bertrange"/>
    <s v="20 rue de Strassen 8094 Bertrange"/>
    <s v="20 8094"/>
    <s v=""/>
    <x v="45"/>
    <x v="0"/>
    <x v="51"/>
    <n v="2"/>
    <x v="9"/>
    <n v="2"/>
    <n v="0"/>
    <n v="0.52952072217713131"/>
    <n v="0.71730090667716973"/>
    <m/>
    <m/>
    <m/>
    <m/>
    <m/>
    <m/>
    <m/>
    <m/>
    <m/>
    <m/>
    <m/>
    <m/>
    <m/>
    <n v="9"/>
    <n v="1"/>
    <n v="0"/>
  </r>
  <r>
    <n v="3696511"/>
    <s v="Ingwersen, David D."/>
    <s v="5464 East Woodridge Drive,Scottsdale, AZ 85254"/>
    <s v="5464 East Woodridge Drive Scottsdale AZ 85254"/>
    <s v="5464 85254"/>
    <s v=""/>
    <x v="9"/>
    <x v="0"/>
    <x v="43"/>
    <n v="3"/>
    <x v="11"/>
    <n v="2"/>
    <n v="0"/>
    <n v="0.72884915665021521"/>
    <n v="0.50416282553599279"/>
    <m/>
    <m/>
    <m/>
    <m/>
    <m/>
    <m/>
    <m/>
    <m/>
    <m/>
    <m/>
    <m/>
    <m/>
    <m/>
    <n v="9"/>
    <n v="1"/>
    <n v="0"/>
  </r>
  <r>
    <n v="3696898"/>
    <s v="Kolb, Günter"/>
    <s v="Regensburger Strasse 98,92318"/>
    <s v="Regensburger Strasse 98 92318"/>
    <s v="98 92318"/>
    <s v="98"/>
    <x v="0"/>
    <x v="0"/>
    <x v="13"/>
    <n v="2"/>
    <x v="0"/>
    <n v="2"/>
    <n v="1"/>
    <n v="0.5133087399648395"/>
    <n v="0.55765437459719325"/>
    <m/>
    <m/>
    <m/>
    <m/>
    <m/>
    <m/>
    <m/>
    <m/>
    <m/>
    <m/>
    <m/>
    <m/>
    <m/>
    <n v="9"/>
    <n v="1"/>
    <n v="0"/>
  </r>
  <r>
    <n v="3712657"/>
    <s v="Hurst, Charles F."/>
    <s v="1048 Longfellow Avenue,Campbell, CA 95008"/>
    <s v="1048 Longfellow Avenue Campbell CA 95008"/>
    <s v="1048 95008"/>
    <s v=""/>
    <x v="9"/>
    <x v="0"/>
    <x v="46"/>
    <n v="3"/>
    <x v="9"/>
    <n v="2"/>
    <n v="0"/>
    <n v="0.48194010281236299"/>
    <n v="0.72837656999650102"/>
    <m/>
    <m/>
    <m/>
    <m/>
    <m/>
    <m/>
    <m/>
    <m/>
    <m/>
    <m/>
    <m/>
    <m/>
    <m/>
    <n v="9"/>
    <n v="1"/>
    <n v="0"/>
  </r>
  <r>
    <n v="3714424"/>
    <s v="Gonzalez Gallegos, Fermin"/>
    <s v="c/o Valeo Management Services, 2, rue André Boulle,94004 Creteil"/>
    <s v="c/o Valeo Management Services 2 rue André Boulle 94004 Creteil"/>
    <s v="2 94004"/>
    <s v="2"/>
    <x v="3"/>
    <x v="0"/>
    <x v="55"/>
    <n v="3"/>
    <x v="4"/>
    <n v="2"/>
    <n v="1"/>
    <n v="0.45665282883958935"/>
    <n v="0.29948441400205528"/>
    <m/>
    <m/>
    <m/>
    <m/>
    <m/>
    <m/>
    <m/>
    <m/>
    <m/>
    <m/>
    <m/>
    <m/>
    <m/>
    <n v="9"/>
    <n v="1"/>
    <n v="0"/>
  </r>
  <r>
    <n v="3715347"/>
    <s v="Mokbel, Chafic"/>
    <s v="Bât. F, Résidence Beauchamp,74 Rue Tréguier,22300 Lannion"/>
    <s v="Bât. F Résidence Beauchamp 74 Rue Tréguier 22300 Lannion"/>
    <s v="74 22300"/>
    <s v="74"/>
    <x v="3"/>
    <x v="0"/>
    <x v="19"/>
    <n v="3"/>
    <x v="2"/>
    <n v="2"/>
    <n v="1"/>
    <n v="0.79989680586780665"/>
    <n v="0.59117094401934778"/>
    <m/>
    <m/>
    <m/>
    <m/>
    <m/>
    <m/>
    <m/>
    <m/>
    <m/>
    <m/>
    <m/>
    <m/>
    <m/>
    <n v="9"/>
    <n v="1"/>
    <n v="0"/>
  </r>
  <r>
    <n v="3715782"/>
    <s v="Selles, Gérard"/>
    <s v="07 rue de la Boissière,78113 Adainville"/>
    <s v="07 rue de la Boissière 78113 Adainville"/>
    <s v="07 78113"/>
    <s v=""/>
    <x v="3"/>
    <x v="0"/>
    <x v="36"/>
    <n v="3"/>
    <x v="11"/>
    <n v="2"/>
    <n v="0"/>
    <n v="0.95080412077274412"/>
    <n v="0.14768161975573924"/>
    <m/>
    <m/>
    <m/>
    <m/>
    <m/>
    <m/>
    <m/>
    <m/>
    <m/>
    <m/>
    <m/>
    <m/>
    <m/>
    <n v="9"/>
    <n v="1"/>
    <n v="0"/>
  </r>
  <r>
    <n v="3718261"/>
    <s v="Palau, Joseph"/>
    <s v="Les Terrasses de Colmyr, 6, chemin de la Puya,74000 Annecy"/>
    <s v="Les Terrasses de Colmyr 6 chemin de la Puya 74000 Annecy"/>
    <s v="6 74000"/>
    <s v="6"/>
    <x v="3"/>
    <x v="0"/>
    <x v="14"/>
    <n v="3"/>
    <x v="6"/>
    <n v="2"/>
    <n v="1"/>
    <n v="0.99721038552115515"/>
    <n v="0.79369984279829031"/>
    <m/>
    <m/>
    <m/>
    <m/>
    <m/>
    <m/>
    <m/>
    <m/>
    <m/>
    <m/>
    <m/>
    <m/>
    <m/>
    <n v="9"/>
    <n v="1"/>
    <n v="0"/>
  </r>
  <r>
    <n v="3718951"/>
    <s v="Cubigel, S.A."/>
    <s v="Sant Ferran, 233-267,08205 Sabadell, Barcelona"/>
    <s v="Sant Ferran 233-267 08205 Sabadell Barcelona"/>
    <s v="233267 08205"/>
    <s v="233-"/>
    <x v="4"/>
    <x v="0"/>
    <x v="43"/>
    <n v="3"/>
    <x v="9"/>
    <n v="2"/>
    <n v="1"/>
    <n v="1.6446807315530387E-2"/>
    <n v="0.97518827719490997"/>
    <m/>
    <m/>
    <m/>
    <m/>
    <m/>
    <m/>
    <m/>
    <m/>
    <m/>
    <m/>
    <m/>
    <m/>
    <m/>
    <n v="9"/>
    <n v="1"/>
    <n v="0"/>
  </r>
  <r>
    <n v="3721976"/>
    <s v="Aloy, P."/>
    <s v="Generaal Eisenhowerlaan, 17,1030 Brussel"/>
    <s v="Generaal Eisenhowerlaan 17 1030 Brussel"/>
    <s v="17 1030"/>
    <s v="17"/>
    <x v="17"/>
    <x v="0"/>
    <x v="41"/>
    <n v="3"/>
    <x v="1"/>
    <n v="2"/>
    <n v="1"/>
    <n v="0.9775611301424465"/>
    <n v="0.52640937528703657"/>
    <m/>
    <m/>
    <m/>
    <m/>
    <m/>
    <m/>
    <m/>
    <m/>
    <m/>
    <m/>
    <m/>
    <m/>
    <m/>
    <n v="9"/>
    <n v="1"/>
    <n v="0"/>
  </r>
  <r>
    <n v="3723288"/>
    <s v="JÖNSSON, Jan-Erik"/>
    <s v="Fagelhundsvägen 20,226 53 Lund"/>
    <s v="Fagelhundsvägen 20 226 53 Lund"/>
    <s v="20 226 53"/>
    <s v="20"/>
    <x v="11"/>
    <x v="0"/>
    <x v="0"/>
    <n v="2"/>
    <x v="1"/>
    <n v="3"/>
    <n v="1"/>
    <n v="0.8399064569849195"/>
    <n v="0.85003994112129144"/>
    <m/>
    <m/>
    <m/>
    <m/>
    <m/>
    <m/>
    <m/>
    <m/>
    <m/>
    <m/>
    <m/>
    <m/>
    <m/>
    <n v="9"/>
    <n v="1"/>
    <n v="0"/>
  </r>
  <r>
    <n v="49647191"/>
    <s v="SAXENA, Anubhav"/>
    <s v="B-112, Habitat Splendour,Itpl Road, Kundalhalli,Bangalore 560037"/>
    <s v="B-112 Habitat Splendour Itpl Road Kundalhalli Bangalore 560037"/>
    <s v="112 560037"/>
    <s v="-112"/>
    <x v="27"/>
    <x v="0"/>
    <x v="55"/>
    <n v="3"/>
    <x v="10"/>
    <n v="2"/>
    <n v="1"/>
    <n v="9.1407414313947832E-2"/>
    <n v="2.3555001890751659E-2"/>
    <n v="1"/>
    <n v="3"/>
    <n v="4"/>
    <m/>
    <m/>
    <m/>
    <m/>
    <m/>
    <m/>
    <m/>
    <m/>
    <m/>
    <m/>
    <n v="9"/>
    <n v="1"/>
    <n v="0"/>
  </r>
  <r>
    <n v="3728825"/>
    <s v="STURGEON, Donald, Martin"/>
    <s v="1315 N. Lincoln Street,Wilmington, DE 19806"/>
    <s v="1315 N. Lincoln Street Wilmington DE 19806"/>
    <s v="1315 19806"/>
    <s v=""/>
    <x v="9"/>
    <x v="0"/>
    <x v="42"/>
    <n v="3"/>
    <x v="11"/>
    <n v="2"/>
    <n v="0"/>
    <n v="0.81561297535719934"/>
    <n v="0.19625233506936535"/>
    <m/>
    <m/>
    <m/>
    <m/>
    <m/>
    <m/>
    <m/>
    <m/>
    <m/>
    <m/>
    <m/>
    <m/>
    <m/>
    <n v="9"/>
    <n v="1"/>
    <n v="0"/>
  </r>
  <r>
    <n v="3729255"/>
    <s v="Utar International Ltd."/>
    <s v="White Park House White Park Road P.O. Box 806E,Bridgetown"/>
    <s v="White Park House White Park Road P.O. Box 806E Bridgetown"/>
    <s v="806"/>
    <s v="806E"/>
    <x v="46"/>
    <x v="0"/>
    <x v="19"/>
    <n v="3"/>
    <x v="4"/>
    <n v="1"/>
    <n v="1"/>
    <n v="0.19351162534181676"/>
    <n v="0.88823331055689514"/>
    <m/>
    <m/>
    <m/>
    <m/>
    <m/>
    <m/>
    <m/>
    <m/>
    <m/>
    <m/>
    <m/>
    <m/>
    <m/>
    <n v="9"/>
    <n v="1"/>
    <n v="0"/>
  </r>
  <r>
    <n v="3731430"/>
    <s v="LAMBERTZ, Hans-Reinhard"/>
    <s v="Galileistrasse 3,D-40699 Erkrath"/>
    <s v="Galileistrasse 3 D-40699 Erkrath"/>
    <s v="3 40699"/>
    <s v="3"/>
    <x v="0"/>
    <x v="0"/>
    <x v="1"/>
    <n v="2"/>
    <x v="0"/>
    <n v="2"/>
    <n v="1"/>
    <n v="0.42921460349435836"/>
    <n v="0.97773436307758355"/>
    <m/>
    <m/>
    <m/>
    <m/>
    <m/>
    <m/>
    <m/>
    <m/>
    <m/>
    <m/>
    <m/>
    <m/>
    <m/>
    <n v="9"/>
    <n v="1"/>
    <n v="0"/>
  </r>
  <r>
    <n v="3731467"/>
    <s v="TULP, Martinus, Theodorus, Maria"/>
    <s v="C.J. van Houtenlaan 36,NL-1381 CP Weesp"/>
    <s v="C.J. van Houtenlaan 36 NL-1381 CP Weesp"/>
    <s v="36 1381"/>
    <s v="36"/>
    <x v="1"/>
    <x v="0"/>
    <x v="36"/>
    <n v="3"/>
    <x v="11"/>
    <n v="2"/>
    <n v="1"/>
    <n v="4.3517625025857098E-2"/>
    <n v="0.99061122024291126"/>
    <m/>
    <m/>
    <m/>
    <m/>
    <m/>
    <m/>
    <m/>
    <m/>
    <m/>
    <m/>
    <m/>
    <m/>
    <m/>
    <n v="9"/>
    <n v="1"/>
    <n v="0"/>
  </r>
  <r>
    <n v="3731971"/>
    <s v="LANGFORD, Nathaniel, P."/>
    <s v="P.O. Box 33427,Saint Paul, MN 55133-3427"/>
    <s v="P.O. Box 33427 Saint Paul MN 55133-3427"/>
    <s v="33427 551333427"/>
    <s v=""/>
    <x v="9"/>
    <x v="0"/>
    <x v="41"/>
    <n v="3"/>
    <x v="11"/>
    <n v="2"/>
    <n v="0"/>
    <n v="0.62028613508397834"/>
    <n v="0.372279146552837"/>
    <m/>
    <m/>
    <m/>
    <m/>
    <m/>
    <m/>
    <m/>
    <m/>
    <m/>
    <m/>
    <m/>
    <m/>
    <m/>
    <n v="9"/>
    <n v="1"/>
    <n v="0"/>
  </r>
  <r>
    <n v="3733550"/>
    <s v="HIRSCHBERG, Joseph"/>
    <s v="Borla 26,93714 Jerusalem"/>
    <s v="Borla 26 93714 Jerusalem"/>
    <s v="26 93714"/>
    <s v="26"/>
    <x v="19"/>
    <x v="0"/>
    <x v="94"/>
    <n v="2"/>
    <x v="0"/>
    <n v="2"/>
    <n v="1"/>
    <n v="0.32692267824604071"/>
    <n v="0.82872564104460977"/>
    <m/>
    <m/>
    <m/>
    <m/>
    <m/>
    <m/>
    <m/>
    <m/>
    <m/>
    <m/>
    <m/>
    <m/>
    <m/>
    <n v="9"/>
    <n v="1"/>
    <n v="0"/>
  </r>
  <r>
    <n v="3735805"/>
    <s v="GUARE, James, P., Jr."/>
    <s v="126 East Lincoln Avenue,Rahway, NJ 07065"/>
    <s v="126 East Lincoln Avenue Rahway NJ 07065"/>
    <s v="126 07065"/>
    <s v=""/>
    <x v="9"/>
    <x v="0"/>
    <x v="41"/>
    <n v="3"/>
    <x v="11"/>
    <n v="2"/>
    <n v="0"/>
    <n v="0.83385912884644087"/>
    <n v="0.4690015385045383"/>
    <m/>
    <m/>
    <m/>
    <m/>
    <m/>
    <m/>
    <m/>
    <m/>
    <m/>
    <m/>
    <m/>
    <m/>
    <m/>
    <n v="9"/>
    <n v="1"/>
    <n v="0"/>
  </r>
  <r>
    <n v="3737974"/>
    <s v="BUZDYGAR, Timur Valerievich"/>
    <s v="pl. Kurchatova, 1-19,Obninsk,Kaluzhskaya obl., 249020"/>
    <s v="pl. Kurchatova 1-19 Obninsk Kaluzhskaya obl. 249020"/>
    <s v="119 249020"/>
    <s v="1-"/>
    <x v="29"/>
    <x v="0"/>
    <x v="33"/>
    <n v="3"/>
    <x v="11"/>
    <n v="2"/>
    <n v="1"/>
    <n v="0.96125799340217255"/>
    <n v="0.92950262258021066"/>
    <m/>
    <m/>
    <m/>
    <m/>
    <m/>
    <m/>
    <m/>
    <m/>
    <m/>
    <m/>
    <m/>
    <m/>
    <m/>
    <n v="9"/>
    <n v="1"/>
    <n v="0"/>
  </r>
  <r>
    <n v="3738002"/>
    <s v="HIRSCHBERG, Jakub"/>
    <s v="Aprilvägen 3,S-187 51 Täby"/>
    <s v="Aprilvägen 3 S-187 51 Täby"/>
    <s v="3 187 51"/>
    <s v="3"/>
    <x v="11"/>
    <x v="0"/>
    <x v="76"/>
    <n v="2"/>
    <x v="1"/>
    <n v="3"/>
    <n v="1"/>
    <n v="0.87273654995834293"/>
    <n v="0.58056215143547929"/>
    <m/>
    <m/>
    <m/>
    <m/>
    <m/>
    <m/>
    <m/>
    <m/>
    <m/>
    <m/>
    <m/>
    <m/>
    <m/>
    <n v="9"/>
    <n v="1"/>
    <n v="0"/>
  </r>
  <r>
    <n v="3739427"/>
    <s v="BLOOMER, Scott, D."/>
    <s v="16503 Terrey Pine Drive,Eden Prairie, MN 55347"/>
    <s v="16503 Terrey Pine Drive Eden Prairie MN 55347"/>
    <s v="16503 55347"/>
    <s v=""/>
    <x v="9"/>
    <x v="0"/>
    <x v="43"/>
    <n v="3"/>
    <x v="10"/>
    <n v="2"/>
    <n v="0"/>
    <n v="0.66237503725679281"/>
    <n v="0.10659971574865179"/>
    <m/>
    <m/>
    <m/>
    <m/>
    <m/>
    <m/>
    <m/>
    <m/>
    <m/>
    <m/>
    <m/>
    <m/>
    <m/>
    <n v="9"/>
    <n v="1"/>
    <n v="0"/>
  </r>
  <r>
    <n v="3739485"/>
    <s v="ELIZONDO, Enrique"/>
    <s v="1336 Steinburg Lane,Fort Worth, TX 76134"/>
    <s v="1336 Steinburg Lane Fort Worth TX 76134"/>
    <s v="1336 76134"/>
    <s v=""/>
    <x v="9"/>
    <x v="0"/>
    <x v="41"/>
    <n v="3"/>
    <x v="11"/>
    <n v="2"/>
    <n v="0"/>
    <n v="0.61121599392211912"/>
    <n v="0.47489448889671748"/>
    <m/>
    <m/>
    <m/>
    <m/>
    <m/>
    <m/>
    <m/>
    <m/>
    <m/>
    <m/>
    <m/>
    <m/>
    <m/>
    <n v="9"/>
    <n v="1"/>
    <n v="0"/>
  </r>
  <r>
    <n v="3740618"/>
    <s v="FELLOWS, Jonathon, A."/>
    <s v="13161 Shalimar Place,Del Mar, CA 92014"/>
    <s v="13161 Shalimar Place Del Mar CA 92014"/>
    <s v="13161 92014"/>
    <s v=""/>
    <x v="9"/>
    <x v="0"/>
    <x v="34"/>
    <n v="3"/>
    <x v="11"/>
    <n v="2"/>
    <n v="0"/>
    <n v="0.94011776410100167"/>
    <n v="0.95454196989407214"/>
    <m/>
    <m/>
    <m/>
    <m/>
    <m/>
    <m/>
    <m/>
    <m/>
    <m/>
    <m/>
    <m/>
    <m/>
    <m/>
    <n v="9"/>
    <n v="1"/>
    <n v="0"/>
  </r>
  <r>
    <n v="3741222"/>
    <s v="CANALE, Joseph, E."/>
    <s v="Prof. Holstlaan 6,NL-5656 AA Eindhoven"/>
    <s v="Prof. Holstlaan 6 NL-5656 AA Eindhoven"/>
    <s v="6 5656"/>
    <s v="6"/>
    <x v="1"/>
    <x v="0"/>
    <x v="34"/>
    <n v="3"/>
    <x v="9"/>
    <n v="2"/>
    <n v="1"/>
    <n v="0.99641384185415194"/>
    <n v="9.491818334413038E-2"/>
    <m/>
    <m/>
    <m/>
    <m/>
    <m/>
    <m/>
    <m/>
    <m/>
    <m/>
    <m/>
    <m/>
    <m/>
    <m/>
    <n v="9"/>
    <n v="1"/>
    <n v="0"/>
  </r>
  <r>
    <n v="3746266"/>
    <s v="SCHELL, Henricus, Wilhelmus, Maria"/>
    <s v="Prof. Holstlaan 6,NL-5656 AA Eindhoven"/>
    <s v="Prof. Holstlaan 6 NL-5656 AA Eindhoven"/>
    <s v="6 5656"/>
    <s v="6"/>
    <x v="1"/>
    <x v="0"/>
    <x v="34"/>
    <n v="3"/>
    <x v="9"/>
    <n v="2"/>
    <n v="1"/>
    <n v="0.95524074024359651"/>
    <n v="0.80718165119251806"/>
    <m/>
    <m/>
    <m/>
    <m/>
    <m/>
    <m/>
    <m/>
    <m/>
    <m/>
    <m/>
    <m/>
    <m/>
    <m/>
    <n v="9"/>
    <n v="1"/>
    <n v="0"/>
  </r>
  <r>
    <n v="3746688"/>
    <s v="Frantz Manufacturing Company"/>
    <s v="3201 West Lefevre Road,Sterling, IL 61081"/>
    <s v="3201 West Lefevre Road Sterling IL 61081"/>
    <s v="3201 61081"/>
    <s v=""/>
    <x v="9"/>
    <x v="0"/>
    <x v="46"/>
    <n v="3"/>
    <x v="11"/>
    <n v="2"/>
    <n v="0"/>
    <n v="0.17719230643009876"/>
    <n v="0.36242426298882369"/>
    <m/>
    <m/>
    <m/>
    <m/>
    <m/>
    <m/>
    <m/>
    <m/>
    <m/>
    <m/>
    <m/>
    <m/>
    <m/>
    <n v="9"/>
    <n v="1"/>
    <n v="0"/>
  </r>
  <r>
    <n v="3750023"/>
    <s v="WATANABE, Kenji"/>
    <s v="164-9, Ooaza Kamekuma Makabemachi Makabe-gun,Ibaraki 300-44"/>
    <s v="164-9 Ooaza Kamekuma Makabemachi Makabe-gun Ibaraki 300-44"/>
    <s v="1649 30044"/>
    <s v="-9"/>
    <x v="2"/>
    <x v="0"/>
    <x v="16"/>
    <n v="3"/>
    <x v="11"/>
    <n v="2"/>
    <n v="1"/>
    <n v="0.25631889501820049"/>
    <n v="0.87320509182398454"/>
    <m/>
    <m/>
    <m/>
    <m/>
    <m/>
    <m/>
    <m/>
    <m/>
    <m/>
    <m/>
    <m/>
    <m/>
    <m/>
    <n v="9"/>
    <n v="1"/>
    <n v="0"/>
  </r>
  <r>
    <n v="3752070"/>
    <s v="STORCH, Wolfgang"/>
    <s v="Am Einfang 6,D-82166 Gräfelfing"/>
    <s v="Am Einfang 6 D-82166 Gräfelfing"/>
    <s v="6 82166"/>
    <s v="6"/>
    <x v="0"/>
    <x v="0"/>
    <x v="29"/>
    <n v="2"/>
    <x v="1"/>
    <n v="2"/>
    <n v="1"/>
    <n v="0.65250479387613558"/>
    <n v="0.70917632348479887"/>
    <m/>
    <m/>
    <m/>
    <m/>
    <m/>
    <m/>
    <m/>
    <m/>
    <m/>
    <m/>
    <m/>
    <m/>
    <m/>
    <n v="9"/>
    <n v="1"/>
    <n v="0"/>
  </r>
  <r>
    <n v="3752531"/>
    <s v="CHANSARKAR, Mangesh"/>
    <s v="Apartment 301, 3700 Lillick Drive,Santa Clara, CA 95051"/>
    <s v="Apartment 301 3700 Lillick Drive Santa Clara CA 95051"/>
    <s v="301 3700 95051"/>
    <s v="301"/>
    <x v="9"/>
    <x v="0"/>
    <x v="5"/>
    <n v="3"/>
    <x v="2"/>
    <n v="3"/>
    <n v="1"/>
    <n v="0.49683976282150555"/>
    <n v="0.13568221321775498"/>
    <m/>
    <m/>
    <m/>
    <m/>
    <m/>
    <m/>
    <m/>
    <m/>
    <m/>
    <m/>
    <m/>
    <m/>
    <m/>
    <n v="9"/>
    <n v="1"/>
    <n v="0"/>
  </r>
  <r>
    <n v="3752683"/>
    <s v="MOHAMMADI, Khosrow, Parviz"/>
    <s v="1722 Whisperwood Street,Albany, GA 31707"/>
    <s v="1722 Whisperwood Street Albany GA 31707"/>
    <s v="1722 31707"/>
    <s v=""/>
    <x v="9"/>
    <x v="0"/>
    <x v="41"/>
    <n v="3"/>
    <x v="9"/>
    <n v="2"/>
    <n v="0"/>
    <n v="0.9232816857958891"/>
    <n v="0.51866404304819702"/>
    <m/>
    <m/>
    <m/>
    <m/>
    <m/>
    <m/>
    <m/>
    <m/>
    <m/>
    <m/>
    <m/>
    <m/>
    <m/>
    <n v="9"/>
    <n v="1"/>
    <n v="0"/>
  </r>
  <r>
    <n v="3754131"/>
    <s v="GROB, Rolf"/>
    <s v="12 Elaroo Street,Chadstone, VIC 3148"/>
    <s v="12 Elaroo Street Chadstone VIC 3148"/>
    <s v="12 3148"/>
    <s v=""/>
    <x v="20"/>
    <x v="0"/>
    <x v="38"/>
    <n v="3"/>
    <x v="9"/>
    <n v="2"/>
    <n v="0"/>
    <n v="0.52024646168712141"/>
    <n v="0.47139935979364189"/>
    <m/>
    <m/>
    <m/>
    <m/>
    <m/>
    <m/>
    <m/>
    <m/>
    <m/>
    <m/>
    <m/>
    <m/>
    <m/>
    <n v="9"/>
    <n v="1"/>
    <n v="0"/>
  </r>
  <r>
    <n v="49941548"/>
    <s v="Krijn, Marcellinus Petrus Carolus Michaell"/>
    <s v="Eindhoven"/>
    <s v="Eindhoven"/>
    <s v=""/>
    <s v=""/>
    <x v="1"/>
    <x v="0"/>
    <x v="62"/>
    <n v="1"/>
    <x v="14"/>
    <n v="0"/>
    <n v="0"/>
    <n v="0.41234400972072194"/>
    <n v="2.0221815170137658E-2"/>
    <n v="1"/>
    <n v="1"/>
    <n v="4"/>
    <m/>
    <m/>
    <m/>
    <m/>
    <m/>
    <m/>
    <m/>
    <m/>
    <m/>
    <m/>
    <n v="9"/>
    <n v="0"/>
    <n v="0"/>
  </r>
  <r>
    <n v="51204077"/>
    <s v="HAGA Takeshi"/>
    <s v="c/o HITACHI VEHICLE ENERGY, LTD.,1410 Inada,Hitachinaka-shi Ibaraki 312-8503"/>
    <s v="c/o HITACHI VEHICLE ENERGY LTD. 1410 Inada Hitachinaka-shi Ibaraki 312-8503"/>
    <s v="1410 3128503"/>
    <s v="312-"/>
    <x v="2"/>
    <x v="0"/>
    <x v="45"/>
    <n v="3"/>
    <x v="4"/>
    <n v="2"/>
    <n v="1"/>
    <n v="0.76565390636462438"/>
    <n v="2.2654707832119314E-2"/>
    <n v="1"/>
    <n v="3"/>
    <n v="4"/>
    <m/>
    <m/>
    <m/>
    <m/>
    <m/>
    <m/>
    <m/>
    <m/>
    <m/>
    <m/>
    <n v="9"/>
    <n v="1"/>
    <n v="0"/>
  </r>
  <r>
    <n v="3761081"/>
    <s v="HISHINUMA, Masakazu"/>
    <s v="6-36-1, Kamariyahigashi,Kanazawa-ku Yokohama-shi,Kanagawa 236"/>
    <s v="6-36-1 Kamariyahigashi Kanazawa-ku Yokohama-shi Kanagawa 236"/>
    <s v="6361 236"/>
    <s v="-36-"/>
    <x v="2"/>
    <x v="0"/>
    <x v="15"/>
    <n v="3"/>
    <x v="9"/>
    <n v="2"/>
    <n v="1"/>
    <n v="0.14143661878635261"/>
    <n v="0.14903924466653373"/>
    <m/>
    <m/>
    <m/>
    <m/>
    <m/>
    <m/>
    <m/>
    <m/>
    <m/>
    <m/>
    <m/>
    <m/>
    <m/>
    <n v="9"/>
    <n v="1"/>
    <n v="0"/>
  </r>
  <r>
    <n v="3763598"/>
    <s v="CAVANDER, Hans, Fredrik"/>
    <s v="Aspvägen 6,S-245 44 Staffanstorp"/>
    <s v="Aspvägen 6 S-245 44 Staffanstorp"/>
    <s v="6 245 44"/>
    <s v="6"/>
    <x v="11"/>
    <x v="0"/>
    <x v="1"/>
    <n v="2"/>
    <x v="1"/>
    <n v="3"/>
    <n v="1"/>
    <n v="0.81946002224448899"/>
    <n v="0.46988122689418377"/>
    <m/>
    <m/>
    <m/>
    <m/>
    <m/>
    <m/>
    <m/>
    <m/>
    <m/>
    <m/>
    <m/>
    <m/>
    <m/>
    <n v="9"/>
    <n v="1"/>
    <n v="0"/>
  </r>
  <r>
    <n v="3764046"/>
    <s v="REMANS, Thomas, J."/>
    <s v="Muggebeekstraat 19,B-3511 Hasselt"/>
    <s v="Muggebeekstraat 19 B-3511 Hasselt"/>
    <s v="19 3511"/>
    <s v="19"/>
    <x v="17"/>
    <x v="0"/>
    <x v="40"/>
    <n v="2"/>
    <x v="0"/>
    <n v="2"/>
    <n v="1"/>
    <n v="0.74063898166360487"/>
    <n v="0.54770426611360401"/>
    <m/>
    <m/>
    <m/>
    <m/>
    <m/>
    <m/>
    <m/>
    <m/>
    <m/>
    <m/>
    <m/>
    <m/>
    <m/>
    <n v="9"/>
    <n v="1"/>
    <n v="0"/>
  </r>
  <r>
    <n v="3766706"/>
    <s v="SERRE, Guy"/>
    <s v="Appart. 46, 10, avenue Winston Churchill,F-31100 Toulouse"/>
    <s v="Appart. 46 10 avenue Winston Churchill F-31100 Toulouse"/>
    <s v="46 10 31100"/>
    <s v="46"/>
    <x v="3"/>
    <x v="0"/>
    <x v="19"/>
    <n v="3"/>
    <x v="10"/>
    <n v="3"/>
    <n v="1"/>
    <n v="0.5249757250953756"/>
    <n v="0.77894750163037985"/>
    <m/>
    <m/>
    <m/>
    <m/>
    <m/>
    <m/>
    <m/>
    <m/>
    <m/>
    <m/>
    <m/>
    <m/>
    <m/>
    <n v="9"/>
    <n v="1"/>
    <n v="0"/>
  </r>
  <r>
    <n v="3767695"/>
    <s v="ALI, Yusuf"/>
    <s v="17 Blackberry Drive, Hudson,Oklahoma 44236"/>
    <s v="17 Blackberry Drive Hudson Oklahoma 44236"/>
    <s v="17 44236"/>
    <s v=""/>
    <x v="9"/>
    <x v="0"/>
    <x v="3"/>
    <n v="3"/>
    <x v="9"/>
    <n v="2"/>
    <n v="0"/>
    <n v="0.18088932349104092"/>
    <n v="0.41550595867706053"/>
    <m/>
    <m/>
    <m/>
    <m/>
    <m/>
    <m/>
    <m/>
    <m/>
    <m/>
    <m/>
    <m/>
    <m/>
    <m/>
    <n v="9"/>
    <n v="1"/>
    <n v="0"/>
  </r>
  <r>
    <n v="52182079"/>
    <s v="FORMOLIGHT TECHNOLOGIES, INC."/>
    <s v="1-2F, NO.31, WU CHUN 8 RD.,WUGU DIST., NEW TAIPEICITY TW"/>
    <s v="1-2F NO.31 WU CHUN 8 RD. WUGU DIST. NEW TAIPEICITY TW"/>
    <s v="12 31 8"/>
    <s v="-2F"/>
    <x v="5"/>
    <x v="0"/>
    <x v="30"/>
    <n v="3"/>
    <x v="6"/>
    <n v="3"/>
    <n v="1"/>
    <n v="0.26882249942915648"/>
    <n v="1.9393994095111333E-2"/>
    <n v="1"/>
    <n v="3"/>
    <n v="4"/>
    <m/>
    <m/>
    <m/>
    <m/>
    <m/>
    <m/>
    <m/>
    <m/>
    <m/>
    <m/>
    <n v="9"/>
    <n v="1"/>
    <n v="0"/>
  </r>
  <r>
    <n v="3769878"/>
    <s v="RESNICK, Sol, M."/>
    <s v="319 North van Buren Street,Iowa City, IA 52245"/>
    <s v="319 North van Buren Street Iowa City IA 52245"/>
    <s v="319 52245"/>
    <s v=""/>
    <x v="9"/>
    <x v="0"/>
    <x v="43"/>
    <n v="3"/>
    <x v="2"/>
    <n v="2"/>
    <n v="0"/>
    <n v="0.33798531658868958"/>
    <n v="7.4740962884257911E-2"/>
    <m/>
    <m/>
    <m/>
    <m/>
    <m/>
    <m/>
    <m/>
    <m/>
    <m/>
    <m/>
    <m/>
    <m/>
    <m/>
    <n v="9"/>
    <n v="1"/>
    <n v="0"/>
  </r>
  <r>
    <n v="3773601"/>
    <s v="BRIGHENTI, Marco"/>
    <s v="Via S. Michele, 22,I-42014 Castellarano"/>
    <s v="Via S. Michele 22 I-42014 Castellarano"/>
    <s v="22 42014"/>
    <s v="22"/>
    <x v="6"/>
    <x v="0"/>
    <x v="36"/>
    <n v="3"/>
    <x v="9"/>
    <n v="2"/>
    <n v="1"/>
    <n v="0.294366818938397"/>
    <n v="0.62328596547464754"/>
    <m/>
    <m/>
    <m/>
    <m/>
    <m/>
    <m/>
    <m/>
    <m/>
    <m/>
    <m/>
    <m/>
    <m/>
    <m/>
    <n v="9"/>
    <n v="1"/>
    <n v="0"/>
  </r>
  <r>
    <n v="3773717"/>
    <s v="Lavelle Industries Inc."/>
    <s v="665 McHenry Street,Burlington, WI 53105"/>
    <s v="665 McHenry Street Burlington WI 53105"/>
    <s v="665 53105"/>
    <s v=""/>
    <x v="9"/>
    <x v="0"/>
    <x v="36"/>
    <n v="3"/>
    <x v="9"/>
    <n v="2"/>
    <n v="0"/>
    <n v="0.60288028469824495"/>
    <n v="0.55959104611283617"/>
    <m/>
    <m/>
    <m/>
    <m/>
    <m/>
    <m/>
    <m/>
    <m/>
    <m/>
    <m/>
    <m/>
    <m/>
    <m/>
    <n v="9"/>
    <n v="1"/>
    <n v="0"/>
  </r>
  <r>
    <n v="3773919"/>
    <s v="KILPATRICK, David"/>
    <s v="1095 Fulton Court,Norcross, GA 30093-4041"/>
    <s v="1095 Fulton Court Norcross GA 30093-4041"/>
    <s v="1095 300934041"/>
    <s v=""/>
    <x v="9"/>
    <x v="0"/>
    <x v="46"/>
    <n v="3"/>
    <x v="9"/>
    <n v="2"/>
    <n v="0"/>
    <n v="0.72645496183487779"/>
    <n v="0.33301536183554403"/>
    <m/>
    <m/>
    <m/>
    <m/>
    <m/>
    <m/>
    <m/>
    <m/>
    <m/>
    <m/>
    <m/>
    <m/>
    <m/>
    <n v="9"/>
    <n v="1"/>
    <n v="0"/>
  </r>
  <r>
    <n v="3774989"/>
    <s v="WILSON, Scott, D."/>
    <s v="2196 W. 116th Avenue,Westminster, CO 80234"/>
    <s v="2196 W. 116th Avenue Westminster CO 80234"/>
    <s v="2196 116 80234"/>
    <s v="116t"/>
    <x v="9"/>
    <x v="0"/>
    <x v="3"/>
    <n v="3"/>
    <x v="11"/>
    <n v="3"/>
    <n v="1"/>
    <n v="0.9756338029571765"/>
    <n v="0.53228811131227372"/>
    <m/>
    <m/>
    <m/>
    <m/>
    <m/>
    <m/>
    <m/>
    <m/>
    <m/>
    <m/>
    <m/>
    <m/>
    <m/>
    <n v="9"/>
    <n v="1"/>
    <n v="0"/>
  </r>
  <r>
    <n v="3776808"/>
    <s v="ONO, Takayuki, Sekisui Chemical Co., Ltd."/>
    <s v="2-2, Kamichoshi-cho, Kamitoba, Minami-ku,Kyoto-shi, Kyoto 601"/>
    <s v="2-2 Kamichoshi-cho Kamitoba Minami-ku Kyoto-shi Kyoto 601"/>
    <s v="22 601"/>
    <s v="-2"/>
    <x v="2"/>
    <x v="0"/>
    <x v="15"/>
    <n v="3"/>
    <x v="11"/>
    <n v="2"/>
    <n v="1"/>
    <n v="0.78462961556504318"/>
    <n v="0.92829325115260686"/>
    <m/>
    <m/>
    <m/>
    <m/>
    <m/>
    <m/>
    <m/>
    <m/>
    <m/>
    <m/>
    <m/>
    <m/>
    <m/>
    <n v="9"/>
    <n v="1"/>
    <n v="0"/>
  </r>
  <r>
    <n v="3777644"/>
    <s v="Kleene, Alfred"/>
    <s v="Hölderlinstrasse 57,70193 Stuttgart"/>
    <s v="Hölderlinstrasse 57 70193 Stuttgart"/>
    <s v="57 70193"/>
    <s v="57"/>
    <x v="0"/>
    <x v="0"/>
    <x v="52"/>
    <n v="2"/>
    <x v="0"/>
    <n v="2"/>
    <n v="1"/>
    <n v="0.1299818165246992"/>
    <n v="0.3667294574238904"/>
    <m/>
    <m/>
    <m/>
    <m/>
    <m/>
    <m/>
    <m/>
    <m/>
    <m/>
    <m/>
    <m/>
    <m/>
    <m/>
    <n v="9"/>
    <n v="1"/>
    <n v="0"/>
  </r>
  <r>
    <n v="3778420"/>
    <s v="KURISU, Kojiro"/>
    <s v="2-1-7, Mayumiminami,Ikoma-shi, Nara 630-01"/>
    <s v="2-1-7 Mayumiminami Ikoma-shi Nara 630-01"/>
    <s v="217 63001"/>
    <s v="-1-"/>
    <x v="2"/>
    <x v="0"/>
    <x v="3"/>
    <n v="3"/>
    <x v="1"/>
    <n v="2"/>
    <n v="1"/>
    <n v="0.5462611372204309"/>
    <n v="0.76234357509002448"/>
    <m/>
    <m/>
    <m/>
    <m/>
    <m/>
    <m/>
    <m/>
    <m/>
    <m/>
    <m/>
    <m/>
    <m/>
    <m/>
    <n v="9"/>
    <n v="1"/>
    <n v="0"/>
  </r>
  <r>
    <n v="3781389"/>
    <s v="PIOGER, Frédéric"/>
    <s v="24C, rue de la Fontaine Henri IV,F-92370 Chaville"/>
    <s v="24C rue de la Fontaine Henri IV F-92370 Chaville"/>
    <s v="24 92370"/>
    <s v=""/>
    <x v="3"/>
    <x v="0"/>
    <x v="9"/>
    <n v="3"/>
    <x v="2"/>
    <n v="2"/>
    <n v="0"/>
    <n v="0.25209970113877733"/>
    <n v="0.38261769334273488"/>
    <m/>
    <m/>
    <m/>
    <m/>
    <m/>
    <m/>
    <m/>
    <m/>
    <m/>
    <m/>
    <m/>
    <m/>
    <m/>
    <n v="9"/>
    <n v="1"/>
    <n v="0"/>
  </r>
  <r>
    <n v="3782733"/>
    <s v="TANIELYAN, Setrak, K."/>
    <s v="11, Beech Street,Maplewood, New Jersey 07040"/>
    <s v="11 Beech Street Maplewood New Jersey 07040"/>
    <s v="11 07040"/>
    <s v=""/>
    <x v="9"/>
    <x v="0"/>
    <x v="18"/>
    <n v="3"/>
    <x v="11"/>
    <n v="2"/>
    <n v="0"/>
    <n v="0.29184504541901901"/>
    <n v="0.6427420356577106"/>
    <m/>
    <m/>
    <m/>
    <m/>
    <m/>
    <m/>
    <m/>
    <m/>
    <m/>
    <m/>
    <m/>
    <m/>
    <m/>
    <n v="9"/>
    <n v="1"/>
    <n v="0"/>
  </r>
  <r>
    <n v="3784344"/>
    <s v="RAMANTHAN, Sasangan"/>
    <s v="105 Enchanted Way,San Ramon, CA 94583"/>
    <s v="105 Enchanted Way San Ramon CA 94583"/>
    <s v="105 94583"/>
    <s v=""/>
    <x v="9"/>
    <x v="0"/>
    <x v="24"/>
    <n v="3"/>
    <x v="11"/>
    <n v="2"/>
    <n v="0"/>
    <n v="0.94693655976066538"/>
    <n v="0.42767620774257509"/>
    <m/>
    <m/>
    <m/>
    <m/>
    <m/>
    <m/>
    <m/>
    <m/>
    <m/>
    <m/>
    <m/>
    <m/>
    <m/>
    <n v="9"/>
    <n v="1"/>
    <n v="0"/>
  </r>
  <r>
    <n v="3786044"/>
    <s v="Kutzner, Michael"/>
    <s v="Hombergerweg 12,93049 Regensburg"/>
    <s v="Hombergerweg 12 93049 Regensburg"/>
    <s v="12 93049"/>
    <s v="12"/>
    <x v="0"/>
    <x v="0"/>
    <x v="1"/>
    <n v="2"/>
    <x v="0"/>
    <n v="2"/>
    <n v="1"/>
    <n v="0.26245331517453185"/>
    <n v="0.58946278593383838"/>
    <m/>
    <m/>
    <m/>
    <m/>
    <m/>
    <m/>
    <m/>
    <m/>
    <m/>
    <m/>
    <m/>
    <m/>
    <m/>
    <n v="9"/>
    <n v="1"/>
    <n v="0"/>
  </r>
  <r>
    <n v="3786139"/>
    <s v="Lefevre, Jean-Pierre"/>
    <s v="15, rue Jean-Baptiste Crèvecoeur,60240 Lattainville"/>
    <s v="15 rue Jean-Baptiste Crèvecoeur 60240 Lattainville"/>
    <s v="15 60240"/>
    <s v=""/>
    <x v="3"/>
    <x v="0"/>
    <x v="71"/>
    <n v="3"/>
    <x v="9"/>
    <n v="2"/>
    <n v="0"/>
    <n v="0.57703420205735689"/>
    <n v="0.851086926570924"/>
    <m/>
    <m/>
    <m/>
    <m/>
    <m/>
    <m/>
    <m/>
    <m/>
    <m/>
    <m/>
    <m/>
    <m/>
    <m/>
    <n v="9"/>
    <n v="1"/>
    <n v="0"/>
  </r>
  <r>
    <n v="3786346"/>
    <s v="Iwakiri, Hiroshi"/>
    <s v="9-4, Mikatadai 2-chome,,Nishi-ku, Kobe-shi,Hyogo,"/>
    <s v="9-4 Mikatadai 2-chome Nishi-ku Kobe-shi Hyogo"/>
    <s v="94 2"/>
    <s v="-4"/>
    <x v="2"/>
    <x v="0"/>
    <x v="9"/>
    <n v="3"/>
    <x v="9"/>
    <n v="2"/>
    <n v="1"/>
    <n v="0.87426058747222546"/>
    <n v="9.9589461223033915E-2"/>
    <m/>
    <m/>
    <m/>
    <m/>
    <m/>
    <m/>
    <m/>
    <m/>
    <m/>
    <m/>
    <m/>
    <m/>
    <m/>
    <n v="9"/>
    <n v="1"/>
    <n v="0"/>
  </r>
  <r>
    <n v="3786819"/>
    <s v="Pottenger, Charles Gary"/>
    <s v="46644 Vineyard Lane,Macomb, Michigan 48042"/>
    <s v="46644 Vineyard Lane Macomb Michigan 48042"/>
    <s v="46644 48042"/>
    <s v=""/>
    <x v="9"/>
    <x v="0"/>
    <x v="3"/>
    <n v="3"/>
    <x v="9"/>
    <n v="2"/>
    <n v="0"/>
    <n v="0.8622306365187199"/>
    <n v="0.50147718412285558"/>
    <m/>
    <m/>
    <m/>
    <m/>
    <m/>
    <m/>
    <m/>
    <m/>
    <m/>
    <m/>
    <m/>
    <m/>
    <m/>
    <n v="9"/>
    <n v="1"/>
    <n v="0"/>
  </r>
  <r>
    <n v="52924845"/>
    <s v="EDOARDO RUSSO"/>
    <s v="CORSO EUROPA 3/D, I-29100 PIACENZA IT"/>
    <s v="CORSO EUROPA 3/D I-29100 PIACENZA IT"/>
    <s v="3 29100"/>
    <s v="3/"/>
    <x v="6"/>
    <x v="0"/>
    <x v="24"/>
    <n v="3"/>
    <x v="9"/>
    <n v="2"/>
    <n v="1"/>
    <n v="0.59513145101801801"/>
    <n v="2.526086718469267E-2"/>
    <n v="1"/>
    <n v="3"/>
    <n v="4"/>
    <m/>
    <m/>
    <m/>
    <m/>
    <m/>
    <m/>
    <m/>
    <m/>
    <m/>
    <m/>
    <n v="9"/>
    <n v="1"/>
    <n v="0"/>
  </r>
  <r>
    <n v="3787501"/>
    <s v="Keleny, Lloyd G."/>
    <s v="11130 West River Road,Champlin, Minnesota 55316"/>
    <s v="11130 West River Road Champlin Minnesota 55316"/>
    <s v="11130 55316"/>
    <s v=""/>
    <x v="9"/>
    <x v="0"/>
    <x v="22"/>
    <n v="3"/>
    <x v="11"/>
    <n v="2"/>
    <n v="0"/>
    <n v="0.30461420019930097"/>
    <n v="0.18846919676161666"/>
    <m/>
    <m/>
    <m/>
    <m/>
    <m/>
    <m/>
    <m/>
    <m/>
    <m/>
    <m/>
    <m/>
    <m/>
    <m/>
    <n v="9"/>
    <n v="1"/>
    <n v="0"/>
  </r>
  <r>
    <n v="3795498"/>
    <s v="Kobayashi, Takashi"/>
    <s v="c/o Mitsubishi Denki K.K., 2-3, Marunouchi 2-chome,Chiyoda-ku, Tokyo 100-8310"/>
    <s v="c/o Mitsubishi Denki K.K. 2-3 Marunouchi 2-chome Chiyoda-ku Tokyo 100-8310"/>
    <s v="23 2 1008310"/>
    <s v="2-"/>
    <x v="2"/>
    <x v="0"/>
    <x v="64"/>
    <n v="3"/>
    <x v="4"/>
    <n v="3"/>
    <n v="1"/>
    <n v="0.92790175364412031"/>
    <n v="0.17746602064985795"/>
    <m/>
    <m/>
    <m/>
    <m/>
    <m/>
    <m/>
    <m/>
    <m/>
    <m/>
    <m/>
    <m/>
    <m/>
    <m/>
    <n v="9"/>
    <n v="1"/>
    <n v="0"/>
  </r>
  <r>
    <n v="3796809"/>
    <s v="Kimura, Kiyoshi"/>
    <s v="c/o Konica Corporation, 2970, Ishikawa-cho,Hachioji-shi, Tokyo"/>
    <s v="c/o Konica Corporation 2970 Ishikawa-cho Hachioji-shi Tokyo"/>
    <s v="2970"/>
    <s v=""/>
    <x v="2"/>
    <x v="0"/>
    <x v="28"/>
    <n v="3"/>
    <x v="11"/>
    <n v="1"/>
    <n v="0"/>
    <n v="0.23744880761268994"/>
    <n v="0.55116722383959782"/>
    <m/>
    <m/>
    <m/>
    <m/>
    <m/>
    <m/>
    <m/>
    <m/>
    <m/>
    <m/>
    <m/>
    <m/>
    <m/>
    <n v="9"/>
    <n v="1"/>
    <n v="0"/>
  </r>
  <r>
    <n v="3796941"/>
    <s v="Koki, Tanoue"/>
    <s v="c/o Toshiba Corporation, Intellectual Prop. Div.,1-1 Shibaura 1-chome Minato-ku Tokyo 105"/>
    <s v="c/o Toshiba Corporation Intellectual Prop. Div. 1-1 Shibaura 1-chome Minato-ku Tokyo 105"/>
    <s v="11 1 105"/>
    <s v="1-"/>
    <x v="2"/>
    <x v="0"/>
    <x v="44"/>
    <n v="3"/>
    <x v="8"/>
    <n v="3"/>
    <n v="1"/>
    <n v="0.63245032897839915"/>
    <n v="0.37992335990146364"/>
    <m/>
    <m/>
    <m/>
    <m/>
    <m/>
    <m/>
    <m/>
    <m/>
    <m/>
    <m/>
    <m/>
    <m/>
    <m/>
    <n v="9"/>
    <n v="1"/>
    <n v="0"/>
  </r>
  <r>
    <n v="3797879"/>
    <s v="Karl Storz Imaging Inc."/>
    <s v="University Business Center, 175 Cremona Drive,Goleta, CA 93117"/>
    <s v="University Business Center 175 Cremona Drive Goleta CA 93117"/>
    <s v="175 93117"/>
    <s v="175"/>
    <x v="9"/>
    <x v="0"/>
    <x v="28"/>
    <n v="3"/>
    <x v="2"/>
    <n v="2"/>
    <n v="1"/>
    <n v="9.088324310298046E-2"/>
    <n v="0.68915123997393057"/>
    <m/>
    <m/>
    <m/>
    <m/>
    <m/>
    <m/>
    <m/>
    <m/>
    <m/>
    <m/>
    <m/>
    <m/>
    <m/>
    <n v="9"/>
    <n v="1"/>
    <n v="0"/>
  </r>
  <r>
    <n v="3799861"/>
    <s v="Schromm, Karl"/>
    <s v="Wacholderstrasse 26,74523 Schwäbisch Hall"/>
    <s v="Wacholderstrasse 26 74523 Schwäbisch Hall"/>
    <s v="26 74523"/>
    <s v="26"/>
    <x v="0"/>
    <x v="0"/>
    <x v="46"/>
    <n v="3"/>
    <x v="1"/>
    <n v="2"/>
    <n v="1"/>
    <n v="0.19404425244161383"/>
    <n v="0.48269873069017377"/>
    <m/>
    <m/>
    <m/>
    <m/>
    <m/>
    <m/>
    <m/>
    <m/>
    <m/>
    <m/>
    <m/>
    <m/>
    <m/>
    <n v="9"/>
    <n v="1"/>
    <n v="0"/>
  </r>
  <r>
    <n v="3800094"/>
    <s v="Frank, Uwe"/>
    <s v="Lilienstrasse 33,74629 Pfedelbach-Windischenbach"/>
    <s v="Lilienstrasse 33 74629 Pfedelbach-Windischenbach"/>
    <s v="33 74629"/>
    <s v="33"/>
    <x v="0"/>
    <x v="0"/>
    <x v="47"/>
    <n v="3"/>
    <x v="0"/>
    <n v="2"/>
    <n v="1"/>
    <n v="0.36636855546356151"/>
    <n v="0.80166563044879557"/>
    <m/>
    <m/>
    <m/>
    <m/>
    <m/>
    <m/>
    <m/>
    <m/>
    <m/>
    <m/>
    <m/>
    <m/>
    <m/>
    <n v="9"/>
    <n v="1"/>
    <n v="0"/>
  </r>
  <r>
    <n v="3800941"/>
    <s v="Sarkar, Sunil B."/>
    <s v="1061 Northcrest Drive,Akron, Ohio 44319"/>
    <s v="1061 Northcrest Drive Akron Ohio 44319"/>
    <s v="1061 44319"/>
    <s v=""/>
    <x v="9"/>
    <x v="0"/>
    <x v="36"/>
    <n v="3"/>
    <x v="9"/>
    <n v="2"/>
    <n v="0"/>
    <n v="0.95760388503826088"/>
    <n v="0.31819101135649508"/>
    <m/>
    <m/>
    <m/>
    <m/>
    <m/>
    <m/>
    <m/>
    <m/>
    <m/>
    <m/>
    <m/>
    <m/>
    <m/>
    <n v="9"/>
    <n v="1"/>
    <n v="0"/>
  </r>
  <r>
    <n v="53639912"/>
    <s v="CHO, Bumjin"/>
    <s v="Gyeonggi-do"/>
    <s v="Gyeonggi-do"/>
    <s v=""/>
    <s v=""/>
    <x v="7"/>
    <x v="0"/>
    <x v="77"/>
    <n v="1"/>
    <x v="14"/>
    <n v="0"/>
    <n v="0"/>
    <n v="0.18549590461176235"/>
    <n v="2.3078627815713015E-2"/>
    <n v="1"/>
    <n v="1"/>
    <n v="4"/>
    <m/>
    <m/>
    <m/>
    <m/>
    <m/>
    <m/>
    <m/>
    <m/>
    <m/>
    <m/>
    <n v="9"/>
    <n v="0"/>
    <n v="0"/>
  </r>
  <r>
    <n v="3803357"/>
    <s v="Walkup, N. Wayne"/>
    <s v="Rft.1, Box 253A,Baxter Springs, Kansas 66713"/>
    <s v="Rft.1 Box 253A Baxter Springs Kansas 66713"/>
    <s v="1 253 66713"/>
    <s v=".1"/>
    <x v="9"/>
    <x v="0"/>
    <x v="18"/>
    <n v="3"/>
    <x v="11"/>
    <n v="3"/>
    <n v="1"/>
    <n v="0.52641996592348994"/>
    <n v="0.31770652343638084"/>
    <m/>
    <m/>
    <m/>
    <m/>
    <m/>
    <m/>
    <m/>
    <m/>
    <m/>
    <m/>
    <m/>
    <m/>
    <m/>
    <n v="9"/>
    <n v="1"/>
    <n v="0"/>
  </r>
  <r>
    <n v="3805375"/>
    <s v="Leysieffer, Hans, Dr.-Ing., Dipl.-Ing."/>
    <s v="Enzianring 13,82024 Taufkirchen"/>
    <s v="Enzianring 13 82024 Taufkirchen"/>
    <s v="13 82024"/>
    <s v="13"/>
    <x v="0"/>
    <x v="0"/>
    <x v="29"/>
    <n v="2"/>
    <x v="0"/>
    <n v="2"/>
    <n v="1"/>
    <n v="0.95062798070772125"/>
    <n v="0.56668725718535151"/>
    <m/>
    <m/>
    <m/>
    <m/>
    <m/>
    <m/>
    <m/>
    <m/>
    <m/>
    <m/>
    <m/>
    <m/>
    <m/>
    <n v="9"/>
    <n v="1"/>
    <n v="0"/>
  </r>
  <r>
    <n v="3807491"/>
    <s v="Schwegler, Roland"/>
    <s v="Eberhardstrasse 16,71384 Weinstadt"/>
    <s v="Eberhardstrasse 16 71384 Weinstadt"/>
    <s v="16 71384"/>
    <s v="16"/>
    <x v="0"/>
    <x v="0"/>
    <x v="51"/>
    <n v="2"/>
    <x v="0"/>
    <n v="2"/>
    <n v="1"/>
    <n v="0.5742463612991231"/>
    <n v="0.55447750709465404"/>
    <m/>
    <m/>
    <m/>
    <m/>
    <m/>
    <m/>
    <m/>
    <m/>
    <m/>
    <m/>
    <m/>
    <m/>
    <m/>
    <n v="9"/>
    <n v="1"/>
    <n v="0"/>
  </r>
  <r>
    <n v="3808873"/>
    <s v="Watt, Russell J."/>
    <s v="11 E. Elm., Apt. 3W.,Chicago, IL 60611"/>
    <s v="11 E. Elm. Apt. 3W. Chicago IL 60611"/>
    <s v="11 3 60611"/>
    <s v="3W"/>
    <x v="9"/>
    <x v="0"/>
    <x v="34"/>
    <n v="3"/>
    <x v="10"/>
    <n v="3"/>
    <n v="1"/>
    <n v="0.39795558004411524"/>
    <n v="6.8081698571016425E-2"/>
    <m/>
    <m/>
    <m/>
    <m/>
    <m/>
    <m/>
    <m/>
    <m/>
    <m/>
    <m/>
    <m/>
    <m/>
    <m/>
    <n v="9"/>
    <n v="1"/>
    <n v="0"/>
  </r>
  <r>
    <n v="3809641"/>
    <s v="Beeson, Karl W"/>
    <s v="197 Dodds Lane,Princeton, New Jersey 08540"/>
    <s v="197 Dodds Lane Princeton New Jersey 08540"/>
    <s v="197 08540"/>
    <s v=""/>
    <x v="9"/>
    <x v="0"/>
    <x v="3"/>
    <n v="3"/>
    <x v="11"/>
    <n v="2"/>
    <n v="0"/>
    <n v="0.80005711878647634"/>
    <n v="0.91145494208031275"/>
    <m/>
    <m/>
    <m/>
    <m/>
    <m/>
    <m/>
    <m/>
    <m/>
    <m/>
    <m/>
    <m/>
    <m/>
    <m/>
    <n v="9"/>
    <n v="1"/>
    <n v="0"/>
  </r>
  <r>
    <n v="3811210"/>
    <s v="Gasperini, Sergio, c/o Whirlpool Europe S.r.l."/>
    <s v="Patent Dept. V. 1e G. Borghi 27,21025 Comerio"/>
    <s v="Patent Dept. V. 1e G. Borghi 27 21025 Comerio"/>
    <s v="1 27 21025"/>
    <s v="1e"/>
    <x v="6"/>
    <x v="0"/>
    <x v="37"/>
    <n v="3"/>
    <x v="2"/>
    <n v="3"/>
    <n v="1"/>
    <n v="0.85575674111293343"/>
    <n v="0.87754614725403379"/>
    <m/>
    <m/>
    <m/>
    <m/>
    <m/>
    <m/>
    <m/>
    <m/>
    <m/>
    <m/>
    <m/>
    <m/>
    <m/>
    <n v="9"/>
    <n v="1"/>
    <n v="0"/>
  </r>
  <r>
    <n v="3811921"/>
    <s v="Madan, Sanjeev"/>
    <s v="120 Vanita Drive,Coraopolis, PA 15108"/>
    <s v="120 Vanita Drive Coraopolis PA 15108"/>
    <s v="120 15108"/>
    <s v=""/>
    <x v="9"/>
    <x v="0"/>
    <x v="24"/>
    <n v="3"/>
    <x v="9"/>
    <n v="2"/>
    <n v="0"/>
    <n v="5.3010377906537176E-2"/>
    <n v="0.50278259121367175"/>
    <m/>
    <m/>
    <m/>
    <m/>
    <m/>
    <m/>
    <m/>
    <m/>
    <m/>
    <m/>
    <m/>
    <m/>
    <m/>
    <n v="9"/>
    <n v="1"/>
    <n v="0"/>
  </r>
  <r>
    <n v="3821357"/>
    <s v="Newell, Christine"/>
    <s v="Axis Genetics Plc,Babraham, Cambridge, CB2 4AZ"/>
    <s v="Axis Genetics Plc Babraham Cambridge CB2 4AZ"/>
    <s v="2 4"/>
    <s v="B2"/>
    <x v="8"/>
    <x v="0"/>
    <x v="43"/>
    <n v="3"/>
    <x v="11"/>
    <n v="2"/>
    <n v="1"/>
    <n v="0.6656638486789006"/>
    <n v="0.20125340147009374"/>
    <m/>
    <m/>
    <m/>
    <m/>
    <m/>
    <m/>
    <m/>
    <m/>
    <m/>
    <m/>
    <m/>
    <m/>
    <m/>
    <n v="9"/>
    <n v="1"/>
    <n v="0"/>
  </r>
  <r>
    <n v="3821509"/>
    <s v="Jonas, Jason"/>
    <s v="15831 Pine Mountain Drive,Houston, Texas 77084"/>
    <s v="15831 Pine Mountain Drive Houston Texas 77084"/>
    <s v="15831 77084"/>
    <s v=""/>
    <x v="9"/>
    <x v="0"/>
    <x v="43"/>
    <n v="3"/>
    <x v="11"/>
    <n v="2"/>
    <n v="0"/>
    <n v="0.88427899114427511"/>
    <n v="0.5620563487893605"/>
    <m/>
    <m/>
    <m/>
    <m/>
    <m/>
    <m/>
    <m/>
    <m/>
    <m/>
    <m/>
    <m/>
    <m/>
    <m/>
    <n v="9"/>
    <n v="1"/>
    <n v="0"/>
  </r>
  <r>
    <n v="3822478"/>
    <s v="Hira, Masayuki"/>
    <s v="309, 28-2 Motomachi,Tokorozawa-shi, Saitama 359-1121"/>
    <s v="309 28-2 Motomachi Tokorozawa-shi Saitama 359-1121"/>
    <s v="309 282 3591121"/>
    <s v="28-"/>
    <x v="2"/>
    <x v="0"/>
    <x v="26"/>
    <n v="3"/>
    <x v="9"/>
    <n v="3"/>
    <n v="1"/>
    <n v="0.4412359809772749"/>
    <n v="0.97875056208800337"/>
    <m/>
    <m/>
    <m/>
    <m/>
    <m/>
    <m/>
    <m/>
    <m/>
    <m/>
    <m/>
    <m/>
    <m/>
    <m/>
    <n v="9"/>
    <n v="1"/>
    <n v="0"/>
  </r>
  <r>
    <n v="3827819"/>
    <s v="Goradia, Tarak"/>
    <s v="44 Cotoneaster Court,Monmouth Jct., NJ 08852"/>
    <s v="44 Cotoneaster Court Monmouth Jct. NJ 08852"/>
    <s v="44 08852"/>
    <s v=""/>
    <x v="9"/>
    <x v="0"/>
    <x v="18"/>
    <n v="3"/>
    <x v="11"/>
    <n v="2"/>
    <n v="0"/>
    <n v="0.7449342062264942"/>
    <n v="0.3504490974590968"/>
    <m/>
    <m/>
    <m/>
    <m/>
    <m/>
    <m/>
    <m/>
    <m/>
    <m/>
    <m/>
    <m/>
    <m/>
    <m/>
    <n v="9"/>
    <n v="1"/>
    <n v="0"/>
  </r>
  <r>
    <n v="54240398"/>
    <s v="JANSSEN, Robert, Hendrik, Catharina"/>
    <s v="P.O. BOX 4 6100 AA ECHT"/>
    <s v="P.O. BOX 4 6100 AA ECHT"/>
    <s v="4 6100"/>
    <s v="4"/>
    <x v="1"/>
    <x v="0"/>
    <x v="96"/>
    <n v="2"/>
    <x v="9"/>
    <n v="2"/>
    <n v="1"/>
    <n v="0.93537571898428462"/>
    <n v="1.9470860453390304E-2"/>
    <n v="1"/>
    <n v="2"/>
    <n v="4"/>
    <m/>
    <m/>
    <m/>
    <m/>
    <m/>
    <m/>
    <m/>
    <m/>
    <m/>
    <m/>
    <n v="9"/>
    <n v="1"/>
    <n v="0"/>
  </r>
  <r>
    <n v="3833504"/>
    <s v="Savage, Charles R."/>
    <s v="136 Varsity Circle,Arlington, Texas 76013"/>
    <s v="136 Varsity Circle Arlington Texas 76013"/>
    <s v="136 76013"/>
    <s v=""/>
    <x v="9"/>
    <x v="0"/>
    <x v="46"/>
    <n v="3"/>
    <x v="9"/>
    <n v="2"/>
    <n v="0"/>
    <n v="0.63777768360550469"/>
    <n v="0.29326254249611938"/>
    <m/>
    <m/>
    <m/>
    <m/>
    <m/>
    <m/>
    <m/>
    <m/>
    <m/>
    <m/>
    <m/>
    <m/>
    <m/>
    <n v="9"/>
    <n v="1"/>
    <n v="0"/>
  </r>
  <r>
    <n v="3837562"/>
    <s v="Slate, James Richard"/>
    <s v="1112 27th Street,Vienna, West Virginia 26105"/>
    <s v="1112 27th Street Vienna West Virginia 26105"/>
    <s v="1112 27 26105"/>
    <s v="27t"/>
    <x v="9"/>
    <x v="0"/>
    <x v="18"/>
    <n v="3"/>
    <x v="11"/>
    <n v="3"/>
    <n v="1"/>
    <n v="0.13848721919904705"/>
    <n v="0.3117901673315413"/>
    <m/>
    <m/>
    <m/>
    <m/>
    <m/>
    <m/>
    <m/>
    <m/>
    <m/>
    <m/>
    <m/>
    <m/>
    <m/>
    <n v="9"/>
    <n v="1"/>
    <n v="0"/>
  </r>
  <r>
    <n v="3838468"/>
    <s v="Newton, Salete M."/>
    <s v="1000 Asp Avenue,Norman, Oklahoma 73019"/>
    <s v="1000 Asp Avenue Norman Oklahoma 73019"/>
    <s v="1000 73019"/>
    <s v=""/>
    <x v="9"/>
    <x v="0"/>
    <x v="34"/>
    <n v="3"/>
    <x v="9"/>
    <n v="2"/>
    <n v="0"/>
    <n v="0.14004812102249098"/>
    <n v="0.26588745524742952"/>
    <m/>
    <m/>
    <m/>
    <m/>
    <m/>
    <m/>
    <m/>
    <m/>
    <m/>
    <m/>
    <m/>
    <m/>
    <m/>
    <n v="9"/>
    <n v="1"/>
    <n v="0"/>
  </r>
  <r>
    <n v="3838519"/>
    <s v="Hollenbach, Keith Eugene"/>
    <s v="208 Dickinson Drive,Reading, Pennsylvania 19605"/>
    <s v="208 Dickinson Drive Reading Pennsylvania 19605"/>
    <s v="208 19605"/>
    <s v=""/>
    <x v="9"/>
    <x v="0"/>
    <x v="22"/>
    <n v="3"/>
    <x v="9"/>
    <n v="2"/>
    <n v="0"/>
    <n v="0.92634895123039551"/>
    <n v="9.0914744093597566E-2"/>
    <m/>
    <m/>
    <m/>
    <m/>
    <m/>
    <m/>
    <m/>
    <m/>
    <m/>
    <m/>
    <m/>
    <m/>
    <m/>
    <n v="9"/>
    <n v="1"/>
    <n v="0"/>
  </r>
  <r>
    <n v="3849265"/>
    <s v="Freiermuth, Beat"/>
    <s v="14 Rue du Vignoble,68220 Buschwiller"/>
    <s v="14 Rue du Vignoble 68220 Buschwiller"/>
    <s v="14 68220"/>
    <s v=""/>
    <x v="3"/>
    <x v="0"/>
    <x v="38"/>
    <n v="3"/>
    <x v="9"/>
    <n v="2"/>
    <n v="0"/>
    <n v="0.12094036815197107"/>
    <n v="9.5579370978833289E-2"/>
    <m/>
    <m/>
    <m/>
    <m/>
    <m/>
    <m/>
    <m/>
    <m/>
    <m/>
    <m/>
    <m/>
    <m/>
    <m/>
    <n v="9"/>
    <n v="1"/>
    <n v="0"/>
  </r>
  <r>
    <n v="3854602"/>
    <s v="IDDAN, Gavriel, J."/>
    <s v="Guatemala Street 19,96704 Jerusalem"/>
    <s v="Guatemala Street 19 96704 Jerusalem"/>
    <s v="19 96704"/>
    <s v="19"/>
    <x v="19"/>
    <x v="0"/>
    <x v="52"/>
    <n v="2"/>
    <x v="1"/>
    <n v="2"/>
    <n v="1"/>
    <n v="0.45894767852092433"/>
    <n v="0.43799203949564525"/>
    <m/>
    <m/>
    <n v="15"/>
    <m/>
    <m/>
    <m/>
    <m/>
    <m/>
    <m/>
    <m/>
    <m/>
    <m/>
    <m/>
    <n v="9"/>
    <n v="1"/>
    <n v="0"/>
  </r>
  <r>
    <n v="3855981"/>
    <s v="VAN DER WEL, Pieter, Joseph, Clara"/>
    <s v="Prof. Holstlaan 6,NL-5656 AA Eindhoven"/>
    <s v="Prof. Holstlaan 6 NL-5656 AA Eindhoven"/>
    <s v="6 5656"/>
    <s v="6"/>
    <x v="1"/>
    <x v="0"/>
    <x v="34"/>
    <n v="3"/>
    <x v="9"/>
    <n v="2"/>
    <n v="1"/>
    <n v="0.90904081354704436"/>
    <n v="0.5582195139422369"/>
    <m/>
    <m/>
    <m/>
    <m/>
    <m/>
    <m/>
    <m/>
    <m/>
    <m/>
    <m/>
    <m/>
    <m/>
    <m/>
    <n v="9"/>
    <n v="1"/>
    <n v="0"/>
  </r>
  <r>
    <n v="3856487"/>
    <s v="COYLE, William, F."/>
    <s v="22 Valley View Avenue,Summit, NJ 07901"/>
    <s v="22 Valley View Avenue Summit NJ 07901"/>
    <s v="22 07901"/>
    <s v=""/>
    <x v="9"/>
    <x v="0"/>
    <x v="34"/>
    <n v="3"/>
    <x v="11"/>
    <n v="2"/>
    <n v="0"/>
    <n v="0.59733605909990217"/>
    <n v="0.87807960759827297"/>
    <m/>
    <m/>
    <m/>
    <m/>
    <m/>
    <m/>
    <m/>
    <m/>
    <m/>
    <m/>
    <m/>
    <m/>
    <m/>
    <n v="9"/>
    <n v="1"/>
    <n v="0"/>
  </r>
  <r>
    <n v="3857737"/>
    <s v="Indigo Systems Corporation"/>
    <s v="5383 Hollister Avenue,Santa Barbara, CA 93111"/>
    <s v="5383 Hollister Avenue Santa Barbara CA 93111"/>
    <s v="5383 93111"/>
    <s v=""/>
    <x v="9"/>
    <x v="0"/>
    <x v="37"/>
    <n v="3"/>
    <x v="11"/>
    <n v="2"/>
    <n v="0"/>
    <n v="0.69821609840469734"/>
    <n v="0.90688091555946027"/>
    <m/>
    <m/>
    <m/>
    <m/>
    <m/>
    <m/>
    <m/>
    <m/>
    <m/>
    <m/>
    <m/>
    <m/>
    <m/>
    <n v="9"/>
    <n v="1"/>
    <n v="0"/>
  </r>
  <r>
    <n v="3858730"/>
    <s v="FUJIMURA, Kouji"/>
    <s v="1-17-5, Ohkubo,Kisarazu-shi, Chiba 292-0815"/>
    <s v="1-17-5 Ohkubo Kisarazu-shi Chiba 292-0815"/>
    <s v="1175 2920815"/>
    <s v="-17-"/>
    <x v="2"/>
    <x v="0"/>
    <x v="42"/>
    <n v="3"/>
    <x v="1"/>
    <n v="2"/>
    <n v="1"/>
    <n v="0.38042056313774397"/>
    <n v="0.59278126856072522"/>
    <m/>
    <m/>
    <m/>
    <m/>
    <m/>
    <m/>
    <m/>
    <m/>
    <m/>
    <m/>
    <m/>
    <m/>
    <m/>
    <n v="9"/>
    <n v="1"/>
    <n v="0"/>
  </r>
  <r>
    <n v="54257189"/>
    <s v="SALVATORE MUFANO"/>
    <s v="A/C BIONAP S.R.L., VIA BADALÀ, 6, I-95010 SANTA VENERINA, IT-ITÁLIA IT"/>
    <s v="A/C BIONAP S.R.L. VIA BADALÀ 6 I-95010 SANTA VENERINA IT-ITÁLIA IT"/>
    <s v="6 95010"/>
    <s v="6"/>
    <x v="6"/>
    <x v="0"/>
    <x v="39"/>
    <n v="3"/>
    <x v="6"/>
    <n v="2"/>
    <n v="1"/>
    <n v="0.24744308097578316"/>
    <n v="2.1850911375560167E-2"/>
    <n v="1"/>
    <n v="3"/>
    <n v="4"/>
    <m/>
    <m/>
    <m/>
    <m/>
    <m/>
    <m/>
    <m/>
    <m/>
    <m/>
    <m/>
    <n v="9"/>
    <n v="1"/>
    <n v="0"/>
  </r>
  <r>
    <n v="3861690"/>
    <s v="LEWIS, Norman, John SmithKline Beecham"/>
    <s v="Pharmaceuticals Old Powder Mills Near Leigh,Tonbridge, Kent TN11 9AN"/>
    <s v="Pharmaceuticals Old Powder Mills Near Leigh Tonbridge Kent TN11 9AN"/>
    <s v="11 9"/>
    <s v="N11"/>
    <x v="8"/>
    <x v="0"/>
    <x v="10"/>
    <n v="3"/>
    <x v="4"/>
    <n v="2"/>
    <n v="1"/>
    <n v="0.92798965768635322"/>
    <n v="0.78125776665674829"/>
    <m/>
    <m/>
    <m/>
    <m/>
    <m/>
    <m/>
    <m/>
    <m/>
    <m/>
    <m/>
    <m/>
    <m/>
    <m/>
    <n v="9"/>
    <n v="1"/>
    <n v="0"/>
  </r>
  <r>
    <n v="3865660"/>
    <s v="MARTIN, Richard, J."/>
    <s v="5791 Ivanhoe Circle,Madison, WI 53711"/>
    <s v="5791 Ivanhoe Circle Madison WI 53711"/>
    <s v="5791 53711"/>
    <s v=""/>
    <x v="9"/>
    <x v="0"/>
    <x v="24"/>
    <n v="3"/>
    <x v="9"/>
    <n v="2"/>
    <n v="0"/>
    <n v="0.86546949097606207"/>
    <n v="0.80193873860313492"/>
    <m/>
    <m/>
    <m/>
    <m/>
    <m/>
    <m/>
    <m/>
    <m/>
    <m/>
    <m/>
    <m/>
    <m/>
    <m/>
    <n v="9"/>
    <n v="1"/>
    <n v="0"/>
  </r>
  <r>
    <n v="3866204"/>
    <s v="CONTAXIS, William, III"/>
    <s v="75 Oakridge Lane,Milford, CT 06460"/>
    <s v="75 Oakridge Lane Milford CT 06460"/>
    <s v="75 06460"/>
    <s v=""/>
    <x v="9"/>
    <x v="0"/>
    <x v="51"/>
    <n v="2"/>
    <x v="9"/>
    <n v="2"/>
    <n v="0"/>
    <n v="0.25639486368035014"/>
    <n v="0.49553335802690535"/>
    <m/>
    <m/>
    <m/>
    <m/>
    <m/>
    <m/>
    <m/>
    <m/>
    <m/>
    <m/>
    <m/>
    <m/>
    <m/>
    <n v="9"/>
    <n v="1"/>
    <n v="0"/>
  </r>
  <r>
    <n v="3870129"/>
    <s v="Allegiance Corporation"/>
    <s v="Building WM, 1500 Waukegan Road,McGaw Park, IL 60085-6787"/>
    <s v="Building WM 1500 Waukegan Road McGaw Park IL 60085-6787"/>
    <s v="1500 600856787"/>
    <s v=""/>
    <x v="9"/>
    <x v="0"/>
    <x v="19"/>
    <n v="3"/>
    <x v="2"/>
    <n v="2"/>
    <n v="0"/>
    <n v="0.60273810757746493"/>
    <n v="0.98139624653768609"/>
    <m/>
    <m/>
    <m/>
    <m/>
    <m/>
    <m/>
    <m/>
    <m/>
    <m/>
    <m/>
    <m/>
    <m/>
    <m/>
    <n v="9"/>
    <n v="1"/>
    <n v="0"/>
  </r>
  <r>
    <n v="3871180"/>
    <s v="ROSENCHER, Emmanuel Thomson-CSF SCPI"/>
    <s v="13, avenue du Président Salvador Allende,F-94117 Arceuil Cedex"/>
    <s v="13 avenue du Président Salvador Allende F-94117 Arceuil Cedex"/>
    <s v="13 94117"/>
    <s v=""/>
    <x v="3"/>
    <x v="0"/>
    <x v="28"/>
    <n v="3"/>
    <x v="2"/>
    <n v="2"/>
    <n v="0"/>
    <n v="0.28957891626784293"/>
    <n v="0.63872150456182797"/>
    <m/>
    <m/>
    <m/>
    <m/>
    <m/>
    <m/>
    <m/>
    <m/>
    <m/>
    <m/>
    <m/>
    <m/>
    <m/>
    <n v="9"/>
    <n v="1"/>
    <n v="0"/>
  </r>
  <r>
    <n v="3871622"/>
    <s v="ALLOUCH, Fouad, Safooh"/>
    <s v="8911 D Harbour Point Drive,Cincinnati, OH 45249"/>
    <s v="8911 D Harbour Point Drive Cincinnati OH 45249"/>
    <s v="8911 45249"/>
    <s v=""/>
    <x v="9"/>
    <x v="0"/>
    <x v="22"/>
    <n v="3"/>
    <x v="10"/>
    <n v="2"/>
    <n v="0"/>
    <n v="0.44017077755657064"/>
    <n v="9.044634799796536E-2"/>
    <m/>
    <m/>
    <m/>
    <m/>
    <m/>
    <m/>
    <m/>
    <m/>
    <m/>
    <m/>
    <m/>
    <m/>
    <m/>
    <n v="9"/>
    <n v="1"/>
    <n v="0"/>
  </r>
  <r>
    <n v="3872872"/>
    <s v="GILL, Jeffrey, S."/>
    <s v="2067 Hillsdale Drive,Davison, MI 48423"/>
    <s v="2067 Hillsdale Drive Davison MI 48423"/>
    <s v="2067 48423"/>
    <s v=""/>
    <x v="9"/>
    <x v="0"/>
    <x v="34"/>
    <n v="3"/>
    <x v="9"/>
    <n v="2"/>
    <n v="0"/>
    <n v="0.84015480850199842"/>
    <n v="0.11156398669098821"/>
    <m/>
    <m/>
    <m/>
    <m/>
    <m/>
    <m/>
    <m/>
    <m/>
    <m/>
    <m/>
    <m/>
    <m/>
    <m/>
    <n v="9"/>
    <n v="1"/>
    <n v="0"/>
  </r>
  <r>
    <n v="54659905"/>
    <s v="TONIOLO, Maurizio"/>
    <s v="Torino"/>
    <s v="Torino"/>
    <s v=""/>
    <s v=""/>
    <x v="6"/>
    <x v="0"/>
    <x v="66"/>
    <n v="1"/>
    <x v="14"/>
    <n v="0"/>
    <n v="0"/>
    <n v="0.16012271617082208"/>
    <n v="2.1063467883721487E-2"/>
    <n v="1"/>
    <n v="1"/>
    <n v="4"/>
    <m/>
    <m/>
    <m/>
    <m/>
    <m/>
    <m/>
    <m/>
    <m/>
    <m/>
    <m/>
    <n v="9"/>
    <n v="0"/>
    <n v="0"/>
  </r>
  <r>
    <n v="3890828"/>
    <s v="IDE, Masafumi, Citizen Watch Co., Ltd. Tech. Lab."/>
    <s v="840, Aza-Takeno, Oaza-Shimotomi,Tokorozawa-shi, Saitama 359-8511"/>
    <s v="840 Aza-Takeno Oaza-Shimotomi Tokorozawa-shi Saitama 359-8511"/>
    <s v="840 3598511"/>
    <s v="359-"/>
    <x v="2"/>
    <x v="0"/>
    <x v="55"/>
    <n v="3"/>
    <x v="9"/>
    <n v="2"/>
    <n v="1"/>
    <n v="0.73468796567367156"/>
    <n v="0.37258103700603751"/>
    <m/>
    <m/>
    <m/>
    <m/>
    <m/>
    <m/>
    <m/>
    <m/>
    <m/>
    <m/>
    <m/>
    <m/>
    <m/>
    <n v="9"/>
    <n v="1"/>
    <n v="0"/>
  </r>
  <r>
    <n v="3900142"/>
    <s v="VERED, Eran"/>
    <s v=",38930 Givat Haim Meuhad"/>
    <s v="38930 Givat Haim Meuhad"/>
    <s v="38930"/>
    <s v=""/>
    <x v="19"/>
    <x v="0"/>
    <x v="94"/>
    <n v="2"/>
    <x v="0"/>
    <n v="1"/>
    <n v="0"/>
    <n v="0.78144177208613996"/>
    <n v="0.50543857871084397"/>
    <m/>
    <m/>
    <m/>
    <m/>
    <m/>
    <m/>
    <m/>
    <m/>
    <m/>
    <m/>
    <m/>
    <m/>
    <m/>
    <n v="9"/>
    <n v="0"/>
    <n v="0"/>
  </r>
  <r>
    <n v="3902966"/>
    <s v="SJÖDIN, Sölve"/>
    <s v="Bergsgatan 6,S-841 33 nge"/>
    <s v="Bergsgatan 6 S-841 33 nge"/>
    <s v="6 841 33"/>
    <s v="6"/>
    <x v="11"/>
    <x v="0"/>
    <x v="21"/>
    <n v="2"/>
    <x v="1"/>
    <n v="3"/>
    <n v="1"/>
    <n v="0.48533567840571923"/>
    <n v="0.93917537701920628"/>
    <m/>
    <m/>
    <m/>
    <m/>
    <m/>
    <m/>
    <m/>
    <m/>
    <m/>
    <m/>
    <m/>
    <m/>
    <m/>
    <n v="9"/>
    <n v="1"/>
    <n v="0"/>
  </r>
  <r>
    <n v="3904211"/>
    <s v="DALLAS, Charles, A."/>
    <s v="4945 Old Farm Circle W.,Colorado Springs, CO 80917"/>
    <s v="4945 Old Farm Circle W. Colorado Springs CO 80917"/>
    <s v="4945 80917"/>
    <s v=""/>
    <x v="9"/>
    <x v="0"/>
    <x v="23"/>
    <n v="3"/>
    <x v="2"/>
    <n v="2"/>
    <n v="0"/>
    <n v="0.34816090182535497"/>
    <n v="0.78938786087806523"/>
    <m/>
    <m/>
    <m/>
    <m/>
    <m/>
    <m/>
    <m/>
    <m/>
    <m/>
    <m/>
    <m/>
    <m/>
    <m/>
    <n v="9"/>
    <n v="1"/>
    <n v="0"/>
  </r>
  <r>
    <n v="54686604"/>
    <s v="UGAI, Shin"/>
    <s v="Wakayama-shi, Wakayama"/>
    <s v="Wakayama-shi Wakayama"/>
    <s v=""/>
    <s v=""/>
    <x v="2"/>
    <x v="0"/>
    <x v="48"/>
    <n v="2"/>
    <x v="15"/>
    <n v="0"/>
    <n v="0"/>
    <n v="0.72730217101289774"/>
    <n v="2.5213233509015498E-2"/>
    <n v="1"/>
    <n v="2"/>
    <n v="4"/>
    <m/>
    <m/>
    <m/>
    <m/>
    <m/>
    <m/>
    <m/>
    <m/>
    <m/>
    <m/>
    <n v="9"/>
    <n v="0"/>
    <n v="0"/>
  </r>
  <r>
    <n v="3907989"/>
    <s v="NAKAGAWA, Etsuo"/>
    <s v="5358-1, Goi,Ichihara-shi Chiba 290-0056"/>
    <s v="5358-1 Goi Ichihara-shi Chiba 290-0056"/>
    <s v="53581 2900056"/>
    <s v="-1"/>
    <x v="2"/>
    <x v="0"/>
    <x v="36"/>
    <n v="3"/>
    <x v="1"/>
    <n v="2"/>
    <n v="1"/>
    <n v="0.17604807592521343"/>
    <n v="0.16213171421615846"/>
    <m/>
    <m/>
    <m/>
    <m/>
    <m/>
    <m/>
    <m/>
    <m/>
    <m/>
    <m/>
    <m/>
    <m/>
    <m/>
    <n v="9"/>
    <n v="1"/>
    <n v="0"/>
  </r>
  <r>
    <n v="3909501"/>
    <s v="MATSUDA, Hidetsugu"/>
    <s v="ABB K.K. 2-39, Akasaka 5-chome Minato-ku,Tokyo 107-0052"/>
    <s v="ABB K.K. 2-39 Akasaka 5-chome Minato-ku Tokyo 107-0052"/>
    <s v="239 5 1070052"/>
    <s v="2-"/>
    <x v="2"/>
    <x v="0"/>
    <x v="5"/>
    <n v="3"/>
    <x v="10"/>
    <n v="3"/>
    <n v="1"/>
    <n v="0.118973626543876"/>
    <n v="0.63410170786516629"/>
    <m/>
    <m/>
    <m/>
    <m/>
    <m/>
    <m/>
    <m/>
    <m/>
    <m/>
    <m/>
    <m/>
    <m/>
    <m/>
    <n v="9"/>
    <n v="1"/>
    <n v="0"/>
  </r>
  <r>
    <n v="3913218"/>
    <s v="MOORE, John, B., Jr."/>
    <s v="19 Goldfinch Lane,Neshanic Station, NJ 08853"/>
    <s v="19 Goldfinch Lane Neshanic Station NJ 08853"/>
    <s v="19 08853"/>
    <s v=""/>
    <x v="9"/>
    <x v="0"/>
    <x v="18"/>
    <n v="3"/>
    <x v="11"/>
    <n v="2"/>
    <n v="0"/>
    <n v="0.59204573724978571"/>
    <n v="0.21832031998946622"/>
    <m/>
    <m/>
    <m/>
    <m/>
    <m/>
    <m/>
    <m/>
    <m/>
    <m/>
    <m/>
    <m/>
    <m/>
    <m/>
    <n v="9"/>
    <n v="1"/>
    <n v="0"/>
  </r>
  <r>
    <n v="3913461"/>
    <s v="OLESEN, S ren-Peter"/>
    <s v="NeuroSearch a/s Smedeland 26B,DK-2600 Glostrup"/>
    <s v="NeuroSearch a/s Smedeland 26B DK-2600 Glostrup"/>
    <s v="26 2600"/>
    <s v="26B"/>
    <x v="18"/>
    <x v="0"/>
    <x v="43"/>
    <n v="3"/>
    <x v="9"/>
    <n v="2"/>
    <n v="1"/>
    <n v="0.85447553643674445"/>
    <n v="0.44916195564652128"/>
    <m/>
    <m/>
    <m/>
    <m/>
    <m/>
    <m/>
    <m/>
    <m/>
    <m/>
    <m/>
    <m/>
    <m/>
    <m/>
    <n v="9"/>
    <n v="1"/>
    <n v="0"/>
  </r>
  <r>
    <n v="3913487"/>
    <s v="YAMAUCHI, Shitotomo"/>
    <s v="1 18-7-401,Kamiochiai, Shinjuku,Tokyo 161-0034"/>
    <s v="1 18-7-401 Kamiochiai Shinjuku Tokyo 161-0034"/>
    <s v="1 187401 1610034"/>
    <s v="18-"/>
    <x v="2"/>
    <x v="0"/>
    <x v="43"/>
    <n v="3"/>
    <x v="9"/>
    <n v="3"/>
    <n v="1"/>
    <n v="0.8171310759199597"/>
    <n v="0.52664812428872354"/>
    <m/>
    <m/>
    <m/>
    <m/>
    <m/>
    <m/>
    <m/>
    <m/>
    <m/>
    <m/>
    <m/>
    <m/>
    <m/>
    <n v="9"/>
    <n v="1"/>
    <n v="0"/>
  </r>
  <r>
    <n v="3914120"/>
    <s v="KITAMURA, Toshio"/>
    <s v="6-16-20-406, Shirokane, Minato-ku,Tokyo 108-0072"/>
    <s v="6-16-20-406 Shirokane Minato-ku Tokyo 108-0072"/>
    <s v="61620406 1080072"/>
    <s v="-16-"/>
    <x v="2"/>
    <x v="0"/>
    <x v="47"/>
    <n v="3"/>
    <x v="1"/>
    <n v="2"/>
    <n v="1"/>
    <n v="0.65451307528753233"/>
    <n v="0.25199840093579606"/>
    <m/>
    <m/>
    <m/>
    <m/>
    <m/>
    <m/>
    <m/>
    <m/>
    <m/>
    <m/>
    <m/>
    <m/>
    <m/>
    <n v="9"/>
    <n v="1"/>
    <n v="0"/>
  </r>
  <r>
    <n v="3916717"/>
    <s v="OPEL, Ernst"/>
    <s v="Bertelsdorfer Weg 5,D-96486 Lautertal"/>
    <s v="Bertelsdorfer Weg 5 D-96486 Lautertal"/>
    <s v="5 96486"/>
    <s v="5"/>
    <x v="0"/>
    <x v="0"/>
    <x v="24"/>
    <n v="3"/>
    <x v="1"/>
    <n v="2"/>
    <n v="1"/>
    <n v="0.25642210210350469"/>
    <n v="0.82560139127300547"/>
    <m/>
    <m/>
    <m/>
    <m/>
    <m/>
    <m/>
    <m/>
    <m/>
    <m/>
    <m/>
    <m/>
    <m/>
    <m/>
    <n v="9"/>
    <n v="1"/>
    <n v="0"/>
  </r>
  <r>
    <n v="3926706"/>
    <s v="Al-Obeidi, Dr. Fahad A."/>
    <s v="548 E. Wine Plum Dr.,Tucson, Az,85704"/>
    <s v="548 E. Wine Plum Dr. Tucson Az 85704"/>
    <s v="548 85704"/>
    <s v=""/>
    <x v="9"/>
    <x v="0"/>
    <x v="24"/>
    <n v="3"/>
    <x v="10"/>
    <n v="2"/>
    <n v="0"/>
    <n v="0.28219387786487515"/>
    <n v="0.98387288885662849"/>
    <m/>
    <m/>
    <m/>
    <m/>
    <m/>
    <m/>
    <m/>
    <m/>
    <m/>
    <m/>
    <m/>
    <m/>
    <m/>
    <n v="9"/>
    <n v="1"/>
    <n v="0"/>
  </r>
  <r>
    <n v="3926943"/>
    <s v="Scoarste, John"/>
    <s v="130 Woodland Drive,Medina, Ohio 44256"/>
    <s v="130 Woodland Drive Medina Ohio 44256"/>
    <s v="130 44256"/>
    <s v=""/>
    <x v="9"/>
    <x v="0"/>
    <x v="24"/>
    <n v="3"/>
    <x v="9"/>
    <n v="2"/>
    <n v="0"/>
    <n v="0.90695142790912997"/>
    <n v="0.24011230150406837"/>
    <m/>
    <m/>
    <m/>
    <m/>
    <m/>
    <m/>
    <m/>
    <m/>
    <m/>
    <m/>
    <m/>
    <m/>
    <m/>
    <n v="9"/>
    <n v="1"/>
    <n v="0"/>
  </r>
  <r>
    <n v="3928106"/>
    <s v="Akita, Manabu"/>
    <s v="33-18-1202 Hanakuma, Chuo-ku,Kobe-shi, Hyogo-ken"/>
    <s v="33-18-1202 Hanakuma Chuo-ku Kobe-shi Hyogo-ken"/>
    <s v="33181202"/>
    <s v="-18-"/>
    <x v="2"/>
    <x v="0"/>
    <x v="47"/>
    <n v="3"/>
    <x v="1"/>
    <n v="1"/>
    <n v="1"/>
    <n v="0.56347606366881053"/>
    <n v="0.63762794622356878"/>
    <m/>
    <m/>
    <m/>
    <m/>
    <m/>
    <m/>
    <m/>
    <m/>
    <m/>
    <m/>
    <m/>
    <m/>
    <m/>
    <n v="9"/>
    <n v="1"/>
    <n v="0"/>
  </r>
  <r>
    <n v="3933850"/>
    <s v="Noguchi, Tadashi"/>
    <s v="Pionieer Electr.Corp., 2610 Hanazono 4-chome,Tokorozawa-shi, Saitama-ken"/>
    <s v="Pionieer Electr.Corp. 2610 Hanazono 4-chome Tokorozawa-shi Saitama-ken"/>
    <s v="2610 4"/>
    <s v="4-"/>
    <x v="2"/>
    <x v="0"/>
    <x v="75"/>
    <n v="3"/>
    <x v="11"/>
    <n v="2"/>
    <n v="1"/>
    <n v="0.37859548649078578"/>
    <n v="0.69527274492844104"/>
    <m/>
    <m/>
    <m/>
    <m/>
    <m/>
    <m/>
    <m/>
    <m/>
    <m/>
    <m/>
    <m/>
    <m/>
    <m/>
    <n v="9"/>
    <n v="1"/>
    <n v="0"/>
  </r>
  <r>
    <n v="3934148"/>
    <s v="Aihara, Hiroyasu"/>
    <s v="12-3, Aza Minamishimokawahara, Mariko,Fukushima-shi, Fukushima 960-0111"/>
    <s v="12-3 Aza Minamishimokawahara Mariko Fukushima-shi Fukushima 960-0111"/>
    <s v="123 9600111"/>
    <s v="-3"/>
    <x v="2"/>
    <x v="0"/>
    <x v="50"/>
    <n v="3"/>
    <x v="11"/>
    <n v="2"/>
    <n v="1"/>
    <n v="0.82245197152672544"/>
    <n v="0.79522537325672482"/>
    <m/>
    <m/>
    <m/>
    <m/>
    <m/>
    <m/>
    <m/>
    <m/>
    <m/>
    <m/>
    <m/>
    <m/>
    <m/>
    <n v="9"/>
    <n v="1"/>
    <n v="0"/>
  </r>
  <r>
    <n v="3934906"/>
    <s v="Taniguchi, Masahiko"/>
    <s v="c/o Denso Corporation, 1-1 Showa-cho,Kariya-city, Aichi-pref. 448-0029"/>
    <s v="c/o Denso Corporation 1-1 Showa-cho Kariya-city Aichi-pref. 448-0029"/>
    <s v="11 4480029"/>
    <s v="1-"/>
    <x v="2"/>
    <x v="0"/>
    <x v="39"/>
    <n v="3"/>
    <x v="10"/>
    <n v="2"/>
    <n v="1"/>
    <n v="0.45736790612176259"/>
    <n v="0.69649849312595669"/>
    <m/>
    <m/>
    <m/>
    <m/>
    <m/>
    <m/>
    <m/>
    <m/>
    <m/>
    <m/>
    <m/>
    <m/>
    <m/>
    <n v="9"/>
    <n v="1"/>
    <n v="0"/>
  </r>
  <r>
    <n v="3935183"/>
    <s v="Zink, Ralf"/>
    <s v="Chemin Maison Jean 36,1801 Le Mont Pelerin"/>
    <s v="Chemin Maison Jean 36 1801 Le Mont Pelerin"/>
    <s v="36 1801"/>
    <s v="36"/>
    <x v="10"/>
    <x v="0"/>
    <x v="3"/>
    <n v="3"/>
    <x v="10"/>
    <n v="2"/>
    <n v="1"/>
    <n v="0.54635952364762697"/>
    <n v="0.70441630441427916"/>
    <m/>
    <m/>
    <m/>
    <m/>
    <m/>
    <m/>
    <m/>
    <m/>
    <m/>
    <m/>
    <m/>
    <m/>
    <m/>
    <n v="9"/>
    <n v="1"/>
    <n v="0"/>
  </r>
  <r>
    <n v="3935820"/>
    <s v="Peter, Jochen Dr. Nat. Inst. Environmental Health"/>
    <s v="Building 101, Room FO11,Res. Triangle Park, North Carolina 27709"/>
    <s v="Building 101 Room FO11 Res. Triangle Park North Carolina 27709"/>
    <s v="101 11 27709"/>
    <s v="101"/>
    <x v="9"/>
    <x v="0"/>
    <x v="55"/>
    <n v="3"/>
    <x v="4"/>
    <n v="3"/>
    <n v="1"/>
    <n v="0.38943153175302303"/>
    <n v="0.15750965641509196"/>
    <m/>
    <m/>
    <m/>
    <m/>
    <m/>
    <m/>
    <m/>
    <m/>
    <m/>
    <m/>
    <m/>
    <m/>
    <m/>
    <n v="9"/>
    <n v="1"/>
    <n v="0"/>
  </r>
  <r>
    <n v="3938690"/>
    <s v="Stoermer, Ralph T. III"/>
    <s v="4402 Jenkins Road,Pylesville, Maryland 21132"/>
    <s v="4402 Jenkins Road Pylesville Maryland 21132"/>
    <s v="4402 21132"/>
    <s v=""/>
    <x v="9"/>
    <x v="0"/>
    <x v="18"/>
    <n v="3"/>
    <x v="9"/>
    <n v="2"/>
    <n v="0"/>
    <n v="0.132123978016639"/>
    <n v="9.6806434416294995E-2"/>
    <m/>
    <m/>
    <m/>
    <m/>
    <m/>
    <m/>
    <m/>
    <m/>
    <m/>
    <m/>
    <m/>
    <m/>
    <m/>
    <n v="9"/>
    <n v="1"/>
    <n v="0"/>
  </r>
  <r>
    <n v="3939987"/>
    <s v="Belli, Nicola"/>
    <s v="Piazza le Concordia 1,30175 Marghera"/>
    <s v="Piazza le Concordia 1 30175 Marghera"/>
    <s v="1 30175"/>
    <s v="1"/>
    <x v="6"/>
    <x v="0"/>
    <x v="38"/>
    <n v="3"/>
    <x v="9"/>
    <n v="2"/>
    <n v="1"/>
    <n v="0.27422157428771088"/>
    <n v="0.13626810649815224"/>
    <m/>
    <m/>
    <m/>
    <m/>
    <m/>
    <m/>
    <m/>
    <m/>
    <m/>
    <m/>
    <m/>
    <m/>
    <m/>
    <n v="9"/>
    <n v="1"/>
    <n v="0"/>
  </r>
  <r>
    <n v="3940108"/>
    <s v="Takeuchi, Hiroyuki"/>
    <s v="12-12 Saihiro 5-chome,Ichihara-shi, Chiba"/>
    <s v="12-12 Saihiro 5-chome Ichihara-shi Chiba"/>
    <s v="1212 5"/>
    <s v="-12"/>
    <x v="2"/>
    <x v="0"/>
    <x v="46"/>
    <n v="3"/>
    <x v="1"/>
    <n v="2"/>
    <n v="1"/>
    <n v="1.788579102759047E-2"/>
    <n v="0.2542691802150322"/>
    <m/>
    <m/>
    <m/>
    <m/>
    <m/>
    <m/>
    <m/>
    <m/>
    <m/>
    <m/>
    <m/>
    <m/>
    <m/>
    <n v="9"/>
    <n v="1"/>
    <n v="0"/>
  </r>
  <r>
    <n v="3942851"/>
    <s v="Aventis Holdings Inc"/>
    <s v="3711 Kennett Pike, Suite 200,Greenville, DE 19807"/>
    <s v="3711 Kennett Pike Suite 200 Greenville DE 19807"/>
    <s v="3711 200 19807"/>
    <s v="200"/>
    <x v="9"/>
    <x v="0"/>
    <x v="9"/>
    <n v="3"/>
    <x v="10"/>
    <n v="3"/>
    <n v="1"/>
    <n v="0.9306730002009459"/>
    <n v="0.24669020926077567"/>
    <m/>
    <m/>
    <m/>
    <m/>
    <m/>
    <m/>
    <m/>
    <m/>
    <m/>
    <m/>
    <m/>
    <m/>
    <m/>
    <n v="9"/>
    <n v="1"/>
    <n v="0"/>
  </r>
  <r>
    <n v="3943754"/>
    <s v="Araki, Tadashi"/>
    <s v="449-16, Edacho, Aoba-ku,Yokohama-shi, Kanagawa"/>
    <s v="449-16 Edacho Aoba-ku Yokohama-shi Kanagawa"/>
    <s v="44916"/>
    <s v="-16"/>
    <x v="2"/>
    <x v="0"/>
    <x v="43"/>
    <n v="3"/>
    <x v="1"/>
    <n v="1"/>
    <n v="1"/>
    <n v="0.72795313074524481"/>
    <n v="0.89772953012971635"/>
    <m/>
    <m/>
    <m/>
    <m/>
    <m/>
    <m/>
    <m/>
    <m/>
    <m/>
    <m/>
    <m/>
    <m/>
    <m/>
    <n v="9"/>
    <n v="1"/>
    <n v="0"/>
  </r>
  <r>
    <n v="3945029"/>
    <s v="Jäger, Markus"/>
    <s v="Michael-Haslbeck-Str. 9a,85640 Putzbrunn"/>
    <s v="Michael-Haslbeck-Str. 9a 85640 Putzbrunn"/>
    <s v="9 85640"/>
    <s v="9a"/>
    <x v="0"/>
    <x v="0"/>
    <x v="41"/>
    <n v="3"/>
    <x v="0"/>
    <n v="2"/>
    <n v="1"/>
    <n v="0.87646837785154508"/>
    <n v="5.8468526831181755E-2"/>
    <m/>
    <m/>
    <m/>
    <m/>
    <m/>
    <m/>
    <m/>
    <m/>
    <m/>
    <m/>
    <m/>
    <m/>
    <m/>
    <n v="9"/>
    <n v="1"/>
    <n v="0"/>
  </r>
  <r>
    <n v="3945802"/>
    <s v="Adler, Meryl D.W., Corning Inc., Patent Department"/>
    <s v="SP TI 3-1,Corning, NY 14831"/>
    <s v="SP TI 3-1 Corning NY 14831"/>
    <s v="31 14831"/>
    <s v="3-"/>
    <x v="9"/>
    <x v="0"/>
    <x v="54"/>
    <n v="2"/>
    <x v="9"/>
    <n v="2"/>
    <n v="1"/>
    <n v="0.43685788910139511"/>
    <n v="0.94368438348864592"/>
    <m/>
    <m/>
    <m/>
    <m/>
    <m/>
    <m/>
    <m/>
    <m/>
    <m/>
    <m/>
    <m/>
    <m/>
    <m/>
    <n v="9"/>
    <n v="1"/>
    <n v="0"/>
  </r>
  <r>
    <n v="3946520"/>
    <s v="Dech, Stefan, Dr."/>
    <s v="Grubenweg 14a,82205 Gilching"/>
    <s v="Grubenweg 14a 82205 Gilching"/>
    <s v="14 82205"/>
    <s v="14a"/>
    <x v="0"/>
    <x v="0"/>
    <x v="20"/>
    <n v="2"/>
    <x v="0"/>
    <n v="2"/>
    <n v="1"/>
    <n v="0.10102945787621753"/>
    <n v="0.78292758127832662"/>
    <m/>
    <m/>
    <m/>
    <m/>
    <m/>
    <m/>
    <m/>
    <m/>
    <m/>
    <m/>
    <m/>
    <m/>
    <m/>
    <n v="9"/>
    <n v="1"/>
    <n v="0"/>
  </r>
  <r>
    <n v="3946910"/>
    <s v="Osawa, Yasuo"/>
    <s v="c/o Intellectual Property Division Toshiba Corp.,1-1-1, Shibaura, Minato-ku, Tokyo"/>
    <s v="c/o Intellectual Property Division Toshiba Corp. 1-1-1 Shibaura Minato-ku Tokyo"/>
    <s v="111"/>
    <s v="1-"/>
    <x v="2"/>
    <x v="0"/>
    <x v="67"/>
    <n v="3"/>
    <x v="4"/>
    <n v="1"/>
    <n v="1"/>
    <n v="0.12575243581563922"/>
    <n v="0.3528573809416401"/>
    <m/>
    <m/>
    <m/>
    <m/>
    <m/>
    <m/>
    <m/>
    <m/>
    <m/>
    <m/>
    <m/>
    <m/>
    <m/>
    <n v="9"/>
    <n v="1"/>
    <n v="0"/>
  </r>
  <r>
    <n v="3949672"/>
    <s v="Fuji Seiki Co.,Ltd."/>
    <s v="113-1, Hidaka-cho,Kashihara-shi, Nara 634-0847"/>
    <s v="113-1 Hidaka-cho Kashihara-shi Nara 634-0847"/>
    <s v="1131 6340847"/>
    <s v="-1"/>
    <x v="2"/>
    <x v="0"/>
    <x v="43"/>
    <n v="3"/>
    <x v="1"/>
    <n v="2"/>
    <n v="1"/>
    <n v="0.59026027707814643"/>
    <n v="0.10137831995441637"/>
    <m/>
    <m/>
    <m/>
    <m/>
    <m/>
    <m/>
    <m/>
    <m/>
    <m/>
    <m/>
    <m/>
    <m/>
    <m/>
    <n v="9"/>
    <n v="1"/>
    <n v="0"/>
  </r>
  <r>
    <n v="3950226"/>
    <s v="Bruder, Friedrich, Dr."/>
    <s v="Bodelschwinghstrasse 20,47800 Krefeld"/>
    <s v="Bodelschwinghstrasse 20 47800 Krefeld"/>
    <s v="20 47800"/>
    <s v="20"/>
    <x v="0"/>
    <x v="0"/>
    <x v="24"/>
    <n v="3"/>
    <x v="0"/>
    <n v="2"/>
    <n v="1"/>
    <n v="0.66426272230413286"/>
    <n v="0.53765914684228489"/>
    <m/>
    <m/>
    <m/>
    <m/>
    <m/>
    <m/>
    <m/>
    <m/>
    <m/>
    <m/>
    <m/>
    <m/>
    <m/>
    <n v="9"/>
    <n v="1"/>
    <n v="0"/>
  </r>
  <r>
    <n v="3950907"/>
    <s v="Tsubata, Yoshimichi"/>
    <s v="c/o Kabushiki Kaisha Honda Gijutsu Kenkyusho,4-1-Chuo 1-chome, Wako-shi, Saitama"/>
    <s v="c/o Kabushiki Kaisha Honda Gijutsu Kenkyusho 4-1-Chuo 1-chome Wako-shi Saitama"/>
    <s v="41 1"/>
    <s v="4-"/>
    <x v="2"/>
    <x v="0"/>
    <x v="73"/>
    <n v="3"/>
    <x v="4"/>
    <n v="2"/>
    <n v="1"/>
    <n v="0.43426836949723391"/>
    <n v="0.50698800442943592"/>
    <m/>
    <m/>
    <m/>
    <m/>
    <m/>
    <m/>
    <m/>
    <m/>
    <m/>
    <m/>
    <m/>
    <m/>
    <m/>
    <n v="9"/>
    <n v="1"/>
    <n v="0"/>
  </r>
  <r>
    <n v="54772871"/>
    <s v="Abolahrar, Aida"/>
    <s v="Lewisburg,PA"/>
    <s v="Lewisburg PA"/>
    <s v=""/>
    <s v=""/>
    <x v="9"/>
    <x v="0"/>
    <x v="74"/>
    <n v="1"/>
    <x v="15"/>
    <n v="0"/>
    <n v="0"/>
    <n v="0.48904054048597445"/>
    <n v="2.2873633837452445E-2"/>
    <n v="1"/>
    <n v="1"/>
    <n v="4"/>
    <m/>
    <m/>
    <m/>
    <m/>
    <m/>
    <m/>
    <m/>
    <m/>
    <m/>
    <m/>
    <n v="9"/>
    <n v="0"/>
    <n v="0"/>
  </r>
  <r>
    <n v="3954425"/>
    <s v="Amagai, Takayuki"/>
    <s v="123-1, Kitanishi-cho,Yamatokoriyama-shi, Nara 639-1025"/>
    <s v="123-1 Kitanishi-cho Yamatokoriyama-shi Nara 639-1025"/>
    <s v="1231 6391025"/>
    <s v="-1"/>
    <x v="2"/>
    <x v="0"/>
    <x v="49"/>
    <n v="3"/>
    <x v="1"/>
    <n v="2"/>
    <n v="1"/>
    <n v="0.65756959497680312"/>
    <n v="0.78940182500591127"/>
    <m/>
    <m/>
    <m/>
    <m/>
    <m/>
    <m/>
    <m/>
    <m/>
    <m/>
    <m/>
    <m/>
    <m/>
    <m/>
    <n v="9"/>
    <n v="1"/>
    <n v="0"/>
  </r>
  <r>
    <n v="3954838"/>
    <s v="Huggins, Michael James"/>
    <s v="18 Blanche Avenue,Kalamozoo, Michigan 49001-5303"/>
    <s v="18 Blanche Avenue Kalamozoo Michigan 49001-5303"/>
    <s v="18 490015303"/>
    <s v=""/>
    <x v="9"/>
    <x v="0"/>
    <x v="47"/>
    <n v="3"/>
    <x v="9"/>
    <n v="2"/>
    <n v="0"/>
    <n v="0.85639656527348396"/>
    <n v="0.44835711155234115"/>
    <m/>
    <m/>
    <m/>
    <m/>
    <m/>
    <m/>
    <m/>
    <m/>
    <m/>
    <m/>
    <m/>
    <m/>
    <m/>
    <n v="9"/>
    <n v="1"/>
    <n v="0"/>
  </r>
  <r>
    <n v="3955248"/>
    <s v="Fritzsche, Steffen, Dr."/>
    <s v="Olga-Schwindt-Weg 9,66636 Tholey"/>
    <s v="Olga-Schwindt-Weg 9 66636 Tholey"/>
    <s v="9 66636"/>
    <s v="9"/>
    <x v="0"/>
    <x v="0"/>
    <x v="1"/>
    <n v="2"/>
    <x v="0"/>
    <n v="2"/>
    <n v="1"/>
    <n v="0.68376619972878339"/>
    <n v="0.67250608505563769"/>
    <m/>
    <m/>
    <m/>
    <m/>
    <m/>
    <m/>
    <m/>
    <m/>
    <m/>
    <m/>
    <m/>
    <m/>
    <m/>
    <n v="9"/>
    <n v="1"/>
    <n v="0"/>
  </r>
  <r>
    <n v="3955472"/>
    <s v="Baierl, Wolfgang"/>
    <s v="Ina-Seidl-Strasse 9,73630 Remshalden"/>
    <s v="Ina-Seidl-Strasse 9 73630 Remshalden"/>
    <s v="9 73630"/>
    <s v="9"/>
    <x v="0"/>
    <x v="0"/>
    <x v="38"/>
    <n v="3"/>
    <x v="0"/>
    <n v="2"/>
    <n v="1"/>
    <n v="0.26645923037317465"/>
    <n v="0.10011081147188539"/>
    <m/>
    <m/>
    <m/>
    <m/>
    <m/>
    <m/>
    <m/>
    <m/>
    <m/>
    <m/>
    <m/>
    <m/>
    <m/>
    <n v="9"/>
    <n v="1"/>
    <n v="0"/>
  </r>
  <r>
    <n v="55697773"/>
    <s v="FARWICK, Alexander"/>
    <s v="5 rue Horace Vernet,59110 La Madeleine"/>
    <s v="5 rue Horace Vernet 59110 La Madeleine"/>
    <s v="5 59110"/>
    <s v=""/>
    <x v="3"/>
    <x v="0"/>
    <x v="34"/>
    <n v="3"/>
    <x v="11"/>
    <n v="2"/>
    <n v="0"/>
    <n v="6.3487365316567068E-2"/>
    <n v="2.117693752508909E-2"/>
    <n v="1"/>
    <n v="3"/>
    <n v="4"/>
    <m/>
    <m/>
    <m/>
    <m/>
    <m/>
    <m/>
    <m/>
    <m/>
    <m/>
    <m/>
    <n v="9"/>
    <n v="1"/>
    <n v="0"/>
  </r>
  <r>
    <n v="3956956"/>
    <s v="Kondo, Masakazu,"/>
    <s v="307 Kamimutaguchi, Ohki-machi,Mizuma-gun, Fukuoka-ken"/>
    <s v="307 Kamimutaguchi Ohki-machi Mizuma-gun Fukuoka-ken"/>
    <s v="307"/>
    <s v=""/>
    <x v="2"/>
    <x v="0"/>
    <x v="33"/>
    <n v="3"/>
    <x v="1"/>
    <n v="1"/>
    <n v="0"/>
    <n v="0.7283101318570897"/>
    <n v="0.78940390467087052"/>
    <m/>
    <m/>
    <m/>
    <m/>
    <m/>
    <m/>
    <m/>
    <m/>
    <m/>
    <m/>
    <m/>
    <m/>
    <m/>
    <n v="9"/>
    <n v="1"/>
    <n v="0"/>
  </r>
  <r>
    <n v="56719611"/>
    <s v="Vara, Jorge"/>
    <s v="Pol. Ind. del Mediterraneo - Mitxera, n° 6,46550 Albuixech (Valencia)"/>
    <s v="Pol. Ind. del Mediterraneo - Mitxera n° 6 46550 Albuixech (Valencia)"/>
    <s v="6 46550"/>
    <s v="6"/>
    <x v="4"/>
    <x v="0"/>
    <x v="25"/>
    <n v="3"/>
    <x v="6"/>
    <n v="2"/>
    <n v="1"/>
    <n v="0.74428261689651853"/>
    <n v="2.3994023626371264E-2"/>
    <n v="1"/>
    <n v="3"/>
    <n v="4"/>
    <m/>
    <m/>
    <m/>
    <m/>
    <m/>
    <m/>
    <m/>
    <m/>
    <m/>
    <m/>
    <n v="9"/>
    <n v="1"/>
    <n v="0"/>
  </r>
  <r>
    <n v="65203321"/>
    <s v="KIM, Jin Gyun"/>
    <s v="181, SEOHYEON-RO SEONGNAM-SI GYEONGGI-DO 13568 BUNDANG-GU"/>
    <s v="181 SEOHYEON-RO SEONGNAM-SI GYEONGGI-DO 13568 BUNDANG-GU"/>
    <s v="181 13568"/>
    <s v=""/>
    <x v="7"/>
    <x v="0"/>
    <x v="19"/>
    <n v="3"/>
    <x v="9"/>
    <n v="2"/>
    <n v="0"/>
    <n v="0.99169768874532138"/>
    <n v="2.4607633802493978E-2"/>
    <n v="1"/>
    <n v="3"/>
    <n v="4"/>
    <m/>
    <m/>
    <m/>
    <m/>
    <m/>
    <m/>
    <m/>
    <m/>
    <m/>
    <m/>
    <n v="9"/>
    <n v="1"/>
    <n v="0"/>
  </r>
  <r>
    <n v="3957723"/>
    <s v="Viskovsky, Nick John"/>
    <s v="4741 Hornby Road,Corning, NY 14830"/>
    <s v="4741 Hornby Road Corning NY 14830"/>
    <s v="4741 14830"/>
    <s v=""/>
    <x v="9"/>
    <x v="0"/>
    <x v="51"/>
    <n v="2"/>
    <x v="9"/>
    <n v="2"/>
    <n v="0"/>
    <n v="4.1191140410708482E-2"/>
    <n v="0.71933257659916749"/>
    <m/>
    <m/>
    <m/>
    <m/>
    <m/>
    <m/>
    <m/>
    <m/>
    <m/>
    <m/>
    <m/>
    <m/>
    <m/>
    <n v="9"/>
    <n v="1"/>
    <n v="0"/>
  </r>
  <r>
    <n v="3962105"/>
    <s v="Becker, Johannes"/>
    <s v="c/o Sony Int. (EU) GmbH Digital Telecommunications,Heisenbergbogen 1, 85609 Aschheim"/>
    <s v="c/o Sony Int. (EU) GmbH Digital Telecommunications Heisenbergbogen 1 85609 Aschheim"/>
    <s v="1 85609"/>
    <s v="1"/>
    <x v="0"/>
    <x v="0"/>
    <x v="7"/>
    <n v="3"/>
    <x v="6"/>
    <n v="2"/>
    <n v="1"/>
    <n v="0.50613875678621112"/>
    <n v="0.15122692971903806"/>
    <m/>
    <m/>
    <m/>
    <m/>
    <m/>
    <m/>
    <m/>
    <m/>
    <m/>
    <m/>
    <m/>
    <m/>
    <m/>
    <n v="9"/>
    <n v="1"/>
    <n v="0"/>
  </r>
  <r>
    <n v="3964558"/>
    <s v="Boguslavsky, Dmitri"/>
    <s v="17 Kiryat Sefer Street,Haifa 34676"/>
    <s v="17 Kiryat Sefer Street Haifa 34676"/>
    <s v="17 34676"/>
    <s v=""/>
    <x v="19"/>
    <x v="0"/>
    <x v="51"/>
    <n v="2"/>
    <x v="9"/>
    <n v="2"/>
    <n v="0"/>
    <n v="0.97523751149521609"/>
    <n v="0.77010355649462447"/>
    <m/>
    <m/>
    <m/>
    <m/>
    <m/>
    <m/>
    <m/>
    <m/>
    <m/>
    <m/>
    <m/>
    <m/>
    <m/>
    <n v="9"/>
    <n v="1"/>
    <n v="0"/>
  </r>
  <r>
    <n v="189919"/>
    <s v="RIETMANN, Christian"/>
    <s v="Elisabeth-Selbert-Strasse 4,D-40764 Sonsbeck"/>
    <s v="Elisabeth-Selbert-Strasse 4 D-40764 Sonsbeck"/>
    <s v="4 40764"/>
    <s v="4"/>
    <x v="0"/>
    <x v="0"/>
    <x v="18"/>
    <n v="3"/>
    <x v="0"/>
    <n v="2"/>
    <n v="1"/>
    <n v="0.44621789012405555"/>
    <n v="2.6869075438909373E-2"/>
    <n v="1"/>
    <n v="3"/>
    <n v="5"/>
    <m/>
    <m/>
    <m/>
    <m/>
    <m/>
    <m/>
    <m/>
    <m/>
    <m/>
    <m/>
    <n v="9"/>
    <n v="1"/>
    <n v="0"/>
  </r>
  <r>
    <n v="3969614"/>
    <s v="Dobuzinsky, David M."/>
    <s v="29 Shenadoah Road,Hopewell Junction, New York 12533"/>
    <s v="29 Shenadoah Road Hopewell Junction New York 12533"/>
    <s v="29 12533"/>
    <s v=""/>
    <x v="9"/>
    <x v="0"/>
    <x v="71"/>
    <n v="3"/>
    <x v="10"/>
    <n v="2"/>
    <n v="0"/>
    <n v="0.52662828108288318"/>
    <n v="0.86943532141477808"/>
    <m/>
    <m/>
    <m/>
    <m/>
    <m/>
    <m/>
    <m/>
    <m/>
    <m/>
    <m/>
    <m/>
    <m/>
    <m/>
    <n v="9"/>
    <n v="1"/>
    <n v="0"/>
  </r>
  <r>
    <n v="3969908"/>
    <s v="Swayze, Jeffrey S."/>
    <s v="11971 Stillwind Drive,Cincinnati, Ohio 45249"/>
    <s v="11971 Stillwind Drive Cincinnati Ohio 45249"/>
    <s v="11971 45249"/>
    <s v=""/>
    <x v="9"/>
    <x v="0"/>
    <x v="18"/>
    <n v="3"/>
    <x v="9"/>
    <n v="2"/>
    <n v="0"/>
    <n v="0.46808407351366044"/>
    <n v="0.58753756623630782"/>
    <m/>
    <m/>
    <m/>
    <m/>
    <m/>
    <m/>
    <m/>
    <m/>
    <m/>
    <m/>
    <m/>
    <m/>
    <m/>
    <n v="9"/>
    <n v="1"/>
    <n v="0"/>
  </r>
  <r>
    <n v="3972664"/>
    <s v="Suzuki, Junichi"/>
    <s v="351-13, Aza-yanagi, Ohaza-kogaisu,Kuwana-city, Mie-pref., 511-0841"/>
    <s v="351-13 Aza-yanagi Ohaza-kogaisu Kuwana-city Mie-pref. 511-0841"/>
    <s v="35113 5110841"/>
    <s v="-13"/>
    <x v="2"/>
    <x v="0"/>
    <x v="82"/>
    <n v="3"/>
    <x v="9"/>
    <n v="2"/>
    <n v="1"/>
    <n v="0.70331034633085854"/>
    <n v="0.18255506480332395"/>
    <m/>
    <m/>
    <m/>
    <m/>
    <m/>
    <m/>
    <m/>
    <m/>
    <m/>
    <m/>
    <m/>
    <m/>
    <m/>
    <n v="9"/>
    <n v="1"/>
    <n v="0"/>
  </r>
  <r>
    <n v="3974735"/>
    <s v="Xu, Jim-Jun"/>
    <s v="2675 NE Lancaster Street,Corvallis, OR 97330"/>
    <s v="2675 NE Lancaster Street Corvallis OR 97330"/>
    <s v="2675 97330"/>
    <s v=""/>
    <x v="9"/>
    <x v="0"/>
    <x v="18"/>
    <n v="3"/>
    <x v="11"/>
    <n v="2"/>
    <n v="0"/>
    <n v="2.776018327587737E-2"/>
    <n v="0.64862930193344781"/>
    <m/>
    <m/>
    <m/>
    <m/>
    <m/>
    <m/>
    <m/>
    <m/>
    <m/>
    <m/>
    <m/>
    <m/>
    <m/>
    <n v="9"/>
    <n v="1"/>
    <n v="0"/>
  </r>
  <r>
    <n v="3975640"/>
    <s v="Seki, Junichi"/>
    <s v="Canon Kabushiki Kaisha, 30-2, Shimomaruko 3-chome,Ohta-ku, Tokyo"/>
    <s v="Canon Kabushiki Kaisha 30-2 Shimomaruko 3-chome Ohta-ku Tokyo"/>
    <s v="302 3"/>
    <s v="30-"/>
    <x v="2"/>
    <x v="0"/>
    <x v="55"/>
    <n v="3"/>
    <x v="10"/>
    <n v="2"/>
    <n v="1"/>
    <n v="0.40843418006458898"/>
    <n v="0.91207492479244512"/>
    <m/>
    <m/>
    <m/>
    <m/>
    <m/>
    <m/>
    <m/>
    <m/>
    <m/>
    <m/>
    <m/>
    <m/>
    <m/>
    <n v="9"/>
    <n v="1"/>
    <n v="0"/>
  </r>
  <r>
    <n v="3975878"/>
    <s v="Chang-hyun, Kim"/>
    <s v="102-103, Kyungnam Yeollip Jeongja-dong, Bundang-gu,Seongnam-city, Kyungki-do"/>
    <s v="102-103 Kyungnam Yeollip Jeongja-dong Bundang-gu Seongnam-city Kyungki-do"/>
    <s v="102103"/>
    <s v="-103"/>
    <x v="7"/>
    <x v="0"/>
    <x v="45"/>
    <n v="3"/>
    <x v="11"/>
    <n v="1"/>
    <n v="1"/>
    <n v="0.3662455923932042"/>
    <n v="0.85349240550477345"/>
    <m/>
    <m/>
    <m/>
    <m/>
    <m/>
    <m/>
    <m/>
    <m/>
    <m/>
    <m/>
    <m/>
    <m/>
    <m/>
    <n v="9"/>
    <n v="1"/>
    <n v="0"/>
  </r>
  <r>
    <n v="3976784"/>
    <s v="Yago, Haruo"/>
    <s v="c/o Optowave Lab. Inc., 3-1 Hikari-no-oka,Yokosuka-shi, Kanagawa 239-0847"/>
    <s v="c/o Optowave Lab. Inc. 3-1 Hikari-no-oka Yokosuka-shi Kanagawa 239-0847"/>
    <s v="31 2390847"/>
    <s v="3-"/>
    <x v="2"/>
    <x v="0"/>
    <x v="31"/>
    <n v="3"/>
    <x v="2"/>
    <n v="2"/>
    <n v="1"/>
    <n v="0.93510124492658508"/>
    <n v="0.60279221544879547"/>
    <m/>
    <m/>
    <m/>
    <m/>
    <m/>
    <m/>
    <m/>
    <m/>
    <m/>
    <m/>
    <m/>
    <m/>
    <m/>
    <n v="9"/>
    <n v="1"/>
    <n v="0"/>
  </r>
  <r>
    <n v="3976850"/>
    <s v="Kudlugi, Muralidhar R."/>
    <s v="2 John McQuinn Circle,Framingham, MA 01701"/>
    <s v="2 John McQuinn Circle Framingham MA 01701"/>
    <s v="2 01701"/>
    <s v=""/>
    <x v="9"/>
    <x v="0"/>
    <x v="3"/>
    <n v="3"/>
    <x v="11"/>
    <n v="2"/>
    <n v="0"/>
    <n v="9.9368497714113158E-2"/>
    <n v="0.67271982881733716"/>
    <m/>
    <m/>
    <m/>
    <m/>
    <m/>
    <m/>
    <m/>
    <m/>
    <m/>
    <m/>
    <m/>
    <m/>
    <m/>
    <n v="9"/>
    <n v="1"/>
    <n v="0"/>
  </r>
  <r>
    <n v="3976958"/>
    <s v="Ono, Etsuo"/>
    <s v="c/o Fujitsu Limited, 1-1, Kamikodanaka 4-chome,Nakahara-ku, Kawasaki-shi, Kanagawa 211"/>
    <s v="c/o Fujitsu Limited 1-1 Kamikodanaka 4-chome Nakahara-ku Kawasaki-shi Kanagawa 211"/>
    <s v="11 4 211"/>
    <s v="1-"/>
    <x v="2"/>
    <x v="0"/>
    <x v="12"/>
    <n v="3"/>
    <x v="4"/>
    <n v="3"/>
    <n v="1"/>
    <n v="0.29170122455398728"/>
    <n v="0.78435686651812631"/>
    <m/>
    <m/>
    <m/>
    <m/>
    <m/>
    <m/>
    <m/>
    <m/>
    <m/>
    <m/>
    <m/>
    <m/>
    <m/>
    <n v="9"/>
    <n v="1"/>
    <n v="0"/>
  </r>
  <r>
    <n v="3978577"/>
    <s v="Devanathan, Thrumal"/>
    <s v="1516 Meadow Drive,Warsaw, Indiana"/>
    <s v="1516 Meadow Drive Warsaw Indiana"/>
    <s v="1516"/>
    <s v=""/>
    <x v="9"/>
    <x v="0"/>
    <x v="40"/>
    <n v="2"/>
    <x v="1"/>
    <n v="1"/>
    <n v="0"/>
    <n v="0.39038668408435995"/>
    <n v="0.50944135377598809"/>
    <m/>
    <m/>
    <m/>
    <m/>
    <m/>
    <m/>
    <m/>
    <m/>
    <m/>
    <m/>
    <m/>
    <m/>
    <m/>
    <n v="9"/>
    <n v="1"/>
    <n v="0"/>
  </r>
  <r>
    <n v="3979338"/>
    <s v="Hideaki, Takimoto, Takigen Manufacturing Co., Ltd."/>
    <s v="No. 24-4, Nishigotanda 1-chome, Shinagawa-ku,Tokyo"/>
    <s v="No. 24-4 Nishigotanda 1-chome Shinagawa-ku Tokyo"/>
    <s v="244 1"/>
    <s v="24-"/>
    <x v="2"/>
    <x v="0"/>
    <x v="23"/>
    <n v="3"/>
    <x v="9"/>
    <n v="2"/>
    <n v="1"/>
    <n v="0.83479135398487658"/>
    <n v="0.16405745768281854"/>
    <m/>
    <m/>
    <m/>
    <m/>
    <m/>
    <m/>
    <m/>
    <m/>
    <m/>
    <m/>
    <m/>
    <m/>
    <m/>
    <n v="9"/>
    <n v="1"/>
    <n v="0"/>
  </r>
  <r>
    <n v="3979362"/>
    <s v="Stones, Kevin"/>
    <s v="37 Westfield Road,Bishop Auckland, County Durham DL 14 6A"/>
    <s v="37 Westfield Road Bishop Auckland County Durham DL 14 6A"/>
    <s v="37 14 6"/>
    <s v="14"/>
    <x v="8"/>
    <x v="0"/>
    <x v="19"/>
    <n v="3"/>
    <x v="4"/>
    <n v="3"/>
    <n v="1"/>
    <n v="0.63270482022657359"/>
    <n v="0.84322990208041559"/>
    <m/>
    <m/>
    <m/>
    <m/>
    <m/>
    <m/>
    <m/>
    <m/>
    <m/>
    <m/>
    <m/>
    <m/>
    <m/>
    <n v="9"/>
    <n v="1"/>
    <n v="0"/>
  </r>
  <r>
    <n v="3982381"/>
    <s v="Abe, Kouzou"/>
    <s v="Technical Center, 1531-7 Takasuka, Wadahama,Toyohama-cho, Mitoyo-gun, Kagawa-ken 769"/>
    <s v="Technical Center 1531-7 Takasuka Wadahama Toyohama-cho Mitoyo-gun Kagawa-ken 769"/>
    <s v="15317 769"/>
    <s v="-7"/>
    <x v="2"/>
    <x v="0"/>
    <x v="7"/>
    <n v="3"/>
    <x v="2"/>
    <n v="2"/>
    <n v="1"/>
    <n v="0.89741755783942545"/>
    <n v="8.2252966608046707E-2"/>
    <m/>
    <m/>
    <m/>
    <m/>
    <m/>
    <m/>
    <m/>
    <m/>
    <m/>
    <m/>
    <m/>
    <m/>
    <m/>
    <n v="9"/>
    <n v="1"/>
    <n v="0"/>
  </r>
  <r>
    <n v="3983079"/>
    <s v="Ogawa, Masahiko, Canon Kabushiki Kaisha"/>
    <s v="30-2, 3-chome, Shimomaruko, Ohta-ku,Tokyo"/>
    <s v="30-2 3-chome Shimomaruko Ohta-ku Tokyo"/>
    <s v="302 3"/>
    <s v="-2"/>
    <x v="2"/>
    <x v="0"/>
    <x v="46"/>
    <n v="3"/>
    <x v="1"/>
    <n v="2"/>
    <n v="1"/>
    <n v="0.18605261612613744"/>
    <n v="0.46300457459544775"/>
    <m/>
    <m/>
    <m/>
    <m/>
    <m/>
    <m/>
    <m/>
    <m/>
    <m/>
    <m/>
    <m/>
    <m/>
    <m/>
    <n v="9"/>
    <n v="1"/>
    <n v="0"/>
  </r>
  <r>
    <n v="3983262"/>
    <s v="Sugawara, Saburo, Canon Kabushiki Kaisha"/>
    <s v="30-2, 3-chome, Shimomaruko, Ohta-ku,Tokyo"/>
    <s v="30-2 3-chome Shimomaruko Ohta-ku Tokyo"/>
    <s v="302 3"/>
    <s v="-2"/>
    <x v="2"/>
    <x v="0"/>
    <x v="46"/>
    <n v="3"/>
    <x v="1"/>
    <n v="2"/>
    <n v="1"/>
    <n v="7.2979280227482013E-3"/>
    <n v="0.95624266913251588"/>
    <m/>
    <m/>
    <m/>
    <m/>
    <m/>
    <m/>
    <m/>
    <m/>
    <m/>
    <m/>
    <m/>
    <m/>
    <m/>
    <n v="9"/>
    <n v="1"/>
    <n v="0"/>
  </r>
  <r>
    <n v="3983621"/>
    <s v="Engen, Ronald N."/>
    <s v="95 Ramsay Court,Saskatoon, Saskatchewan S7H 4J3"/>
    <s v="95 Ramsay Court Saskatoon Saskatchewan S7H 4J3"/>
    <s v="95 7 43"/>
    <s v="S7H"/>
    <x v="16"/>
    <x v="0"/>
    <x v="22"/>
    <n v="3"/>
    <x v="11"/>
    <n v="3"/>
    <n v="1"/>
    <n v="0.76772790353287301"/>
    <n v="0.66451222545719746"/>
    <m/>
    <m/>
    <m/>
    <m/>
    <m/>
    <m/>
    <m/>
    <m/>
    <m/>
    <m/>
    <m/>
    <m/>
    <m/>
    <n v="9"/>
    <n v="1"/>
    <n v="0"/>
  </r>
  <r>
    <n v="3984520"/>
    <s v="Reyhan, Mehmet"/>
    <s v="3 Primrose Lane,E. Windson, NJ 08520"/>
    <s v="3 Primrose Lane E. Windson NJ 08520"/>
    <s v="3 08520"/>
    <s v=""/>
    <x v="9"/>
    <x v="0"/>
    <x v="38"/>
    <n v="3"/>
    <x v="11"/>
    <n v="2"/>
    <n v="0"/>
    <n v="0.25739814319795917"/>
    <n v="0.34238605336732575"/>
    <m/>
    <m/>
    <m/>
    <m/>
    <m/>
    <m/>
    <m/>
    <m/>
    <m/>
    <m/>
    <m/>
    <m/>
    <m/>
    <n v="9"/>
    <n v="1"/>
    <n v="0"/>
  </r>
  <r>
    <n v="3984613"/>
    <s v="Yamamoto, Mika"/>
    <s v="Canon Kabushiki Kaisha, 30-2, Shimomaruko 3-chome,Ohta-ku, Tokyo"/>
    <s v="Canon Kabushiki Kaisha 30-2 Shimomaruko 3-chome Ohta-ku Tokyo"/>
    <s v="302 3"/>
    <s v="30-"/>
    <x v="2"/>
    <x v="0"/>
    <x v="55"/>
    <n v="3"/>
    <x v="10"/>
    <n v="2"/>
    <n v="1"/>
    <n v="0.68984774324955189"/>
    <n v="0.61166498837762828"/>
    <m/>
    <m/>
    <m/>
    <m/>
    <m/>
    <m/>
    <m/>
    <m/>
    <m/>
    <m/>
    <m/>
    <m/>
    <m/>
    <n v="9"/>
    <n v="1"/>
    <n v="0"/>
  </r>
  <r>
    <n v="3985949"/>
    <s v="Maki, Hisako, Mitsui &amp; Co. Ltd."/>
    <s v="2-1 Ohtemachi 1-chome, Chiyoda-ku,Tokyo 100-0004"/>
    <s v="2-1 Ohtemachi 1-chome Chiyoda-ku Tokyo 100-0004"/>
    <s v="21 1 1000004"/>
    <s v="-1"/>
    <x v="2"/>
    <x v="0"/>
    <x v="47"/>
    <n v="3"/>
    <x v="9"/>
    <n v="3"/>
    <n v="1"/>
    <n v="0.53088471788534364"/>
    <n v="0.52805658359142538"/>
    <m/>
    <m/>
    <m/>
    <m/>
    <m/>
    <m/>
    <m/>
    <m/>
    <m/>
    <m/>
    <m/>
    <m/>
    <m/>
    <n v="9"/>
    <n v="1"/>
    <n v="0"/>
  </r>
  <r>
    <n v="3987489"/>
    <s v="Minami, Tsutomu"/>
    <s v="2-7-1 Ohnodai,Osaka.sayamashi J-598-0023, Osaka-fu"/>
    <s v="2-7-1 Ohnodai Osaka.sayamashi J-598-0023 Osaka-fu"/>
    <s v="271 5980023"/>
    <s v="-7-"/>
    <x v="2"/>
    <x v="0"/>
    <x v="23"/>
    <n v="3"/>
    <x v="1"/>
    <n v="2"/>
    <n v="1"/>
    <n v="0.76127291606695813"/>
    <n v="0.78541039042865335"/>
    <m/>
    <m/>
    <m/>
    <m/>
    <m/>
    <m/>
    <m/>
    <m/>
    <m/>
    <m/>
    <m/>
    <m/>
    <m/>
    <n v="9"/>
    <n v="1"/>
    <n v="0"/>
  </r>
  <r>
    <n v="3993209"/>
    <s v="Mic Systems"/>
    <s v="c/o TMF MGT B.V., Parnassustoren, Locatellikade 1,1076 AZ Amsterdam"/>
    <s v="c/o TMF MGT B.V. Parnassustoren Locatellikade 1 1076 AZ Amsterdam"/>
    <s v="1 1076"/>
    <s v="1"/>
    <x v="1"/>
    <x v="0"/>
    <x v="17"/>
    <n v="3"/>
    <x v="4"/>
    <n v="2"/>
    <n v="1"/>
    <n v="0.52606430666476067"/>
    <n v="0.61778719584992681"/>
    <m/>
    <m/>
    <m/>
    <m/>
    <m/>
    <m/>
    <m/>
    <m/>
    <m/>
    <m/>
    <m/>
    <m/>
    <m/>
    <n v="9"/>
    <n v="1"/>
    <n v="0"/>
  </r>
  <r>
    <n v="3994501"/>
    <s v="Cellucci, Silvia"/>
    <s v="Unter der Linde 79,7303 Mastils"/>
    <s v="Unter der Linde 79 7303 Mastils"/>
    <s v="79 7303"/>
    <s v="79"/>
    <x v="10"/>
    <x v="0"/>
    <x v="29"/>
    <n v="2"/>
    <x v="9"/>
    <n v="2"/>
    <n v="1"/>
    <n v="0.79705593669618868"/>
    <n v="0.43271019000136235"/>
    <m/>
    <m/>
    <n v="15"/>
    <m/>
    <m/>
    <m/>
    <m/>
    <m/>
    <m/>
    <m/>
    <m/>
    <m/>
    <m/>
    <n v="9"/>
    <n v="1"/>
    <n v="0"/>
  </r>
  <r>
    <n v="3996969"/>
    <s v="AHARONI, Eli"/>
    <s v="Habad Street 20/136,75302 Rishon le Zion"/>
    <s v="Habad Street 20/136 75302 Rishon le Zion"/>
    <s v="20136 75302"/>
    <s v="20/"/>
    <x v="19"/>
    <x v="0"/>
    <x v="41"/>
    <n v="3"/>
    <x v="11"/>
    <n v="2"/>
    <n v="1"/>
    <n v="0.33723428442348569"/>
    <n v="0.94812798707102297"/>
    <m/>
    <m/>
    <m/>
    <m/>
    <m/>
    <m/>
    <m/>
    <m/>
    <m/>
    <m/>
    <m/>
    <m/>
    <m/>
    <n v="9"/>
    <n v="1"/>
    <n v="0"/>
  </r>
  <r>
    <n v="3997320"/>
    <s v="NAGASHIMA, Masako, Asahi Glass Company Ltd."/>
    <s v="474-2 Tsukagoshi 3-chome, Saiwai-ku,Kawasaki-shi, Kanagawa 210-0924"/>
    <s v="474-2 Tsukagoshi 3-chome Saiwai-ku Kawasaki-shi Kanagawa 210-0924"/>
    <s v="4742 3 2100924"/>
    <s v="-2"/>
    <x v="2"/>
    <x v="0"/>
    <x v="17"/>
    <n v="3"/>
    <x v="11"/>
    <n v="3"/>
    <n v="1"/>
    <n v="0.7502322812217106"/>
    <n v="0.19746708304508143"/>
    <m/>
    <m/>
    <m/>
    <m/>
    <m/>
    <m/>
    <m/>
    <m/>
    <m/>
    <m/>
    <m/>
    <m/>
    <m/>
    <n v="9"/>
    <n v="1"/>
    <n v="0"/>
  </r>
  <r>
    <n v="3997333"/>
    <s v="Nishikawa, Takashi"/>
    <s v="8-16, Hinominami 7-chome, Konan-ku,Yokohama-shi, Kanagawa 234-0055"/>
    <s v="8-16 Hinominami 7-chome Konan-ku Yokohama-shi Kanagawa 234-0055"/>
    <s v="816 7 2340055"/>
    <s v="-16"/>
    <x v="2"/>
    <x v="0"/>
    <x v="82"/>
    <n v="3"/>
    <x v="11"/>
    <n v="3"/>
    <n v="1"/>
    <n v="8.720787472957392E-2"/>
    <n v="0.33499308888558943"/>
    <m/>
    <m/>
    <m/>
    <m/>
    <m/>
    <m/>
    <m/>
    <m/>
    <m/>
    <m/>
    <m/>
    <m/>
    <m/>
    <n v="9"/>
    <n v="1"/>
    <n v="0"/>
  </r>
  <r>
    <n v="4000162"/>
    <s v="TISHBY, Naftali"/>
    <s v="Hadishon Street 6,96956 Jerusalem"/>
    <s v="Hadishon Street 6 96956 Jerusalem"/>
    <s v="6 96956"/>
    <s v="6"/>
    <x v="19"/>
    <x v="0"/>
    <x v="40"/>
    <n v="2"/>
    <x v="1"/>
    <n v="2"/>
    <n v="1"/>
    <n v="0.87588471226111586"/>
    <n v="0.85809086808458501"/>
    <m/>
    <m/>
    <m/>
    <m/>
    <m/>
    <m/>
    <m/>
    <m/>
    <m/>
    <m/>
    <m/>
    <m/>
    <m/>
    <n v="9"/>
    <n v="1"/>
    <n v="0"/>
  </r>
  <r>
    <n v="4001819"/>
    <s v="McGuinness, Colm P."/>
    <s v="9 Tearmann Eala,Ballyloughaun Road, Renmore, Galway"/>
    <s v="9 Tearmann Eala Ballyloughaun Road Renmore Galway"/>
    <s v="9"/>
    <s v=""/>
    <x v="35"/>
    <x v="0"/>
    <x v="71"/>
    <n v="3"/>
    <x v="11"/>
    <n v="1"/>
    <n v="0"/>
    <n v="0.43473976104412781"/>
    <n v="0.14102854627783934"/>
    <m/>
    <m/>
    <m/>
    <m/>
    <m/>
    <m/>
    <m/>
    <m/>
    <m/>
    <m/>
    <m/>
    <m/>
    <m/>
    <n v="9"/>
    <n v="1"/>
    <n v="0"/>
  </r>
  <r>
    <n v="239693"/>
    <s v="ROYSTER, Tommie Lee Jr."/>
    <s v="36 Witherspoon Lane,Rochester, New York 14625"/>
    <s v="36 Witherspoon Lane Rochester New York 14625"/>
    <s v="36 14625"/>
    <s v=""/>
    <x v="9"/>
    <x v="0"/>
    <x v="37"/>
    <n v="3"/>
    <x v="11"/>
    <n v="2"/>
    <n v="0"/>
    <n v="0.8177030845594695"/>
    <n v="3.0945620871959845E-2"/>
    <n v="1"/>
    <n v="3"/>
    <n v="5"/>
    <m/>
    <m/>
    <m/>
    <m/>
    <m/>
    <m/>
    <m/>
    <m/>
    <m/>
    <m/>
    <n v="9"/>
    <n v="1"/>
    <n v="0"/>
  </r>
  <r>
    <n v="4007718"/>
    <s v="MIKELSAAR, Raik-Hiio"/>
    <s v="Jakobsoni Street 11-4,EE2400 Tartu"/>
    <s v="Jakobsoni Street 11-4 EE2400 Tartu"/>
    <s v="114 2400"/>
    <s v="11-"/>
    <x v="47"/>
    <x v="0"/>
    <x v="51"/>
    <n v="2"/>
    <x v="1"/>
    <n v="2"/>
    <n v="1"/>
    <n v="0.26027861500028837"/>
    <n v="0.64909412497372787"/>
    <m/>
    <m/>
    <m/>
    <m/>
    <m/>
    <m/>
    <m/>
    <m/>
    <m/>
    <m/>
    <m/>
    <m/>
    <m/>
    <n v="9"/>
    <n v="1"/>
    <n v="0"/>
  </r>
  <r>
    <n v="4008782"/>
    <s v="SMITH, Ian, Heaton"/>
    <s v="24 The Avenue Rainford,St. Helens Merseyside WA11 8DT"/>
    <s v="24 The Avenue Rainford St. Helens Merseyside WA11 8DT"/>
    <s v="24 11 8"/>
    <s v="A11"/>
    <x v="8"/>
    <x v="0"/>
    <x v="33"/>
    <n v="3"/>
    <x v="2"/>
    <n v="3"/>
    <n v="1"/>
    <n v="0.30759448256694333"/>
    <n v="0.39391357381381331"/>
    <m/>
    <m/>
    <m/>
    <m/>
    <m/>
    <m/>
    <m/>
    <m/>
    <m/>
    <m/>
    <m/>
    <m/>
    <m/>
    <n v="9"/>
    <n v="1"/>
    <n v="0"/>
  </r>
  <r>
    <n v="4010117"/>
    <s v="Gauss, Dieter"/>
    <s v="Taberwasen,72160 Horb"/>
    <s v="Taberwasen 72160 Horb"/>
    <s v="72160"/>
    <s v=""/>
    <x v="0"/>
    <x v="0"/>
    <x v="88"/>
    <n v="2"/>
    <x v="3"/>
    <n v="1"/>
    <n v="0"/>
    <n v="0.61621426029568271"/>
    <n v="0.43435531650988868"/>
    <m/>
    <m/>
    <n v="15"/>
    <m/>
    <m/>
    <m/>
    <m/>
    <m/>
    <m/>
    <m/>
    <m/>
    <m/>
    <m/>
    <n v="9"/>
    <n v="0"/>
    <n v="0"/>
  </r>
  <r>
    <n v="672773"/>
    <s v="VERHEE, Patrick"/>
    <s v="Else-Lang-Strasse 14,50858 Köln"/>
    <s v="Else-Lang-Strasse 14 50858 Köln"/>
    <s v="14 50858"/>
    <s v="14"/>
    <x v="0"/>
    <x v="0"/>
    <x v="29"/>
    <n v="2"/>
    <x v="0"/>
    <n v="2"/>
    <n v="1"/>
    <n v="0.23388914532729976"/>
    <n v="2.6627603223230212E-2"/>
    <n v="1"/>
    <n v="2"/>
    <n v="5"/>
    <m/>
    <m/>
    <m/>
    <m/>
    <m/>
    <m/>
    <m/>
    <m/>
    <m/>
    <m/>
    <n v="9"/>
    <n v="1"/>
    <n v="0"/>
  </r>
  <r>
    <n v="989787"/>
    <s v="EDVARDSSON, Christina"/>
    <s v="2326 Littler Lane,Oceanside, CA 92056"/>
    <s v="2326 Littler Lane Oceanside CA 92056"/>
    <s v="2326 92056"/>
    <s v=""/>
    <x v="9"/>
    <x v="0"/>
    <x v="24"/>
    <n v="3"/>
    <x v="9"/>
    <n v="2"/>
    <n v="0"/>
    <n v="0.30816602261481196"/>
    <n v="2.6744249336055015E-2"/>
    <n v="1"/>
    <n v="3"/>
    <n v="5"/>
    <m/>
    <m/>
    <m/>
    <m/>
    <m/>
    <m/>
    <m/>
    <m/>
    <m/>
    <m/>
    <n v="9"/>
    <n v="1"/>
    <n v="0"/>
  </r>
  <r>
    <n v="4016524"/>
    <s v="KATO, Shiro, Citizen Watch Co. Ltd."/>
    <s v="2-1-1 Nishi-Shinjuku,,Shinjuku-ku, Tokyo 163-0428"/>
    <s v="2-1-1 Nishi-Shinjuku Shinjuku-ku Tokyo 163-0428"/>
    <s v="211 1630428"/>
    <s v="-1-"/>
    <x v="2"/>
    <x v="0"/>
    <x v="9"/>
    <n v="3"/>
    <x v="1"/>
    <n v="2"/>
    <n v="1"/>
    <n v="0.84107667248888351"/>
    <n v="0.40040340963805898"/>
    <m/>
    <m/>
    <m/>
    <m/>
    <m/>
    <m/>
    <m/>
    <m/>
    <m/>
    <m/>
    <m/>
    <m/>
    <m/>
    <n v="9"/>
    <n v="1"/>
    <n v="0"/>
  </r>
  <r>
    <n v="4019555"/>
    <s v="OKADA, Masami RP Topla Limited, Kanto Ryumai Plant"/>
    <s v="535, Ryumai-cho,Ohta-shi Gumma 373-0806"/>
    <s v="535 Ryumai-cho Ohta-shi Gumma 373-0806"/>
    <s v="535 3730806"/>
    <s v="373-"/>
    <x v="2"/>
    <x v="0"/>
    <x v="36"/>
    <n v="3"/>
    <x v="1"/>
    <n v="2"/>
    <n v="1"/>
    <n v="0.96981226655716002"/>
    <n v="0.62782469691101639"/>
    <m/>
    <m/>
    <m/>
    <m/>
    <m/>
    <m/>
    <m/>
    <m/>
    <m/>
    <m/>
    <m/>
    <m/>
    <m/>
    <n v="9"/>
    <n v="1"/>
    <n v="0"/>
  </r>
  <r>
    <n v="4021252"/>
    <s v="KUZUMAKI, Noriyuki Tsukub.Lab.Hisami.Pharm.Co.Inc"/>
    <s v="25-11, Kannondai 1-chome,Tsukuba-shi Ibaraki 305-0856"/>
    <s v="25-11 Kannondai 1-chome Tsukuba-shi Ibaraki 305-0856"/>
    <s v="2511 1 3050856"/>
    <s v="-11"/>
    <x v="2"/>
    <x v="0"/>
    <x v="33"/>
    <n v="3"/>
    <x v="9"/>
    <n v="3"/>
    <n v="1"/>
    <n v="0.15662140511686462"/>
    <n v="0.24858165150744871"/>
    <m/>
    <m/>
    <m/>
    <m/>
    <m/>
    <m/>
    <m/>
    <m/>
    <m/>
    <m/>
    <m/>
    <m/>
    <m/>
    <n v="9"/>
    <n v="1"/>
    <n v="0"/>
  </r>
  <r>
    <n v="4025618"/>
    <s v="WACHTER, Anton"/>
    <s v="Am Mayerling 3,D-87541 Hindelang"/>
    <s v="Am Mayerling 3 D-87541 Hindelang"/>
    <s v="3 87541"/>
    <s v="3"/>
    <x v="0"/>
    <x v="0"/>
    <x v="1"/>
    <n v="2"/>
    <x v="1"/>
    <n v="2"/>
    <n v="1"/>
    <n v="0.89213877362691951"/>
    <n v="0.55212428548031089"/>
    <m/>
    <m/>
    <m/>
    <m/>
    <m/>
    <m/>
    <m/>
    <m/>
    <m/>
    <m/>
    <m/>
    <m/>
    <m/>
    <n v="9"/>
    <n v="1"/>
    <n v="0"/>
  </r>
  <r>
    <n v="1510291"/>
    <s v="LITWIN, Louis, Robert"/>
    <s v="15, Guisborough Way,Edison NJ08820"/>
    <s v="15 Guisborough Way Edison NJ08820"/>
    <s v="15 08820"/>
    <s v=""/>
    <x v="9"/>
    <x v="0"/>
    <x v="51"/>
    <n v="2"/>
    <x v="1"/>
    <n v="2"/>
    <n v="0"/>
    <n v="0.13588269710162448"/>
    <n v="2.855220140745951E-2"/>
    <n v="1"/>
    <n v="2"/>
    <n v="5"/>
    <m/>
    <m/>
    <m/>
    <m/>
    <m/>
    <m/>
    <m/>
    <m/>
    <m/>
    <m/>
    <n v="9"/>
    <n v="1"/>
    <n v="0"/>
  </r>
  <r>
    <n v="1572811"/>
    <s v="Montanari, Marco"/>
    <s v="Via Amendola, 64,42040 Campegine(Reggio Emilia)"/>
    <s v="Via Amendola 64 42040 Campegine(Reggio Emilia)"/>
    <s v="64 42040"/>
    <s v="64"/>
    <x v="6"/>
    <x v="0"/>
    <x v="22"/>
    <n v="3"/>
    <x v="9"/>
    <n v="2"/>
    <n v="1"/>
    <n v="0.66397201919455517"/>
    <n v="2.7417312125142645E-2"/>
    <n v="1"/>
    <n v="3"/>
    <n v="5"/>
    <m/>
    <m/>
    <m/>
    <m/>
    <m/>
    <m/>
    <m/>
    <m/>
    <m/>
    <m/>
    <n v="9"/>
    <n v="1"/>
    <n v="0"/>
  </r>
  <r>
    <n v="4029653"/>
    <s v="Automation Press and Tooling AP &amp; T AB"/>
    <s v="Pl. 2012,520 24 Blidsberg"/>
    <s v="Pl. 2012 520 24 Blidsberg"/>
    <s v="2012 520 24"/>
    <s v="520"/>
    <x v="11"/>
    <x v="0"/>
    <x v="21"/>
    <n v="2"/>
    <x v="1"/>
    <n v="3"/>
    <n v="1"/>
    <n v="0.60574981106575021"/>
    <n v="0.90385723544358476"/>
    <m/>
    <m/>
    <m/>
    <m/>
    <m/>
    <m/>
    <m/>
    <m/>
    <m/>
    <m/>
    <m/>
    <m/>
    <m/>
    <n v="9"/>
    <n v="1"/>
    <n v="0"/>
  </r>
  <r>
    <n v="4030199"/>
    <s v="MENICTAS, Chris"/>
    <s v="7 Walker Street,Merrylands, NSW 2160"/>
    <s v="7 Walker Street Merrylands NSW 2160"/>
    <s v="7 2160"/>
    <s v=""/>
    <x v="20"/>
    <x v="0"/>
    <x v="38"/>
    <n v="3"/>
    <x v="9"/>
    <n v="2"/>
    <n v="0"/>
    <n v="0.93691846192888883"/>
    <n v="0.98592778411825499"/>
    <m/>
    <m/>
    <m/>
    <m/>
    <m/>
    <m/>
    <m/>
    <m/>
    <m/>
    <m/>
    <m/>
    <m/>
    <m/>
    <n v="9"/>
    <n v="1"/>
    <n v="0"/>
  </r>
  <r>
    <n v="4034811"/>
    <s v="BLONIGAN, Wendell, T."/>
    <s v="32478 Monterey Road,Union City, CA 94586"/>
    <s v="32478 Monterey Road Union City CA 94586"/>
    <s v="32478 94586"/>
    <s v=""/>
    <x v="9"/>
    <x v="0"/>
    <x v="41"/>
    <n v="3"/>
    <x v="11"/>
    <n v="2"/>
    <n v="0"/>
    <n v="0.57316615340570942"/>
    <n v="0.49450620767909814"/>
    <m/>
    <m/>
    <m/>
    <m/>
    <m/>
    <m/>
    <m/>
    <m/>
    <m/>
    <m/>
    <m/>
    <m/>
    <m/>
    <n v="9"/>
    <n v="1"/>
    <n v="0"/>
  </r>
  <r>
    <n v="4040693"/>
    <s v="FOOSN S, Trygve"/>
    <s v="Seimsvegen 26,N-5875 rdalstangen"/>
    <s v="Seimsvegen 26 N-5875 rdalstangen"/>
    <s v="26 5875"/>
    <s v="26"/>
    <x v="13"/>
    <x v="0"/>
    <x v="1"/>
    <n v="2"/>
    <x v="0"/>
    <n v="2"/>
    <n v="1"/>
    <n v="0.13047624103579647"/>
    <n v="0.95437367342926671"/>
    <m/>
    <m/>
    <m/>
    <m/>
    <m/>
    <m/>
    <m/>
    <m/>
    <m/>
    <m/>
    <m/>
    <m/>
    <m/>
    <n v="9"/>
    <n v="1"/>
    <n v="0"/>
  </r>
  <r>
    <n v="4043474"/>
    <s v="CHAMBERLIN, Laurie, W."/>
    <s v="8804 Ridge Ponds Drive,Victoria, MN 55386"/>
    <s v="8804 Ridge Ponds Drive Victoria MN 55386"/>
    <s v="8804 55386"/>
    <s v=""/>
    <x v="9"/>
    <x v="0"/>
    <x v="46"/>
    <n v="3"/>
    <x v="11"/>
    <n v="2"/>
    <n v="0"/>
    <n v="0.29450751410101716"/>
    <n v="0.28077583385273674"/>
    <m/>
    <m/>
    <m/>
    <m/>
    <m/>
    <m/>
    <m/>
    <m/>
    <m/>
    <m/>
    <m/>
    <m/>
    <m/>
    <n v="9"/>
    <n v="1"/>
    <n v="0"/>
  </r>
  <r>
    <n v="4048669"/>
    <s v="WOLF, Martin"/>
    <s v="Stadtplatz 15,D-83278 Traunstein"/>
    <s v="Stadtplatz 15 D-83278 Traunstein"/>
    <s v="15 83278"/>
    <s v="15"/>
    <x v="0"/>
    <x v="0"/>
    <x v="1"/>
    <n v="2"/>
    <x v="0"/>
    <n v="2"/>
    <n v="1"/>
    <n v="0.98289316652377368"/>
    <n v="0.71491840429561715"/>
    <m/>
    <m/>
    <m/>
    <m/>
    <m/>
    <m/>
    <m/>
    <m/>
    <m/>
    <m/>
    <m/>
    <m/>
    <m/>
    <n v="9"/>
    <n v="1"/>
    <n v="0"/>
  </r>
  <r>
    <n v="2509752"/>
    <s v="Gardner, Tommy Ray"/>
    <s v="2809 Beech,Duncan Oklahoma 73533"/>
    <s v="2809 Beech Duncan Oklahoma 73533"/>
    <s v="2809 73533"/>
    <s v=""/>
    <x v="9"/>
    <x v="0"/>
    <x v="1"/>
    <n v="2"/>
    <x v="1"/>
    <n v="2"/>
    <n v="0"/>
    <n v="0.78527829603731081"/>
    <n v="2.9470016620295691E-2"/>
    <n v="1"/>
    <n v="2"/>
    <n v="5"/>
    <m/>
    <m/>
    <m/>
    <m/>
    <m/>
    <m/>
    <m/>
    <m/>
    <m/>
    <m/>
    <n v="9"/>
    <n v="1"/>
    <n v="0"/>
  </r>
  <r>
    <n v="4048842"/>
    <s v="HOLLIS, Roger, Paul"/>
    <s v="1 Cairns Place, Muckhart,By Dollar, Clackmananshire SK14 7LH"/>
    <s v="1 Cairns Place Muckhart By Dollar Clackmananshire SK14 7LH"/>
    <s v="1 14 7"/>
    <s v="K14"/>
    <x v="8"/>
    <x v="0"/>
    <x v="6"/>
    <n v="3"/>
    <x v="2"/>
    <n v="3"/>
    <n v="1"/>
    <n v="0.83740791281500015"/>
    <n v="0.76084709605436007"/>
    <m/>
    <m/>
    <m/>
    <m/>
    <m/>
    <m/>
    <m/>
    <m/>
    <m/>
    <m/>
    <m/>
    <m/>
    <m/>
    <n v="9"/>
    <n v="1"/>
    <n v="0"/>
  </r>
  <r>
    <n v="4049171"/>
    <s v="BOBROVE, Arthur M."/>
    <s v="1539 Walnut Drive,Palo Alto, CA 94303"/>
    <s v="1539 Walnut Drive Palo Alto CA 94303"/>
    <s v="1539 94303"/>
    <s v=""/>
    <x v="9"/>
    <x v="0"/>
    <x v="24"/>
    <n v="3"/>
    <x v="11"/>
    <n v="2"/>
    <n v="0"/>
    <n v="1.2503142263750044E-3"/>
    <n v="0.21549383538888678"/>
    <m/>
    <m/>
    <m/>
    <m/>
    <m/>
    <m/>
    <m/>
    <m/>
    <m/>
    <m/>
    <m/>
    <m/>
    <m/>
    <n v="9"/>
    <n v="1"/>
    <n v="0"/>
  </r>
  <r>
    <n v="4049604"/>
    <s v="Changchun Institute of Biological Products Ministry of Public Health"/>
    <s v="No. 137, Xi'an Road,Changchun, Jilin Province 130062"/>
    <s v="No. 137 Xi'an Road Changchun Jilin Province 130062"/>
    <s v="137 130062"/>
    <s v="137"/>
    <x v="14"/>
    <x v="0"/>
    <x v="26"/>
    <n v="3"/>
    <x v="10"/>
    <n v="2"/>
    <n v="1"/>
    <n v="0.23824038090599731"/>
    <n v="0.55770974886677771"/>
    <m/>
    <m/>
    <m/>
    <m/>
    <m/>
    <m/>
    <m/>
    <m/>
    <m/>
    <m/>
    <m/>
    <m/>
    <m/>
    <n v="9"/>
    <n v="1"/>
    <n v="0"/>
  </r>
  <r>
    <n v="4050554"/>
    <s v="ENDO, Takanori, Central Research Institute"/>
    <s v="Mitsubihi Materials Corp, 1-297, Kitabukuro-cho,Omiya-shi, Saitama 330-0835"/>
    <s v="Mitsubihi Materials Corp 1-297 Kitabukuro-cho Omiya-shi Saitama 330-0835"/>
    <s v="1297 3300835"/>
    <s v="1-"/>
    <x v="2"/>
    <x v="0"/>
    <x v="60"/>
    <n v="3"/>
    <x v="10"/>
    <n v="2"/>
    <n v="1"/>
    <n v="0.34869334473779179"/>
    <n v="0.4810628482594097"/>
    <m/>
    <m/>
    <m/>
    <m/>
    <m/>
    <m/>
    <m/>
    <m/>
    <m/>
    <m/>
    <m/>
    <m/>
    <m/>
    <n v="9"/>
    <n v="1"/>
    <n v="0"/>
  </r>
  <r>
    <n v="4051700"/>
    <s v="FLYNN, Richard, Anthony"/>
    <s v="69 Chestnut Grove,Wilmington,Kent DA2 7PQ"/>
    <s v="69 Chestnut Grove Wilmington Kent DA2 7PQ"/>
    <s v="69 2 7"/>
    <s v="A2"/>
    <x v="8"/>
    <x v="0"/>
    <x v="46"/>
    <n v="3"/>
    <x v="11"/>
    <n v="3"/>
    <n v="1"/>
    <n v="0.96637140054391457"/>
    <n v="0.94435335067855297"/>
    <m/>
    <m/>
    <m/>
    <m/>
    <m/>
    <m/>
    <m/>
    <m/>
    <m/>
    <m/>
    <m/>
    <m/>
    <m/>
    <n v="9"/>
    <n v="1"/>
    <n v="0"/>
  </r>
  <r>
    <n v="4053169"/>
    <s v="PUCHTLER, Karin"/>
    <s v="Dorfstrasse 8,D-79592 Fischingen"/>
    <s v="Dorfstrasse 8 D-79592 Fischingen"/>
    <s v="8 79592"/>
    <s v="8"/>
    <x v="0"/>
    <x v="0"/>
    <x v="1"/>
    <n v="2"/>
    <x v="0"/>
    <n v="2"/>
    <n v="1"/>
    <n v="0.74992678791949552"/>
    <n v="0.53710461093006268"/>
    <m/>
    <m/>
    <m/>
    <m/>
    <m/>
    <m/>
    <m/>
    <m/>
    <m/>
    <m/>
    <m/>
    <m/>
    <m/>
    <n v="9"/>
    <n v="1"/>
    <n v="0"/>
  </r>
  <r>
    <n v="4053524"/>
    <s v="GREEN, Shirley, Ann"/>
    <s v="Chesterford Park,Saffron Walden, Essex CB10 1XL"/>
    <s v="Chesterford Park Saffron Walden Essex CB10 1XL"/>
    <s v="10 1"/>
    <s v="B10"/>
    <x v="8"/>
    <x v="0"/>
    <x v="22"/>
    <n v="3"/>
    <x v="11"/>
    <n v="2"/>
    <n v="1"/>
    <n v="0.64371313340783043"/>
    <n v="0.51443077806993187"/>
    <m/>
    <m/>
    <m/>
    <m/>
    <m/>
    <m/>
    <m/>
    <m/>
    <m/>
    <m/>
    <m/>
    <m/>
    <m/>
    <n v="9"/>
    <n v="1"/>
    <n v="0"/>
  </r>
  <r>
    <n v="4054957"/>
    <s v="MARQUARDT, Rainer"/>
    <s v="Forststrasse 73,D-85521 Ottobrunn/Riemerling"/>
    <s v="Forststrasse 73 D-85521 Ottobrunn/Riemerling"/>
    <s v="73 85521"/>
    <s v="73"/>
    <x v="0"/>
    <x v="0"/>
    <x v="18"/>
    <n v="3"/>
    <x v="0"/>
    <n v="2"/>
    <n v="1"/>
    <n v="0.8919303125918846"/>
    <n v="0.81921754680846093"/>
    <m/>
    <m/>
    <m/>
    <m/>
    <m/>
    <m/>
    <m/>
    <m/>
    <m/>
    <m/>
    <m/>
    <m/>
    <m/>
    <n v="9"/>
    <n v="1"/>
    <n v="0"/>
  </r>
  <r>
    <n v="4056278"/>
    <s v="VALUCH, Monika"/>
    <s v="Johann Straussgasse 21,A-2130 Ebendorf"/>
    <s v="Johann Straussgasse 21 A-2130 Ebendorf"/>
    <s v="21 2130"/>
    <s v="21"/>
    <x v="15"/>
    <x v="0"/>
    <x v="34"/>
    <n v="3"/>
    <x v="1"/>
    <n v="2"/>
    <n v="1"/>
    <n v="6.9856971815469904E-2"/>
    <n v="0.79446260327628704"/>
    <m/>
    <m/>
    <m/>
    <m/>
    <m/>
    <m/>
    <m/>
    <m/>
    <m/>
    <m/>
    <m/>
    <m/>
    <m/>
    <n v="9"/>
    <n v="1"/>
    <n v="0"/>
  </r>
  <r>
    <n v="2605987"/>
    <s v="MITSUBISHI CHEMICAL CORPORATION"/>
    <s v="5-2, Marunouchi 2-chome, Chiyoda-ku,Tokyo"/>
    <s v="5-2 Marunouchi 2-chome Chiyoda-ku Tokyo"/>
    <s v="52 2"/>
    <s v="-2"/>
    <x v="2"/>
    <x v="0"/>
    <x v="46"/>
    <n v="3"/>
    <x v="1"/>
    <n v="2"/>
    <n v="1"/>
    <n v="0.82345617427463758"/>
    <n v="2.6177646848913994E-2"/>
    <n v="1"/>
    <n v="3"/>
    <n v="5"/>
    <m/>
    <m/>
    <m/>
    <m/>
    <m/>
    <m/>
    <m/>
    <m/>
    <m/>
    <m/>
    <n v="9"/>
    <n v="1"/>
    <n v="0"/>
  </r>
  <r>
    <n v="4056855"/>
    <s v="Albury Bourne Ltd."/>
    <s v="Clermont House, High Street,Cranbrook, Kent TN17 3DN"/>
    <s v="Clermont House High Street Cranbrook Kent TN17 3DN"/>
    <s v="17 3"/>
    <s v="N17"/>
    <x v="8"/>
    <x v="0"/>
    <x v="26"/>
    <n v="3"/>
    <x v="10"/>
    <n v="2"/>
    <n v="1"/>
    <n v="0.20324123762276647"/>
    <n v="0.77960902899858708"/>
    <m/>
    <m/>
    <m/>
    <m/>
    <m/>
    <m/>
    <m/>
    <m/>
    <m/>
    <m/>
    <m/>
    <m/>
    <m/>
    <n v="9"/>
    <n v="1"/>
    <n v="0"/>
  </r>
  <r>
    <n v="4059833"/>
    <s v="COOKE, Michael Martin"/>
    <s v="Flat 3 Landguard Court, 28 Tacon Road,Felixstowe, Suffolk IP11 8DS"/>
    <s v="Flat 3 Landguard Court 28 Tacon Road Felixstowe Suffolk IP11 8DS"/>
    <s v="3 28 11 8"/>
    <s v="3"/>
    <x v="8"/>
    <x v="0"/>
    <x v="82"/>
    <n v="3"/>
    <x v="6"/>
    <n v="4"/>
    <n v="1"/>
    <n v="0.81895338081471203"/>
    <n v="0.96432464308319499"/>
    <m/>
    <m/>
    <m/>
    <m/>
    <m/>
    <m/>
    <m/>
    <m/>
    <m/>
    <m/>
    <m/>
    <m/>
    <m/>
    <n v="9"/>
    <n v="1"/>
    <n v="0"/>
  </r>
  <r>
    <n v="4067142"/>
    <s v="GUILE, Simon Astra Charnwood"/>
    <s v="Bakewell Road,Loughborough Leics. LE11 5RH"/>
    <s v="Bakewell Road Loughborough Leics. LE11 5RH"/>
    <s v="11 5"/>
    <s v="E11"/>
    <x v="8"/>
    <x v="0"/>
    <x v="3"/>
    <n v="3"/>
    <x v="9"/>
    <n v="2"/>
    <n v="1"/>
    <n v="0.36957183413822914"/>
    <n v="0.48446009357066933"/>
    <m/>
    <m/>
    <m/>
    <m/>
    <m/>
    <m/>
    <m/>
    <m/>
    <m/>
    <m/>
    <m/>
    <m/>
    <m/>
    <n v="9"/>
    <n v="1"/>
    <n v="0"/>
  </r>
  <r>
    <n v="4069005"/>
    <s v="PEART, Joanne"/>
    <s v="Apartment 1332, 11808 Chase Wellesley Drive,Richmond, VA 23233"/>
    <s v="Apartment 1332 11808 Chase Wellesley Drive Richmond VA 23233"/>
    <s v="1332 11808 23233"/>
    <s v=""/>
    <x v="9"/>
    <x v="0"/>
    <x v="28"/>
    <n v="3"/>
    <x v="2"/>
    <n v="3"/>
    <n v="0"/>
    <n v="0.30711821834401998"/>
    <n v="0.56520335765426921"/>
    <m/>
    <m/>
    <m/>
    <m/>
    <m/>
    <m/>
    <m/>
    <m/>
    <m/>
    <m/>
    <m/>
    <m/>
    <m/>
    <n v="9"/>
    <n v="1"/>
    <n v="0"/>
  </r>
  <r>
    <n v="4069722"/>
    <s v="MUKHERJEE, Subrata"/>
    <s v="1515 Rio Grande 1710,Plano, TX 75075"/>
    <s v="1515 Rio Grande 1710 Plano TX 75075"/>
    <s v="1515 1710 75075"/>
    <s v=""/>
    <x v="9"/>
    <x v="0"/>
    <x v="38"/>
    <n v="3"/>
    <x v="11"/>
    <n v="3"/>
    <n v="0"/>
    <n v="3.3933015885072693E-2"/>
    <n v="0.49510631642294156"/>
    <m/>
    <m/>
    <m/>
    <m/>
    <m/>
    <m/>
    <m/>
    <m/>
    <m/>
    <m/>
    <m/>
    <m/>
    <m/>
    <n v="9"/>
    <n v="1"/>
    <n v="0"/>
  </r>
  <r>
    <n v="4073193"/>
    <s v="WEST, Brian, D."/>
    <s v="Apartment B,361 South Winooski Avenue,Burlington, VT 05401"/>
    <s v="Apartment B 361 South Winooski Avenue Burlington VT 05401"/>
    <s v="361 05401"/>
    <s v="361"/>
    <x v="9"/>
    <x v="0"/>
    <x v="14"/>
    <n v="3"/>
    <x v="2"/>
    <n v="2"/>
    <n v="1"/>
    <n v="0.16488826234444143"/>
    <n v="0.32865795472353554"/>
    <m/>
    <m/>
    <m/>
    <m/>
    <m/>
    <m/>
    <m/>
    <m/>
    <m/>
    <m/>
    <m/>
    <m/>
    <m/>
    <n v="9"/>
    <n v="1"/>
    <n v="0"/>
  </r>
  <r>
    <n v="4075709"/>
    <s v="AUTHELIN, Jean-René, Rhône-Poulenc Rorer S.A."/>
    <s v="13, quai Jules Guesde, Boîte postale 14,F-94403 Cedex Vitry-Sur-Seine"/>
    <s v="13 quai Jules Guesde Boîte postale 14 F-94403 Cedex Vitry-Sur-Seine"/>
    <s v="13 14 94403"/>
    <s v="14"/>
    <x v="3"/>
    <x v="0"/>
    <x v="25"/>
    <n v="3"/>
    <x v="4"/>
    <n v="3"/>
    <n v="1"/>
    <n v="0.70508178893136852"/>
    <n v="0.37387306638837892"/>
    <m/>
    <m/>
    <m/>
    <m/>
    <m/>
    <m/>
    <m/>
    <m/>
    <m/>
    <m/>
    <m/>
    <m/>
    <m/>
    <n v="9"/>
    <n v="1"/>
    <n v="0"/>
  </r>
  <r>
    <n v="4076794"/>
    <s v="TAMETANI, Fumitaka, Mitsubishi Denki KK"/>
    <s v="7-3, Marunouchi 2-chome,Chiyoda-ku, Tokyo 100-8310"/>
    <s v="7-3 Marunouchi 2-chome Chiyoda-ku Tokyo 100-8310"/>
    <s v="73 2 1008310"/>
    <s v="-3"/>
    <x v="2"/>
    <x v="0"/>
    <x v="23"/>
    <n v="3"/>
    <x v="9"/>
    <n v="3"/>
    <n v="1"/>
    <n v="0.41576692890578903"/>
    <n v="0.59965110791044007"/>
    <m/>
    <m/>
    <m/>
    <m/>
    <m/>
    <m/>
    <m/>
    <m/>
    <m/>
    <m/>
    <m/>
    <m/>
    <m/>
    <n v="9"/>
    <n v="1"/>
    <n v="0"/>
  </r>
  <r>
    <n v="2933301"/>
    <s v="Patel Amrit M."/>
    <s v="35 Wetherhill Way,Dayton, New Jersey"/>
    <s v="35 Wetherhill Way Dayton New Jersey"/>
    <s v="35"/>
    <s v=""/>
    <x v="9"/>
    <x v="0"/>
    <x v="38"/>
    <n v="3"/>
    <x v="9"/>
    <n v="1"/>
    <n v="0"/>
    <n v="0.83116193100053104"/>
    <n v="2.7452114001086492E-2"/>
    <n v="1"/>
    <n v="3"/>
    <n v="5"/>
    <m/>
    <m/>
    <m/>
    <m/>
    <m/>
    <m/>
    <m/>
    <m/>
    <m/>
    <m/>
    <n v="9"/>
    <n v="1"/>
    <n v="0"/>
  </r>
  <r>
    <n v="4079009"/>
    <s v="SAKURAGI, Akira"/>
    <s v="MITSUBISHI TANABE PHARMA CORPORATION, LTD., 2-6-18, Kitahama, Chuo-ku, Osaka-shi,Osaka 541-8505"/>
    <s v="MITSUBISHI TANABE PHARMA CORPORATION LTD. 2-6-18 Kitahama Chuo-ku Osaka-shi Osaka 541-8505"/>
    <s v="2618 5418505"/>
    <s v="2-"/>
    <x v="2"/>
    <x v="0"/>
    <x v="84"/>
    <n v="3"/>
    <x v="6"/>
    <n v="2"/>
    <n v="1"/>
    <n v="0.96689544020140383"/>
    <n v="0.59224963567420796"/>
    <m/>
    <m/>
    <m/>
    <m/>
    <m/>
    <m/>
    <m/>
    <m/>
    <m/>
    <m/>
    <m/>
    <m/>
    <m/>
    <n v="9"/>
    <n v="1"/>
    <n v="0"/>
  </r>
  <r>
    <n v="4080799"/>
    <s v="KIRSCHBAUM, Martin"/>
    <s v="Wirtembergstrasse 2,71336 Waiblingen"/>
    <s v="Wirtembergstrasse 2 71336 Waiblingen"/>
    <s v="2 71336"/>
    <s v="2"/>
    <x v="0"/>
    <x v="0"/>
    <x v="38"/>
    <n v="3"/>
    <x v="0"/>
    <n v="2"/>
    <n v="1"/>
    <n v="0.93911966396570512"/>
    <n v="0.25681712462675754"/>
    <m/>
    <m/>
    <m/>
    <m/>
    <m/>
    <m/>
    <m/>
    <m/>
    <m/>
    <m/>
    <m/>
    <m/>
    <m/>
    <n v="9"/>
    <n v="1"/>
    <n v="0"/>
  </r>
  <r>
    <n v="3657160"/>
    <s v="MORRIS, Philip, E."/>
    <s v="133 Russet Hill Drive,Birmingham, AL 35244"/>
    <s v="133 Russet Hill Drive Birmingham AL 35244"/>
    <s v="133 35244"/>
    <s v=""/>
    <x v="9"/>
    <x v="0"/>
    <x v="3"/>
    <n v="3"/>
    <x v="11"/>
    <n v="2"/>
    <n v="0"/>
    <n v="0.31582374164589921"/>
    <n v="3.0447353164911095E-2"/>
    <n v="1"/>
    <n v="3"/>
    <n v="5"/>
    <m/>
    <m/>
    <m/>
    <m/>
    <m/>
    <m/>
    <m/>
    <m/>
    <m/>
    <m/>
    <n v="9"/>
    <n v="1"/>
    <n v="0"/>
  </r>
  <r>
    <n v="3683975"/>
    <s v="Priore, Donald A."/>
    <s v="27 Dix Road,Maynard, Massachusetts 01754"/>
    <s v="27 Dix Road Maynard Massachusetts 01754"/>
    <s v="27 01754"/>
    <s v=""/>
    <x v="9"/>
    <x v="0"/>
    <x v="41"/>
    <n v="3"/>
    <x v="9"/>
    <n v="2"/>
    <n v="0"/>
    <n v="0.23149330401428081"/>
    <n v="3.0239338363063806E-2"/>
    <n v="1"/>
    <n v="3"/>
    <n v="5"/>
    <m/>
    <m/>
    <m/>
    <m/>
    <m/>
    <m/>
    <m/>
    <m/>
    <m/>
    <m/>
    <n v="9"/>
    <n v="1"/>
    <n v="0"/>
  </r>
  <r>
    <n v="4085211"/>
    <s v="BERGMANN, Helge"/>
    <s v="Hans- Scholkemeier- Weg 11,38126 Braunschweig"/>
    <s v="Hans- Scholkemeier- Weg 11 38126 Braunschweig"/>
    <s v="11 38126"/>
    <s v="11"/>
    <x v="0"/>
    <x v="0"/>
    <x v="37"/>
    <n v="3"/>
    <x v="9"/>
    <n v="2"/>
    <n v="1"/>
    <n v="0.38894648902925177"/>
    <n v="0.95920517465512345"/>
    <m/>
    <m/>
    <m/>
    <m/>
    <m/>
    <m/>
    <m/>
    <m/>
    <m/>
    <m/>
    <m/>
    <m/>
    <m/>
    <n v="9"/>
    <n v="1"/>
    <n v="0"/>
  </r>
  <r>
    <n v="4093677"/>
    <s v="NAKAMURA, Mitsuo"/>
    <s v="Mitsui Chemicals, Inc., 580-32, Nagaura,Sodegaura-shi, Chiba 299-0265"/>
    <s v="Mitsui Chemicals Inc. 580-32 Nagaura Sodegaura-shi Chiba 299-0265"/>
    <s v="58032 2990265"/>
    <s v="580-"/>
    <x v="2"/>
    <x v="0"/>
    <x v="25"/>
    <n v="3"/>
    <x v="10"/>
    <n v="2"/>
    <n v="1"/>
    <n v="0.32419277558951098"/>
    <n v="0.50881641981443881"/>
    <m/>
    <m/>
    <m/>
    <m/>
    <m/>
    <m/>
    <m/>
    <m/>
    <m/>
    <m/>
    <m/>
    <m/>
    <m/>
    <n v="9"/>
    <n v="1"/>
    <n v="0"/>
  </r>
  <r>
    <n v="4096640"/>
    <s v="HORIUCHI, Ayako"/>
    <s v="Panasonic Corporation Intell.Property Right Operation Company 7F Twin 21 OBP Panasonic Tower 2-1-61, Shiromi, Chuo-ku,Osaka 540-6207"/>
    <s v="Panasonic Corporation Intell.Property Right Operation Company 7F Twin 21 OBP Panasonic Tower 2-1-61 Shiromi Chuo-ku Osaka 540-6207"/>
    <s v="7 21 2161 5406207"/>
    <s v="7F"/>
    <x v="2"/>
    <x v="0"/>
    <x v="103"/>
    <n v="3"/>
    <x v="13"/>
    <n v="4"/>
    <n v="1"/>
    <n v="0.37333497971419216"/>
    <n v="0.29155643493109518"/>
    <m/>
    <m/>
    <m/>
    <m/>
    <m/>
    <m/>
    <m/>
    <m/>
    <m/>
    <m/>
    <m/>
    <m/>
    <m/>
    <n v="9"/>
    <n v="1"/>
    <n v="0"/>
  </r>
  <r>
    <n v="4109978"/>
    <s v="KUNIMOTO, Eiki"/>
    <s v="c/o Polyplastics Co., Ltd., 973 Miyajima,Fuji-shi, Shizuoka 416-0945"/>
    <s v="c/o Polyplastics Co. Ltd. 973 Miyajima Fuji-shi Shizuoka 416-0945"/>
    <s v="973 4160945"/>
    <s v="973"/>
    <x v="2"/>
    <x v="0"/>
    <x v="10"/>
    <n v="3"/>
    <x v="2"/>
    <n v="2"/>
    <n v="1"/>
    <n v="0.8747785970796057"/>
    <n v="0.23781102188054548"/>
    <m/>
    <m/>
    <m/>
    <m/>
    <m/>
    <m/>
    <m/>
    <m/>
    <m/>
    <m/>
    <m/>
    <m/>
    <m/>
    <n v="9"/>
    <n v="1"/>
    <n v="0"/>
  </r>
  <r>
    <n v="4110765"/>
    <s v="Norafin Industries (Germany) GmbH"/>
    <s v="Gewerbegebiet Nord 3,09456 Mildenau"/>
    <s v="Gewerbegebiet Nord 3 09456 Mildenau"/>
    <s v="3 09456"/>
    <s v="3"/>
    <x v="0"/>
    <x v="0"/>
    <x v="52"/>
    <n v="2"/>
    <x v="1"/>
    <n v="2"/>
    <n v="1"/>
    <n v="0.89198414105100632"/>
    <n v="0.60294357142845134"/>
    <m/>
    <m/>
    <m/>
    <m/>
    <m/>
    <m/>
    <m/>
    <m/>
    <m/>
    <m/>
    <m/>
    <m/>
    <m/>
    <n v="9"/>
    <n v="1"/>
    <n v="0"/>
  </r>
  <r>
    <n v="4112496"/>
    <s v="TOMZIK, Arkardiusz"/>
    <s v="Ludwig-Quidde-Strasse 17a,51469 Bergisch Gladbach"/>
    <s v="Ludwig-Quidde-Strasse 17a 51469 Bergisch Gladbach"/>
    <s v="17 51469"/>
    <s v="17a"/>
    <x v="0"/>
    <x v="0"/>
    <x v="9"/>
    <n v="3"/>
    <x v="1"/>
    <n v="2"/>
    <n v="1"/>
    <n v="0.89762130717699029"/>
    <n v="0.39094703640900819"/>
    <m/>
    <m/>
    <m/>
    <m/>
    <m/>
    <m/>
    <m/>
    <m/>
    <m/>
    <m/>
    <m/>
    <m/>
    <m/>
    <n v="9"/>
    <n v="1"/>
    <n v="0"/>
  </r>
  <r>
    <n v="4113847"/>
    <s v="JESTEL, Dieter"/>
    <s v="Brauckweg 2,44579 Castrop-Rauxel"/>
    <s v="Brauckweg 2 44579 Castrop-Rauxel"/>
    <s v="2 44579"/>
    <s v="2"/>
    <x v="0"/>
    <x v="0"/>
    <x v="1"/>
    <n v="2"/>
    <x v="0"/>
    <n v="2"/>
    <n v="1"/>
    <n v="3.9981333484720216E-2"/>
    <n v="0.54519097472969469"/>
    <m/>
    <m/>
    <m/>
    <m/>
    <m/>
    <m/>
    <m/>
    <m/>
    <m/>
    <m/>
    <m/>
    <m/>
    <m/>
    <n v="9"/>
    <n v="1"/>
    <n v="0"/>
  </r>
  <r>
    <n v="4117335"/>
    <s v="SIEBER, Erich"/>
    <s v="Dorfstrasse 3,63834 Sulzbach"/>
    <s v="Dorfstrasse 3 63834 Sulzbach"/>
    <s v="3 63834"/>
    <s v="3"/>
    <x v="0"/>
    <x v="0"/>
    <x v="20"/>
    <n v="2"/>
    <x v="0"/>
    <n v="2"/>
    <n v="1"/>
    <n v="0.66503042551707903"/>
    <n v="0.46006212317868123"/>
    <m/>
    <m/>
    <m/>
    <m/>
    <m/>
    <m/>
    <m/>
    <m/>
    <m/>
    <m/>
    <m/>
    <m/>
    <m/>
    <n v="9"/>
    <n v="1"/>
    <n v="0"/>
  </r>
  <r>
    <n v="4121381"/>
    <s v="PEDERSEN, Steven, K."/>
    <s v="2092 Gordie Tapp Crescent,Burlington, Ontario, L7M 3T9"/>
    <s v="2092 Gordie Tapp Crescent Burlington Ontario L7M 3T9"/>
    <s v="2092 7 39"/>
    <s v="L7M"/>
    <x v="16"/>
    <x v="0"/>
    <x v="49"/>
    <n v="3"/>
    <x v="10"/>
    <n v="3"/>
    <n v="1"/>
    <n v="2.4892394709212118E-2"/>
    <n v="0.44430197713039277"/>
    <m/>
    <m/>
    <m/>
    <m/>
    <m/>
    <m/>
    <m/>
    <m/>
    <m/>
    <m/>
    <m/>
    <m/>
    <m/>
    <n v="9"/>
    <n v="1"/>
    <n v="0"/>
  </r>
  <r>
    <n v="4121882"/>
    <s v="OHTAKE, Hiroaki"/>
    <s v="D-801, Satsukigaoka-Higashi 8,Suita-shi Osaka 565-0831"/>
    <s v="D-801 Satsukigaoka-Higashi 8 Suita-shi Osaka 565-0831"/>
    <s v="801 8 5650831"/>
    <s v="-801"/>
    <x v="2"/>
    <x v="0"/>
    <x v="49"/>
    <n v="3"/>
    <x v="9"/>
    <n v="3"/>
    <n v="1"/>
    <n v="0.47721587539212196"/>
    <n v="0.82078879823016104"/>
    <m/>
    <m/>
    <m/>
    <m/>
    <m/>
    <m/>
    <m/>
    <m/>
    <m/>
    <m/>
    <m/>
    <m/>
    <m/>
    <n v="9"/>
    <n v="1"/>
    <n v="0"/>
  </r>
  <r>
    <n v="4122559"/>
    <s v="LU, Robert Zhong"/>
    <s v="Reckitt Benckiser Inc., 1 Philips Parkway,Montvale, NJ 07645"/>
    <s v="Reckitt Benckiser Inc. 1 Philips Parkway Montvale NJ 07645"/>
    <s v="1 07645"/>
    <s v="1"/>
    <x v="9"/>
    <x v="0"/>
    <x v="6"/>
    <n v="3"/>
    <x v="2"/>
    <n v="2"/>
    <n v="1"/>
    <n v="0.95558932331717861"/>
    <n v="0.69746438601660021"/>
    <m/>
    <m/>
    <m/>
    <m/>
    <m/>
    <m/>
    <m/>
    <m/>
    <m/>
    <m/>
    <m/>
    <m/>
    <m/>
    <n v="9"/>
    <n v="1"/>
    <n v="0"/>
  </r>
  <r>
    <n v="4123531"/>
    <s v="BUENO, Ivan Stefano"/>
    <s v="Avenida Cônego Peres, n 530, apto. 03, Centro,Nova Prata - Rs"/>
    <s v="Avenida Cônego Peres n 530 apto. 03 Centro Nova Prata - Rs"/>
    <s v="530 03"/>
    <s v="530"/>
    <x v="33"/>
    <x v="0"/>
    <x v="15"/>
    <n v="3"/>
    <x v="8"/>
    <n v="2"/>
    <n v="1"/>
    <n v="0.21946810975407294"/>
    <n v="0.43869097312393668"/>
    <m/>
    <m/>
    <m/>
    <m/>
    <m/>
    <m/>
    <m/>
    <m/>
    <m/>
    <m/>
    <m/>
    <m/>
    <m/>
    <n v="9"/>
    <n v="1"/>
    <n v="0"/>
  </r>
  <r>
    <n v="4123935"/>
    <s v="MONTUORI, Daniel S."/>
    <s v="692 Pearse Road,Niskayuna, New York 12309"/>
    <s v="692 Pearse Road Niskayuna New York 12309"/>
    <s v="692 12309"/>
    <s v=""/>
    <x v="9"/>
    <x v="0"/>
    <x v="46"/>
    <n v="3"/>
    <x v="11"/>
    <n v="2"/>
    <n v="0"/>
    <n v="0.96581951704125901"/>
    <n v="0.35280286780397063"/>
    <m/>
    <m/>
    <m/>
    <m/>
    <m/>
    <m/>
    <m/>
    <m/>
    <m/>
    <m/>
    <m/>
    <m/>
    <m/>
    <n v="9"/>
    <n v="1"/>
    <n v="0"/>
  </r>
  <r>
    <n v="4126773"/>
    <s v="Exploration Orbite Vspa Inc."/>
    <s v="400 rue St-Jacques Bureau 200,Montréal, Québec H2Y 1S1"/>
    <s v="400 rue St-Jacques Bureau 200 Montréal Québec H2Y 1S1"/>
    <s v="400 200 2 11"/>
    <s v="200"/>
    <x v="16"/>
    <x v="0"/>
    <x v="49"/>
    <n v="3"/>
    <x v="2"/>
    <n v="4"/>
    <n v="1"/>
    <n v="0.36708592250492789"/>
    <n v="0.46714850775216377"/>
    <m/>
    <m/>
    <m/>
    <m/>
    <m/>
    <m/>
    <m/>
    <m/>
    <m/>
    <m/>
    <m/>
    <m/>
    <m/>
    <n v="9"/>
    <n v="1"/>
    <n v="0"/>
  </r>
  <r>
    <n v="4129445"/>
    <s v="Ohtani, Hitoshi"/>
    <s v="Kabushiki Kaisha Topcon 75-1 Hasunuma-cho,Itabashi-ku Tokyo 174-8580"/>
    <s v="Kabushiki Kaisha Topcon 75-1 Hasunuma-cho Itabashi-ku Tokyo 174-8580"/>
    <s v="751 1748580"/>
    <s v="75-"/>
    <x v="2"/>
    <x v="0"/>
    <x v="10"/>
    <n v="3"/>
    <x v="10"/>
    <n v="2"/>
    <n v="1"/>
    <n v="0.77154360221672269"/>
    <n v="0.63690856093069159"/>
    <m/>
    <m/>
    <m/>
    <m/>
    <m/>
    <m/>
    <m/>
    <m/>
    <m/>
    <m/>
    <m/>
    <m/>
    <m/>
    <n v="9"/>
    <n v="1"/>
    <n v="0"/>
  </r>
  <r>
    <n v="4134578"/>
    <s v="MEIJER, Thomas Harke Daniel"/>
    <s v="Stadsweg 123,9297 RE Ten Post"/>
    <s v="Stadsweg 123 9297 RE Ten Post"/>
    <s v="123 9297"/>
    <s v="123"/>
    <x v="1"/>
    <x v="0"/>
    <x v="13"/>
    <n v="2"/>
    <x v="9"/>
    <n v="2"/>
    <n v="1"/>
    <n v="0.83790462693798451"/>
    <n v="0.7372665512083344"/>
    <m/>
    <m/>
    <m/>
    <m/>
    <m/>
    <m/>
    <m/>
    <m/>
    <m/>
    <m/>
    <m/>
    <m/>
    <m/>
    <n v="9"/>
    <n v="1"/>
    <n v="0"/>
  </r>
  <r>
    <n v="4136558"/>
    <s v="JINDAL, Kour, Chand"/>
    <s v="Panacea Biotec Ltd. B-1 Extn./A-27 Mohan Co-operative Industrial Estate Mathura Road,New Delhi 110 044"/>
    <s v="Panacea Biotec Ltd. B-1 Extn./A-27 Mohan Co-operative Industrial Estate Mathura Road New Delhi 110 044"/>
    <s v="1 27 110 044"/>
    <s v="-1"/>
    <x v="27"/>
    <x v="0"/>
    <x v="104"/>
    <n v="3"/>
    <x v="12"/>
    <n v="4"/>
    <n v="1"/>
    <n v="0.27186583710459189"/>
    <n v="8.3184443715091372E-2"/>
    <m/>
    <m/>
    <m/>
    <m/>
    <m/>
    <m/>
    <m/>
    <m/>
    <m/>
    <m/>
    <m/>
    <m/>
    <m/>
    <n v="9"/>
    <n v="1"/>
    <n v="0"/>
  </r>
  <r>
    <n v="4137499"/>
    <s v="HAYASHI, Mario"/>
    <s v="c/o Kanaoka Factory, Sakai Plant DAIKIN INDUSTRIES, LTD. 1304, Kanaoka-cho Kita-ku,Sakai-shi, Osaka 591-8511"/>
    <s v="c/o Kanaoka Factory Sakai Plant DAIKIN INDUSTRIES LTD. 1304 Kanaoka-cho Kita-ku Sakai-shi Osaka 591-8511"/>
    <s v="1304 5918511"/>
    <s v="591-"/>
    <x v="2"/>
    <x v="0"/>
    <x v="105"/>
    <n v="3"/>
    <x v="7"/>
    <n v="2"/>
    <n v="1"/>
    <n v="0.99544774637082811"/>
    <n v="0.41986988396722613"/>
    <m/>
    <m/>
    <m/>
    <m/>
    <m/>
    <m/>
    <m/>
    <m/>
    <m/>
    <m/>
    <m/>
    <m/>
    <m/>
    <n v="9"/>
    <n v="1"/>
    <n v="0"/>
  </r>
  <r>
    <n v="4138629"/>
    <s v="STEFKOVIC, Gregory"/>
    <s v="2 Shady Lane,Mahopac, New York 10541"/>
    <s v="2 Shady Lane Mahopac New York 10541"/>
    <s v="2 10541"/>
    <s v=""/>
    <x v="9"/>
    <x v="0"/>
    <x v="38"/>
    <n v="3"/>
    <x v="11"/>
    <n v="2"/>
    <n v="0"/>
    <n v="0.77422589933451436"/>
    <n v="0.25523962437287651"/>
    <m/>
    <m/>
    <m/>
    <m/>
    <m/>
    <m/>
    <m/>
    <m/>
    <m/>
    <m/>
    <m/>
    <m/>
    <m/>
    <n v="9"/>
    <n v="1"/>
    <n v="0"/>
  </r>
  <r>
    <n v="4139114"/>
    <s v="FALLSHAW, Andrew"/>
    <s v="31 Wood Road,Bellbrae, Victoria 3228"/>
    <s v="31 Wood Road Bellbrae Victoria 3228"/>
    <s v="31 3228"/>
    <s v=""/>
    <x v="20"/>
    <x v="0"/>
    <x v="38"/>
    <n v="3"/>
    <x v="9"/>
    <n v="2"/>
    <n v="0"/>
    <n v="0.60637834318797557"/>
    <n v="0.96254958557768511"/>
    <m/>
    <m/>
    <m/>
    <m/>
    <m/>
    <m/>
    <m/>
    <m/>
    <m/>
    <m/>
    <m/>
    <m/>
    <m/>
    <n v="9"/>
    <n v="1"/>
    <n v="0"/>
  </r>
  <r>
    <n v="4140427"/>
    <s v="MORI, Hiroki"/>
    <s v="c/o Toyo Seikan Kaisha LTD. Kawasaki Plant 11-1 Ukishima-cho Kawasaki-ku,Kawasaki-shi Kanagawa 210-0862"/>
    <s v="c/o Toyo Seikan Kaisha LTD. Kawasaki Plant 11-1 Ukishima-cho Kawasaki-ku Kawasaki-shi Kanagawa 210-0862"/>
    <s v="111 2100862"/>
    <s v="11-"/>
    <x v="2"/>
    <x v="0"/>
    <x v="106"/>
    <n v="3"/>
    <x v="5"/>
    <n v="2"/>
    <n v="1"/>
    <n v="0.6449305906336239"/>
    <n v="0.36322625430008637"/>
    <m/>
    <m/>
    <m/>
    <m/>
    <m/>
    <m/>
    <m/>
    <m/>
    <m/>
    <m/>
    <m/>
    <m/>
    <m/>
    <n v="9"/>
    <n v="1"/>
    <n v="0"/>
  </r>
  <r>
    <n v="4144424"/>
    <s v="WOLK, Diane R."/>
    <s v="3M Center Post Office Box 33427,Saint Paul, Minnesota 55133-3427"/>
    <s v="3M Center Post Office Box 33427 Saint Paul Minnesota 55133-3427"/>
    <s v="3 33427 551333427"/>
    <s v=""/>
    <x v="9"/>
    <x v="0"/>
    <x v="55"/>
    <n v="3"/>
    <x v="4"/>
    <n v="3"/>
    <n v="0"/>
    <n v="0.55189695960694518"/>
    <n v="0.89003573001419134"/>
    <m/>
    <m/>
    <m/>
    <m/>
    <m/>
    <m/>
    <m/>
    <m/>
    <m/>
    <m/>
    <m/>
    <m/>
    <m/>
    <n v="9"/>
    <n v="1"/>
    <n v="0"/>
  </r>
  <r>
    <n v="4145261"/>
    <s v="WRIGHT, John, Andrew"/>
    <s v="364 Crescent Avenue,San Francisco, CA 94110"/>
    <s v="364 Crescent Avenue San Francisco CA 94110"/>
    <s v="364 94110"/>
    <s v=""/>
    <x v="9"/>
    <x v="0"/>
    <x v="42"/>
    <n v="3"/>
    <x v="11"/>
    <n v="2"/>
    <n v="0"/>
    <n v="0.99599826438920747"/>
    <n v="0.56944805534981469"/>
    <m/>
    <m/>
    <m/>
    <m/>
    <m/>
    <m/>
    <m/>
    <m/>
    <m/>
    <m/>
    <m/>
    <m/>
    <m/>
    <n v="9"/>
    <n v="1"/>
    <n v="0"/>
  </r>
  <r>
    <n v="4146343"/>
    <s v="DENTENEER, Theodorus, J. J."/>
    <s v="c/o PHILIPS IP &amp; S - NL High Tech Campus 44,NL-5656AE Eindhoven"/>
    <s v="c/o PHILIPS IP &amp; S - NL High Tech Campus 44 NL-5656AE Eindhoven"/>
    <s v="44 5656"/>
    <s v="44"/>
    <x v="1"/>
    <x v="0"/>
    <x v="53"/>
    <n v="3"/>
    <x v="5"/>
    <n v="2"/>
    <n v="1"/>
    <n v="7.0872661390901204E-2"/>
    <n v="0.1746244066783923"/>
    <m/>
    <m/>
    <m/>
    <m/>
    <m/>
    <m/>
    <m/>
    <m/>
    <m/>
    <m/>
    <m/>
    <m/>
    <m/>
    <n v="9"/>
    <n v="1"/>
    <n v="0"/>
  </r>
  <r>
    <n v="4147262"/>
    <s v="HAMPTON, Thomas, R."/>
    <s v="613 Spring Meadow Drive,Wentzville, MI 63385"/>
    <s v="613 Spring Meadow Drive Wentzville MI 63385"/>
    <s v="613 63385"/>
    <s v=""/>
    <x v="9"/>
    <x v="0"/>
    <x v="18"/>
    <n v="3"/>
    <x v="11"/>
    <n v="2"/>
    <n v="0"/>
    <n v="0.35683846620400728"/>
    <n v="0.16946753116076829"/>
    <m/>
    <m/>
    <m/>
    <m/>
    <m/>
    <m/>
    <m/>
    <m/>
    <m/>
    <m/>
    <m/>
    <m/>
    <m/>
    <n v="9"/>
    <n v="1"/>
    <n v="0"/>
  </r>
  <r>
    <n v="4149688"/>
    <s v="Yissum Research Development Company of the Hebrew University of Jerusalem"/>
    <s v="Hi-Tech Park, Edmond J. Safra Campus Givat Ram PO Box 39135,97390 Jerusalem"/>
    <s v="Hi-Tech Park Edmond J. Safra Campus Givat Ram PO Box 39135 97390 Jerusalem"/>
    <s v="39135 97390"/>
    <s v=""/>
    <x v="19"/>
    <x v="0"/>
    <x v="60"/>
    <n v="3"/>
    <x v="5"/>
    <n v="2"/>
    <n v="0"/>
    <n v="0.25679775598817112"/>
    <n v="0.69133542154385608"/>
    <m/>
    <m/>
    <m/>
    <m/>
    <m/>
    <m/>
    <m/>
    <m/>
    <m/>
    <m/>
    <m/>
    <m/>
    <m/>
    <n v="9"/>
    <n v="1"/>
    <n v="0"/>
  </r>
  <r>
    <n v="4150172"/>
    <s v="HARLE, David"/>
    <s v="Electronic &amp; Electrical Engineering Strathclyde University,Glasgow"/>
    <s v="Electronic &amp; Electrical Engineering Strathclyde University Glasgow"/>
    <s v=""/>
    <s v=""/>
    <x v="8"/>
    <x v="0"/>
    <x v="82"/>
    <n v="3"/>
    <x v="11"/>
    <n v="0"/>
    <n v="0"/>
    <n v="0.13608172123741702"/>
    <n v="0.56158354378118569"/>
    <m/>
    <m/>
    <m/>
    <m/>
    <m/>
    <m/>
    <m/>
    <m/>
    <m/>
    <m/>
    <m/>
    <m/>
    <m/>
    <n v="9"/>
    <n v="1"/>
    <n v="0"/>
  </r>
  <r>
    <n v="4151824"/>
    <s v="HOBBS, Wevone, C."/>
    <s v="83601 Merryman Road,Cadiz, OH 43907"/>
    <s v="83601 Merryman Road Cadiz OH 43907"/>
    <s v="83601 43907"/>
    <s v=""/>
    <x v="9"/>
    <x v="0"/>
    <x v="52"/>
    <n v="2"/>
    <x v="9"/>
    <n v="2"/>
    <n v="0"/>
    <n v="0.57469678282033054"/>
    <n v="0.93288023957770683"/>
    <m/>
    <m/>
    <m/>
    <m/>
    <m/>
    <m/>
    <m/>
    <m/>
    <m/>
    <m/>
    <m/>
    <m/>
    <m/>
    <n v="9"/>
    <n v="1"/>
    <n v="0"/>
  </r>
  <r>
    <n v="3953086"/>
    <s v="Tsujimoto, Ichiro"/>
    <s v="NEC Corporation, 7-1, Shiba 5-chome, Minato-ku,Tokyo 108-01"/>
    <s v="NEC Corporation 7-1 Shiba 5-chome Minato-ku Tokyo 108-01"/>
    <s v="71 5 10801"/>
    <s v="7-"/>
    <x v="2"/>
    <x v="0"/>
    <x v="16"/>
    <n v="3"/>
    <x v="10"/>
    <n v="3"/>
    <n v="1"/>
    <n v="0.28213751696024358"/>
    <n v="2.9153168068905333E-2"/>
    <n v="1"/>
    <n v="3"/>
    <n v="5"/>
    <m/>
    <m/>
    <m/>
    <m/>
    <m/>
    <m/>
    <m/>
    <m/>
    <m/>
    <m/>
    <n v="9"/>
    <n v="1"/>
    <n v="0"/>
  </r>
  <r>
    <n v="4152842"/>
    <s v="PANDEY, Banibrata"/>
    <s v="Nagarjuna Energy Private Limited Nagarjuna Hills, Punjagutta,Hyedrabad 500 082"/>
    <s v="Nagarjuna Energy Private Limited Nagarjuna Hills Punjagutta Hyedrabad 500 082"/>
    <s v="500 082"/>
    <s v="500"/>
    <x v="27"/>
    <x v="0"/>
    <x v="72"/>
    <n v="3"/>
    <x v="4"/>
    <n v="2"/>
    <n v="1"/>
    <n v="0.24171706054767761"/>
    <n v="0.1358032348159639"/>
    <m/>
    <m/>
    <m/>
    <m/>
    <m/>
    <m/>
    <m/>
    <m/>
    <m/>
    <m/>
    <m/>
    <m/>
    <m/>
    <n v="9"/>
    <n v="1"/>
    <n v="0"/>
  </r>
  <r>
    <n v="4155330"/>
    <s v="GIANNANTONIO, Roberto"/>
    <s v="Via Montagnina 9,28047 Oleggio NO"/>
    <s v="Via Montagnina 9 28047 Oleggio NO"/>
    <s v="9 28047"/>
    <s v="9"/>
    <x v="6"/>
    <x v="0"/>
    <x v="40"/>
    <n v="2"/>
    <x v="9"/>
    <n v="2"/>
    <n v="1"/>
    <n v="0.94056849033342793"/>
    <n v="0.45535436979312516"/>
    <m/>
    <m/>
    <m/>
    <m/>
    <m/>
    <m/>
    <m/>
    <m/>
    <m/>
    <m/>
    <m/>
    <m/>
    <m/>
    <n v="9"/>
    <n v="1"/>
    <n v="0"/>
  </r>
  <r>
    <n v="4162444"/>
    <s v="GOMICIAGA-PEREDA, Ricardo"/>
    <s v="Dyson Technology Limited Tetbury Hill Malmesbury,Wiltshire SN1 0RP"/>
    <s v="Dyson Technology Limited Tetbury Hill Malmesbury Wiltshire SN1 0RP"/>
    <s v="1 0"/>
    <s v="N1"/>
    <x v="8"/>
    <x v="0"/>
    <x v="82"/>
    <n v="3"/>
    <x v="2"/>
    <n v="2"/>
    <n v="1"/>
    <n v="0.82423539885335029"/>
    <n v="0.21059314308676724"/>
    <m/>
    <m/>
    <m/>
    <m/>
    <m/>
    <m/>
    <m/>
    <m/>
    <m/>
    <m/>
    <m/>
    <m/>
    <m/>
    <n v="9"/>
    <n v="1"/>
    <n v="0"/>
  </r>
  <r>
    <n v="4164399"/>
    <s v="Giap, Brandon"/>
    <s v="6715 Rancho Toyon Place,San Diego, CA 92130"/>
    <s v="6715 Rancho Toyon Place San Diego CA 92130"/>
    <s v="6715 92130"/>
    <s v=""/>
    <x v="9"/>
    <x v="0"/>
    <x v="42"/>
    <n v="3"/>
    <x v="10"/>
    <n v="2"/>
    <n v="0"/>
    <n v="0.25670289205551466"/>
    <n v="0.99253149812824248"/>
    <m/>
    <m/>
    <m/>
    <m/>
    <m/>
    <m/>
    <m/>
    <m/>
    <m/>
    <m/>
    <m/>
    <m/>
    <m/>
    <n v="9"/>
    <n v="1"/>
    <n v="0"/>
  </r>
  <r>
    <n v="4166067"/>
    <s v="DOULE, Gregg, R."/>
    <s v="1541 Coleman Road, Apt. L,Knoxville, TN 37909"/>
    <s v="1541 Coleman Road Apt. L Knoxville TN 37909"/>
    <s v="1541 37909"/>
    <s v=""/>
    <x v="9"/>
    <x v="0"/>
    <x v="37"/>
    <n v="3"/>
    <x v="10"/>
    <n v="2"/>
    <n v="0"/>
    <n v="0.76239741005868433"/>
    <n v="7.9651328780473651E-2"/>
    <m/>
    <m/>
    <m/>
    <m/>
    <m/>
    <m/>
    <m/>
    <m/>
    <m/>
    <m/>
    <m/>
    <m/>
    <m/>
    <n v="9"/>
    <n v="1"/>
    <n v="0"/>
  </r>
  <r>
    <n v="4081218"/>
    <s v="YUASA, Kazuyuki"/>
    <s v="c/o Nara Factory of NITTA CORPORATION 172 Ikezawa-cho Yamatokoriyama-shi,Nara 639-1085"/>
    <s v="c/o Nara Factory of NITTA CORPORATION 172 Ikezawa-cho Yamatokoriyama-shi Nara 639-1085"/>
    <s v="172 6391085"/>
    <s v="172"/>
    <x v="2"/>
    <x v="0"/>
    <x v="12"/>
    <n v="3"/>
    <x v="6"/>
    <n v="2"/>
    <n v="1"/>
    <n v="0.10883645937652497"/>
    <n v="2.6879011300136035E-2"/>
    <n v="1"/>
    <n v="3"/>
    <n v="5"/>
    <m/>
    <m/>
    <m/>
    <m/>
    <m/>
    <m/>
    <m/>
    <m/>
    <m/>
    <m/>
    <n v="9"/>
    <n v="1"/>
    <n v="0"/>
  </r>
  <r>
    <n v="4168962"/>
    <s v="LEBEDEV, Mikhail Y."/>
    <s v="1970 Sandhill Crane Drive,Jacksonville, Florida 32224"/>
    <s v="1970 Sandhill Crane Drive Jacksonville Florida 32224"/>
    <s v="1970 32224"/>
    <s v=""/>
    <x v="9"/>
    <x v="0"/>
    <x v="33"/>
    <n v="3"/>
    <x v="11"/>
    <n v="2"/>
    <n v="0"/>
    <n v="0.66049614656801692"/>
    <n v="0.8531763419492675"/>
    <m/>
    <m/>
    <m/>
    <m/>
    <m/>
    <m/>
    <m/>
    <m/>
    <m/>
    <m/>
    <m/>
    <m/>
    <m/>
    <n v="9"/>
    <n v="1"/>
    <n v="0"/>
  </r>
  <r>
    <n v="4172148"/>
    <s v="NAGAO, Takaaki c/o Shin-Etsu Chemical Co., Ltd"/>
    <s v="1, Towada, Kamisu-shi,Ibaraki 314-0102"/>
    <s v="1 Towada Kamisu-shi Ibaraki 314-0102"/>
    <s v="1 3140102"/>
    <s v="314-"/>
    <x v="2"/>
    <x v="0"/>
    <x v="34"/>
    <n v="3"/>
    <x v="1"/>
    <n v="2"/>
    <n v="1"/>
    <n v="0.22896434913265684"/>
    <n v="7.2226134429593913E-2"/>
    <m/>
    <m/>
    <m/>
    <m/>
    <m/>
    <m/>
    <m/>
    <m/>
    <m/>
    <m/>
    <m/>
    <m/>
    <m/>
    <n v="9"/>
    <n v="1"/>
    <n v="0"/>
  </r>
  <r>
    <n v="4174921"/>
    <s v="LUDEWIG, Michael"/>
    <s v="Gisbert-Cremer-Strasse 70,51375 Leverkusen"/>
    <s v="Gisbert-Cremer-Strasse 70 51375 Leverkusen"/>
    <s v="70 51375"/>
    <s v="70"/>
    <x v="0"/>
    <x v="0"/>
    <x v="3"/>
    <n v="3"/>
    <x v="0"/>
    <n v="2"/>
    <n v="1"/>
    <n v="0.71550535002860871"/>
    <n v="0.6787405911890686"/>
    <m/>
    <m/>
    <m/>
    <m/>
    <m/>
    <m/>
    <m/>
    <m/>
    <m/>
    <m/>
    <m/>
    <m/>
    <m/>
    <n v="9"/>
    <n v="1"/>
    <n v="0"/>
  </r>
  <r>
    <n v="4175231"/>
    <s v="KRAH, Jens Onno"/>
    <s v="An der Piep 33,42113 Wuppertal"/>
    <s v="An der Piep 33 42113 Wuppertal"/>
    <s v="33 42113"/>
    <s v="33"/>
    <x v="0"/>
    <x v="0"/>
    <x v="0"/>
    <n v="2"/>
    <x v="9"/>
    <n v="2"/>
    <n v="1"/>
    <n v="9.8639346808939043E-2"/>
    <n v="0.84825126920056237"/>
    <m/>
    <m/>
    <m/>
    <m/>
    <m/>
    <m/>
    <m/>
    <m/>
    <m/>
    <m/>
    <m/>
    <m/>
    <m/>
    <n v="9"/>
    <n v="1"/>
    <n v="0"/>
  </r>
  <r>
    <n v="4175305"/>
    <s v="AKESTER, Richard, John, Noel"/>
    <s v="98 Ravensworth Gardens,Cambridge CB1 2XN"/>
    <s v="98 Ravensworth Gardens Cambridge CB1 2XN"/>
    <s v="98 1 2"/>
    <s v="B1"/>
    <x v="8"/>
    <x v="0"/>
    <x v="41"/>
    <n v="3"/>
    <x v="9"/>
    <n v="3"/>
    <n v="1"/>
    <n v="0.28153764441450402"/>
    <n v="0.80158373292769769"/>
    <m/>
    <m/>
    <m/>
    <m/>
    <m/>
    <m/>
    <m/>
    <m/>
    <m/>
    <m/>
    <m/>
    <m/>
    <m/>
    <n v="9"/>
    <n v="1"/>
    <n v="0"/>
  </r>
  <r>
    <n v="4176318"/>
    <s v="KÖNIG, Harald"/>
    <s v="13 rue de la Hte-Vienne,F-67480 Auenheim"/>
    <s v="13 rue de la Hte-Vienne F-67480 Auenheim"/>
    <s v="13 67480"/>
    <s v=""/>
    <x v="3"/>
    <x v="0"/>
    <x v="41"/>
    <n v="3"/>
    <x v="11"/>
    <n v="2"/>
    <n v="0"/>
    <n v="0.61208973629999452"/>
    <n v="0.28643243206133739"/>
    <m/>
    <m/>
    <m/>
    <m/>
    <m/>
    <m/>
    <m/>
    <m/>
    <m/>
    <m/>
    <m/>
    <m/>
    <m/>
    <n v="9"/>
    <n v="1"/>
    <n v="0"/>
  </r>
  <r>
    <n v="4452567"/>
    <s v="Kyowski, Timothy"/>
    <s v="72404 - 305 Phillip Street,Waterloo Ontario N2L 3W8"/>
    <s v="72404 - 305 Phillip Street Waterloo Ontario N2L 3W8"/>
    <s v="72404 305 2 38"/>
    <s v="305"/>
    <x v="16"/>
    <x v="0"/>
    <x v="71"/>
    <n v="3"/>
    <x v="2"/>
    <n v="4"/>
    <n v="1"/>
    <n v="0.59560008650787011"/>
    <n v="3.0550706461157873E-2"/>
    <n v="1"/>
    <n v="3"/>
    <n v="5"/>
    <m/>
    <m/>
    <m/>
    <m/>
    <m/>
    <m/>
    <m/>
    <m/>
    <m/>
    <m/>
    <n v="9"/>
    <n v="1"/>
    <n v="0"/>
  </r>
  <r>
    <n v="4179213"/>
    <s v="HOBBS, Anthony, James, Patrick"/>
    <s v="4 Bayliss Road,Wargrave, Berkshire RG10 8DR"/>
    <s v="4 Bayliss Road Wargrave Berkshire RG10 8DR"/>
    <s v="4 10 8"/>
    <s v="G10"/>
    <x v="8"/>
    <x v="0"/>
    <x v="42"/>
    <n v="3"/>
    <x v="11"/>
    <n v="3"/>
    <n v="1"/>
    <n v="4.4509929737513998E-3"/>
    <n v="0.26737147714938458"/>
    <m/>
    <m/>
    <m/>
    <m/>
    <m/>
    <m/>
    <m/>
    <m/>
    <m/>
    <m/>
    <m/>
    <m/>
    <m/>
    <n v="9"/>
    <n v="1"/>
    <n v="0"/>
  </r>
  <r>
    <n v="4181588"/>
    <s v="Boustred, Graham Hubert"/>
    <s v="11 Elias Court, The Gardens,Manakau"/>
    <s v="11 Elias Court The Gardens Manakau"/>
    <s v="11"/>
    <s v=""/>
    <x v="34"/>
    <x v="0"/>
    <x v="52"/>
    <n v="2"/>
    <x v="9"/>
    <n v="1"/>
    <n v="0"/>
    <n v="0.14322498272017803"/>
    <n v="0.50562377011623816"/>
    <m/>
    <m/>
    <m/>
    <m/>
    <m/>
    <m/>
    <m/>
    <m/>
    <m/>
    <m/>
    <m/>
    <m/>
    <m/>
    <n v="9"/>
    <n v="1"/>
    <n v="0"/>
  </r>
  <r>
    <n v="4182266"/>
    <s v="FRANCK, Thierry"/>
    <s v="Rue de la Victoire, 38,B-4350 Remicourt"/>
    <s v="Rue de la Victoire 38 B-4350 Remicourt"/>
    <s v="38 4350"/>
    <s v="38"/>
    <x v="17"/>
    <x v="0"/>
    <x v="36"/>
    <n v="3"/>
    <x v="11"/>
    <n v="2"/>
    <n v="1"/>
    <n v="0.35520802079435698"/>
    <n v="0.22856524848501802"/>
    <m/>
    <m/>
    <m/>
    <m/>
    <m/>
    <m/>
    <m/>
    <m/>
    <m/>
    <m/>
    <m/>
    <m/>
    <m/>
    <n v="9"/>
    <n v="1"/>
    <n v="0"/>
  </r>
  <r>
    <n v="4183356"/>
    <s v="MIRANDA, Frank, Rene"/>
    <s v="1104 Keffer Road,Holtville, CA 92250"/>
    <s v="1104 Keffer Road Holtville CA 92250"/>
    <s v="1104 92250"/>
    <s v=""/>
    <x v="9"/>
    <x v="0"/>
    <x v="38"/>
    <n v="3"/>
    <x v="9"/>
    <n v="2"/>
    <n v="0"/>
    <n v="0.27219637304764066"/>
    <n v="0.37660986852163214"/>
    <m/>
    <m/>
    <m/>
    <m/>
    <m/>
    <m/>
    <m/>
    <m/>
    <m/>
    <m/>
    <m/>
    <m/>
    <m/>
    <n v="9"/>
    <n v="1"/>
    <n v="0"/>
  </r>
  <r>
    <n v="4184592"/>
    <s v="KIM, Jeong-Sim"/>
    <s v="LG Electronics inc.IP Group 642 Jinpyoung-dong,Gumi-city Gyoungsangbuk-do 730-727"/>
    <s v="LG Electronics inc.IP Group 642 Jinpyoung-dong Gumi-city Gyoungsangbuk-do 730-727"/>
    <s v="642 730727"/>
    <s v="642"/>
    <x v="7"/>
    <x v="0"/>
    <x v="35"/>
    <n v="3"/>
    <x v="2"/>
    <n v="2"/>
    <n v="1"/>
    <n v="0.84520269529005088"/>
    <n v="0.38794606025849421"/>
    <m/>
    <m/>
    <m/>
    <m/>
    <m/>
    <m/>
    <m/>
    <m/>
    <m/>
    <m/>
    <m/>
    <m/>
    <m/>
    <n v="9"/>
    <n v="1"/>
    <n v="0"/>
  </r>
  <r>
    <n v="4188804"/>
    <s v="Ishii, Takeo"/>
    <s v="c/o Intellectual Property Division Toyota Jidosha Kabushiki Kaisha 1, Toyota-cho,Toyota-shi, Aichi 471-8571"/>
    <s v="c/o Intellectual Property Division Toyota Jidosha Kabushiki Kaisha 1 Toyota-cho Toyota-shi Aichi 471-8571"/>
    <s v="1 4718571"/>
    <s v="1"/>
    <x v="2"/>
    <x v="0"/>
    <x v="107"/>
    <n v="3"/>
    <x v="5"/>
    <n v="2"/>
    <n v="1"/>
    <n v="7.9200390953155009E-2"/>
    <n v="0.34051727367754614"/>
    <m/>
    <m/>
    <m/>
    <m/>
    <m/>
    <m/>
    <m/>
    <m/>
    <m/>
    <m/>
    <m/>
    <m/>
    <m/>
    <n v="9"/>
    <n v="1"/>
    <n v="0"/>
  </r>
  <r>
    <n v="4189883"/>
    <s v="GREEN, Steven E."/>
    <s v="3430 S. 33rd Street,Lincoln, NE 68506"/>
    <s v="3430 S. 33rd Street Lincoln NE 68506"/>
    <s v="3430 33 68506"/>
    <s v="33r"/>
    <x v="9"/>
    <x v="0"/>
    <x v="24"/>
    <n v="3"/>
    <x v="11"/>
    <n v="3"/>
    <n v="1"/>
    <n v="0.21297074153531126"/>
    <n v="0.112560330780346"/>
    <m/>
    <m/>
    <m/>
    <m/>
    <m/>
    <m/>
    <m/>
    <m/>
    <m/>
    <m/>
    <m/>
    <m/>
    <m/>
    <n v="9"/>
    <n v="1"/>
    <n v="0"/>
  </r>
  <r>
    <n v="4192171"/>
    <s v="BRÄUER, Silke"/>
    <s v="Reuterallee 7a,14612 Falkensee"/>
    <s v="Reuterallee 7a 14612 Falkensee"/>
    <s v="7 14612"/>
    <s v="7a"/>
    <x v="0"/>
    <x v="0"/>
    <x v="0"/>
    <n v="2"/>
    <x v="0"/>
    <n v="2"/>
    <n v="1"/>
    <n v="0.17317322957729409"/>
    <n v="0.51190133822872452"/>
    <m/>
    <m/>
    <m/>
    <m/>
    <m/>
    <m/>
    <m/>
    <m/>
    <m/>
    <m/>
    <m/>
    <m/>
    <m/>
    <n v="9"/>
    <n v="1"/>
    <n v="0"/>
  </r>
  <r>
    <n v="4192574"/>
    <s v="ISHIGAKI, Takashi"/>
    <s v="c/o Mitsubishi Electric Corporation 7-3 Marunouchi 2-chome Chiyoda-ku,Tokyo 100-8310"/>
    <s v="c/o Mitsubishi Electric Corporation 7-3 Marunouchi 2-chome Chiyoda-ku Tokyo 100-8310"/>
    <s v="73 2 1008310"/>
    <s v="7-"/>
    <x v="2"/>
    <x v="0"/>
    <x v="7"/>
    <n v="3"/>
    <x v="4"/>
    <n v="3"/>
    <n v="1"/>
    <n v="0.51321239694692078"/>
    <n v="0.37559968533973775"/>
    <m/>
    <m/>
    <m/>
    <m/>
    <m/>
    <m/>
    <m/>
    <m/>
    <m/>
    <m/>
    <m/>
    <m/>
    <m/>
    <n v="9"/>
    <n v="1"/>
    <n v="0"/>
  </r>
  <r>
    <n v="4194458"/>
    <s v="BRACKENREG, Scott, Douglas"/>
    <s v="ResMed Ltd 1 Elizabeth Macarthur Drive,Bella Vista, NSW 2153"/>
    <s v="ResMed Ltd 1 Elizabeth Macarthur Drive Bella Vista NSW 2153"/>
    <s v="1 2153"/>
    <s v="1"/>
    <x v="20"/>
    <x v="0"/>
    <x v="6"/>
    <n v="3"/>
    <x v="4"/>
    <n v="2"/>
    <n v="1"/>
    <n v="0.29825219850925067"/>
    <n v="0.23060788034578561"/>
    <m/>
    <m/>
    <m/>
    <m/>
    <m/>
    <m/>
    <m/>
    <m/>
    <m/>
    <m/>
    <m/>
    <m/>
    <m/>
    <n v="9"/>
    <n v="1"/>
    <n v="0"/>
  </r>
  <r>
    <n v="4196049"/>
    <s v="KANEYOSHI, Sadaaki"/>
    <s v="c/o Konami Digital Entertainment Co., Ltd., 7-2, A kasaka 9-chome, Minato-ku,Tokyo 107-8324"/>
    <s v="c/o Konami Digital Entertainment Co. Ltd. 7-2 A kasaka 9-chome Minato-ku Tokyo 107-8324"/>
    <s v="72 9 1078324"/>
    <s v="7-"/>
    <x v="2"/>
    <x v="0"/>
    <x v="63"/>
    <n v="3"/>
    <x v="5"/>
    <n v="3"/>
    <n v="1"/>
    <n v="0.73337065047301331"/>
    <n v="0.22166984564334358"/>
    <m/>
    <m/>
    <m/>
    <m/>
    <m/>
    <m/>
    <m/>
    <m/>
    <m/>
    <m/>
    <m/>
    <m/>
    <m/>
    <n v="9"/>
    <n v="1"/>
    <n v="0"/>
  </r>
  <r>
    <n v="4201240"/>
    <s v="YU Hyun-Jung"/>
    <s v="B-206, Town House 35-11, Songnam-ri Seonggeo-eup Cheonan-si,Chungcheongnam-do 330-834"/>
    <s v="B-206 Town House 35-11 Songnam-ri Seonggeo-eup Cheonan-si Chungcheongnam-do 330-834"/>
    <s v="206 3511 330834"/>
    <s v="-206"/>
    <x v="7"/>
    <x v="0"/>
    <x v="92"/>
    <n v="3"/>
    <x v="2"/>
    <n v="3"/>
    <n v="1"/>
    <n v="0.99551224139236638"/>
    <n v="0.49291046974555375"/>
    <m/>
    <m/>
    <m/>
    <m/>
    <m/>
    <m/>
    <m/>
    <m/>
    <m/>
    <m/>
    <m/>
    <m/>
    <m/>
    <n v="9"/>
    <n v="1"/>
    <n v="0"/>
  </r>
  <r>
    <n v="4202073"/>
    <s v="PRESTON, Jay B."/>
    <s v="3M Center Post Office Box 33427,Saint Paul, Minnesota 55133-3427"/>
    <s v="3M Center Post Office Box 33427 Saint Paul Minnesota 55133-3427"/>
    <s v="3 33427 551333427"/>
    <s v=""/>
    <x v="9"/>
    <x v="0"/>
    <x v="55"/>
    <n v="3"/>
    <x v="4"/>
    <n v="3"/>
    <n v="0"/>
    <n v="0.97124220055954413"/>
    <n v="0.7081166148218293"/>
    <m/>
    <m/>
    <m/>
    <m/>
    <m/>
    <m/>
    <m/>
    <m/>
    <m/>
    <m/>
    <m/>
    <m/>
    <m/>
    <n v="9"/>
    <n v="1"/>
    <n v="0"/>
  </r>
  <r>
    <n v="4204465"/>
    <s v="PALOMER, Albert"/>
    <s v="Almeria, 21,08014 Barcelona"/>
    <s v="Almeria 21 08014 Barcelona"/>
    <s v="21 08014"/>
    <s v="21"/>
    <x v="4"/>
    <x v="0"/>
    <x v="54"/>
    <n v="2"/>
    <x v="0"/>
    <n v="2"/>
    <n v="1"/>
    <n v="0.28962605424706911"/>
    <n v="0.46685041464533772"/>
    <m/>
    <m/>
    <m/>
    <m/>
    <m/>
    <m/>
    <m/>
    <m/>
    <m/>
    <m/>
    <m/>
    <m/>
    <m/>
    <n v="9"/>
    <n v="1"/>
    <n v="0"/>
  </r>
  <r>
    <n v="4207964"/>
    <s v="MAEHARA, Toshifumi"/>
    <s v="c/o Akebono Brake Industry Co., Ltd., 19-5, Nihonbashi Koami-cho, Chuo-ku,Tokyo 103-8534"/>
    <s v="c/o Akebono Brake Industry Co. Ltd. 19-5 Nihonbashi Koami-cho Chuo-ku Tokyo 103-8534"/>
    <s v="195 1038534"/>
    <s v="19-"/>
    <x v="2"/>
    <x v="0"/>
    <x v="8"/>
    <n v="3"/>
    <x v="8"/>
    <n v="2"/>
    <n v="1"/>
    <n v="0.57764866930569769"/>
    <n v="0.37514824555698012"/>
    <m/>
    <m/>
    <m/>
    <m/>
    <m/>
    <m/>
    <m/>
    <m/>
    <m/>
    <m/>
    <m/>
    <m/>
    <m/>
    <n v="9"/>
    <n v="1"/>
    <n v="0"/>
  </r>
  <r>
    <n v="4208409"/>
    <s v="YOKOYAMA, Hitoshi"/>
    <s v="Fuji Oil Company, Limited Hannan Factory 1, Sumiyoshi-cho,Izumisano-shi Osaka 598-8540"/>
    <s v="Fuji Oil Company Limited Hannan Factory 1 Sumiyoshi-cho Izumisano-shi Osaka 598-8540"/>
    <s v="1 5988540"/>
    <s v="1"/>
    <x v="2"/>
    <x v="0"/>
    <x v="12"/>
    <n v="3"/>
    <x v="6"/>
    <n v="2"/>
    <n v="1"/>
    <n v="0.61027877399832919"/>
    <n v="0.58976005458776926"/>
    <m/>
    <m/>
    <m/>
    <m/>
    <m/>
    <m/>
    <m/>
    <m/>
    <m/>
    <m/>
    <m/>
    <m/>
    <m/>
    <n v="9"/>
    <n v="1"/>
    <n v="0"/>
  </r>
  <r>
    <n v="4211069"/>
    <s v="TEGNÉR, Jesper"/>
    <s v="Karlavägen 90,115 22 Stockholm"/>
    <s v="Karlavägen 90 115 22 Stockholm"/>
    <s v="90 115 22"/>
    <s v="90"/>
    <x v="11"/>
    <x v="0"/>
    <x v="0"/>
    <n v="2"/>
    <x v="1"/>
    <n v="3"/>
    <n v="1"/>
    <n v="0.72525602823784552"/>
    <n v="0.71225942240996787"/>
    <m/>
    <m/>
    <m/>
    <m/>
    <m/>
    <m/>
    <m/>
    <m/>
    <m/>
    <m/>
    <m/>
    <m/>
    <m/>
    <n v="9"/>
    <n v="1"/>
    <n v="0"/>
  </r>
  <r>
    <n v="4211076"/>
    <s v="BLOMDELL, Peter"/>
    <s v="Björnbärsgatan 10,S-412 67 Göteborg"/>
    <s v="Björnbärsgatan 10 S-412 67 Göteborg"/>
    <s v="10 412 67"/>
    <s v="10"/>
    <x v="11"/>
    <x v="0"/>
    <x v="52"/>
    <n v="2"/>
    <x v="1"/>
    <n v="3"/>
    <n v="1"/>
    <n v="0.70275524795429367"/>
    <n v="0.70363066592799373"/>
    <m/>
    <m/>
    <m/>
    <m/>
    <m/>
    <m/>
    <m/>
    <m/>
    <m/>
    <m/>
    <m/>
    <m/>
    <m/>
    <n v="9"/>
    <n v="1"/>
    <n v="0"/>
  </r>
  <r>
    <n v="4212017"/>
    <s v="BUXBAUM, Darin, H."/>
    <s v="1746 Green Street,San Francisco, CA 94123"/>
    <s v="1746 Green Street San Francisco CA 94123"/>
    <s v="1746 94123"/>
    <s v=""/>
    <x v="9"/>
    <x v="0"/>
    <x v="46"/>
    <n v="3"/>
    <x v="11"/>
    <n v="2"/>
    <n v="0"/>
    <n v="0.29928000808354727"/>
    <n v="0.42125694815176473"/>
    <m/>
    <m/>
    <m/>
    <m/>
    <m/>
    <m/>
    <m/>
    <m/>
    <m/>
    <m/>
    <m/>
    <m/>
    <m/>
    <n v="9"/>
    <n v="1"/>
    <n v="0"/>
  </r>
  <r>
    <n v="4212838"/>
    <s v="SUN Xicheng"/>
    <s v="14048 Kahler Place,Broomfield, CO 80023"/>
    <s v="14048 Kahler Place Broomfield CO 80023"/>
    <s v="14048 80023"/>
    <s v=""/>
    <x v="9"/>
    <x v="0"/>
    <x v="36"/>
    <n v="3"/>
    <x v="9"/>
    <n v="2"/>
    <n v="0"/>
    <n v="0.32991864878368349"/>
    <n v="0.15561972379621625"/>
    <m/>
    <m/>
    <m/>
    <m/>
    <m/>
    <m/>
    <m/>
    <m/>
    <m/>
    <m/>
    <m/>
    <m/>
    <m/>
    <n v="9"/>
    <n v="1"/>
    <n v="0"/>
  </r>
  <r>
    <n v="4214785"/>
    <s v="TURPIN, Thomas"/>
    <s v="12, rue Charles de Gaulle BAT B2,91400 Orsay"/>
    <s v="12 rue Charles de Gaulle BAT B2 91400 Orsay"/>
    <s v="12 2 91400"/>
    <s v="B2"/>
    <x v="3"/>
    <x v="0"/>
    <x v="18"/>
    <n v="3"/>
    <x v="2"/>
    <n v="3"/>
    <n v="1"/>
    <n v="0.71698339016438606"/>
    <n v="0.58887567844004263"/>
    <m/>
    <m/>
    <m/>
    <m/>
    <m/>
    <m/>
    <m/>
    <m/>
    <m/>
    <m/>
    <m/>
    <m/>
    <m/>
    <n v="9"/>
    <n v="1"/>
    <n v="0"/>
  </r>
  <r>
    <n v="4214838"/>
    <s v="STOREY, Tony"/>
    <s v="GE Healthcare Limited, Grove Centre, White Lion Road,Amersham Buckinghamshire HP7 9LL"/>
    <s v="GE Healthcare Limited Grove Centre White Lion Road Amersham Buckinghamshire HP7 9LL"/>
    <s v="7 9"/>
    <s v="P7"/>
    <x v="8"/>
    <x v="0"/>
    <x v="92"/>
    <n v="3"/>
    <x v="8"/>
    <n v="2"/>
    <n v="1"/>
    <n v="0.31732776612190228"/>
    <n v="0.52797044227321599"/>
    <m/>
    <m/>
    <m/>
    <m/>
    <m/>
    <m/>
    <m/>
    <m/>
    <m/>
    <m/>
    <m/>
    <m/>
    <m/>
    <n v="9"/>
    <n v="1"/>
    <n v="0"/>
  </r>
  <r>
    <n v="4223035"/>
    <s v="GIRLINGER, Gerhard"/>
    <s v="Harterfeldstr. 3,A-4060 Leonding"/>
    <s v="Harterfeldstr. 3 A-4060 Leonding"/>
    <s v="3 4060"/>
    <s v="3"/>
    <x v="15"/>
    <x v="0"/>
    <x v="1"/>
    <n v="2"/>
    <x v="0"/>
    <n v="2"/>
    <n v="1"/>
    <n v="0.26581813683487288"/>
    <n v="0.63483249264265151"/>
    <m/>
    <m/>
    <m/>
    <m/>
    <m/>
    <m/>
    <m/>
    <m/>
    <m/>
    <m/>
    <m/>
    <m/>
    <m/>
    <n v="9"/>
    <n v="1"/>
    <n v="0"/>
  </r>
  <r>
    <n v="4223403"/>
    <s v="BROWN, Gareth"/>
    <s v="340.5 8th Street,Jersey City, NJ 07302"/>
    <s v="340.5 8th Street Jersey City NJ 07302"/>
    <s v="3405 8 07302"/>
    <s v=".5"/>
    <x v="9"/>
    <x v="0"/>
    <x v="34"/>
    <n v="3"/>
    <x v="11"/>
    <n v="3"/>
    <n v="1"/>
    <n v="0.89471538891654401"/>
    <n v="0.70658669223810322"/>
    <m/>
    <m/>
    <m/>
    <m/>
    <m/>
    <m/>
    <m/>
    <m/>
    <m/>
    <m/>
    <m/>
    <m/>
    <m/>
    <n v="9"/>
    <n v="1"/>
    <n v="0"/>
  </r>
  <r>
    <n v="4223808"/>
    <s v="HAYASHI, Masahiro"/>
    <s v="Duo 603, 5-1-28, Nagamachi, Taihaku-ku,Sendai-shi Miyagi 982-0011"/>
    <s v="Duo 603 5-1-28 Nagamachi Taihaku-ku Sendai-shi Miyagi 982-0011"/>
    <s v="603 5128 9820011"/>
    <s v="603"/>
    <x v="2"/>
    <x v="0"/>
    <x v="4"/>
    <n v="3"/>
    <x v="10"/>
    <n v="3"/>
    <n v="1"/>
    <n v="0.33105202414698254"/>
    <n v="0.67304923203210953"/>
    <m/>
    <m/>
    <m/>
    <m/>
    <m/>
    <m/>
    <m/>
    <m/>
    <m/>
    <m/>
    <m/>
    <m/>
    <m/>
    <n v="9"/>
    <n v="1"/>
    <n v="0"/>
  </r>
  <r>
    <n v="4226516"/>
    <s v="CHO, Eun Hee"/>
    <s v="626-1504 Naru naeul Hanwa Dream-Green Apt. Bansong-dong,Hwaseong-si Gyeonggi-do 621-630"/>
    <s v="626-1504 Naru naeul Hanwa Dream-Green Apt. Bansong-dong Hwaseong-si Gyeonggi-do 621-630"/>
    <s v="6261504 621630"/>
    <s v="621-"/>
    <x v="7"/>
    <x v="0"/>
    <x v="86"/>
    <n v="3"/>
    <x v="4"/>
    <n v="2"/>
    <n v="1"/>
    <n v="0.60599934408804668"/>
    <n v="0.15008104868992855"/>
    <m/>
    <m/>
    <m/>
    <m/>
    <m/>
    <m/>
    <m/>
    <m/>
    <m/>
    <m/>
    <m/>
    <m/>
    <m/>
    <n v="9"/>
    <n v="1"/>
    <n v="0"/>
  </r>
  <r>
    <n v="4226642"/>
    <s v="LOERMANS, Peter, Jacobus, Gerardus"/>
    <s v="Gaffelstraat 12,NL-6617 CM Bergharen"/>
    <s v="Gaffelstraat 12 NL-6617 CM Bergharen"/>
    <s v="12 6617"/>
    <s v="12"/>
    <x v="1"/>
    <x v="0"/>
    <x v="38"/>
    <n v="3"/>
    <x v="1"/>
    <n v="2"/>
    <n v="1"/>
    <n v="0.60167362518006817"/>
    <n v="0.77927846920814392"/>
    <m/>
    <m/>
    <m/>
    <m/>
    <m/>
    <m/>
    <m/>
    <m/>
    <m/>
    <m/>
    <m/>
    <m/>
    <m/>
    <n v="9"/>
    <n v="1"/>
    <n v="0"/>
  </r>
  <r>
    <n v="4226956"/>
    <s v="KNOTH, M. Alexandra"/>
    <s v="2757 Charter Oak Drive,Aurora, Illinois 60502"/>
    <s v="2757 Charter Oak Drive Aurora Illinois 60502"/>
    <s v="2757 60502"/>
    <s v=""/>
    <x v="9"/>
    <x v="0"/>
    <x v="37"/>
    <n v="3"/>
    <x v="11"/>
    <n v="2"/>
    <n v="0"/>
    <n v="0.96683087008859192"/>
    <n v="0.3689450073237075"/>
    <m/>
    <m/>
    <m/>
    <m/>
    <m/>
    <m/>
    <m/>
    <m/>
    <m/>
    <m/>
    <m/>
    <m/>
    <m/>
    <n v="9"/>
    <n v="1"/>
    <n v="0"/>
  </r>
  <r>
    <n v="4229848"/>
    <s v="SHI, Yan"/>
    <s v="c/o Bristol-Myers Squibb Co. 311 Pennington-Rocky Hill Road,Pennington, NJ 08534"/>
    <s v="c/o Bristol-Myers Squibb Co. 311 Pennington-Rocky Hill Road Pennington NJ 08534"/>
    <s v="311 08534"/>
    <s v="311"/>
    <x v="9"/>
    <x v="0"/>
    <x v="73"/>
    <n v="3"/>
    <x v="6"/>
    <n v="2"/>
    <n v="1"/>
    <n v="0.22440344472152218"/>
    <n v="0.52121325431902576"/>
    <m/>
    <m/>
    <m/>
    <m/>
    <m/>
    <m/>
    <m/>
    <m/>
    <m/>
    <m/>
    <m/>
    <m/>
    <m/>
    <n v="9"/>
    <n v="1"/>
    <n v="0"/>
  </r>
  <r>
    <n v="4233822"/>
    <s v="Lee, Seong Hyeon"/>
    <s v="Samsung Electronics Co., Ltd 416 Maetan-dong Yeong,Gyeonggi-do"/>
    <s v="Samsung Electronics Co. Ltd 416 Maetan-dong Yeong Gyeonggi-do"/>
    <s v="416"/>
    <s v="416"/>
    <x v="7"/>
    <x v="0"/>
    <x v="28"/>
    <n v="3"/>
    <x v="10"/>
    <n v="1"/>
    <n v="1"/>
    <n v="0.18639539452749532"/>
    <n v="0.55803903567565849"/>
    <m/>
    <m/>
    <m/>
    <m/>
    <m/>
    <m/>
    <m/>
    <m/>
    <m/>
    <m/>
    <m/>
    <m/>
    <m/>
    <n v="9"/>
    <n v="1"/>
    <n v="0"/>
  </r>
  <r>
    <n v="4234004"/>
    <s v="Novo Nordisk A/S"/>
    <s v="Corporate Patents Novo Allé,2880 Bagsværd"/>
    <s v="Corporate Patents Novo Allé 2880 Bagsværd"/>
    <s v="2880"/>
    <s v=""/>
    <x v="18"/>
    <x v="0"/>
    <x v="46"/>
    <n v="3"/>
    <x v="9"/>
    <n v="1"/>
    <n v="0"/>
    <n v="0.97577341517744776"/>
    <n v="0.74089871846484889"/>
    <m/>
    <m/>
    <m/>
    <m/>
    <m/>
    <m/>
    <m/>
    <m/>
    <m/>
    <m/>
    <m/>
    <m/>
    <m/>
    <n v="9"/>
    <n v="1"/>
    <n v="0"/>
  </r>
  <r>
    <n v="4235711"/>
    <s v="ROSS, Peter G."/>
    <s v="W134 N11289 Martin Drive,Germantown, WI 53022"/>
    <s v="W134 N11289 Martin Drive Germantown WI 53022"/>
    <s v="134 11289 53022"/>
    <s v="W134"/>
    <x v="9"/>
    <x v="0"/>
    <x v="37"/>
    <n v="3"/>
    <x v="11"/>
    <n v="3"/>
    <n v="1"/>
    <n v="0.30611092773085213"/>
    <n v="0.34420330974864521"/>
    <m/>
    <m/>
    <m/>
    <m/>
    <m/>
    <m/>
    <m/>
    <m/>
    <m/>
    <m/>
    <m/>
    <m/>
    <m/>
    <n v="9"/>
    <n v="1"/>
    <n v="0"/>
  </r>
  <r>
    <n v="4237037"/>
    <s v="SHIN, Seung-Yong"/>
    <s v="405-1106 Songdo New City Poonglim Apt. Songdo-dong Yeonsu-gu,Incheon 406-730"/>
    <s v="405-1106 Songdo New City Poonglim Apt. Songdo-dong Yeonsu-gu Incheon 406-730"/>
    <s v="4051106 406730"/>
    <s v="406-"/>
    <x v="7"/>
    <x v="0"/>
    <x v="45"/>
    <n v="3"/>
    <x v="4"/>
    <n v="2"/>
    <n v="1"/>
    <n v="0.75647630563588653"/>
    <n v="0.97160772198273171"/>
    <m/>
    <m/>
    <m/>
    <m/>
    <m/>
    <m/>
    <m/>
    <m/>
    <m/>
    <m/>
    <m/>
    <m/>
    <m/>
    <n v="9"/>
    <n v="1"/>
    <n v="0"/>
  </r>
  <r>
    <n v="4238374"/>
    <s v="Kunkler, Thomas"/>
    <s v="Breslauer Strasse 20,56377 Nassau"/>
    <s v="Breslauer Strasse 20 56377 Nassau"/>
    <s v="20 56377"/>
    <s v="20"/>
    <x v="0"/>
    <x v="0"/>
    <x v="40"/>
    <n v="2"/>
    <x v="1"/>
    <n v="2"/>
    <n v="1"/>
    <n v="5.9038043437347087E-2"/>
    <n v="0.86572483102230569"/>
    <m/>
    <m/>
    <m/>
    <m/>
    <m/>
    <m/>
    <m/>
    <m/>
    <m/>
    <m/>
    <m/>
    <m/>
    <m/>
    <n v="9"/>
    <n v="1"/>
    <n v="0"/>
  </r>
  <r>
    <n v="4242749"/>
    <s v="Crutchley, Edward"/>
    <s v="9The Boundary-Langton Green,Tunbridge Wells-Kent TN3 OYA"/>
    <s v="9The Boundary-Langton Green Tunbridge Wells-Kent TN3 OYA"/>
    <s v="9 3"/>
    <s v="N3"/>
    <x v="8"/>
    <x v="0"/>
    <x v="30"/>
    <n v="3"/>
    <x v="11"/>
    <n v="2"/>
    <n v="1"/>
    <n v="7.5742721354388309E-2"/>
    <n v="0.44999708972849606"/>
    <m/>
    <m/>
    <m/>
    <m/>
    <m/>
    <m/>
    <m/>
    <m/>
    <m/>
    <m/>
    <m/>
    <m/>
    <m/>
    <n v="9"/>
    <n v="1"/>
    <n v="0"/>
  </r>
  <r>
    <n v="4244170"/>
    <s v="Tomita, Tetsuo c/o FUJITSU LIMITED"/>
    <s v="1-1, Kamikodanaka 4-chome, Nakahara-ku,Kawasaki-shi Kanagawa 211-8588"/>
    <s v="1-1 Kamikodanaka 4-chome Nakahara-ku Kawasaki-shi Kanagawa 211-8588"/>
    <s v="11 4 2118588"/>
    <s v="-1"/>
    <x v="2"/>
    <x v="0"/>
    <x v="25"/>
    <n v="3"/>
    <x v="11"/>
    <n v="3"/>
    <n v="1"/>
    <n v="4.2631992531278584E-2"/>
    <n v="0.64726214358703904"/>
    <m/>
    <m/>
    <m/>
    <m/>
    <m/>
    <m/>
    <m/>
    <m/>
    <m/>
    <m/>
    <m/>
    <m/>
    <m/>
    <n v="9"/>
    <n v="1"/>
    <n v="0"/>
  </r>
  <r>
    <n v="4517511"/>
    <s v="Yasuda, Yukio"/>
    <s v="c/o Ushio Inc. 1194 Sazuchi Bessho-cho,Himeji-shi Hyogo-ken"/>
    <s v="c/o Ushio Inc. 1194 Sazuchi Bessho-cho Himeji-shi Hyogo-ken"/>
    <s v="1194"/>
    <s v=""/>
    <x v="2"/>
    <x v="0"/>
    <x v="16"/>
    <n v="3"/>
    <x v="10"/>
    <n v="1"/>
    <n v="0"/>
    <n v="0.39810501277881416"/>
    <n v="3.1658886496683136E-2"/>
    <n v="1"/>
    <n v="3"/>
    <n v="5"/>
    <m/>
    <m/>
    <m/>
    <m/>
    <m/>
    <m/>
    <m/>
    <m/>
    <m/>
    <m/>
    <n v="9"/>
    <n v="1"/>
    <n v="0"/>
  </r>
  <r>
    <n v="4247981"/>
    <s v="Bystronic Armatec GmbH"/>
    <s v="Richard-Stücklen-Str. 19,91710 Gunzenhausen"/>
    <s v="Richard-Stücklen-Str. 19 91710 Gunzenhausen"/>
    <s v="19 91710"/>
    <s v="19"/>
    <x v="0"/>
    <x v="0"/>
    <x v="42"/>
    <n v="3"/>
    <x v="0"/>
    <n v="2"/>
    <n v="1"/>
    <n v="0.71938720564941205"/>
    <n v="0.28206603349634563"/>
    <m/>
    <m/>
    <m/>
    <m/>
    <m/>
    <m/>
    <m/>
    <m/>
    <m/>
    <m/>
    <m/>
    <m/>
    <m/>
    <n v="9"/>
    <n v="1"/>
    <n v="0"/>
  </r>
  <r>
    <n v="4249060"/>
    <s v="Kawakami, Tatsuya"/>
    <s v="Shimano Inc. c/o 3-77 Oimatsu-cho Sakai-ku,Sakai City Osaka 590-8577"/>
    <s v="Shimano Inc. c/o 3-77 Oimatsu-cho Sakai-ku Sakai City Osaka 590-8577"/>
    <s v="377 5908577"/>
    <s v="3-"/>
    <x v="2"/>
    <x v="0"/>
    <x v="10"/>
    <n v="3"/>
    <x v="4"/>
    <n v="2"/>
    <n v="1"/>
    <n v="0.16697452104763344"/>
    <n v="0.85572040623933554"/>
    <m/>
    <m/>
    <m/>
    <m/>
    <m/>
    <m/>
    <m/>
    <m/>
    <m/>
    <m/>
    <m/>
    <m/>
    <m/>
    <n v="9"/>
    <n v="1"/>
    <n v="0"/>
  </r>
  <r>
    <n v="4249503"/>
    <s v="Vraux, Didier"/>
    <s v="9, avenue de Metz,93140, BONDY"/>
    <s v="9 avenue de Metz 93140 BONDY"/>
    <s v="9 93140"/>
    <s v=""/>
    <x v="3"/>
    <x v="0"/>
    <x v="0"/>
    <n v="2"/>
    <x v="9"/>
    <n v="2"/>
    <n v="0"/>
    <n v="0.63014206764988279"/>
    <n v="0.91811069616969432"/>
    <m/>
    <m/>
    <m/>
    <m/>
    <m/>
    <m/>
    <m/>
    <m/>
    <m/>
    <m/>
    <m/>
    <m/>
    <m/>
    <n v="9"/>
    <n v="1"/>
    <n v="0"/>
  </r>
  <r>
    <n v="4250592"/>
    <s v="PARK, Ki Hyuk"/>
    <s v="2-136 236-1 Gajeong-dong Yuseong-gu,Daejeon 305-350"/>
    <s v="2-136 236-1 Gajeong-dong Yuseong-gu Daejeon 305-350"/>
    <s v="2136 2361 305350"/>
    <s v="-136"/>
    <x v="7"/>
    <x v="0"/>
    <x v="71"/>
    <n v="3"/>
    <x v="9"/>
    <n v="3"/>
    <n v="1"/>
    <n v="0.39032750483221423"/>
    <n v="0.77862516416132099"/>
    <m/>
    <m/>
    <m/>
    <m/>
    <m/>
    <m/>
    <m/>
    <m/>
    <m/>
    <m/>
    <m/>
    <m/>
    <m/>
    <n v="9"/>
    <n v="1"/>
    <n v="0"/>
  </r>
  <r>
    <n v="4256161"/>
    <s v="Martini, Ryan D."/>
    <s v="412 E. Kenilworth Ave.,Royal Oak MI 48067"/>
    <s v="412 E. Kenilworth Ave. Royal Oak MI 48067"/>
    <s v="412 48067"/>
    <s v=""/>
    <x v="9"/>
    <x v="0"/>
    <x v="46"/>
    <n v="3"/>
    <x v="10"/>
    <n v="2"/>
    <n v="0"/>
    <n v="0.4395843942974399"/>
    <n v="0.74330227066658949"/>
    <m/>
    <m/>
    <m/>
    <m/>
    <m/>
    <m/>
    <m/>
    <m/>
    <m/>
    <m/>
    <m/>
    <m/>
    <m/>
    <n v="9"/>
    <n v="1"/>
    <n v="0"/>
  </r>
  <r>
    <n v="4260235"/>
    <s v="Howlett, John"/>
    <s v="23 Ramsay Close Bradwell Village,Milton Keynes, Buckinghamshire MK13 9HN"/>
    <s v="23 Ramsay Close Bradwell Village Milton Keynes Buckinghamshire MK13 9HN"/>
    <s v="23 13 9"/>
    <s v="K13"/>
    <x v="8"/>
    <x v="0"/>
    <x v="75"/>
    <n v="3"/>
    <x v="4"/>
    <n v="3"/>
    <n v="1"/>
    <n v="0.36582520177296729"/>
    <n v="0.33232379171990645"/>
    <m/>
    <m/>
    <m/>
    <m/>
    <m/>
    <m/>
    <m/>
    <m/>
    <m/>
    <m/>
    <m/>
    <m/>
    <m/>
    <n v="9"/>
    <n v="1"/>
    <n v="0"/>
  </r>
  <r>
    <n v="4263092"/>
    <s v="Zangoli, Massimo"/>
    <s v="Via del Ciliegio, 64,47822 Santercangelo di Romagna (RN)"/>
    <s v="Via del Ciliegio 64 47822 Santercangelo di Romagna (RN)"/>
    <s v="64 47822"/>
    <s v="64"/>
    <x v="6"/>
    <x v="0"/>
    <x v="30"/>
    <n v="3"/>
    <x v="2"/>
    <n v="2"/>
    <n v="1"/>
    <n v="0.79362596763305948"/>
    <n v="0.74900169298366337"/>
    <m/>
    <m/>
    <m/>
    <m/>
    <m/>
    <m/>
    <m/>
    <m/>
    <m/>
    <m/>
    <m/>
    <m/>
    <m/>
    <n v="9"/>
    <n v="1"/>
    <n v="0"/>
  </r>
  <r>
    <n v="4263634"/>
    <s v="Hong, Xin"/>
    <s v="5009 Arbor Mill Dr,Fort Worth, TX 76135-9653"/>
    <s v="5009 Arbor Mill Dr Fort Worth TX 76135-9653"/>
    <s v="5009 761359653"/>
    <s v=""/>
    <x v="9"/>
    <x v="0"/>
    <x v="18"/>
    <n v="3"/>
    <x v="10"/>
    <n v="2"/>
    <n v="0"/>
    <n v="0.79228871644390653"/>
    <n v="0.52710393694855773"/>
    <m/>
    <m/>
    <m/>
    <m/>
    <m/>
    <m/>
    <m/>
    <m/>
    <m/>
    <m/>
    <m/>
    <m/>
    <m/>
    <n v="9"/>
    <n v="1"/>
    <n v="0"/>
  </r>
  <r>
    <n v="5030861"/>
    <s v="UPPALAPATI, Subhash"/>
    <s v="1500 E. Broadway Road Apt. 1140,Tempe, AZ 85282"/>
    <s v="1500 E. Broadway Road Apt. 1140 Tempe AZ 85282"/>
    <s v="1500 1140 85282"/>
    <s v=""/>
    <x v="9"/>
    <x v="0"/>
    <x v="22"/>
    <n v="3"/>
    <x v="2"/>
    <n v="3"/>
    <n v="0"/>
    <n v="0.14057382787596751"/>
    <n v="3.1846695503098821E-2"/>
    <n v="1"/>
    <n v="3"/>
    <n v="5"/>
    <m/>
    <m/>
    <m/>
    <m/>
    <m/>
    <m/>
    <m/>
    <m/>
    <m/>
    <m/>
    <n v="9"/>
    <n v="1"/>
    <n v="0"/>
  </r>
  <r>
    <n v="4266370"/>
    <s v="GRODD, Laurence, W."/>
    <s v="3705 SE Main Street,Portland, OR 97214"/>
    <s v="3705 SE Main Street Portland OR 97214"/>
    <s v="3705 97214"/>
    <s v=""/>
    <x v="9"/>
    <x v="0"/>
    <x v="34"/>
    <n v="3"/>
    <x v="11"/>
    <n v="2"/>
    <n v="0"/>
    <n v="0.48840965281447635"/>
    <n v="0.57406530424807067"/>
    <m/>
    <m/>
    <m/>
    <m/>
    <m/>
    <m/>
    <m/>
    <m/>
    <m/>
    <m/>
    <m/>
    <m/>
    <m/>
    <n v="9"/>
    <n v="1"/>
    <n v="0"/>
  </r>
  <r>
    <n v="4269937"/>
    <s v="Jegen, Bernhard"/>
    <s v="Eichenstrasse 23,9320 Arbon"/>
    <s v="Eichenstrasse 23 9320 Arbon"/>
    <s v="23 9320"/>
    <s v="23"/>
    <x v="10"/>
    <x v="0"/>
    <x v="54"/>
    <n v="2"/>
    <x v="0"/>
    <n v="2"/>
    <n v="1"/>
    <n v="0.71245335035632218"/>
    <n v="0.70018226511165516"/>
    <m/>
    <m/>
    <m/>
    <m/>
    <m/>
    <m/>
    <m/>
    <m/>
    <m/>
    <m/>
    <m/>
    <m/>
    <m/>
    <n v="9"/>
    <n v="1"/>
    <n v="0"/>
  </r>
  <r>
    <n v="4272314"/>
    <s v="ISHIKAWA, Masayuki"/>
    <s v="c/o NITTO DENKO CORPORATION 1-2 Shimo-hozumi 1-chome,Ibaraki-shi Osaka 567-8680"/>
    <s v="c/o NITTO DENKO CORPORATION 1-2 Shimo-hozumi 1-chome Ibaraki-shi Osaka 567-8680"/>
    <s v="12 1 5678680"/>
    <s v="1-"/>
    <x v="2"/>
    <x v="0"/>
    <x v="68"/>
    <n v="3"/>
    <x v="4"/>
    <n v="3"/>
    <n v="1"/>
    <n v="0.66310603619785458"/>
    <n v="0.12398399160029416"/>
    <m/>
    <m/>
    <m/>
    <m/>
    <m/>
    <m/>
    <m/>
    <m/>
    <m/>
    <m/>
    <m/>
    <m/>
    <m/>
    <n v="9"/>
    <n v="1"/>
    <n v="0"/>
  </r>
  <r>
    <n v="4273334"/>
    <s v="HWANG, Duck Dong"/>
    <s v="c/o Samsung Advanced Institute of Technology San 14-1, Nongseo-dong Giheung-gu,Yongin-si Gyeonggi-do 446-712"/>
    <s v="c/o Samsung Advanced Institute of Technology San 14-1 Nongseo-dong Giheung-gu Yongin-si Gyeonggi-do 446-712"/>
    <s v="141 446712"/>
    <s v="14-"/>
    <x v="7"/>
    <x v="0"/>
    <x v="105"/>
    <n v="3"/>
    <x v="5"/>
    <n v="2"/>
    <n v="1"/>
    <n v="0.37853928140258841"/>
    <n v="0.66339606624873393"/>
    <m/>
    <m/>
    <m/>
    <m/>
    <m/>
    <m/>
    <m/>
    <m/>
    <m/>
    <m/>
    <m/>
    <m/>
    <m/>
    <n v="9"/>
    <n v="1"/>
    <n v="0"/>
  </r>
  <r>
    <n v="4274591"/>
    <s v="Tilliette, Vincent"/>
    <s v="Ackersteinstrasse 166,CH-8049, Zürich"/>
    <s v="Ackersteinstrasse 166 CH-8049 Zürich"/>
    <s v="166 8049"/>
    <s v="166"/>
    <x v="3"/>
    <x v="0"/>
    <x v="24"/>
    <n v="3"/>
    <x v="0"/>
    <n v="2"/>
    <n v="1"/>
    <n v="0.35465965378131414"/>
    <n v="0.45737739807491995"/>
    <m/>
    <m/>
    <m/>
    <m/>
    <m/>
    <m/>
    <m/>
    <m/>
    <m/>
    <m/>
    <m/>
    <m/>
    <m/>
    <n v="9"/>
    <n v="1"/>
    <n v="0"/>
  </r>
  <r>
    <n v="4275993"/>
    <s v="Kubo, Fumio"/>
    <s v="2-4-20, Uwabara,Niihama-shi Ehime"/>
    <s v="2-4-20 Uwabara Niihama-shi Ehime"/>
    <s v="2420"/>
    <s v="-4-"/>
    <x v="2"/>
    <x v="0"/>
    <x v="40"/>
    <n v="2"/>
    <x v="0"/>
    <n v="1"/>
    <n v="1"/>
    <n v="0.86759245068371982"/>
    <n v="0.45316266588228893"/>
    <m/>
    <m/>
    <m/>
    <m/>
    <m/>
    <m/>
    <m/>
    <m/>
    <m/>
    <m/>
    <m/>
    <m/>
    <m/>
    <n v="9"/>
    <n v="1"/>
    <n v="0"/>
  </r>
  <r>
    <n v="4280724"/>
    <s v="Song, Yu-Mi"/>
    <s v="Samsung SDI Co. Ltd., 575 Shin-dong, Yeongtong-gu,Suwon-si, Gyeonggi-do"/>
    <s v="Samsung SDI Co. Ltd. 575 Shin-dong Yeongtong-gu Suwon-si Gyeonggi-do"/>
    <s v="575"/>
    <s v="575"/>
    <x v="7"/>
    <x v="0"/>
    <x v="50"/>
    <n v="3"/>
    <x v="2"/>
    <n v="1"/>
    <n v="1"/>
    <n v="0.42344191991013391"/>
    <n v="0.24376085773493039"/>
    <m/>
    <m/>
    <m/>
    <m/>
    <m/>
    <m/>
    <m/>
    <m/>
    <m/>
    <m/>
    <m/>
    <m/>
    <m/>
    <n v="9"/>
    <n v="1"/>
    <n v="0"/>
  </r>
  <r>
    <n v="4286118"/>
    <s v="FAGO, Frank, M."/>
    <s v="4508 Estate Ct.,Mason, OH 45040"/>
    <s v="4508 Estate Ct. Mason OH 45040"/>
    <s v="4508 45040"/>
    <s v=""/>
    <x v="9"/>
    <x v="0"/>
    <x v="29"/>
    <n v="2"/>
    <x v="9"/>
    <n v="2"/>
    <n v="0"/>
    <n v="0.65342855548858614"/>
    <n v="0.7551180740022696"/>
    <m/>
    <m/>
    <m/>
    <m/>
    <m/>
    <m/>
    <m/>
    <m/>
    <m/>
    <m/>
    <m/>
    <m/>
    <m/>
    <n v="9"/>
    <n v="1"/>
    <n v="0"/>
  </r>
  <r>
    <n v="4287022"/>
    <s v="Alcoa Aluminium Deutschland, Inc."/>
    <s v="Zweigniederlassung Iserlohn Stenglingser Weg 65-78,58642 Iserlohn"/>
    <s v="Zweigniederlassung Iserlohn Stenglingser Weg 65-78 58642 Iserlohn"/>
    <s v="6578 58642"/>
    <s v="65-"/>
    <x v="0"/>
    <x v="0"/>
    <x v="4"/>
    <n v="3"/>
    <x v="11"/>
    <n v="2"/>
    <n v="1"/>
    <n v="0.26598462121391919"/>
    <n v="0.72488323063529159"/>
    <m/>
    <m/>
    <m/>
    <m/>
    <m/>
    <m/>
    <m/>
    <m/>
    <m/>
    <m/>
    <m/>
    <m/>
    <m/>
    <n v="9"/>
    <n v="1"/>
    <n v="0"/>
  </r>
  <r>
    <n v="5164768"/>
    <s v="Hao, Peng"/>
    <s v="ZTE Plaza, Keji Road South, Hi-Tech Industrial, Park, Nanshan District,518057 Shenzhen"/>
    <s v="ZTE Plaza Keji Road South Hi-Tech Industrial Park Nanshan District 518057 Shenzhen"/>
    <s v="518057"/>
    <s v=""/>
    <x v="14"/>
    <x v="0"/>
    <x v="12"/>
    <n v="3"/>
    <x v="8"/>
    <n v="1"/>
    <n v="0"/>
    <n v="0.22588556361427392"/>
    <n v="3.0755652905831155E-2"/>
    <n v="1"/>
    <n v="3"/>
    <n v="5"/>
    <m/>
    <m/>
    <m/>
    <m/>
    <m/>
    <m/>
    <m/>
    <m/>
    <m/>
    <m/>
    <n v="9"/>
    <n v="1"/>
    <n v="0"/>
  </r>
  <r>
    <n v="4288656"/>
    <s v="Kawai, Takeshi"/>
    <s v="Mitsubishi Gas Chemical Co., Inc., Corporate Research Laboratory, 22, Wadai,Tsukuba-shi, Ibaraki 300-4247"/>
    <s v="Mitsubishi Gas Chemical Co. Inc. Corporate Research Laboratory 22 Wadai Tsukuba-shi Ibaraki 300-4247"/>
    <s v="22 3004247"/>
    <s v="22"/>
    <x v="2"/>
    <x v="0"/>
    <x v="108"/>
    <n v="3"/>
    <x v="5"/>
    <n v="2"/>
    <n v="1"/>
    <n v="0.81388749168830488"/>
    <n v="0.86896197011135612"/>
    <m/>
    <m/>
    <m/>
    <m/>
    <m/>
    <m/>
    <m/>
    <m/>
    <m/>
    <m/>
    <m/>
    <m/>
    <m/>
    <n v="9"/>
    <n v="1"/>
    <n v="0"/>
  </r>
  <r>
    <n v="4290130"/>
    <s v="Arimoto, Katsuyuki"/>
    <s v="ntellectual Property Rights Operations Company, IP Development Center, 7F Twin 21 OBP Panasonic Tower, 2-1-61 Shiromi, Chuo-ku,Osaka 540-6207"/>
    <s v="ntellectual Property Rights Operations Company IP Development Center 7F Twin 21 OBP Panasonic Tower 2-1-61 Shiromi Chuo-ku Osaka 540-6207"/>
    <s v="7 21 2161 5406207"/>
    <s v="7F"/>
    <x v="2"/>
    <x v="0"/>
    <x v="109"/>
    <n v="3"/>
    <x v="18"/>
    <n v="4"/>
    <n v="1"/>
    <n v="0.86513259359999106"/>
    <n v="0.46402501725644718"/>
    <m/>
    <m/>
    <m/>
    <m/>
    <m/>
    <m/>
    <m/>
    <m/>
    <m/>
    <m/>
    <m/>
    <m/>
    <m/>
    <n v="9"/>
    <n v="1"/>
    <n v="0"/>
  </r>
  <r>
    <n v="4293787"/>
    <s v="CO., LTD. Kraft"/>
    <s v="4-14-21 Ban-cho Takamatsu-shi,Kagawa 760-0017"/>
    <s v="4-14-21 Ban-cho Takamatsu-shi Kagawa 760-0017"/>
    <s v="41421 7600017"/>
    <s v="-14-"/>
    <x v="2"/>
    <x v="0"/>
    <x v="37"/>
    <n v="3"/>
    <x v="1"/>
    <n v="2"/>
    <n v="1"/>
    <n v="0.74750188243944826"/>
    <n v="0.59725264782903242"/>
    <m/>
    <m/>
    <m/>
    <m/>
    <m/>
    <m/>
    <m/>
    <m/>
    <m/>
    <m/>
    <m/>
    <m/>
    <m/>
    <n v="9"/>
    <n v="1"/>
    <n v="0"/>
  </r>
  <r>
    <n v="5678935"/>
    <s v="Integrated Group Assets Inc."/>
    <s v="Dallas,TX"/>
    <s v="Dallas TX"/>
    <s v=""/>
    <s v=""/>
    <x v="9"/>
    <x v="0"/>
    <x v="62"/>
    <n v="1"/>
    <x v="15"/>
    <n v="0"/>
    <n v="0"/>
    <n v="0.20997626218339793"/>
    <n v="3.1914720389901508E-2"/>
    <n v="1"/>
    <n v="1"/>
    <n v="5"/>
    <m/>
    <m/>
    <m/>
    <m/>
    <m/>
    <m/>
    <m/>
    <m/>
    <m/>
    <m/>
    <n v="9"/>
    <n v="0"/>
    <n v="0"/>
  </r>
  <r>
    <n v="4296882"/>
    <s v="MAZLOUM, Thomas"/>
    <s v="2517 Huntington Lane, B,Redondo Beach CA 90278"/>
    <s v="2517 Huntington Lane B Redondo Beach CA 90278"/>
    <s v="2517 90278"/>
    <s v=""/>
    <x v="9"/>
    <x v="0"/>
    <x v="43"/>
    <n v="3"/>
    <x v="10"/>
    <n v="2"/>
    <n v="0"/>
    <n v="0.23939198608733636"/>
    <n v="6.4723220767848866E-2"/>
    <m/>
    <m/>
    <m/>
    <m/>
    <m/>
    <m/>
    <m/>
    <m/>
    <m/>
    <m/>
    <m/>
    <m/>
    <m/>
    <n v="9"/>
    <n v="1"/>
    <n v="0"/>
  </r>
  <r>
    <n v="4299495"/>
    <s v="SCHIELD, John A."/>
    <s v="9715 Harrisson Lane,Missouri City, Texas 77459"/>
    <s v="9715 Harrisson Lane Missouri City Texas 77459"/>
    <s v="9715 77459"/>
    <s v=""/>
    <x v="9"/>
    <x v="0"/>
    <x v="43"/>
    <n v="3"/>
    <x v="11"/>
    <n v="2"/>
    <n v="0"/>
    <n v="7.2302960352792045E-2"/>
    <n v="0.93759332906470749"/>
    <m/>
    <m/>
    <m/>
    <m/>
    <m/>
    <m/>
    <m/>
    <m/>
    <m/>
    <m/>
    <m/>
    <m/>
    <m/>
    <n v="9"/>
    <n v="1"/>
    <n v="0"/>
  </r>
  <r>
    <n v="4302324"/>
    <s v="THOMANN, Christine"/>
    <s v="Egerländer Strasse 9,91074 Herzogenaurach"/>
    <s v="Egerländer Strasse 9 91074 Herzogenaurach"/>
    <s v="9 91074"/>
    <s v="9"/>
    <x v="0"/>
    <x v="0"/>
    <x v="46"/>
    <n v="3"/>
    <x v="1"/>
    <n v="2"/>
    <n v="1"/>
    <n v="0.62205728501810276"/>
    <n v="0.11111773633277977"/>
    <m/>
    <m/>
    <m/>
    <m/>
    <m/>
    <m/>
    <m/>
    <m/>
    <m/>
    <m/>
    <m/>
    <m/>
    <m/>
    <n v="9"/>
    <n v="1"/>
    <n v="0"/>
  </r>
  <r>
    <n v="4303918"/>
    <s v="LINK, John O."/>
    <s v="74 Prospect Avenue,San Francisco California 94110"/>
    <s v="74 Prospect Avenue San Francisco California 94110"/>
    <s v="74 94110"/>
    <s v=""/>
    <x v="9"/>
    <x v="0"/>
    <x v="9"/>
    <n v="3"/>
    <x v="11"/>
    <n v="2"/>
    <n v="0"/>
    <n v="0.81796801778263106"/>
    <n v="0.1559201023312845"/>
    <m/>
    <m/>
    <m/>
    <m/>
    <m/>
    <m/>
    <m/>
    <m/>
    <m/>
    <m/>
    <m/>
    <m/>
    <m/>
    <n v="9"/>
    <n v="1"/>
    <n v="0"/>
  </r>
  <r>
    <n v="4304298"/>
    <s v="YAMANOUCHI, Yuka"/>
    <s v="2-11-1408 Shinsenrinishimachi 1-chome,Toyonaka-shi Osaka 560-0083"/>
    <s v="2-11-1408 Shinsenrinishimachi 1-chome Toyonaka-shi Osaka 560-0083"/>
    <s v="2111408 1 5600083"/>
    <s v="-11-"/>
    <x v="2"/>
    <x v="0"/>
    <x v="4"/>
    <n v="3"/>
    <x v="9"/>
    <n v="3"/>
    <n v="1"/>
    <n v="0.76411850109958579"/>
    <n v="0.29434201346495814"/>
    <m/>
    <m/>
    <m/>
    <m/>
    <m/>
    <m/>
    <m/>
    <m/>
    <m/>
    <m/>
    <m/>
    <m/>
    <m/>
    <n v="9"/>
    <n v="1"/>
    <n v="0"/>
  </r>
  <r>
    <n v="4305848"/>
    <s v="MACHI, Masaharu"/>
    <s v="c/o PANASONIC ELECTRIC WORKS CO. LTD. 1048 Oaza-Kadoma,Kadoma-shi Osaka 571-8686"/>
    <s v="c/o PANASONIC ELECTRIC WORKS CO. LTD. 1048 Oaza-Kadoma Kadoma-shi Osaka 571-8686"/>
    <s v="1048 5718686"/>
    <s v="571-"/>
    <x v="2"/>
    <x v="0"/>
    <x v="73"/>
    <n v="3"/>
    <x v="6"/>
    <n v="2"/>
    <n v="1"/>
    <n v="0.84657491054072198"/>
    <n v="0.58436885885977585"/>
    <m/>
    <m/>
    <m/>
    <m/>
    <m/>
    <m/>
    <m/>
    <m/>
    <m/>
    <m/>
    <m/>
    <m/>
    <m/>
    <n v="9"/>
    <n v="1"/>
    <n v="0"/>
  </r>
  <r>
    <n v="4306534"/>
    <s v="Schipper, Robert"/>
    <s v="State 32,5509 NX, Veldhoven"/>
    <s v="State 32 5509 NX Veldhoven"/>
    <s v="32 5509"/>
    <s v="32"/>
    <x v="1"/>
    <x v="0"/>
    <x v="54"/>
    <n v="2"/>
    <x v="1"/>
    <n v="2"/>
    <n v="1"/>
    <n v="0.47532371626355341"/>
    <n v="0.88916269477212928"/>
    <m/>
    <m/>
    <m/>
    <m/>
    <m/>
    <m/>
    <m/>
    <m/>
    <m/>
    <m/>
    <m/>
    <m/>
    <m/>
    <n v="9"/>
    <n v="1"/>
    <n v="0"/>
  </r>
  <r>
    <n v="4307787"/>
    <s v="SALMI, Tomi"/>
    <s v="Klemetintie 18,FI-01690 Vantaa"/>
    <s v="Klemetintie 18 FI-01690 Vantaa"/>
    <s v="18 01690"/>
    <s v="18"/>
    <x v="23"/>
    <x v="0"/>
    <x v="0"/>
    <n v="2"/>
    <x v="0"/>
    <n v="2"/>
    <n v="1"/>
    <n v="0.85137858711844094"/>
    <n v="0.90284276792254892"/>
    <m/>
    <m/>
    <m/>
    <m/>
    <m/>
    <m/>
    <m/>
    <m/>
    <m/>
    <m/>
    <m/>
    <m/>
    <m/>
    <n v="9"/>
    <n v="1"/>
    <n v="0"/>
  </r>
  <r>
    <n v="4313636"/>
    <s v="NEST INTERNATIONAL N.V."/>
    <s v="Landhuis Joonchi Kaya Richard J. Beaujon ZN,Willemstad, Curaçao"/>
    <s v="Landhuis Joonchi Kaya Richard J. Beaujon ZN Willemstad Curaçao"/>
    <s v=""/>
    <s v=""/>
    <x v="25"/>
    <x v="0"/>
    <x v="53"/>
    <n v="3"/>
    <x v="2"/>
    <n v="0"/>
    <n v="0"/>
    <n v="0.16857091683217773"/>
    <n v="0.94886527232568607"/>
    <m/>
    <m/>
    <m/>
    <m/>
    <m/>
    <m/>
    <m/>
    <m/>
    <m/>
    <m/>
    <m/>
    <m/>
    <m/>
    <n v="9"/>
    <n v="1"/>
    <n v="0"/>
  </r>
  <r>
    <n v="4313734"/>
    <s v="Poon, Siu Yun"/>
    <s v="2 Clumber Crescent North The Park,Nottingham, Nottinghamshire NG7 1EY"/>
    <s v="2 Clumber Crescent North The Park Nottingham Nottinghamshire NG7 1EY"/>
    <s v="2 7 1"/>
    <s v="G7"/>
    <x v="8"/>
    <x v="0"/>
    <x v="25"/>
    <n v="3"/>
    <x v="4"/>
    <n v="3"/>
    <n v="1"/>
    <n v="0.34539107076748943"/>
    <n v="0.91189933023350767"/>
    <m/>
    <m/>
    <m/>
    <m/>
    <m/>
    <m/>
    <m/>
    <m/>
    <m/>
    <m/>
    <m/>
    <m/>
    <m/>
    <n v="9"/>
    <n v="1"/>
    <n v="0"/>
  </r>
  <r>
    <n v="4316876"/>
    <s v="Electronic Theatre Controls, Inc."/>
    <s v="3031 Pleasant View Road,Middleton, WI 53562"/>
    <s v="3031 Pleasant View Road Middleton WI 53562"/>
    <s v="3031 53562"/>
    <s v=""/>
    <x v="9"/>
    <x v="0"/>
    <x v="42"/>
    <n v="3"/>
    <x v="11"/>
    <n v="2"/>
    <n v="0"/>
    <n v="0.84386893676850161"/>
    <n v="0.4241804981124947"/>
    <m/>
    <m/>
    <m/>
    <m/>
    <m/>
    <m/>
    <m/>
    <m/>
    <m/>
    <m/>
    <m/>
    <m/>
    <m/>
    <n v="9"/>
    <n v="1"/>
    <n v="0"/>
  </r>
  <r>
    <n v="4317461"/>
    <s v="HEMBRE, James, I."/>
    <s v="3M Center, Post Office Box 33427,Saint Paul, Minnesota 55133-3427"/>
    <s v="3M Center Post Office Box 33427 Saint Paul Minnesota 55133-3427"/>
    <s v="3 33427 551333427"/>
    <s v=""/>
    <x v="9"/>
    <x v="0"/>
    <x v="4"/>
    <n v="3"/>
    <x v="4"/>
    <n v="3"/>
    <n v="0"/>
    <n v="0.90517116544561416"/>
    <n v="0.58930048897662723"/>
    <m/>
    <m/>
    <m/>
    <m/>
    <m/>
    <m/>
    <m/>
    <m/>
    <m/>
    <m/>
    <m/>
    <m/>
    <m/>
    <n v="9"/>
    <n v="1"/>
    <n v="0"/>
  </r>
  <r>
    <n v="4318408"/>
    <s v="GUPTA, Rajarshi"/>
    <s v="5775 Morehouse Drive,San Diego California 92121-1714"/>
    <s v="5775 Morehouse Drive San Diego California 92121-1714"/>
    <s v="5775 921211714"/>
    <s v=""/>
    <x v="9"/>
    <x v="0"/>
    <x v="26"/>
    <n v="3"/>
    <x v="11"/>
    <n v="2"/>
    <n v="0"/>
    <n v="0.4075134429638434"/>
    <n v="0.34852358760654045"/>
    <m/>
    <m/>
    <m/>
    <m/>
    <m/>
    <m/>
    <m/>
    <m/>
    <m/>
    <m/>
    <m/>
    <m/>
    <m/>
    <n v="9"/>
    <n v="1"/>
    <n v="0"/>
  </r>
  <r>
    <n v="4323013"/>
    <s v="KAWARAZAKI, Hideji"/>
    <s v="c/o Panasonic Corporation IPROC IP Development Center 7F OBP Panasonic Tower 1-61, Shiromi 2-chome Chuo-ku Osaka-shi,Osaka 540-6207"/>
    <s v="c/o Panasonic Corporation IPROC IP Development Center 7F OBP Panasonic Tower 1-61 Shiromi 2-chome Chuo-ku Osaka-shi Osaka 540-6207"/>
    <s v="7 161 2 5406207"/>
    <s v="7F"/>
    <x v="2"/>
    <x v="0"/>
    <x v="110"/>
    <n v="3"/>
    <x v="17"/>
    <n v="4"/>
    <n v="1"/>
    <n v="0.15947294775791321"/>
    <n v="5.8416396168862406E-2"/>
    <m/>
    <m/>
    <m/>
    <m/>
    <m/>
    <m/>
    <m/>
    <m/>
    <m/>
    <m/>
    <m/>
    <m/>
    <m/>
    <n v="9"/>
    <n v="1"/>
    <n v="0"/>
  </r>
  <r>
    <n v="4325495"/>
    <s v="Long, Christopher Eugene"/>
    <s v="300 Garlington Road,Greenville, SC 29615"/>
    <s v="300 Garlington Road Greenville SC 29615"/>
    <s v="300 29615"/>
    <s v=""/>
    <x v="9"/>
    <x v="0"/>
    <x v="41"/>
    <n v="3"/>
    <x v="9"/>
    <n v="2"/>
    <n v="0"/>
    <n v="0.17630786710291135"/>
    <n v="0.70936783816789328"/>
    <m/>
    <m/>
    <m/>
    <m/>
    <m/>
    <m/>
    <m/>
    <m/>
    <m/>
    <m/>
    <m/>
    <m/>
    <m/>
    <n v="9"/>
    <n v="1"/>
    <n v="0"/>
  </r>
  <r>
    <n v="5737525"/>
    <s v="Kubota, Shinji"/>
    <s v="Suwa"/>
    <s v="Suwa"/>
    <s v=""/>
    <s v=""/>
    <x v="2"/>
    <x v="0"/>
    <x v="111"/>
    <n v="1"/>
    <x v="14"/>
    <n v="0"/>
    <n v="0"/>
    <n v="0.62642825357394616"/>
    <n v="2.7313922622976716E-2"/>
    <n v="1"/>
    <n v="1"/>
    <n v="5"/>
    <m/>
    <m/>
    <m/>
    <m/>
    <m/>
    <m/>
    <m/>
    <m/>
    <m/>
    <m/>
    <n v="9"/>
    <n v="0"/>
    <n v="0"/>
  </r>
  <r>
    <n v="4330529"/>
    <s v="LESTER, Karine"/>
    <s v="11 Hent Park Ar Veilh,F-29000 Quimper"/>
    <s v="11 Hent Park Ar Veilh F-29000 Quimper"/>
    <s v="11 29000"/>
    <s v=""/>
    <x v="3"/>
    <x v="0"/>
    <x v="24"/>
    <n v="3"/>
    <x v="11"/>
    <n v="2"/>
    <n v="0"/>
    <n v="0.52009424377257774"/>
    <n v="8.1782448089627979E-2"/>
    <m/>
    <m/>
    <m/>
    <m/>
    <m/>
    <m/>
    <m/>
    <m/>
    <m/>
    <m/>
    <m/>
    <m/>
    <m/>
    <n v="9"/>
    <n v="1"/>
    <n v="0"/>
  </r>
  <r>
    <n v="4338648"/>
    <s v="KRAUSE, Karl-Heinz"/>
    <s v="Depts. of Pathologhy Immunology and Clinical Pathology Centre Médical Universitaire 1 Rue Michel-Servet,CH-1211 Geneva 4"/>
    <s v="Depts. of Pathologhy Immunology and Clinical Pathology Centre Médical Universitaire 1 Rue Michel-Servet CH-1211 Geneva 4"/>
    <s v="1 1211 4"/>
    <s v="1"/>
    <x v="10"/>
    <x v="0"/>
    <x v="112"/>
    <n v="3"/>
    <x v="16"/>
    <n v="3"/>
    <n v="1"/>
    <n v="5.3483132855334903E-2"/>
    <n v="0.44197310569283366"/>
    <m/>
    <m/>
    <m/>
    <m/>
    <m/>
    <m/>
    <m/>
    <m/>
    <m/>
    <m/>
    <m/>
    <m/>
    <m/>
    <n v="9"/>
    <n v="1"/>
    <n v="0"/>
  </r>
  <r>
    <n v="4338893"/>
    <s v="IKEUCHI, Hiroyuki"/>
    <s v="992-1 Azanishioki Okihama Aboshi-ku,Himeji-shi Hyogo"/>
    <s v="992-1 Azanishioki Okihama Aboshi-ku Himeji-shi Hyogo"/>
    <s v="9921"/>
    <s v="-1"/>
    <x v="2"/>
    <x v="0"/>
    <x v="26"/>
    <n v="3"/>
    <x v="9"/>
    <n v="1"/>
    <n v="1"/>
    <n v="0.85606250870679856"/>
    <n v="0.57287706017622453"/>
    <m/>
    <m/>
    <m/>
    <m/>
    <m/>
    <m/>
    <m/>
    <m/>
    <m/>
    <m/>
    <m/>
    <m/>
    <m/>
    <n v="9"/>
    <n v="1"/>
    <n v="0"/>
  </r>
  <r>
    <n v="4340453"/>
    <s v="De Coster, Jeroen"/>
    <s v="IMEC Lodreef 19,3010, Kessel-Lo"/>
    <s v="IMEC Lodreef 19 3010 Kessel-Lo"/>
    <s v="19 3010"/>
    <s v="19"/>
    <x v="17"/>
    <x v="0"/>
    <x v="29"/>
    <n v="2"/>
    <x v="1"/>
    <n v="2"/>
    <n v="1"/>
    <n v="0.83893032942266954"/>
    <n v="0.78247229641814775"/>
    <m/>
    <m/>
    <m/>
    <m/>
    <m/>
    <m/>
    <m/>
    <m/>
    <m/>
    <m/>
    <m/>
    <m/>
    <m/>
    <n v="9"/>
    <n v="1"/>
    <n v="0"/>
  </r>
  <r>
    <n v="6020577"/>
    <s v="Retractable Technologies Inc."/>
    <s v="Little Elm"/>
    <s v="Little Elm"/>
    <s v=""/>
    <s v=""/>
    <x v="9"/>
    <x v="0"/>
    <x v="70"/>
    <n v="1"/>
    <x v="15"/>
    <n v="0"/>
    <n v="0"/>
    <n v="0.89823467280979641"/>
    <n v="2.632227820839983E-2"/>
    <n v="1"/>
    <n v="1"/>
    <n v="5"/>
    <m/>
    <m/>
    <m/>
    <m/>
    <m/>
    <m/>
    <m/>
    <m/>
    <m/>
    <m/>
    <n v="9"/>
    <n v="0"/>
    <n v="0"/>
  </r>
  <r>
    <n v="4341025"/>
    <s v="HIGASHIDA, Masaaki"/>
    <s v="c/o Panasonic Corporation IPROC IP Development Center 7F OBP Panasonic Tower,1-61, Shiromi 2-chome, Chuo-ku Osaka-shi, Osaka 540-6207"/>
    <s v="c/o Panasonic Corporation IPROC IP Development Center 7F OBP Panasonic Tower 1-61 Shiromi 2-chome Chuo-ku Osaka-shi Osaka 540-6207"/>
    <s v="7 161 2 5406207"/>
    <s v="7F"/>
    <x v="2"/>
    <x v="0"/>
    <x v="113"/>
    <n v="3"/>
    <x v="17"/>
    <n v="4"/>
    <n v="1"/>
    <n v="0.23409567741034476"/>
    <n v="0.24603287371532445"/>
    <m/>
    <m/>
    <m/>
    <m/>
    <m/>
    <m/>
    <m/>
    <m/>
    <m/>
    <m/>
    <m/>
    <m/>
    <m/>
    <n v="9"/>
    <n v="1"/>
    <n v="0"/>
  </r>
  <r>
    <n v="4343140"/>
    <s v="NORDMEYER, Michael"/>
    <s v="3 Woodland Road,Pittstown New Jersey 08867"/>
    <s v="3 Woodland Road Pittstown New Jersey 08867"/>
    <s v="3 08867"/>
    <s v=""/>
    <x v="9"/>
    <x v="0"/>
    <x v="3"/>
    <n v="3"/>
    <x v="11"/>
    <n v="2"/>
    <n v="0"/>
    <n v="0.19253644488932276"/>
    <n v="0.71707955430534209"/>
    <m/>
    <m/>
    <m/>
    <m/>
    <m/>
    <m/>
    <m/>
    <m/>
    <m/>
    <m/>
    <m/>
    <m/>
    <m/>
    <n v="9"/>
    <n v="1"/>
    <n v="0"/>
  </r>
  <r>
    <n v="4344349"/>
    <s v="Klumpe, Markus"/>
    <s v="Ernst-Barlach-Allee 8,68163, Mannheim"/>
    <s v="Ernst-Barlach-Allee 8 68163 Mannheim"/>
    <s v="8 68163"/>
    <s v="8"/>
    <x v="0"/>
    <x v="0"/>
    <x v="24"/>
    <n v="3"/>
    <x v="0"/>
    <n v="2"/>
    <n v="1"/>
    <n v="0.17973339093587282"/>
    <n v="8.8800219012016957E-2"/>
    <m/>
    <m/>
    <m/>
    <m/>
    <m/>
    <m/>
    <m/>
    <m/>
    <m/>
    <m/>
    <m/>
    <m/>
    <m/>
    <n v="9"/>
    <n v="1"/>
    <n v="0"/>
  </r>
  <r>
    <n v="6842434"/>
    <s v="Mori, Tatsuo"/>
    <s v="Fukushima"/>
    <s v="Fukushima"/>
    <s v=""/>
    <s v=""/>
    <x v="2"/>
    <x v="0"/>
    <x v="62"/>
    <n v="1"/>
    <x v="14"/>
    <n v="0"/>
    <n v="0"/>
    <n v="0.61041898199383271"/>
    <n v="2.8683917995915853E-2"/>
    <n v="1"/>
    <n v="1"/>
    <n v="5"/>
    <m/>
    <m/>
    <m/>
    <m/>
    <m/>
    <m/>
    <m/>
    <m/>
    <m/>
    <m/>
    <n v="9"/>
    <n v="0"/>
    <n v="0"/>
  </r>
  <r>
    <n v="4351016"/>
    <s v="Remmel, Markus"/>
    <s v="Lebrechtstrasse 47,76199 Karlsruhe"/>
    <s v="Lebrechtstrasse 47 76199 Karlsruhe"/>
    <s v="47 76199"/>
    <s v="47"/>
    <x v="0"/>
    <x v="0"/>
    <x v="51"/>
    <n v="2"/>
    <x v="0"/>
    <n v="2"/>
    <n v="1"/>
    <n v="0.98955036119077799"/>
    <n v="0.48329404961528555"/>
    <m/>
    <m/>
    <m/>
    <m/>
    <m/>
    <m/>
    <m/>
    <m/>
    <m/>
    <m/>
    <m/>
    <m/>
    <m/>
    <n v="9"/>
    <n v="1"/>
    <n v="0"/>
  </r>
  <r>
    <n v="6907966"/>
    <s v="Paschereit, Christian Oliver"/>
    <s v="Berlin"/>
    <s v="Berlin"/>
    <s v=""/>
    <s v=""/>
    <x v="0"/>
    <x v="0"/>
    <x v="66"/>
    <n v="1"/>
    <x v="14"/>
    <n v="0"/>
    <n v="0"/>
    <n v="9.2143711838376885E-2"/>
    <n v="2.6658826240931632E-2"/>
    <n v="1"/>
    <n v="1"/>
    <n v="5"/>
    <m/>
    <m/>
    <m/>
    <m/>
    <m/>
    <m/>
    <m/>
    <m/>
    <m/>
    <m/>
    <n v="9"/>
    <n v="0"/>
    <n v="0"/>
  </r>
  <r>
    <n v="4359681"/>
    <s v="LEMAIRE, Charles, A."/>
    <s v="22121 20th Avenue S.E.,Bothell WA 98021"/>
    <s v="22121 20th Avenue S.E. Bothell WA 98021"/>
    <s v="22121 20 98021"/>
    <s v="20t"/>
    <x v="9"/>
    <x v="0"/>
    <x v="36"/>
    <n v="3"/>
    <x v="11"/>
    <n v="3"/>
    <n v="1"/>
    <n v="0.37961227877623316"/>
    <n v="0.54608687094249753"/>
    <m/>
    <m/>
    <m/>
    <m/>
    <m/>
    <m/>
    <m/>
    <m/>
    <m/>
    <m/>
    <m/>
    <m/>
    <m/>
    <n v="9"/>
    <n v="1"/>
    <n v="0"/>
  </r>
  <r>
    <n v="4359791"/>
    <s v="GUERTNER, Michael"/>
    <s v="Goerresstr.27,80798 Muenchen"/>
    <s v="Goerresstr.27 80798 Muenchen"/>
    <s v="27 80798"/>
    <s v=".27"/>
    <x v="0"/>
    <x v="0"/>
    <x v="20"/>
    <n v="2"/>
    <x v="3"/>
    <n v="2"/>
    <n v="1"/>
    <n v="0.79733952972408373"/>
    <n v="0.87925515352674499"/>
    <m/>
    <m/>
    <m/>
    <m/>
    <m/>
    <m/>
    <m/>
    <m/>
    <m/>
    <m/>
    <m/>
    <m/>
    <m/>
    <n v="9"/>
    <n v="1"/>
    <n v="0"/>
  </r>
  <r>
    <n v="4361549"/>
    <s v="MEIER, Hans Georg"/>
    <s v="Heidenmösliweg 13,CH-8713 Uerikon"/>
    <s v="Heidenmösliweg 13 CH-8713 Uerikon"/>
    <s v="13 8713"/>
    <s v="13"/>
    <x v="10"/>
    <x v="0"/>
    <x v="40"/>
    <n v="2"/>
    <x v="0"/>
    <n v="2"/>
    <n v="1"/>
    <n v="0.97421678549444291"/>
    <n v="0.53453089055899261"/>
    <m/>
    <m/>
    <m/>
    <m/>
    <m/>
    <m/>
    <m/>
    <m/>
    <m/>
    <m/>
    <m/>
    <m/>
    <m/>
    <n v="9"/>
    <n v="1"/>
    <n v="0"/>
  </r>
  <r>
    <n v="4362416"/>
    <s v="Gardner, Daniel S."/>
    <s v="3321 Lancashire Rd.,Furlong, PA 18925"/>
    <s v="3321 Lancashire Rd. Furlong PA 18925"/>
    <s v="3321 18925"/>
    <s v=""/>
    <x v="9"/>
    <x v="0"/>
    <x v="24"/>
    <n v="3"/>
    <x v="9"/>
    <n v="2"/>
    <n v="0"/>
    <n v="0.2943201863885142"/>
    <n v="0.39682740358867474"/>
    <m/>
    <m/>
    <m/>
    <m/>
    <m/>
    <m/>
    <m/>
    <m/>
    <m/>
    <m/>
    <m/>
    <m/>
    <m/>
    <n v="9"/>
    <n v="1"/>
    <n v="0"/>
  </r>
  <r>
    <n v="4366011"/>
    <s v="Favaro, Daniele"/>
    <s v="c/o Electrolux Italia S.p.A. Corso Lino Zanussi 30,33080 Porcia (PN)"/>
    <s v="c/o Electrolux Italia S.p.A. Corso Lino Zanussi 30 33080 Porcia (PN)"/>
    <s v="30 33080"/>
    <s v="30"/>
    <x v="6"/>
    <x v="0"/>
    <x v="10"/>
    <n v="3"/>
    <x v="6"/>
    <n v="2"/>
    <n v="1"/>
    <n v="0.78502712992231316"/>
    <n v="0.13534536386679585"/>
    <m/>
    <m/>
    <m/>
    <m/>
    <m/>
    <m/>
    <m/>
    <m/>
    <m/>
    <m/>
    <m/>
    <m/>
    <m/>
    <n v="9"/>
    <n v="1"/>
    <n v="0"/>
  </r>
  <r>
    <n v="4367245"/>
    <s v="EFFENBERGER, Frank"/>
    <s v="Huawei Administration Building Bantian Longgang District Shenzhen,Guangdong 518129"/>
    <s v="Huawei Administration Building Bantian Longgang District Shenzhen Guangdong 518129"/>
    <s v="518129"/>
    <s v=""/>
    <x v="14"/>
    <x v="0"/>
    <x v="67"/>
    <n v="3"/>
    <x v="2"/>
    <n v="1"/>
    <n v="0"/>
    <n v="8.951663917979702E-2"/>
    <n v="0.90572809501937546"/>
    <m/>
    <m/>
    <m/>
    <m/>
    <m/>
    <m/>
    <m/>
    <m/>
    <m/>
    <m/>
    <m/>
    <m/>
    <m/>
    <n v="9"/>
    <n v="1"/>
    <n v="0"/>
  </r>
  <r>
    <n v="4368108"/>
    <s v="JAIN, Rajesh"/>
    <s v="B-1 Extn. A-27 Mohan Co-operative Industrial Estate Mathura Road,New Delhi 110044"/>
    <s v="B-1 Extn. A-27 Mohan Co-operative Industrial Estate Mathura Road New Delhi 110044"/>
    <s v="1 27 110044"/>
    <s v="-1"/>
    <x v="27"/>
    <x v="0"/>
    <x v="35"/>
    <n v="3"/>
    <x v="8"/>
    <n v="3"/>
    <n v="1"/>
    <n v="5.7620122574094768E-2"/>
    <n v="0.99946276637917431"/>
    <m/>
    <m/>
    <m/>
    <m/>
    <m/>
    <m/>
    <m/>
    <m/>
    <m/>
    <m/>
    <m/>
    <m/>
    <m/>
    <n v="9"/>
    <n v="1"/>
    <n v="0"/>
  </r>
  <r>
    <n v="4368243"/>
    <s v="TSUCHIYA, Satoshi"/>
    <s v="c/o CANON KABUSHIKI KAISHA 30-2, Shimomaruko 3-chome Ohta-ku,Tokyo 146-8501"/>
    <s v="c/o CANON KABUSHIKI KAISHA 30-2 Shimomaruko 3-chome Ohta-ku Tokyo 146-8501"/>
    <s v="302 3 1468501"/>
    <s v="30-"/>
    <x v="2"/>
    <x v="0"/>
    <x v="60"/>
    <n v="3"/>
    <x v="4"/>
    <n v="3"/>
    <n v="1"/>
    <n v="0.7062133853743815"/>
    <n v="0.32728783010426199"/>
    <m/>
    <m/>
    <m/>
    <m/>
    <m/>
    <m/>
    <m/>
    <m/>
    <m/>
    <m/>
    <m/>
    <m/>
    <m/>
    <n v="9"/>
    <n v="1"/>
    <n v="0"/>
  </r>
  <r>
    <n v="4370109"/>
    <s v="Sano, Kan"/>
    <s v="Sumida Corporation, 3-3-6 Nihonbashi-Ningyo-cho, Chuo-ku,Tokyo 103-0013"/>
    <s v="Sumida Corporation 3-3-6 Nihonbashi-Ningyo-cho Chuo-ku Tokyo 103-0013"/>
    <s v="336 1030013"/>
    <s v="3-"/>
    <x v="2"/>
    <x v="0"/>
    <x v="50"/>
    <n v="3"/>
    <x v="11"/>
    <n v="2"/>
    <n v="1"/>
    <n v="0.11056989551952068"/>
    <n v="0.53184314922187903"/>
    <m/>
    <m/>
    <m/>
    <m/>
    <m/>
    <m/>
    <m/>
    <m/>
    <m/>
    <m/>
    <m/>
    <m/>
    <m/>
    <n v="9"/>
    <n v="1"/>
    <n v="0"/>
  </r>
  <r>
    <n v="4373725"/>
    <s v="FLAIM, Tony, D."/>
    <s v="16710 Mo. Hwy 68,St . James MO 65559"/>
    <s v="16710 Mo. Hwy 68 St . James MO 65559"/>
    <s v="16710 68 65559"/>
    <s v="68"/>
    <x v="9"/>
    <x v="0"/>
    <x v="38"/>
    <n v="3"/>
    <x v="2"/>
    <n v="3"/>
    <n v="1"/>
    <n v="0.84007340141690301"/>
    <n v="0.59663097817024457"/>
    <m/>
    <m/>
    <m/>
    <m/>
    <m/>
    <m/>
    <m/>
    <m/>
    <m/>
    <m/>
    <m/>
    <m/>
    <m/>
    <n v="9"/>
    <n v="1"/>
    <n v="0"/>
  </r>
  <r>
    <n v="4377231"/>
    <s v="Ubukata Industries Co., Ltd."/>
    <s v="4-30, Hosho-cho Minami-ku Nagoya-shi,Aichi 457-0828"/>
    <s v="4-30 Hosho-cho Minami-ku Nagoya-shi Aichi 457-0828"/>
    <s v="430 4570828"/>
    <s v="-30"/>
    <x v="2"/>
    <x v="0"/>
    <x v="71"/>
    <n v="3"/>
    <x v="9"/>
    <n v="2"/>
    <n v="1"/>
    <n v="0.11022678151014009"/>
    <n v="0.39415981019692026"/>
    <m/>
    <m/>
    <m/>
    <m/>
    <m/>
    <m/>
    <m/>
    <m/>
    <m/>
    <m/>
    <m/>
    <m/>
    <m/>
    <n v="9"/>
    <n v="1"/>
    <n v="0"/>
  </r>
  <r>
    <n v="4379009"/>
    <s v="POTYRAILO, Radislav Alexandrovich"/>
    <s v="52 County Clare Lane,Niskayuna New York 12309"/>
    <s v="52 County Clare Lane Niskayuna New York 12309"/>
    <s v="52 12309"/>
    <s v=""/>
    <x v="9"/>
    <x v="0"/>
    <x v="37"/>
    <n v="3"/>
    <x v="10"/>
    <n v="2"/>
    <n v="0"/>
    <n v="0.22260161697085323"/>
    <n v="0.46006792923081608"/>
    <m/>
    <m/>
    <m/>
    <m/>
    <m/>
    <m/>
    <m/>
    <m/>
    <m/>
    <m/>
    <m/>
    <m/>
    <m/>
    <n v="9"/>
    <n v="1"/>
    <n v="0"/>
  </r>
  <r>
    <n v="4380425"/>
    <s v="ACOSTA HERRERO, Luis"/>
    <s v="Alcalde Arche 7, 2 C,39600 Maliaño (cantabria)"/>
    <s v="Alcalde Arche 7 2 C 39600 Maliaño (cantabria)"/>
    <s v="7 2 39600"/>
    <s v="7"/>
    <x v="4"/>
    <x v="0"/>
    <x v="43"/>
    <n v="3"/>
    <x v="10"/>
    <n v="3"/>
    <n v="1"/>
    <n v="0.99319423245040328"/>
    <n v="0.76518194182984633"/>
    <m/>
    <m/>
    <m/>
    <m/>
    <m/>
    <m/>
    <m/>
    <m/>
    <m/>
    <m/>
    <m/>
    <m/>
    <m/>
    <n v="9"/>
    <n v="1"/>
    <n v="0"/>
  </r>
  <r>
    <n v="4381956"/>
    <s v="Shirakawa, Daisuke"/>
    <s v="Asahi Glass Company Limited 1150, Hazawa-cho Kanagawa-ku,Yokohama-shi Kanagawa 2218755"/>
    <s v="Asahi Glass Company Limited 1150 Hazawa-cho Kanagawa-ku Yokohama-shi Kanagawa 2218755"/>
    <s v="1150 2218755"/>
    <s v=""/>
    <x v="2"/>
    <x v="0"/>
    <x v="12"/>
    <n v="3"/>
    <x v="4"/>
    <n v="2"/>
    <n v="0"/>
    <n v="0.14001291126970705"/>
    <n v="0.40433329219631198"/>
    <m/>
    <m/>
    <m/>
    <m/>
    <m/>
    <m/>
    <m/>
    <m/>
    <m/>
    <m/>
    <m/>
    <m/>
    <m/>
    <n v="9"/>
    <n v="1"/>
    <n v="0"/>
  </r>
  <r>
    <n v="4383130"/>
    <s v="KRUEGER, Scott"/>
    <s v="1 Infinite Loop, M/S 81-2PT,Cupertino, California 95014"/>
    <s v="1 Infinite Loop M/S 81-2PT Cupertino California 95014"/>
    <s v="1 812 95014"/>
    <s v="81-"/>
    <x v="9"/>
    <x v="0"/>
    <x v="5"/>
    <n v="3"/>
    <x v="10"/>
    <n v="3"/>
    <n v="1"/>
    <n v="0.39633474278210279"/>
    <n v="0.70329837571815124"/>
    <m/>
    <m/>
    <m/>
    <m/>
    <m/>
    <m/>
    <m/>
    <m/>
    <m/>
    <m/>
    <m/>
    <m/>
    <m/>
    <n v="9"/>
    <n v="1"/>
    <n v="0"/>
  </r>
  <r>
    <n v="4384907"/>
    <s v="SHAPIRA, Alina"/>
    <s v="457/11 Meonot Mizrah Hadash Technion City,32000 Haifa"/>
    <s v="457/11 Meonot Mizrah Hadash Technion City 32000 Haifa"/>
    <s v="45711 32000"/>
    <s v="/11"/>
    <x v="19"/>
    <x v="0"/>
    <x v="33"/>
    <n v="3"/>
    <x v="10"/>
    <n v="2"/>
    <n v="1"/>
    <n v="0.45701350780833216"/>
    <n v="0.75712959727067097"/>
    <m/>
    <m/>
    <m/>
    <m/>
    <m/>
    <m/>
    <m/>
    <m/>
    <m/>
    <m/>
    <m/>
    <m/>
    <m/>
    <n v="9"/>
    <n v="1"/>
    <n v="0"/>
  </r>
  <r>
    <n v="4387775"/>
    <s v="INSOLIA, Gerard, E."/>
    <s v="2687 Birchwood Drive NE,Atlanta, GA 30305"/>
    <s v="2687 Birchwood Drive NE Atlanta GA 30305"/>
    <s v="2687 30305"/>
    <s v=""/>
    <x v="9"/>
    <x v="0"/>
    <x v="46"/>
    <n v="3"/>
    <x v="11"/>
    <n v="2"/>
    <n v="0"/>
    <n v="0.19870447627288934"/>
    <n v="0.1530465514890782"/>
    <m/>
    <m/>
    <m/>
    <m/>
    <m/>
    <m/>
    <m/>
    <m/>
    <m/>
    <m/>
    <m/>
    <m/>
    <m/>
    <n v="9"/>
    <n v="1"/>
    <n v="0"/>
  </r>
  <r>
    <n v="7042608"/>
    <s v="Ishikawa, Takeshi"/>
    <s v="Hiroshima"/>
    <s v="Hiroshima"/>
    <s v=""/>
    <s v=""/>
    <x v="2"/>
    <x v="0"/>
    <x v="62"/>
    <n v="1"/>
    <x v="14"/>
    <n v="0"/>
    <n v="0"/>
    <n v="0.58082846970992186"/>
    <n v="2.6627093660631762E-2"/>
    <n v="1"/>
    <n v="1"/>
    <n v="5"/>
    <m/>
    <m/>
    <m/>
    <m/>
    <m/>
    <m/>
    <m/>
    <m/>
    <m/>
    <m/>
    <n v="9"/>
    <n v="0"/>
    <n v="0"/>
  </r>
  <r>
    <n v="4388853"/>
    <s v="JOHNSON, Mark, E."/>
    <s v="c/o Jovesis Inc. 3212 Jefferson Street Suite 295,Napa, CA 94558"/>
    <s v="c/o Jovesis Inc. 3212 Jefferson Street Suite 295 Napa CA 94558"/>
    <s v="3212 295 94558"/>
    <s v="295"/>
    <x v="9"/>
    <x v="0"/>
    <x v="53"/>
    <n v="3"/>
    <x v="6"/>
    <n v="3"/>
    <n v="1"/>
    <n v="0.72901913529064521"/>
    <n v="0.31887323517427335"/>
    <m/>
    <m/>
    <m/>
    <m/>
    <m/>
    <m/>
    <m/>
    <m/>
    <m/>
    <m/>
    <m/>
    <m/>
    <m/>
    <n v="9"/>
    <n v="1"/>
    <n v="0"/>
  </r>
  <r>
    <n v="4389204"/>
    <s v="LEE, Sang-Wook"/>
    <s v="1-406 Hanyang Apt. Jayang 2(i)-dong Gwangjin-gu Seoul,SEOUL 143-771"/>
    <s v="1-406 Hanyang Apt. Jayang 2(i)-dong Gwangjin-gu Seoul SEOUL 143-771"/>
    <s v="1406 2 143771"/>
    <s v="-406"/>
    <x v="7"/>
    <x v="0"/>
    <x v="17"/>
    <n v="3"/>
    <x v="2"/>
    <n v="3"/>
    <n v="1"/>
    <n v="0.68348146669439258"/>
    <n v="0.87619731926888988"/>
    <m/>
    <m/>
    <m/>
    <m/>
    <m/>
    <m/>
    <m/>
    <m/>
    <m/>
    <m/>
    <m/>
    <m/>
    <m/>
    <n v="9"/>
    <n v="1"/>
    <n v="0"/>
  </r>
  <r>
    <n v="4391245"/>
    <s v="Vandlen, Richard, L."/>
    <s v="1015 Hayne Road,Hillsborough CA 94010"/>
    <s v="1015 Hayne Road Hillsborough CA 94010"/>
    <s v="1015 94010"/>
    <s v=""/>
    <x v="9"/>
    <x v="0"/>
    <x v="24"/>
    <n v="3"/>
    <x v="9"/>
    <n v="2"/>
    <n v="0"/>
    <n v="0.84990250430515235"/>
    <n v="0.86228865810036681"/>
    <m/>
    <m/>
    <m/>
    <m/>
    <m/>
    <m/>
    <m/>
    <m/>
    <m/>
    <m/>
    <m/>
    <m/>
    <m/>
    <n v="9"/>
    <n v="1"/>
    <n v="0"/>
  </r>
  <r>
    <n v="7221980"/>
    <s v="Barrick, Judith I."/>
    <s v="McLean"/>
    <s v="McLean"/>
    <s v=""/>
    <s v=""/>
    <x v="9"/>
    <x v="0"/>
    <x v="66"/>
    <n v="1"/>
    <x v="14"/>
    <n v="0"/>
    <n v="0"/>
    <n v="0.31099651226189251"/>
    <n v="2.6916327185590005E-2"/>
    <n v="1"/>
    <n v="1"/>
    <n v="5"/>
    <m/>
    <m/>
    <m/>
    <m/>
    <m/>
    <m/>
    <m/>
    <m/>
    <m/>
    <m/>
    <n v="9"/>
    <n v="0"/>
    <n v="0"/>
  </r>
  <r>
    <n v="4398734"/>
    <s v="HANSEN, Joshua, D."/>
    <s v="3200 Walnut Street,Boulder Colorado 80301"/>
    <s v="3200 Walnut Street Boulder Colorado 80301"/>
    <s v="3200 80301"/>
    <s v=""/>
    <x v="9"/>
    <x v="0"/>
    <x v="46"/>
    <n v="3"/>
    <x v="9"/>
    <n v="2"/>
    <n v="0"/>
    <n v="0.80863437912367742"/>
    <n v="0.12928357014728498"/>
    <m/>
    <m/>
    <m/>
    <m/>
    <m/>
    <m/>
    <m/>
    <m/>
    <m/>
    <m/>
    <m/>
    <m/>
    <m/>
    <n v="9"/>
    <n v="1"/>
    <n v="0"/>
  </r>
  <r>
    <n v="4401812"/>
    <s v="Wilson III, Samuel Baxter"/>
    <s v="Patent Services M/S AB/2B Honeywell International Inc. P.O. Box 2245 101 Columbia Road,Morristown, NJ 07962-2245"/>
    <s v="Patent Services M/S AB/2B Honeywell International Inc. P.O. Box 2245 101 Columbia Road Morristown NJ 07962-2245"/>
    <s v="2 2245 101 079622245"/>
    <s v="/2B"/>
    <x v="9"/>
    <x v="0"/>
    <x v="27"/>
    <n v="3"/>
    <x v="16"/>
    <n v="4"/>
    <n v="1"/>
    <n v="3.4094096296397591E-3"/>
    <n v="0.7854481934120956"/>
    <m/>
    <m/>
    <m/>
    <m/>
    <m/>
    <m/>
    <m/>
    <m/>
    <m/>
    <m/>
    <m/>
    <m/>
    <m/>
    <n v="9"/>
    <n v="1"/>
    <n v="0"/>
  </r>
  <r>
    <n v="4403556"/>
    <s v="STEELE, Philip"/>
    <s v="5537 Fourth Line,Hillsburgh Ontario N0B 1Z0"/>
    <s v="5537 Fourth Line Hillsburgh Ontario N0B 1Z0"/>
    <s v="5537 0 10"/>
    <s v="N0B"/>
    <x v="16"/>
    <x v="0"/>
    <x v="42"/>
    <n v="3"/>
    <x v="11"/>
    <n v="3"/>
    <n v="1"/>
    <n v="0.74131274244413037"/>
    <n v="0.27339760710066796"/>
    <m/>
    <m/>
    <m/>
    <m/>
    <m/>
    <m/>
    <m/>
    <m/>
    <m/>
    <m/>
    <m/>
    <m/>
    <m/>
    <n v="9"/>
    <n v="1"/>
    <n v="0"/>
  </r>
  <r>
    <n v="4405911"/>
    <s v="PUCEAT, Michel"/>
    <s v="29 rue de la Bigotte,F-91750 Champcueil"/>
    <s v="29 rue de la Bigotte F-91750 Champcueil"/>
    <s v="29 91750"/>
    <s v=""/>
    <x v="3"/>
    <x v="0"/>
    <x v="36"/>
    <n v="3"/>
    <x v="11"/>
    <n v="2"/>
    <n v="0"/>
    <n v="0.21354094749436758"/>
    <n v="0.78382495689581588"/>
    <m/>
    <m/>
    <m/>
    <m/>
    <m/>
    <m/>
    <m/>
    <m/>
    <m/>
    <m/>
    <m/>
    <m/>
    <m/>
    <n v="9"/>
    <n v="1"/>
    <n v="0"/>
  </r>
  <r>
    <n v="4409791"/>
    <s v="PARK, Chan Jung"/>
    <s v="1006-801 BangJuk Maeul Yeongtong Tranchae Apt. Mangpo-dong Yeongtong-gu,Suwon-si Gyeonggi-do 443-745"/>
    <s v="1006-801 BangJuk Maeul Yeongtong Tranchae Apt. Mangpo-dong Yeongtong-gu Suwon-si Gyeonggi-do 443-745"/>
    <s v="1006801 443745"/>
    <s v="-801"/>
    <x v="7"/>
    <x v="0"/>
    <x v="90"/>
    <n v="3"/>
    <x v="6"/>
    <n v="2"/>
    <n v="1"/>
    <n v="0.72112246626477849"/>
    <n v="0.97667456403543418"/>
    <m/>
    <m/>
    <m/>
    <m/>
    <m/>
    <m/>
    <m/>
    <m/>
    <m/>
    <m/>
    <m/>
    <m/>
    <m/>
    <n v="9"/>
    <n v="1"/>
    <n v="0"/>
  </r>
  <r>
    <n v="4410558"/>
    <s v="UNO, Toshiyuki"/>
    <s v="c/o Asahi Glass Company Limited 12-1 Yurakucho 1-chome Chiyoda-ku,Tokyo 100-8405"/>
    <s v="c/o Asahi Glass Company Limited 12-1 Yurakucho 1-chome Chiyoda-ku Tokyo 100-8405"/>
    <s v="121 1 1008405"/>
    <s v="12-"/>
    <x v="2"/>
    <x v="0"/>
    <x v="73"/>
    <n v="3"/>
    <x v="6"/>
    <n v="3"/>
    <n v="1"/>
    <n v="8.3918979683623496E-2"/>
    <n v="0.73371121456083954"/>
    <m/>
    <m/>
    <m/>
    <m/>
    <m/>
    <m/>
    <m/>
    <m/>
    <m/>
    <m/>
    <m/>
    <m/>
    <m/>
    <n v="9"/>
    <n v="1"/>
    <n v="0"/>
  </r>
  <r>
    <n v="4413247"/>
    <s v="Sorensen, Jens, Frisbaek"/>
    <s v="Nordvestpassagen 93,8200 Aarhus"/>
    <s v="Nordvestpassagen 93 8200 Aarhus"/>
    <s v="93 8200"/>
    <s v="93"/>
    <x v="18"/>
    <x v="0"/>
    <x v="29"/>
    <n v="2"/>
    <x v="0"/>
    <n v="2"/>
    <n v="1"/>
    <n v="0.41348437651024628"/>
    <n v="0.65353162212789928"/>
    <m/>
    <m/>
    <m/>
    <m/>
    <m/>
    <m/>
    <m/>
    <m/>
    <m/>
    <m/>
    <m/>
    <m/>
    <m/>
    <n v="9"/>
    <n v="1"/>
    <n v="0"/>
  </r>
  <r>
    <n v="4414189"/>
    <s v="Danan, Hana"/>
    <s v="SiTec Consulting Ave. Diagonal 644, 7/2,08017, Barcelona"/>
    <s v="SiTec Consulting Ave. Diagonal 644 7/2 08017 Barcelona"/>
    <s v="644 72 08017"/>
    <s v="644"/>
    <x v="4"/>
    <x v="0"/>
    <x v="30"/>
    <n v="3"/>
    <x v="10"/>
    <n v="3"/>
    <n v="1"/>
    <n v="0.10837360831922627"/>
    <n v="0.57037105500375584"/>
    <m/>
    <m/>
    <m/>
    <m/>
    <m/>
    <m/>
    <m/>
    <m/>
    <m/>
    <m/>
    <m/>
    <m/>
    <m/>
    <n v="9"/>
    <n v="1"/>
    <n v="0"/>
  </r>
  <r>
    <n v="7377366"/>
    <s v="Monje, Aaron V."/>
    <s v="Chicago,IL"/>
    <s v="Chicago IL"/>
    <s v=""/>
    <s v=""/>
    <x v="9"/>
    <x v="0"/>
    <x v="70"/>
    <n v="1"/>
    <x v="15"/>
    <n v="0"/>
    <n v="0"/>
    <n v="0.31385385412948896"/>
    <n v="3.1940540150888874E-2"/>
    <n v="1"/>
    <n v="1"/>
    <n v="5"/>
    <m/>
    <m/>
    <m/>
    <m/>
    <m/>
    <m/>
    <m/>
    <m/>
    <m/>
    <m/>
    <n v="9"/>
    <n v="0"/>
    <n v="0"/>
  </r>
  <r>
    <n v="4421590"/>
    <s v="Nagura, Mikihito"/>
    <s v="c/o T-PLAN CO. LTD. 82, Mukaiyama, Kamoda-cho,Okazaki-shi, Aichi 4442121"/>
    <s v="c/o T-PLAN CO. LTD. 82 Mukaiyama Kamoda-cho Okazaki-shi Aichi 4442121"/>
    <s v="82 4442121"/>
    <s v="82"/>
    <x v="2"/>
    <x v="0"/>
    <x v="75"/>
    <n v="3"/>
    <x v="4"/>
    <n v="2"/>
    <n v="1"/>
    <n v="0.74969177808315168"/>
    <n v="6.0849704704550978E-2"/>
    <m/>
    <m/>
    <m/>
    <m/>
    <m/>
    <m/>
    <m/>
    <m/>
    <m/>
    <m/>
    <m/>
    <m/>
    <m/>
    <n v="9"/>
    <n v="1"/>
    <n v="0"/>
  </r>
  <r>
    <n v="4427109"/>
    <s v="Jocic, Radisav"/>
    <s v="62 Lagani Avenue,Richmond Hill Ontario L4B 3C7"/>
    <s v="62 Lagani Avenue Richmond Hill Ontario L4B 3C7"/>
    <s v="62 4 37"/>
    <s v="L4B"/>
    <x v="16"/>
    <x v="0"/>
    <x v="43"/>
    <n v="3"/>
    <x v="10"/>
    <n v="3"/>
    <n v="1"/>
    <n v="0.41491202484336043"/>
    <n v="0.94169813855651996"/>
    <m/>
    <m/>
    <m/>
    <m/>
    <m/>
    <m/>
    <m/>
    <m/>
    <m/>
    <m/>
    <m/>
    <m/>
    <m/>
    <n v="9"/>
    <n v="1"/>
    <n v="0"/>
  </r>
  <r>
    <n v="4429569"/>
    <s v="KUNISHI, Tatsuo"/>
    <s v="c/o Murata Manufacturing Co. Ltd. 10-1 Higashikotari 1-chome Nagaokakyo-shi,Kyoto 617-8555"/>
    <s v="c/o Murata Manufacturing Co. Ltd. 10-1 Higashikotari 1-chome Nagaokakyo-shi Kyoto 617-8555"/>
    <s v="101 1 6178555"/>
    <s v="10-"/>
    <x v="2"/>
    <x v="0"/>
    <x v="32"/>
    <n v="3"/>
    <x v="6"/>
    <n v="3"/>
    <n v="1"/>
    <n v="0.54356619200067979"/>
    <n v="0.64234133248580871"/>
    <m/>
    <m/>
    <m/>
    <m/>
    <m/>
    <m/>
    <m/>
    <m/>
    <m/>
    <m/>
    <m/>
    <m/>
    <m/>
    <n v="9"/>
    <n v="1"/>
    <n v="0"/>
  </r>
  <r>
    <n v="7640595"/>
    <s v="Quattrini, Paul J."/>
    <s v="Amherst,NY"/>
    <s v="Amherst NY"/>
    <s v=""/>
    <s v=""/>
    <x v="9"/>
    <x v="0"/>
    <x v="70"/>
    <n v="1"/>
    <x v="15"/>
    <n v="0"/>
    <n v="0"/>
    <n v="5.0314512993366645E-2"/>
    <n v="2.8931525177048556E-2"/>
    <n v="1"/>
    <n v="1"/>
    <n v="5"/>
    <m/>
    <m/>
    <m/>
    <m/>
    <m/>
    <m/>
    <m/>
    <m/>
    <m/>
    <m/>
    <n v="9"/>
    <n v="0"/>
    <n v="0"/>
  </r>
  <r>
    <n v="4434454"/>
    <s v="AGARWAL, Seema"/>
    <s v="Sudetenstr. 62,35039 Marburg"/>
    <s v="Sudetenstr. 62 35039 Marburg"/>
    <s v="62 35039"/>
    <s v="62"/>
    <x v="0"/>
    <x v="0"/>
    <x v="20"/>
    <n v="2"/>
    <x v="0"/>
    <n v="2"/>
    <n v="1"/>
    <n v="0.74638580892726214"/>
    <n v="0.62144555314245009"/>
    <m/>
    <m/>
    <m/>
    <m/>
    <m/>
    <m/>
    <m/>
    <m/>
    <m/>
    <m/>
    <m/>
    <m/>
    <m/>
    <n v="9"/>
    <n v="1"/>
    <n v="0"/>
  </r>
  <r>
    <n v="4443349"/>
    <s v="FIORENTINO, Marco"/>
    <s v="Hewlett-Packard Co. 1501 Page Mill Rd.,Palo Alto, California 94304-1100"/>
    <s v="Hewlett-Packard Co. 1501 Page Mill Rd. Palo Alto California 94304-1100"/>
    <s v="1501 943041100"/>
    <s v=""/>
    <x v="9"/>
    <x v="0"/>
    <x v="50"/>
    <n v="3"/>
    <x v="4"/>
    <n v="2"/>
    <n v="0"/>
    <n v="0.33777601346433639"/>
    <n v="0.62674985840156872"/>
    <m/>
    <m/>
    <m/>
    <m/>
    <m/>
    <m/>
    <m/>
    <m/>
    <m/>
    <m/>
    <m/>
    <m/>
    <m/>
    <n v="9"/>
    <n v="1"/>
    <n v="0"/>
  </r>
  <r>
    <n v="7665482"/>
    <s v="Gershteyn; Mikhail"/>
    <s v="Newton"/>
    <s v="Newton"/>
    <s v=""/>
    <s v=""/>
    <x v="9"/>
    <x v="0"/>
    <x v="66"/>
    <n v="1"/>
    <x v="14"/>
    <n v="0"/>
    <n v="0"/>
    <n v="9.9340360330273714E-2"/>
    <n v="2.767303549341904E-2"/>
    <n v="1"/>
    <n v="1"/>
    <n v="5"/>
    <m/>
    <m/>
    <m/>
    <m/>
    <m/>
    <m/>
    <m/>
    <m/>
    <m/>
    <m/>
    <n v="9"/>
    <n v="0"/>
    <n v="0"/>
  </r>
  <r>
    <n v="4451119"/>
    <s v="Alm, Carl-Axel"/>
    <s v="Olshögsvägen 8,224 60 LUND"/>
    <s v="Olshögsvägen 8 224 60 LUND"/>
    <s v="8 224 60"/>
    <s v="8"/>
    <x v="11"/>
    <x v="0"/>
    <x v="76"/>
    <n v="2"/>
    <x v="1"/>
    <n v="3"/>
    <n v="1"/>
    <n v="0.74367107975337887"/>
    <n v="0.52095257436908649"/>
    <m/>
    <m/>
    <m/>
    <m/>
    <m/>
    <m/>
    <m/>
    <m/>
    <m/>
    <m/>
    <m/>
    <m/>
    <m/>
    <n v="9"/>
    <n v="1"/>
    <n v="0"/>
  </r>
  <r>
    <n v="7687859"/>
    <s v="Winslow, III, Edward H."/>
    <s v="Beverly"/>
    <s v="Beverly"/>
    <s v=""/>
    <s v=""/>
    <x v="9"/>
    <x v="0"/>
    <x v="65"/>
    <n v="1"/>
    <x v="14"/>
    <n v="0"/>
    <n v="0"/>
    <n v="0.22615811628317783"/>
    <n v="2.8363247918727907E-2"/>
    <n v="1"/>
    <n v="1"/>
    <n v="5"/>
    <m/>
    <m/>
    <m/>
    <m/>
    <m/>
    <m/>
    <m/>
    <m/>
    <m/>
    <m/>
    <n v="9"/>
    <n v="0"/>
    <n v="0"/>
  </r>
  <r>
    <n v="4456238"/>
    <s v="Noel, Denis"/>
    <s v="NXP Semiconductors, IP&amp;L Department, Betchworth House, 57-65 Station Road,Redhill, Surrey RH1 1DL"/>
    <s v="NXP Semiconductors IP&amp;L Department Betchworth House 57-65 Station Road Redhill Surrey RH1 1DL"/>
    <s v="5765 1 1"/>
    <s v="57-"/>
    <x v="8"/>
    <x v="0"/>
    <x v="114"/>
    <n v="3"/>
    <x v="5"/>
    <n v="3"/>
    <n v="1"/>
    <n v="0.55439188286158902"/>
    <n v="0.69921621057773187"/>
    <m/>
    <m/>
    <m/>
    <m/>
    <m/>
    <m/>
    <m/>
    <m/>
    <m/>
    <m/>
    <m/>
    <m/>
    <m/>
    <n v="9"/>
    <n v="1"/>
    <n v="0"/>
  </r>
  <r>
    <n v="7736104"/>
    <s v="Takano, Susumu"/>
    <s v="Tokyo"/>
    <s v="Tokyo"/>
    <s v=""/>
    <s v=""/>
    <x v="2"/>
    <x v="0"/>
    <x v="87"/>
    <n v="1"/>
    <x v="14"/>
    <n v="0"/>
    <n v="0"/>
    <n v="0.54911269524911366"/>
    <n v="3.0204707959254895E-2"/>
    <n v="1"/>
    <n v="1"/>
    <n v="5"/>
    <m/>
    <m/>
    <m/>
    <m/>
    <m/>
    <m/>
    <m/>
    <m/>
    <m/>
    <m/>
    <n v="9"/>
    <n v="0"/>
    <n v="0"/>
  </r>
  <r>
    <n v="7743990"/>
    <s v="Libera, Giovanna Dalla"/>
    <s v="Monza"/>
    <s v="Monza"/>
    <s v=""/>
    <s v=""/>
    <x v="6"/>
    <x v="0"/>
    <x v="87"/>
    <n v="1"/>
    <x v="14"/>
    <n v="0"/>
    <n v="0"/>
    <n v="5.7909669393405139E-2"/>
    <n v="2.7155896546456448E-2"/>
    <n v="1"/>
    <n v="1"/>
    <n v="5"/>
    <m/>
    <m/>
    <m/>
    <m/>
    <m/>
    <m/>
    <m/>
    <m/>
    <m/>
    <m/>
    <n v="9"/>
    <n v="0"/>
    <n v="0"/>
  </r>
  <r>
    <n v="4462378"/>
    <s v="MCALLISTER, Cameron, James"/>
    <s v="IBM United Kingdom Limited, MP 148, Hursley Park, Hursley,Winchester Hampshire SO21 2JN"/>
    <s v="IBM United Kingdom Limited MP 148 Hursley Park Hursley Winchester Hampshire SO21 2JN"/>
    <s v="148 21 2"/>
    <s v="148"/>
    <x v="8"/>
    <x v="0"/>
    <x v="86"/>
    <n v="3"/>
    <x v="5"/>
    <n v="3"/>
    <n v="1"/>
    <n v="0.61138638683850544"/>
    <n v="0.12200362980013923"/>
    <m/>
    <m/>
    <m/>
    <m/>
    <m/>
    <m/>
    <m/>
    <m/>
    <m/>
    <m/>
    <m/>
    <m/>
    <m/>
    <n v="9"/>
    <n v="1"/>
    <n v="0"/>
  </r>
  <r>
    <n v="4462901"/>
    <s v="VERSTRAETEN, Luc"/>
    <s v="Leemstraat 42,B-2861 Onze-Lieve-Vrouw-Waver"/>
    <s v="Leemstraat 42 B-2861 Onze-Lieve-Vrouw-Waver"/>
    <s v="42 2861"/>
    <s v="42"/>
    <x v="17"/>
    <x v="0"/>
    <x v="42"/>
    <n v="3"/>
    <x v="0"/>
    <n v="2"/>
    <n v="1"/>
    <n v="0.941414924457317"/>
    <n v="0.81041369056851842"/>
    <m/>
    <m/>
    <m/>
    <m/>
    <m/>
    <m/>
    <m/>
    <m/>
    <m/>
    <m/>
    <m/>
    <m/>
    <m/>
    <n v="9"/>
    <n v="1"/>
    <n v="0"/>
  </r>
  <r>
    <n v="7914781"/>
    <s v="Hamot; Thierry"/>
    <s v="Paris"/>
    <s v="Paris"/>
    <s v=""/>
    <s v=""/>
    <x v="3"/>
    <x v="0"/>
    <x v="87"/>
    <n v="1"/>
    <x v="14"/>
    <n v="0"/>
    <n v="0"/>
    <n v="0.4579436257834919"/>
    <n v="2.6839590286186432E-2"/>
    <n v="1"/>
    <n v="1"/>
    <n v="5"/>
    <m/>
    <m/>
    <m/>
    <m/>
    <m/>
    <m/>
    <m/>
    <m/>
    <m/>
    <m/>
    <n v="9"/>
    <n v="0"/>
    <n v="0"/>
  </r>
  <r>
    <n v="4465516"/>
    <s v="CODY, Ian, A."/>
    <s v="21/223 North Terrace,Adelaide South Australia 5000"/>
    <s v="21/223 North Terrace Adelaide South Australia 5000"/>
    <s v="21223 5000"/>
    <s v="/223"/>
    <x v="20"/>
    <x v="0"/>
    <x v="23"/>
    <n v="3"/>
    <x v="11"/>
    <n v="2"/>
    <n v="1"/>
    <n v="0.72473581445989232"/>
    <n v="0.20039089602990068"/>
    <m/>
    <m/>
    <m/>
    <m/>
    <m/>
    <m/>
    <m/>
    <m/>
    <m/>
    <m/>
    <m/>
    <m/>
    <m/>
    <n v="9"/>
    <n v="1"/>
    <n v="0"/>
  </r>
  <r>
    <n v="4470015"/>
    <s v="ANDOH, Masamichi"/>
    <s v="c/o Murata Manufacturing Co., Ltd. 10-1 Higashikotari 1-chome Nagaokakyo-shi,Kyoto 617-8555"/>
    <s v="c/o Murata Manufacturing Co. Ltd. 10-1 Higashikotari 1-chome Nagaokakyo-shi Kyoto 617-8555"/>
    <s v="101 1 6178555"/>
    <s v="10-"/>
    <x v="2"/>
    <x v="0"/>
    <x v="63"/>
    <n v="3"/>
    <x v="6"/>
    <n v="3"/>
    <n v="1"/>
    <n v="0.21682904265536618"/>
    <n v="0.54352738452514815"/>
    <m/>
    <m/>
    <m/>
    <m/>
    <m/>
    <m/>
    <m/>
    <m/>
    <m/>
    <m/>
    <m/>
    <m/>
    <m/>
    <n v="9"/>
    <n v="1"/>
    <n v="0"/>
  </r>
  <r>
    <n v="4470399"/>
    <s v="VAN ASBROUCK, Johan"/>
    <s v="Moo 4 Moo Baan Sai Samphan 66/17,Phichit 66000"/>
    <s v="Moo 4 Moo Baan Sai Samphan 66/17 Phichit 66000"/>
    <s v="4 6617 66000"/>
    <s v="4"/>
    <x v="48"/>
    <x v="0"/>
    <x v="43"/>
    <n v="3"/>
    <x v="2"/>
    <n v="3"/>
    <n v="1"/>
    <n v="0.96519097944568"/>
    <n v="0.60742287215263335"/>
    <m/>
    <m/>
    <m/>
    <m/>
    <m/>
    <m/>
    <m/>
    <m/>
    <m/>
    <m/>
    <m/>
    <m/>
    <m/>
    <n v="9"/>
    <n v="1"/>
    <n v="0"/>
  </r>
  <r>
    <n v="4470928"/>
    <s v="FAN, Haihong"/>
    <s v="126 East Lincoln Avenue,Rahway New Jersey 07065-0907"/>
    <s v="126 East Lincoln Avenue Rahway New Jersey 07065-0907"/>
    <s v="126 070650907"/>
    <s v=""/>
    <x v="9"/>
    <x v="0"/>
    <x v="26"/>
    <n v="3"/>
    <x v="10"/>
    <n v="2"/>
    <n v="0"/>
    <n v="0.97879062830704755"/>
    <n v="0.37370909970694244"/>
    <m/>
    <m/>
    <m/>
    <m/>
    <m/>
    <m/>
    <m/>
    <m/>
    <m/>
    <m/>
    <m/>
    <m/>
    <m/>
    <n v="9"/>
    <n v="1"/>
    <n v="0"/>
  </r>
  <r>
    <n v="4473787"/>
    <s v="Jäppinen, Jari"/>
    <s v="Mikkolantie 8 D 15,00640, Helsinki"/>
    <s v="Mikkolantie 8 D 15 00640 Helsinki"/>
    <s v="8 15 00640"/>
    <s v="8"/>
    <x v="23"/>
    <x v="0"/>
    <x v="51"/>
    <n v="2"/>
    <x v="9"/>
    <n v="3"/>
    <n v="1"/>
    <n v="0.1111929147993882"/>
    <n v="0.87828109927537901"/>
    <m/>
    <m/>
    <m/>
    <m/>
    <m/>
    <m/>
    <m/>
    <m/>
    <m/>
    <m/>
    <m/>
    <m/>
    <m/>
    <n v="9"/>
    <n v="1"/>
    <n v="0"/>
  </r>
  <r>
    <n v="4474168"/>
    <s v="Wu, David"/>
    <s v="No. 66, Lane 642, Tung Wan Shou Rd. Gueishan Hsiang,Taoyuan Hsien"/>
    <s v="No. 66 Lane 642 Tung Wan Shou Rd. Gueishan Hsiang Taoyuan Hsien"/>
    <s v="66 642"/>
    <s v="66"/>
    <x v="5"/>
    <x v="0"/>
    <x v="4"/>
    <n v="3"/>
    <x v="8"/>
    <n v="2"/>
    <n v="1"/>
    <n v="0.12578259977540773"/>
    <n v="0.33473096937307623"/>
    <m/>
    <m/>
    <m/>
    <m/>
    <m/>
    <m/>
    <m/>
    <m/>
    <m/>
    <m/>
    <m/>
    <m/>
    <m/>
    <n v="9"/>
    <n v="1"/>
    <n v="0"/>
  </r>
  <r>
    <n v="4474443"/>
    <s v="KEIENBURG, Jens"/>
    <s v="Uferstr. 18,69120 Heidelberg"/>
    <s v="Uferstr. 18 69120 Heidelberg"/>
    <s v="18 69120"/>
    <s v="18"/>
    <x v="0"/>
    <x v="0"/>
    <x v="20"/>
    <n v="2"/>
    <x v="0"/>
    <n v="2"/>
    <n v="1"/>
    <n v="0.59309301162977479"/>
    <n v="0.45345258837742064"/>
    <m/>
    <m/>
    <m/>
    <m/>
    <m/>
    <m/>
    <m/>
    <m/>
    <m/>
    <m/>
    <m/>
    <m/>
    <m/>
    <n v="9"/>
    <n v="1"/>
    <n v="0"/>
  </r>
  <r>
    <n v="4474935"/>
    <s v="SALCIARINI, Christian"/>
    <s v="13, rue Gouas,77860 Couilly Pont-aux-Dames"/>
    <s v="13 rue Gouas 77860 Couilly Pont-aux-Dames"/>
    <s v="13 77860"/>
    <s v=""/>
    <x v="3"/>
    <x v="0"/>
    <x v="3"/>
    <n v="3"/>
    <x v="9"/>
    <n v="2"/>
    <n v="0"/>
    <n v="0.50278542993184305"/>
    <n v="0.37662798501475658"/>
    <m/>
    <m/>
    <m/>
    <m/>
    <m/>
    <m/>
    <m/>
    <m/>
    <m/>
    <m/>
    <m/>
    <m/>
    <m/>
    <n v="9"/>
    <n v="1"/>
    <n v="0"/>
  </r>
  <r>
    <n v="4478053"/>
    <s v="HAYAKAWA Atsushi"/>
    <s v="c/o Aseptic Systems Co. Ltd. 1-1 Ichigaya-kagacho 1-chome Shinjuku-ku,Tokyo 162-8001"/>
    <s v="c/o Aseptic Systems Co. Ltd. 1-1 Ichigaya-kagacho 1-chome Shinjuku-ku Tokyo 162-8001"/>
    <s v="11 1 1628001"/>
    <s v="1-"/>
    <x v="2"/>
    <x v="0"/>
    <x v="7"/>
    <n v="3"/>
    <x v="6"/>
    <n v="3"/>
    <n v="1"/>
    <n v="0.79419119535718685"/>
    <n v="0.910616960973339"/>
    <m/>
    <m/>
    <m/>
    <m/>
    <m/>
    <m/>
    <m/>
    <m/>
    <m/>
    <m/>
    <m/>
    <m/>
    <m/>
    <n v="9"/>
    <n v="1"/>
    <n v="0"/>
  </r>
  <r>
    <n v="4482158"/>
    <s v="SMITH, Robert, Martin"/>
    <s v="95 Forest Road,Southbury Connecticut 06488"/>
    <s v="95 Forest Road Southbury Connecticut 06488"/>
    <s v="95 06488"/>
    <s v=""/>
    <x v="9"/>
    <x v="0"/>
    <x v="3"/>
    <n v="3"/>
    <x v="9"/>
    <n v="2"/>
    <n v="0"/>
    <n v="7.5232605467430491E-2"/>
    <n v="0.21237527094045383"/>
    <m/>
    <m/>
    <m/>
    <m/>
    <m/>
    <m/>
    <m/>
    <m/>
    <m/>
    <m/>
    <m/>
    <m/>
    <m/>
    <n v="9"/>
    <n v="1"/>
    <n v="0"/>
  </r>
  <r>
    <n v="4482883"/>
    <s v="Fumagalli, Ambrogio"/>
    <s v="Via Dante Alighieri, 51,23884, CASTELLO DI BRIANZA"/>
    <s v="Via Dante Alighieri 51 23884 CASTELLO DI BRIANZA"/>
    <s v="51 23884"/>
    <s v="51"/>
    <x v="6"/>
    <x v="0"/>
    <x v="23"/>
    <n v="3"/>
    <x v="10"/>
    <n v="2"/>
    <n v="1"/>
    <n v="0.2717831251533146"/>
    <n v="0.24023955090768889"/>
    <m/>
    <m/>
    <m/>
    <m/>
    <m/>
    <m/>
    <m/>
    <m/>
    <m/>
    <m/>
    <m/>
    <m/>
    <m/>
    <n v="9"/>
    <n v="1"/>
    <n v="0"/>
  </r>
  <r>
    <n v="4484265"/>
    <s v="PESCE, Thaddeus"/>
    <s v="100 Stevens Avenue,Valhalla New York 66811"/>
    <s v="100 Stevens Avenue Valhalla New York 66811"/>
    <s v="100 66811"/>
    <s v=""/>
    <x v="9"/>
    <x v="0"/>
    <x v="3"/>
    <n v="3"/>
    <x v="11"/>
    <n v="2"/>
    <n v="0"/>
    <n v="0.49857719668835854"/>
    <n v="0.7128420481460328"/>
    <m/>
    <m/>
    <m/>
    <m/>
    <m/>
    <m/>
    <m/>
    <m/>
    <m/>
    <m/>
    <m/>
    <m/>
    <m/>
    <n v="9"/>
    <n v="1"/>
    <n v="0"/>
  </r>
  <r>
    <n v="8338443"/>
    <s v="Honda, Kazuhiko"/>
    <s v="Fukaya"/>
    <s v="Fukaya"/>
    <s v=""/>
    <s v=""/>
    <x v="2"/>
    <x v="0"/>
    <x v="66"/>
    <n v="1"/>
    <x v="14"/>
    <n v="0"/>
    <n v="0"/>
    <n v="0.45164285919671721"/>
    <n v="3.1663954706093622E-2"/>
    <n v="1"/>
    <n v="1"/>
    <n v="5"/>
    <m/>
    <m/>
    <m/>
    <m/>
    <m/>
    <m/>
    <m/>
    <m/>
    <m/>
    <m/>
    <n v="9"/>
    <n v="0"/>
    <n v="0"/>
  </r>
  <r>
    <n v="8728863"/>
    <s v="Koh Young Technology Inc"/>
    <s v="605, 5-Cha, 493 Daerung-tchno Town,Seoul City,153-023"/>
    <s v="605 5-Cha 493 Daerung-tchno Town Seoul City 153-023"/>
    <s v="605 5 493 153023"/>
    <s v="5-"/>
    <x v="7"/>
    <x v="0"/>
    <x v="33"/>
    <n v="3"/>
    <x v="10"/>
    <n v="4"/>
    <n v="1"/>
    <n v="0.76037196675303442"/>
    <n v="2.9859894436028656E-2"/>
    <n v="1"/>
    <n v="3"/>
    <n v="5"/>
    <m/>
    <m/>
    <m/>
    <m/>
    <m/>
    <m/>
    <m/>
    <m/>
    <m/>
    <m/>
    <n v="9"/>
    <n v="1"/>
    <n v="0"/>
  </r>
  <r>
    <n v="4487553"/>
    <s v="KOO, Il-gyo"/>
    <s v="1600 West Plum 23d,Fort Collins CO 80521"/>
    <s v="1600 West Plum 23d Fort Collins CO 80521"/>
    <s v="1600 23 80521"/>
    <s v="23d"/>
    <x v="9"/>
    <x v="0"/>
    <x v="41"/>
    <n v="3"/>
    <x v="10"/>
    <n v="3"/>
    <n v="1"/>
    <n v="0.48745305414634876"/>
    <n v="0.36472673128263433"/>
    <m/>
    <m/>
    <m/>
    <m/>
    <m/>
    <m/>
    <m/>
    <m/>
    <m/>
    <m/>
    <m/>
    <m/>
    <m/>
    <n v="9"/>
    <n v="1"/>
    <n v="0"/>
  </r>
  <r>
    <n v="4493827"/>
    <s v="SONG, Myung Hee"/>
    <s v="Environmentalbiotechnology Laboratory, Division of Engineering of Jeonbuk National Univ., 664-14 Deokjin-dong 1 ga, Deokjin-gu,Jeonju-si Jeonbuk 561-756"/>
    <s v="Environmentalbiotechnology Laboratory Division of Engineering of Jeonbuk National Univ. 664-14 Deokjin-dong 1 ga Deokjin-gu Jeonju-si Jeonbuk 561-756"/>
    <s v="66414 1 561756"/>
    <s v="664-"/>
    <x v="7"/>
    <x v="0"/>
    <x v="115"/>
    <n v="3"/>
    <x v="13"/>
    <n v="3"/>
    <n v="1"/>
    <n v="0.52959542660184911"/>
    <n v="0.31647153135556594"/>
    <m/>
    <m/>
    <m/>
    <m/>
    <m/>
    <m/>
    <m/>
    <m/>
    <m/>
    <m/>
    <m/>
    <m/>
    <m/>
    <n v="9"/>
    <n v="1"/>
    <n v="0"/>
  </r>
  <r>
    <n v="4499769"/>
    <s v="DI MARCO, Christina, Ng"/>
    <s v="126 East Lincoln Avenue,Rahway New Jersey 07065-0907"/>
    <s v="126 East Lincoln Avenue Rahway New Jersey 07065-0907"/>
    <s v="126 070650907"/>
    <s v=""/>
    <x v="9"/>
    <x v="0"/>
    <x v="26"/>
    <n v="3"/>
    <x v="10"/>
    <n v="2"/>
    <n v="0"/>
    <n v="0.40387735326507912"/>
    <n v="0.46727337985210404"/>
    <m/>
    <m/>
    <m/>
    <m/>
    <m/>
    <m/>
    <m/>
    <m/>
    <m/>
    <m/>
    <m/>
    <m/>
    <m/>
    <n v="9"/>
    <n v="1"/>
    <n v="0"/>
  </r>
  <r>
    <n v="4502811"/>
    <s v="SHAH, Salimuddin"/>
    <s v="Georgetown University 37th And O Streets NW,Washington, DC 20057"/>
    <s v="Georgetown University 37th And O Streets NW Washington DC 20057"/>
    <s v="37 20057"/>
    <s v="37t"/>
    <x v="9"/>
    <x v="0"/>
    <x v="55"/>
    <n v="3"/>
    <x v="4"/>
    <n v="2"/>
    <n v="1"/>
    <n v="0.79207508360186618"/>
    <n v="0.62253060207696675"/>
    <m/>
    <m/>
    <m/>
    <m/>
    <m/>
    <m/>
    <m/>
    <m/>
    <m/>
    <m/>
    <m/>
    <m/>
    <m/>
    <n v="9"/>
    <n v="1"/>
    <n v="0"/>
  </r>
  <r>
    <n v="4504233"/>
    <s v="Roh, Sae-Weon"/>
    <s v="c/o Legal &amp; IP Team Samsung SDI Co., Ltd. 428-5 Gongse-dong Giheung-gu Yongin-si,Gyeonggi-do"/>
    <s v="c/o Legal &amp; IP Team Samsung SDI Co. Ltd. 428-5 Gongse-dong Giheung-gu Yongin-si Gyeonggi-do"/>
    <s v="4285"/>
    <s v="428-"/>
    <x v="7"/>
    <x v="0"/>
    <x v="116"/>
    <n v="3"/>
    <x v="7"/>
    <n v="1"/>
    <n v="1"/>
    <n v="0.70103222111679864"/>
    <n v="0.23862171074379213"/>
    <m/>
    <m/>
    <m/>
    <m/>
    <m/>
    <m/>
    <m/>
    <m/>
    <m/>
    <m/>
    <m/>
    <m/>
    <m/>
    <n v="9"/>
    <n v="1"/>
    <n v="0"/>
  </r>
  <r>
    <n v="4505375"/>
    <s v="NELL, Peter"/>
    <s v="1142 Moore Rd,Woodside, CA 94062"/>
    <s v="1142 Moore Rd Woodside CA 94062"/>
    <s v="1142 94062"/>
    <s v=""/>
    <x v="9"/>
    <x v="0"/>
    <x v="1"/>
    <n v="2"/>
    <x v="9"/>
    <n v="2"/>
    <n v="0"/>
    <n v="0.71681597039327793"/>
    <n v="0.47178686542951187"/>
    <m/>
    <m/>
    <m/>
    <m/>
    <m/>
    <m/>
    <m/>
    <m/>
    <m/>
    <m/>
    <m/>
    <m/>
    <m/>
    <n v="9"/>
    <n v="1"/>
    <n v="0"/>
  </r>
  <r>
    <n v="8732658"/>
    <s v="Puyane, Ramon"/>
    <s v="Louth"/>
    <s v="Louth"/>
    <s v=""/>
    <s v=""/>
    <x v="35"/>
    <x v="0"/>
    <x v="87"/>
    <n v="1"/>
    <x v="14"/>
    <n v="0"/>
    <n v="0"/>
    <n v="0.3214864282885469"/>
    <n v="3.2290913830693158E-2"/>
    <n v="1"/>
    <n v="1"/>
    <n v="5"/>
    <m/>
    <m/>
    <m/>
    <m/>
    <m/>
    <m/>
    <m/>
    <m/>
    <m/>
    <m/>
    <n v="9"/>
    <n v="0"/>
    <n v="0"/>
  </r>
  <r>
    <n v="4510674"/>
    <s v="HOWARD, Stephen"/>
    <s v="1649 East Barber Road,Sherman IL 62684"/>
    <s v="1649 East Barber Road Sherman IL 62684"/>
    <s v="1649 62684"/>
    <s v=""/>
    <x v="9"/>
    <x v="0"/>
    <x v="34"/>
    <n v="3"/>
    <x v="11"/>
    <n v="2"/>
    <n v="0"/>
    <n v="0.90836189345679519"/>
    <n v="0.44922060113848794"/>
    <m/>
    <m/>
    <m/>
    <m/>
    <m/>
    <m/>
    <m/>
    <m/>
    <m/>
    <m/>
    <m/>
    <m/>
    <m/>
    <n v="9"/>
    <n v="1"/>
    <n v="0"/>
  </r>
  <r>
    <n v="4512149"/>
    <s v="BLANDON, Noël"/>
    <s v="26 Impasse du Ballois,F-38190 Bernin"/>
    <s v="26 Impasse du Ballois F-38190 Bernin"/>
    <s v="26 38190"/>
    <s v=""/>
    <x v="3"/>
    <x v="0"/>
    <x v="38"/>
    <n v="3"/>
    <x v="9"/>
    <n v="2"/>
    <n v="0"/>
    <n v="0.54208306827424146"/>
    <n v="0.66899333441043873"/>
    <m/>
    <m/>
    <m/>
    <m/>
    <m/>
    <m/>
    <m/>
    <m/>
    <m/>
    <m/>
    <m/>
    <m/>
    <m/>
    <n v="9"/>
    <n v="1"/>
    <n v="0"/>
  </r>
  <r>
    <n v="8820166"/>
    <s v="Bousse, Luc"/>
    <s v="1050 Rilma La.,Los Altos,CA,94022"/>
    <s v="1050 Rilma La. Los Altos CA 94022"/>
    <s v="1050 94022"/>
    <s v=""/>
    <x v="9"/>
    <x v="0"/>
    <x v="40"/>
    <n v="2"/>
    <x v="11"/>
    <n v="2"/>
    <n v="0"/>
    <n v="3.2022660104336298E-2"/>
    <n v="2.97540565162705E-2"/>
    <n v="1"/>
    <n v="2"/>
    <n v="5"/>
    <m/>
    <m/>
    <m/>
    <m/>
    <m/>
    <m/>
    <m/>
    <m/>
    <m/>
    <m/>
    <n v="9"/>
    <n v="1"/>
    <n v="0"/>
  </r>
  <r>
    <n v="4517317"/>
    <s v="Miwa, Masao"/>
    <s v="Makita Corporation, 3-11-8, Sumiyoshi-cho,Anjo, Aichi 446-8502"/>
    <s v="Makita Corporation 3-11-8 Sumiyoshi-cho Anjo Aichi 446-8502"/>
    <s v="3118 4468502"/>
    <s v="3-"/>
    <x v="2"/>
    <x v="0"/>
    <x v="28"/>
    <n v="3"/>
    <x v="11"/>
    <n v="2"/>
    <n v="1"/>
    <n v="0.19052412647495776"/>
    <n v="0.5310225256397717"/>
    <m/>
    <m/>
    <m/>
    <m/>
    <m/>
    <m/>
    <m/>
    <m/>
    <m/>
    <m/>
    <m/>
    <m/>
    <m/>
    <n v="9"/>
    <n v="1"/>
    <n v="0"/>
  </r>
  <r>
    <n v="9026068"/>
    <s v="Ikezawa, Harumi"/>
    <s v="Ube"/>
    <s v="Ube"/>
    <s v=""/>
    <s v=""/>
    <x v="2"/>
    <x v="0"/>
    <x v="117"/>
    <n v="1"/>
    <x v="14"/>
    <n v="0"/>
    <n v="0"/>
    <n v="0.7605858741690964"/>
    <n v="3.1065791625630612E-2"/>
    <n v="1"/>
    <n v="1"/>
    <n v="5"/>
    <m/>
    <m/>
    <m/>
    <m/>
    <m/>
    <m/>
    <m/>
    <m/>
    <m/>
    <m/>
    <n v="9"/>
    <n v="0"/>
    <n v="0"/>
  </r>
  <r>
    <n v="9131299"/>
    <s v="Kurien, Varugis"/>
    <s v="Sammamish,WA"/>
    <s v="Sammamish WA"/>
    <s v=""/>
    <s v=""/>
    <x v="9"/>
    <x v="0"/>
    <x v="74"/>
    <n v="1"/>
    <x v="15"/>
    <n v="0"/>
    <n v="0"/>
    <n v="5.2531894047947558E-2"/>
    <n v="2.6539943555026202E-2"/>
    <n v="1"/>
    <n v="1"/>
    <n v="5"/>
    <m/>
    <m/>
    <m/>
    <m/>
    <m/>
    <m/>
    <m/>
    <m/>
    <m/>
    <m/>
    <n v="9"/>
    <n v="0"/>
    <n v="0"/>
  </r>
  <r>
    <n v="9223356"/>
    <s v="Terzian, ALbert"/>
    <s v="Ridley Park"/>
    <s v="Ridley Park"/>
    <s v=""/>
    <s v=""/>
    <x v="9"/>
    <x v="0"/>
    <x v="77"/>
    <n v="1"/>
    <x v="15"/>
    <n v="0"/>
    <n v="0"/>
    <n v="0.45296761668536645"/>
    <n v="2.7462864374632634E-2"/>
    <n v="1"/>
    <n v="1"/>
    <n v="5"/>
    <m/>
    <m/>
    <m/>
    <m/>
    <m/>
    <m/>
    <m/>
    <m/>
    <m/>
    <m/>
    <n v="9"/>
    <n v="0"/>
    <n v="0"/>
  </r>
  <r>
    <n v="4523992"/>
    <s v="Jacobs, Holger"/>
    <s v="c/o Caterpillar Motoren GmbH &amp; Co. KG Falckensteiner Strasse 2,24159 Kiel"/>
    <s v="c/o Caterpillar Motoren GmbH &amp; Co. KG Falckensteiner Strasse 2 24159 Kiel"/>
    <s v="2 24159"/>
    <s v="2"/>
    <x v="0"/>
    <x v="0"/>
    <x v="31"/>
    <n v="3"/>
    <x v="8"/>
    <n v="2"/>
    <n v="1"/>
    <n v="0.89809398139464702"/>
    <n v="0.79696806843859402"/>
    <m/>
    <m/>
    <m/>
    <m/>
    <m/>
    <m/>
    <m/>
    <m/>
    <m/>
    <m/>
    <m/>
    <m/>
    <m/>
    <n v="9"/>
    <n v="1"/>
    <n v="0"/>
  </r>
  <r>
    <n v="4529578"/>
    <s v="NEUMANN, Luc"/>
    <s v="Aachener Strasse 54,40223 Düsseldorf"/>
    <s v="Aachener Strasse 54 40223 Düsseldorf"/>
    <s v="54 40223"/>
    <s v="54"/>
    <x v="0"/>
    <x v="0"/>
    <x v="38"/>
    <n v="3"/>
    <x v="1"/>
    <n v="2"/>
    <n v="1"/>
    <n v="0.59401110217456721"/>
    <n v="0.79207891366340688"/>
    <m/>
    <m/>
    <m/>
    <m/>
    <m/>
    <m/>
    <m/>
    <m/>
    <m/>
    <m/>
    <m/>
    <m/>
    <m/>
    <n v="9"/>
    <n v="1"/>
    <n v="0"/>
  </r>
  <r>
    <n v="4529797"/>
    <s v="SCHEFFLER, Björn"/>
    <s v="Am Hahnsberg 22,53424 Remagen-Oberwinter"/>
    <s v="Am Hahnsberg 22 53424 Remagen-Oberwinter"/>
    <s v="22 53424"/>
    <s v="22"/>
    <x v="0"/>
    <x v="0"/>
    <x v="41"/>
    <n v="3"/>
    <x v="1"/>
    <n v="2"/>
    <n v="1"/>
    <n v="0.15972622475945863"/>
    <n v="0.81408785971050379"/>
    <m/>
    <m/>
    <m/>
    <m/>
    <m/>
    <m/>
    <m/>
    <m/>
    <m/>
    <m/>
    <m/>
    <m/>
    <m/>
    <n v="9"/>
    <n v="1"/>
    <n v="0"/>
  </r>
  <r>
    <n v="4533937"/>
    <s v="FEVRIER, Michele"/>
    <s v="Institut Pasteur 25-28 Rue du Docteur Roux,F-75724 Paris Cedex 15"/>
    <s v="Institut Pasteur 25-28 Rue du Docteur Roux F-75724 Paris Cedex 15"/>
    <s v="2528 75724 15"/>
    <s v="25-"/>
    <x v="3"/>
    <x v="0"/>
    <x v="4"/>
    <n v="3"/>
    <x v="6"/>
    <n v="3"/>
    <n v="1"/>
    <n v="0.86829421474726209"/>
    <n v="0.33758052492163582"/>
    <m/>
    <m/>
    <m/>
    <m/>
    <m/>
    <m/>
    <m/>
    <m/>
    <m/>
    <m/>
    <m/>
    <m/>
    <m/>
    <n v="9"/>
    <n v="1"/>
    <n v="0"/>
  </r>
  <r>
    <n v="4534429"/>
    <s v="ZHANG, Jing"/>
    <s v="1621 Carlton Drive,Parsippany, NJ 07054"/>
    <s v="1621 Carlton Drive Parsippany NJ 07054"/>
    <s v="1621 07054"/>
    <s v=""/>
    <x v="9"/>
    <x v="0"/>
    <x v="36"/>
    <n v="3"/>
    <x v="9"/>
    <n v="2"/>
    <n v="0"/>
    <n v="0.1124393301590072"/>
    <n v="0.45766837661515347"/>
    <m/>
    <m/>
    <m/>
    <m/>
    <m/>
    <m/>
    <m/>
    <m/>
    <m/>
    <m/>
    <m/>
    <m/>
    <m/>
    <n v="9"/>
    <n v="1"/>
    <n v="0"/>
  </r>
  <r>
    <n v="4534911"/>
    <s v="WANG, Beihan"/>
    <s v="Room 1602 Bldg. 8 500 Huangjincheng Road Rich Garden,Shanghai 201103"/>
    <s v="Room 1602 Bldg. 8 500 Huangjincheng Road Rich Garden Shanghai 201103"/>
    <s v="1602 8 500 201103"/>
    <s v="8"/>
    <x v="14"/>
    <x v="0"/>
    <x v="10"/>
    <n v="3"/>
    <x v="6"/>
    <n v="4"/>
    <n v="1"/>
    <n v="0.6354308712317025"/>
    <n v="0.68351033186405352"/>
    <m/>
    <m/>
    <m/>
    <m/>
    <m/>
    <m/>
    <m/>
    <m/>
    <m/>
    <m/>
    <m/>
    <m/>
    <m/>
    <n v="9"/>
    <n v="1"/>
    <n v="0"/>
  </r>
  <r>
    <n v="4538169"/>
    <s v="BYRNE, Matthew"/>
    <s v="School of Electronic and Electrical Engineering University of Leeds,Leeds LS2 9JT"/>
    <s v="School of Electronic and Electrical Engineering University of Leeds Leeds LS2 9JT"/>
    <s v="2 9"/>
    <s v="S2"/>
    <x v="8"/>
    <x v="0"/>
    <x v="35"/>
    <n v="3"/>
    <x v="8"/>
    <n v="2"/>
    <n v="1"/>
    <n v="0.67462655284235751"/>
    <n v="0.25045116986571081"/>
    <m/>
    <m/>
    <m/>
    <m/>
    <m/>
    <m/>
    <m/>
    <m/>
    <m/>
    <m/>
    <m/>
    <m/>
    <m/>
    <n v="9"/>
    <n v="1"/>
    <n v="0"/>
  </r>
  <r>
    <n v="4538345"/>
    <s v="SWINDELLS, Roy, James"/>
    <s v="National Nuclear Laboratory Limited B141, Sellafield Seascale,Cumbria CA20 1PG"/>
    <s v="National Nuclear Laboratory Limited B141 Sellafield Seascale Cumbria CA20 1PG"/>
    <s v="141 20 1"/>
    <s v="B141"/>
    <x v="8"/>
    <x v="0"/>
    <x v="72"/>
    <n v="3"/>
    <x v="4"/>
    <n v="3"/>
    <n v="1"/>
    <n v="0.90317759661264352"/>
    <n v="0.98431065372115933"/>
    <m/>
    <m/>
    <m/>
    <m/>
    <m/>
    <m/>
    <m/>
    <m/>
    <m/>
    <m/>
    <m/>
    <m/>
    <m/>
    <n v="9"/>
    <n v="1"/>
    <n v="0"/>
  </r>
  <r>
    <n v="4540149"/>
    <s v="BIRCHMEIER, Matthew Joseph"/>
    <s v="Pfizer Global Research and Development, 7000 Portage Road,Kalamazoo, MI 49001"/>
    <s v="Pfizer Global Research and Development 7000 Portage Road Kalamazoo MI 49001"/>
    <s v="7000 49001"/>
    <s v=""/>
    <x v="9"/>
    <x v="0"/>
    <x v="64"/>
    <n v="3"/>
    <x v="6"/>
    <n v="2"/>
    <n v="0"/>
    <n v="9.0763964125028851E-2"/>
    <n v="0.68525265150339854"/>
    <m/>
    <m/>
    <m/>
    <m/>
    <m/>
    <m/>
    <m/>
    <m/>
    <m/>
    <m/>
    <m/>
    <m/>
    <m/>
    <n v="9"/>
    <n v="1"/>
    <n v="0"/>
  </r>
  <r>
    <n v="4543779"/>
    <s v="MILLER, Robert J."/>
    <s v="4510 281st Place SE,Fall City Washington 98024"/>
    <s v="4510 281st Place SE Fall City Washington 98024"/>
    <s v="4510 281 98024"/>
    <s v="281s"/>
    <x v="9"/>
    <x v="0"/>
    <x v="43"/>
    <n v="3"/>
    <x v="10"/>
    <n v="3"/>
    <n v="1"/>
    <n v="0.40833210878259341"/>
    <n v="0.4890391194091005"/>
    <m/>
    <m/>
    <m/>
    <m/>
    <m/>
    <m/>
    <m/>
    <m/>
    <m/>
    <m/>
    <m/>
    <m/>
    <m/>
    <n v="9"/>
    <n v="1"/>
    <n v="0"/>
  </r>
  <r>
    <n v="4547544"/>
    <s v="SODERBERG, Gregory J."/>
    <s v="16854 Trenton Lane,Eden Prairie Minnesota 55347"/>
    <s v="16854 Trenton Lane Eden Prairie Minnesota 55347"/>
    <s v="16854 55347"/>
    <s v=""/>
    <x v="9"/>
    <x v="0"/>
    <x v="22"/>
    <n v="3"/>
    <x v="11"/>
    <n v="2"/>
    <n v="0"/>
    <n v="0.17984598935251095"/>
    <n v="0.20373825293907466"/>
    <m/>
    <m/>
    <m/>
    <m/>
    <m/>
    <m/>
    <m/>
    <m/>
    <m/>
    <m/>
    <m/>
    <m/>
    <m/>
    <n v="9"/>
    <n v="1"/>
    <n v="0"/>
  </r>
  <r>
    <n v="4547991"/>
    <s v="YOUSEFPOR, Marduke"/>
    <s v="c/o Apple Inc. 1 Infinite Loop MS 305-IDE,Cupertino, CA 95014"/>
    <s v="c/o Apple Inc. 1 Infinite Loop MS 305-IDE Cupertino CA 95014"/>
    <s v="1 305 95014"/>
    <s v="1"/>
    <x v="9"/>
    <x v="0"/>
    <x v="15"/>
    <n v="3"/>
    <x v="6"/>
    <n v="3"/>
    <n v="1"/>
    <n v="0.98978436639003686"/>
    <n v="0.72217013057356483"/>
    <m/>
    <m/>
    <m/>
    <m/>
    <m/>
    <m/>
    <m/>
    <m/>
    <m/>
    <m/>
    <m/>
    <m/>
    <m/>
    <n v="9"/>
    <n v="1"/>
    <n v="0"/>
  </r>
  <r>
    <n v="4549050"/>
    <s v="SIPPY, Kevin B."/>
    <s v="633 Wood Creek Drive,Antioch Illinois 60002"/>
    <s v="633 Wood Creek Drive Antioch Illinois 60002"/>
    <s v="633 60002"/>
    <s v=""/>
    <x v="9"/>
    <x v="0"/>
    <x v="42"/>
    <n v="3"/>
    <x v="11"/>
    <n v="2"/>
    <n v="0"/>
    <n v="0.79204411992951507"/>
    <n v="0.34045001085230275"/>
    <m/>
    <m/>
    <m/>
    <m/>
    <m/>
    <m/>
    <m/>
    <m/>
    <m/>
    <m/>
    <m/>
    <m/>
    <m/>
    <n v="9"/>
    <n v="1"/>
    <n v="0"/>
  </r>
  <r>
    <n v="4550553"/>
    <s v="Kawamura, Makoto"/>
    <s v="Sony Corporation 1-7-1 Konan Minato-ku,Tokyo 108-0075"/>
    <s v="Sony Corporation 1-7-1 Konan Minato-ku Tokyo 108-0075"/>
    <s v="171 1080075"/>
    <s v="1-"/>
    <x v="2"/>
    <x v="0"/>
    <x v="33"/>
    <n v="3"/>
    <x v="11"/>
    <n v="2"/>
    <n v="1"/>
    <n v="0.65870725672192953"/>
    <n v="0.59093694385838436"/>
    <m/>
    <m/>
    <m/>
    <m/>
    <m/>
    <m/>
    <m/>
    <m/>
    <m/>
    <m/>
    <m/>
    <m/>
    <m/>
    <n v="9"/>
    <n v="1"/>
    <n v="0"/>
  </r>
  <r>
    <n v="4551816"/>
    <s v="MOON, Young-Chan"/>
    <s v="c/o KMW Inc. 65, Youngchon-ri, Tongtan-myon Hwasong-shi,Kyonggi-do 445-813"/>
    <s v="c/o KMW Inc. 65 Youngchon-ri Tongtan-myon Hwasong-shi Kyonggi-do 445-813"/>
    <s v="65 445813"/>
    <s v="65"/>
    <x v="7"/>
    <x v="0"/>
    <x v="2"/>
    <n v="3"/>
    <x v="2"/>
    <n v="2"/>
    <n v="1"/>
    <n v="0.26265442094374525"/>
    <n v="0.40374540397679193"/>
    <m/>
    <m/>
    <m/>
    <m/>
    <m/>
    <m/>
    <m/>
    <m/>
    <m/>
    <m/>
    <m/>
    <m/>
    <m/>
    <n v="9"/>
    <n v="1"/>
    <n v="0"/>
  </r>
  <r>
    <n v="4552688"/>
    <s v="Pasqual, Nicolas"/>
    <s v="43 Allée des Romantiques,38100 Grenoble"/>
    <s v="43 Allée des Romantiques 38100 Grenoble"/>
    <s v="43 38100"/>
    <s v=""/>
    <x v="3"/>
    <x v="0"/>
    <x v="36"/>
    <n v="3"/>
    <x v="9"/>
    <n v="2"/>
    <n v="0"/>
    <n v="0.77050853957258114"/>
    <n v="0.66366258399309397"/>
    <m/>
    <m/>
    <m/>
    <m/>
    <m/>
    <m/>
    <m/>
    <m/>
    <m/>
    <m/>
    <m/>
    <m/>
    <m/>
    <n v="9"/>
    <n v="1"/>
    <n v="0"/>
  </r>
  <r>
    <n v="4553076"/>
    <s v="LARRETA-GARDE, Véronique"/>
    <s v="31bis rue de la Madeleine,F-95290 L'Isle-Adam"/>
    <s v="31bis rue de la Madeleine F-95290 L'Isle-Adam"/>
    <s v="31 95290"/>
    <s v=""/>
    <x v="3"/>
    <x v="0"/>
    <x v="37"/>
    <n v="3"/>
    <x v="11"/>
    <n v="2"/>
    <n v="0"/>
    <n v="0.59765223737603856"/>
    <n v="0.78910608616730993"/>
    <m/>
    <m/>
    <m/>
    <m/>
    <m/>
    <m/>
    <m/>
    <m/>
    <m/>
    <m/>
    <m/>
    <m/>
    <m/>
    <n v="9"/>
    <n v="1"/>
    <n v="0"/>
  </r>
  <r>
    <n v="4558377"/>
    <s v="SAISHANKAR, Nandagopalan"/>
    <s v="12105 Darkwood Rd.,San Diego CA 92129"/>
    <s v="12105 Darkwood Rd. San Diego CA 92129"/>
    <s v="12105 92129"/>
    <s v=""/>
    <x v="9"/>
    <x v="0"/>
    <x v="24"/>
    <n v="3"/>
    <x v="11"/>
    <n v="2"/>
    <n v="0"/>
    <n v="0.56117621584320887"/>
    <n v="0.53624725676357277"/>
    <m/>
    <m/>
    <m/>
    <m/>
    <m/>
    <m/>
    <m/>
    <m/>
    <m/>
    <m/>
    <m/>
    <m/>
    <m/>
    <n v="9"/>
    <n v="1"/>
    <n v="0"/>
  </r>
  <r>
    <n v="9440061"/>
    <s v="Ying, Zhang"/>
    <s v="Beijing"/>
    <s v="Beijing"/>
    <s v=""/>
    <s v=""/>
    <x v="14"/>
    <x v="0"/>
    <x v="65"/>
    <n v="1"/>
    <x v="14"/>
    <n v="0"/>
    <n v="0"/>
    <n v="0.87200691125222285"/>
    <n v="2.8900207384022436E-2"/>
    <n v="1"/>
    <n v="1"/>
    <n v="5"/>
    <m/>
    <m/>
    <m/>
    <m/>
    <m/>
    <m/>
    <m/>
    <m/>
    <m/>
    <m/>
    <n v="9"/>
    <n v="0"/>
    <n v="0"/>
  </r>
  <r>
    <n v="10514147"/>
    <s v="Mannia, Debra Z."/>
    <s v="New Carlisle,IN"/>
    <s v="New Carlisle IN"/>
    <s v=""/>
    <s v=""/>
    <x v="9"/>
    <x v="0"/>
    <x v="81"/>
    <n v="1"/>
    <x v="3"/>
    <n v="0"/>
    <n v="0"/>
    <n v="0.45212276516085326"/>
    <n v="3.0747312316526609E-2"/>
    <n v="1"/>
    <n v="1"/>
    <n v="5"/>
    <m/>
    <m/>
    <m/>
    <m/>
    <m/>
    <m/>
    <m/>
    <m/>
    <m/>
    <m/>
    <n v="9"/>
    <n v="0"/>
    <n v="0"/>
  </r>
  <r>
    <n v="11940947"/>
    <s v="Kurylev, Alexandr"/>
    <s v="Nizhny Novgorod"/>
    <s v="Nizhny Novgorod"/>
    <s v=""/>
    <s v=""/>
    <x v="29"/>
    <x v="0"/>
    <x v="81"/>
    <n v="1"/>
    <x v="15"/>
    <n v="0"/>
    <n v="0"/>
    <n v="0.55669418799654802"/>
    <n v="2.8687828722608999E-2"/>
    <n v="1"/>
    <n v="1"/>
    <n v="5"/>
    <m/>
    <m/>
    <m/>
    <m/>
    <m/>
    <m/>
    <m/>
    <m/>
    <m/>
    <m/>
    <n v="9"/>
    <n v="0"/>
    <n v="0"/>
  </r>
  <r>
    <n v="4562122"/>
    <s v="LAWTHER, Joel Sherwood"/>
    <s v="343 State Street,Rochester New York 14650"/>
    <s v="343 State Street Rochester New York 14650"/>
    <s v="343 14650"/>
    <s v=""/>
    <x v="9"/>
    <x v="0"/>
    <x v="46"/>
    <n v="3"/>
    <x v="11"/>
    <n v="2"/>
    <n v="0"/>
    <n v="0.44465753354991377"/>
    <n v="0.54921724804682215"/>
    <m/>
    <m/>
    <m/>
    <m/>
    <m/>
    <m/>
    <m/>
    <m/>
    <m/>
    <m/>
    <m/>
    <m/>
    <m/>
    <n v="9"/>
    <n v="1"/>
    <n v="0"/>
  </r>
  <r>
    <n v="11979163"/>
    <s v="Hopkins, John"/>
    <s v="Newington"/>
    <s v="Newington"/>
    <s v=""/>
    <s v=""/>
    <x v="20"/>
    <x v="0"/>
    <x v="62"/>
    <n v="1"/>
    <x v="14"/>
    <n v="0"/>
    <n v="0"/>
    <n v="0.2908342572421917"/>
    <n v="3.1364012763575921E-2"/>
    <n v="1"/>
    <n v="1"/>
    <n v="5"/>
    <m/>
    <m/>
    <m/>
    <m/>
    <m/>
    <m/>
    <m/>
    <m/>
    <m/>
    <m/>
    <n v="9"/>
    <n v="0"/>
    <n v="0"/>
  </r>
  <r>
    <n v="4565399"/>
    <s v="Perrier, Michel"/>
    <s v="RUE 289 DOMAINE DU MOULIN,01250, JASSERONE"/>
    <s v="RUE 289 DOMAINE DU MOULIN 01250 JASSERONE"/>
    <s v="289 01250"/>
    <s v="289"/>
    <x v="3"/>
    <x v="0"/>
    <x v="3"/>
    <n v="3"/>
    <x v="11"/>
    <n v="2"/>
    <n v="1"/>
    <n v="0.98033308479148451"/>
    <n v="0.30205774448195888"/>
    <m/>
    <m/>
    <m/>
    <m/>
    <m/>
    <m/>
    <m/>
    <m/>
    <m/>
    <m/>
    <m/>
    <m/>
    <m/>
    <n v="9"/>
    <n v="1"/>
    <n v="0"/>
  </r>
  <r>
    <n v="12328110"/>
    <s v="Taylor, Russell J."/>
    <s v="Queensland"/>
    <s v="Queensland"/>
    <s v=""/>
    <s v=""/>
    <x v="20"/>
    <x v="0"/>
    <x v="70"/>
    <n v="1"/>
    <x v="14"/>
    <n v="0"/>
    <n v="0"/>
    <n v="8.5403938201447538E-2"/>
    <n v="2.9643964065374062E-2"/>
    <n v="1"/>
    <n v="1"/>
    <n v="5"/>
    <m/>
    <m/>
    <m/>
    <m/>
    <m/>
    <m/>
    <m/>
    <m/>
    <m/>
    <m/>
    <n v="9"/>
    <n v="0"/>
    <n v="0"/>
  </r>
  <r>
    <n v="4573139"/>
    <s v="WISSELMANN, Dirk"/>
    <s v="Hans-Von-Hayek-Strasse 1,85221 Dachau"/>
    <s v="Hans-Von-Hayek-Strasse 1 85221 Dachau"/>
    <s v="1 85221"/>
    <s v="1"/>
    <x v="0"/>
    <x v="0"/>
    <x v="24"/>
    <n v="3"/>
    <x v="0"/>
    <n v="2"/>
    <n v="1"/>
    <n v="0.20842698100490986"/>
    <n v="0.92677675523041014"/>
    <m/>
    <m/>
    <m/>
    <m/>
    <m/>
    <m/>
    <m/>
    <m/>
    <m/>
    <m/>
    <m/>
    <m/>
    <m/>
    <n v="9"/>
    <n v="1"/>
    <n v="0"/>
  </r>
  <r>
    <n v="4574065"/>
    <s v="DESCARRIES, Simon"/>
    <s v="1386 Cabana, 4,Sherbrooke, Quebec J1K 2M8"/>
    <s v="1386 Cabana 4 Sherbrooke Quebec J1K 2M8"/>
    <s v="1386 4 1 28"/>
    <s v="4"/>
    <x v="16"/>
    <x v="0"/>
    <x v="46"/>
    <n v="3"/>
    <x v="11"/>
    <n v="4"/>
    <n v="1"/>
    <n v="0.27736511712978607"/>
    <n v="0.52929477268052627"/>
    <m/>
    <m/>
    <m/>
    <m/>
    <m/>
    <m/>
    <m/>
    <m/>
    <m/>
    <m/>
    <m/>
    <m/>
    <m/>
    <n v="9"/>
    <n v="1"/>
    <n v="0"/>
  </r>
  <r>
    <n v="4577289"/>
    <s v="VANDENBRINK, Evan, S."/>
    <s v="1135 O'Brien Drive,Menlo Park, CA 94025"/>
    <s v="1135 O'Brien Drive Menlo Park CA 94025"/>
    <s v="1135 94025"/>
    <s v=""/>
    <x v="9"/>
    <x v="0"/>
    <x v="36"/>
    <n v="3"/>
    <x v="11"/>
    <n v="2"/>
    <n v="0"/>
    <n v="0.42780134905634304"/>
    <n v="0.92077189100993473"/>
    <m/>
    <m/>
    <m/>
    <m/>
    <m/>
    <m/>
    <m/>
    <m/>
    <m/>
    <m/>
    <m/>
    <m/>
    <m/>
    <n v="9"/>
    <n v="1"/>
    <n v="0"/>
  </r>
  <r>
    <n v="4578175"/>
    <s v="Bergomi, Luigi"/>
    <s v="Via Verdi, 33,25057 Sale Marasino (BS)"/>
    <s v="Via Verdi 33 25057 Sale Marasino (BS)"/>
    <s v="33 25057"/>
    <s v="33"/>
    <x v="6"/>
    <x v="0"/>
    <x v="34"/>
    <n v="3"/>
    <x v="11"/>
    <n v="2"/>
    <n v="1"/>
    <n v="4.6302699928321811E-2"/>
    <n v="0.52534685999921438"/>
    <m/>
    <m/>
    <m/>
    <m/>
    <m/>
    <m/>
    <m/>
    <m/>
    <m/>
    <m/>
    <m/>
    <m/>
    <m/>
    <n v="9"/>
    <n v="1"/>
    <n v="0"/>
  </r>
  <r>
    <n v="4579296"/>
    <s v="Paget, Monique"/>
    <s v="512 Rue Vincent Van Gogh,38460 Optevoz"/>
    <s v="512 Rue Vincent Van Gogh 38460 Optevoz"/>
    <s v="512 38460"/>
    <s v=""/>
    <x v="3"/>
    <x v="0"/>
    <x v="34"/>
    <n v="3"/>
    <x v="11"/>
    <n v="2"/>
    <n v="0"/>
    <n v="0.58372282231315331"/>
    <n v="0.45275763183434126"/>
    <m/>
    <m/>
    <m/>
    <m/>
    <m/>
    <m/>
    <m/>
    <m/>
    <m/>
    <m/>
    <m/>
    <m/>
    <m/>
    <n v="9"/>
    <n v="1"/>
    <n v="0"/>
  </r>
  <r>
    <n v="4581272"/>
    <s v="Fujita, Hirotoshi"/>
    <s v="Starting Industrial Co., Ltd. 4-4, Momoi 4-chome Suginami-ku,Tokyo 167"/>
    <s v="Starting Industrial Co. Ltd. 4-4 Momoi 4-chome Suginami-ku Tokyo 167"/>
    <s v="44 4 167"/>
    <s v="4-"/>
    <x v="2"/>
    <x v="0"/>
    <x v="39"/>
    <n v="3"/>
    <x v="4"/>
    <n v="3"/>
    <n v="1"/>
    <n v="0.25402514338517901"/>
    <n v="0.96909656732373828"/>
    <m/>
    <m/>
    <m/>
    <m/>
    <m/>
    <m/>
    <m/>
    <m/>
    <m/>
    <m/>
    <m/>
    <m/>
    <m/>
    <n v="9"/>
    <n v="1"/>
    <n v="0"/>
  </r>
  <r>
    <n v="4581610"/>
    <s v="Garinis, Georgios Aris"/>
    <s v="G.Vasilogiorgi 6,71414 Gazi, Heraklion Crete"/>
    <s v="G.Vasilogiorgi 6 71414 Gazi Heraklion Crete"/>
    <s v="6 71414"/>
    <s v="6"/>
    <x v="49"/>
    <x v="0"/>
    <x v="18"/>
    <n v="3"/>
    <x v="9"/>
    <n v="2"/>
    <n v="1"/>
    <n v="0.31155804630784001"/>
    <n v="0.92790192491603407"/>
    <m/>
    <m/>
    <m/>
    <m/>
    <m/>
    <m/>
    <m/>
    <m/>
    <m/>
    <m/>
    <m/>
    <m/>
    <m/>
    <n v="9"/>
    <n v="1"/>
    <n v="0"/>
  </r>
  <r>
    <n v="4581775"/>
    <s v="Akagi, Nobuhiko"/>
    <s v="c/o Showa Denko K.K., 224, Kaizan-cho 6-cho, Saka-chi,Osaka 590-0982"/>
    <s v="c/o Showa Denko K.K. 224 Kaizan-cho 6-cho Saka-chi Osaka 590-0982"/>
    <s v="224 6 5900982"/>
    <s v="224"/>
    <x v="2"/>
    <x v="0"/>
    <x v="10"/>
    <n v="3"/>
    <x v="4"/>
    <n v="3"/>
    <n v="1"/>
    <n v="0.26267858936405331"/>
    <n v="0.49544740365438655"/>
    <m/>
    <m/>
    <m/>
    <m/>
    <m/>
    <m/>
    <m/>
    <m/>
    <m/>
    <m/>
    <m/>
    <m/>
    <m/>
    <n v="9"/>
    <n v="1"/>
    <n v="0"/>
  </r>
  <r>
    <n v="4582431"/>
    <s v="DAIKUBARA, Mike, Yoshiaki"/>
    <s v="PO Box 3001 345 Scarborough Road,Briarcliff Manor New York 10510-8001"/>
    <s v="PO Box 3001 345 Scarborough Road Briarcliff Manor New York 10510-8001"/>
    <s v="3001 345 105108001"/>
    <s v="345"/>
    <x v="9"/>
    <x v="0"/>
    <x v="25"/>
    <n v="3"/>
    <x v="6"/>
    <n v="3"/>
    <n v="1"/>
    <n v="0.7946319367578043"/>
    <n v="9.667820129872895E-2"/>
    <m/>
    <m/>
    <m/>
    <m/>
    <m/>
    <m/>
    <m/>
    <m/>
    <m/>
    <m/>
    <m/>
    <m/>
    <m/>
    <n v="9"/>
    <n v="1"/>
    <n v="0"/>
  </r>
  <r>
    <n v="16355717"/>
    <s v="LEADSTON, FRED"/>
    <s v="K7K6G6 61 WINDFIELD CRESCENT, KINGSTON, ONTARIO"/>
    <s v="K7K6G6 61 WINDFIELD CRESCENT KINGSTON ONTARIO"/>
    <s v="766 61"/>
    <s v="K7K"/>
    <x v="16"/>
    <x v="0"/>
    <x v="22"/>
    <n v="3"/>
    <x v="9"/>
    <n v="2"/>
    <n v="1"/>
    <n v="0.35882220818212829"/>
    <n v="2.9347511824982742E-2"/>
    <n v="1"/>
    <n v="3"/>
    <n v="5"/>
    <m/>
    <m/>
    <m/>
    <m/>
    <m/>
    <m/>
    <m/>
    <m/>
    <m/>
    <m/>
    <n v="9"/>
    <n v="1"/>
    <n v="0"/>
  </r>
  <r>
    <n v="4583173"/>
    <s v="HARRIS, Scott, Allen"/>
    <s v="Nike Inc., One Bowerman Drive,Beaverton, OR 97005"/>
    <s v="Nike Inc. One Bowerman Drive Beaverton OR 97005"/>
    <s v="97005"/>
    <s v=""/>
    <x v="9"/>
    <x v="0"/>
    <x v="9"/>
    <n v="3"/>
    <x v="10"/>
    <n v="1"/>
    <n v="0"/>
    <n v="0.76851691302560332"/>
    <n v="0.34454412110089272"/>
    <m/>
    <m/>
    <m/>
    <m/>
    <m/>
    <m/>
    <m/>
    <m/>
    <m/>
    <m/>
    <m/>
    <m/>
    <m/>
    <n v="9"/>
    <n v="1"/>
    <n v="0"/>
  </r>
  <r>
    <n v="4586854"/>
    <s v="WILDEN, Jason Joseph"/>
    <s v="5 Circle Freeway,Cincinnati Ohio 45246"/>
    <s v="5 Circle Freeway Cincinnati Ohio 45246"/>
    <s v="5 45246"/>
    <s v=""/>
    <x v="9"/>
    <x v="0"/>
    <x v="34"/>
    <n v="3"/>
    <x v="9"/>
    <n v="2"/>
    <n v="0"/>
    <n v="0.16042597297654193"/>
    <n v="0.9407014232051979"/>
    <m/>
    <m/>
    <m/>
    <m/>
    <m/>
    <m/>
    <m/>
    <m/>
    <m/>
    <m/>
    <m/>
    <m/>
    <m/>
    <n v="9"/>
    <n v="1"/>
    <n v="0"/>
  </r>
  <r>
    <n v="4591419"/>
    <s v="KIM, Jin-Woo"/>
    <s v="226-62 Jeongneung 2-dong, Seongbuk-gu,Seoul 136-846"/>
    <s v="226-62 Jeongneung 2-dong Seongbuk-gu Seoul 136-846"/>
    <s v="22662 2 136846"/>
    <s v="-62"/>
    <x v="7"/>
    <x v="0"/>
    <x v="71"/>
    <n v="3"/>
    <x v="9"/>
    <n v="3"/>
    <n v="1"/>
    <n v="0.24940515090123938"/>
    <n v="0.98540202073578542"/>
    <m/>
    <m/>
    <m/>
    <m/>
    <m/>
    <m/>
    <m/>
    <m/>
    <m/>
    <m/>
    <m/>
    <m/>
    <m/>
    <n v="9"/>
    <n v="1"/>
    <n v="0"/>
  </r>
  <r>
    <n v="4593851"/>
    <s v="Jabtanom, Wijitra"/>
    <s v="c/o Fujitsu General Limited 1116, Suenaga Takatsu-ku,Kawasaki-shi Kanagawa-ken"/>
    <s v="c/o Fujitsu General Limited 1116 Suenaga Takatsu-ku Kawasaki-shi Kanagawa-ken"/>
    <s v="1116"/>
    <s v=""/>
    <x v="2"/>
    <x v="0"/>
    <x v="72"/>
    <n v="3"/>
    <x v="2"/>
    <n v="1"/>
    <n v="0"/>
    <n v="0.84958062707999404"/>
    <n v="0.52557821780032665"/>
    <m/>
    <m/>
    <m/>
    <m/>
    <m/>
    <m/>
    <m/>
    <m/>
    <m/>
    <m/>
    <m/>
    <m/>
    <m/>
    <n v="9"/>
    <n v="1"/>
    <n v="0"/>
  </r>
  <r>
    <n v="4594979"/>
    <s v="Igi, Nobuhiro"/>
    <s v="c/o Sony Corporation 1-7-1 Konan Minoto-ku,Tokyo"/>
    <s v="c/o Sony Corporation 1-7-1 Konan Minoto-ku Tokyo"/>
    <s v="171"/>
    <s v="1-"/>
    <x v="2"/>
    <x v="0"/>
    <x v="47"/>
    <n v="3"/>
    <x v="11"/>
    <n v="1"/>
    <n v="1"/>
    <n v="0.80890148190326527"/>
    <n v="0.47016971231788529"/>
    <m/>
    <m/>
    <m/>
    <m/>
    <m/>
    <m/>
    <m/>
    <m/>
    <m/>
    <m/>
    <m/>
    <m/>
    <m/>
    <n v="9"/>
    <n v="1"/>
    <n v="0"/>
  </r>
  <r>
    <n v="4599357"/>
    <s v="Fenzl, Matthias"/>
    <s v="Augass 8,7306 Fläsch"/>
    <s v="Augass 8 7306 Fläsch"/>
    <s v="8 7306"/>
    <s v="8"/>
    <x v="10"/>
    <x v="0"/>
    <x v="91"/>
    <n v="2"/>
    <x v="0"/>
    <n v="2"/>
    <n v="1"/>
    <n v="0.49158012494031733"/>
    <n v="0.80951868709801067"/>
    <m/>
    <m/>
    <m/>
    <m/>
    <m/>
    <m/>
    <m/>
    <m/>
    <m/>
    <m/>
    <m/>
    <m/>
    <m/>
    <n v="9"/>
    <n v="1"/>
    <n v="0"/>
  </r>
  <r>
    <n v="4603663"/>
    <s v="Breitkopf, Thomas"/>
    <s v="Roggenweg 2,99092 Erfurt"/>
    <s v="Roggenweg 2 99092 Erfurt"/>
    <s v="2 99092"/>
    <s v="2"/>
    <x v="0"/>
    <x v="0"/>
    <x v="94"/>
    <n v="2"/>
    <x v="0"/>
    <n v="2"/>
    <n v="1"/>
    <n v="0.15288504040369033"/>
    <n v="0.58058224950255655"/>
    <m/>
    <m/>
    <m/>
    <m/>
    <m/>
    <m/>
    <m/>
    <m/>
    <m/>
    <m/>
    <m/>
    <m/>
    <m/>
    <n v="9"/>
    <n v="1"/>
    <n v="0"/>
  </r>
  <r>
    <n v="4604522"/>
    <s v="GABEN, Fabien"/>
    <s v="11 Bis Avenue Guy de Collongue,F-69130 Ecully"/>
    <s v="11 Bis Avenue Guy de Collongue F-69130 Ecully"/>
    <s v="11 69130"/>
    <s v=""/>
    <x v="3"/>
    <x v="0"/>
    <x v="37"/>
    <n v="3"/>
    <x v="10"/>
    <n v="2"/>
    <n v="0"/>
    <n v="0.69077928902144847"/>
    <n v="0.77372360531921536"/>
    <m/>
    <m/>
    <m/>
    <m/>
    <m/>
    <m/>
    <m/>
    <m/>
    <m/>
    <m/>
    <m/>
    <m/>
    <m/>
    <n v="9"/>
    <n v="1"/>
    <n v="0"/>
  </r>
  <r>
    <n v="4606922"/>
    <s v="Kiuchi, Hidenori"/>
    <s v="c/o Hitachi, Ltd. 12th Floor, Marunouchi Center Building 6-1, Marunouchi 1-chome,Chiyoda-ku Tokyo 100-8220"/>
    <s v="c/o Hitachi Ltd. 12th Floor Marunouchi Center Building 6-1 Marunouchi 1-chome Chiyoda-ku Tokyo 100-8220"/>
    <s v="12 61 1 1008220"/>
    <s v="12t"/>
    <x v="2"/>
    <x v="0"/>
    <x v="118"/>
    <n v="3"/>
    <x v="7"/>
    <n v="4"/>
    <n v="1"/>
    <n v="0.83744074448435291"/>
    <n v="0.51688860302996564"/>
    <m/>
    <m/>
    <m/>
    <m/>
    <m/>
    <m/>
    <m/>
    <m/>
    <m/>
    <m/>
    <m/>
    <m/>
    <m/>
    <n v="9"/>
    <n v="1"/>
    <n v="0"/>
  </r>
  <r>
    <n v="4611615"/>
    <s v="Oda, Shoichiro"/>
    <s v="c/o FUJITSU LIMITED 1-1, Kamikodanaka 4-chome Nakahara-ku Kawasaki-shi,Kanagawa 211-8588"/>
    <s v="c/o FUJITSU LIMITED 1-1 Kamikodanaka 4-chome Nakahara-ku Kawasaki-shi Kanagawa 211-8588"/>
    <s v="11 4 2118588"/>
    <s v="1-"/>
    <x v="2"/>
    <x v="0"/>
    <x v="8"/>
    <n v="3"/>
    <x v="4"/>
    <n v="3"/>
    <n v="1"/>
    <n v="0.8673684115732212"/>
    <n v="0.27261432440114453"/>
    <m/>
    <m/>
    <m/>
    <m/>
    <m/>
    <m/>
    <m/>
    <m/>
    <m/>
    <m/>
    <m/>
    <m/>
    <m/>
    <n v="9"/>
    <n v="1"/>
    <n v="0"/>
  </r>
  <r>
    <n v="4612636"/>
    <s v="Diggs, Nancy"/>
    <s v="Infineum USA L.P., 1900 East Linden Avenue,Linden, NJ 07036"/>
    <s v="Infineum USA L.P. 1900 East Linden Avenue Linden NJ 07036"/>
    <s v="1900 07036"/>
    <s v=""/>
    <x v="9"/>
    <x v="0"/>
    <x v="16"/>
    <n v="3"/>
    <x v="4"/>
    <n v="2"/>
    <n v="0"/>
    <n v="0.81993694612337342"/>
    <n v="0.99924123327839909"/>
    <m/>
    <m/>
    <m/>
    <m/>
    <m/>
    <m/>
    <m/>
    <m/>
    <m/>
    <m/>
    <m/>
    <m/>
    <m/>
    <n v="9"/>
    <n v="1"/>
    <n v="0"/>
  </r>
  <r>
    <n v="26233412"/>
    <s v="BERTELSEN,PAUL"/>
    <s v="STRANDBAKKEN 47, KALUNDBORG"/>
    <s v="STRANDBAKKEN 47 KALUNDBORG"/>
    <s v="47"/>
    <s v="47"/>
    <x v="9"/>
    <x v="0"/>
    <x v="54"/>
    <n v="2"/>
    <x v="3"/>
    <n v="1"/>
    <n v="1"/>
    <n v="0.79729780417878182"/>
    <n v="2.9060897023346355E-2"/>
    <n v="1"/>
    <n v="2"/>
    <n v="5"/>
    <m/>
    <m/>
    <m/>
    <m/>
    <m/>
    <m/>
    <m/>
    <m/>
    <m/>
    <m/>
    <n v="9"/>
    <n v="1"/>
    <n v="0"/>
  </r>
  <r>
    <n v="4613576"/>
    <s v="Ishida, Takashi"/>
    <s v="c/o Panasonic Corporation Intellectual Property Rights Operations Company IP Development Center 7F Twin 21 OBP Panasonic Tower, 2-1-61,Shiromi, Chuo-ku Osaka 540-6207"/>
    <s v="c/o Panasonic Corporation Intellectual Property Rights Operations Company IP Development Center 7F Twin 21 OBP Panasonic Tower 2-1-61 Shiromi Chuo-ku Osaka 540-6207"/>
    <s v="7 21 2161 5406207"/>
    <s v="7F"/>
    <x v="2"/>
    <x v="0"/>
    <x v="119"/>
    <n v="3"/>
    <x v="19"/>
    <n v="4"/>
    <n v="1"/>
    <n v="0.18441127158078141"/>
    <n v="0.54573017838411519"/>
    <m/>
    <m/>
    <m/>
    <m/>
    <m/>
    <m/>
    <m/>
    <m/>
    <m/>
    <m/>
    <m/>
    <m/>
    <m/>
    <n v="9"/>
    <n v="1"/>
    <n v="0"/>
  </r>
  <r>
    <n v="4615249"/>
    <s v="ENOMURA Masakazu"/>
    <s v="c/o M.Technique Co. Ltd. 2-16 Technostage 2-chome,Izumi-Shi Osaka 594-1144"/>
    <s v="c/o M.Technique Co. Ltd. 2-16 Technostage 2-chome Izumi-Shi Osaka 594-1144"/>
    <s v="216 2 5941144"/>
    <s v="2-"/>
    <x v="2"/>
    <x v="0"/>
    <x v="2"/>
    <n v="3"/>
    <x v="4"/>
    <n v="3"/>
    <n v="1"/>
    <n v="0.47234577497623897"/>
    <n v="0.34762326109338626"/>
    <m/>
    <m/>
    <m/>
    <m/>
    <m/>
    <m/>
    <m/>
    <m/>
    <m/>
    <m/>
    <m/>
    <m/>
    <m/>
    <n v="9"/>
    <n v="1"/>
    <n v="0"/>
  </r>
  <r>
    <n v="4615634"/>
    <s v="Bio Clinical Development, INC."/>
    <s v="39018 Kennedy,Farmington Hills, MI 48331"/>
    <s v="39018 Kennedy Farmington Hills MI 48331"/>
    <s v="39018 48331"/>
    <s v=""/>
    <x v="9"/>
    <x v="0"/>
    <x v="41"/>
    <n v="3"/>
    <x v="9"/>
    <n v="2"/>
    <n v="0"/>
    <n v="0.89132716011062241"/>
    <n v="0.15969850647926509"/>
    <m/>
    <m/>
    <m/>
    <m/>
    <m/>
    <m/>
    <m/>
    <m/>
    <m/>
    <m/>
    <m/>
    <m/>
    <m/>
    <n v="9"/>
    <n v="1"/>
    <n v="0"/>
  </r>
  <r>
    <n v="26262450"/>
    <s v="LINDQVIST,GUSTAV"/>
    <s v="HAUKILAHDENRANTA 21 C 24,02710 ESPOO"/>
    <s v="HAUKILAHDENRANTA 21 C 24 02710 ESPOO"/>
    <s v="21 24 02710"/>
    <s v="21"/>
    <x v="23"/>
    <x v="0"/>
    <x v="38"/>
    <n v="3"/>
    <x v="9"/>
    <n v="3"/>
    <n v="1"/>
    <n v="0.94261248559261623"/>
    <n v="3.0558246019124824E-2"/>
    <n v="1"/>
    <n v="3"/>
    <n v="5"/>
    <m/>
    <m/>
    <m/>
    <m/>
    <m/>
    <m/>
    <m/>
    <m/>
    <m/>
    <m/>
    <n v="9"/>
    <n v="1"/>
    <n v="0"/>
  </r>
  <r>
    <n v="4617297"/>
    <s v="Zhang, Jianzhong"/>
    <s v="C/O Samsung Electronics Co., Ltd., 416 Maetan-dong, Yeongtong-gu,Suwon-si, Gyeonggi-do"/>
    <s v="C/O Samsung Electronics Co. Ltd. 416 Maetan-dong Yeongtong-gu Suwon-si Gyeonggi-do"/>
    <s v="416"/>
    <s v="416"/>
    <x v="7"/>
    <x v="0"/>
    <x v="12"/>
    <n v="3"/>
    <x v="4"/>
    <n v="1"/>
    <n v="1"/>
    <n v="0.72192136494575387"/>
    <n v="0.21245953843052223"/>
    <m/>
    <m/>
    <m/>
    <m/>
    <m/>
    <m/>
    <m/>
    <m/>
    <m/>
    <m/>
    <m/>
    <m/>
    <m/>
    <n v="9"/>
    <n v="1"/>
    <n v="0"/>
  </r>
  <r>
    <n v="4617995"/>
    <s v="CHAN, Paul K.C."/>
    <s v="8/F, Chinachem Tower, 34-37 Connaught Road Central,Hong Kong"/>
    <s v="8/F Chinachem Tower 34-37 Connaught Road Central Hong Kong"/>
    <s v="8 3437"/>
    <s v="34-"/>
    <x v="14"/>
    <x v="0"/>
    <x v="6"/>
    <n v="3"/>
    <x v="2"/>
    <n v="2"/>
    <n v="1"/>
    <n v="0.88722979129880775"/>
    <n v="0.58094861206608972"/>
    <m/>
    <m/>
    <m/>
    <m/>
    <m/>
    <m/>
    <m/>
    <m/>
    <m/>
    <m/>
    <m/>
    <m/>
    <m/>
    <n v="9"/>
    <n v="1"/>
    <n v="0"/>
  </r>
  <r>
    <n v="28553254"/>
    <s v="ALEXANDR SERGEEVICH * KOLOMIETS"/>
    <s v="SOVIET UNION,348034 VOROSHILOVGRAD,KVARTAL IM ZHUKOVA,D 21 KV 66,UNION OF SOVIET SOCIALIST REPUBLICS"/>
    <s v="SOVIET UNION 348034 VOROSHILOVGRAD KVARTAL IM ZHUKOVA D 21 KV 66 UNION OF SOVIET SOCIALIST REPUBLICS"/>
    <s v="348034 21 66"/>
    <s v="21"/>
    <x v="24"/>
    <x v="0"/>
    <x v="90"/>
    <n v="3"/>
    <x v="16"/>
    <n v="3"/>
    <n v="1"/>
    <n v="0.76430812879307097"/>
    <n v="2.88336811465707E-2"/>
    <n v="1"/>
    <n v="3"/>
    <n v="5"/>
    <m/>
    <m/>
    <m/>
    <m/>
    <m/>
    <m/>
    <m/>
    <m/>
    <m/>
    <m/>
    <n v="9"/>
    <n v="1"/>
    <n v="0"/>
  </r>
  <r>
    <n v="29943672"/>
    <s v="TRINLO CORP."/>
    <s v="STIRLING N.J. U.S.A."/>
    <s v="STIRLING N.J. U.S.A."/>
    <s v=""/>
    <s v=""/>
    <x v="9"/>
    <x v="0"/>
    <x v="91"/>
    <n v="2"/>
    <x v="3"/>
    <n v="0"/>
    <n v="0"/>
    <n v="0.30219984058903793"/>
    <n v="2.9299920863631645E-2"/>
    <n v="1"/>
    <n v="2"/>
    <n v="5"/>
    <m/>
    <m/>
    <m/>
    <m/>
    <m/>
    <m/>
    <m/>
    <m/>
    <m/>
    <m/>
    <n v="9"/>
    <n v="0"/>
    <n v="0"/>
  </r>
  <r>
    <n v="4619895"/>
    <s v="Nishimoto, Toshiaki"/>
    <s v="c/o Mazda Motor Corporation, 3-1, Shinchi, Fuchu-cho,Aki-gun Hiroshima 730-8670"/>
    <s v="c/o Mazda Motor Corporation 3-1 Shinchi Fuchu-cho Aki-gun Hiroshima 730-8670"/>
    <s v="31 7308670"/>
    <s v="3-"/>
    <x v="2"/>
    <x v="0"/>
    <x v="68"/>
    <n v="3"/>
    <x v="4"/>
    <n v="2"/>
    <n v="1"/>
    <n v="0.51252702064654698"/>
    <n v="0.14424228692538921"/>
    <m/>
    <m/>
    <m/>
    <m/>
    <m/>
    <m/>
    <m/>
    <m/>
    <m/>
    <m/>
    <m/>
    <m/>
    <m/>
    <n v="9"/>
    <n v="1"/>
    <n v="0"/>
  </r>
  <r>
    <n v="4627203"/>
    <s v="Luminary Associates Limited"/>
    <s v="123 Deansgate Manchester,Greater Manchester M3 2BU"/>
    <s v="123 Deansgate Manchester Greater Manchester M3 2BU"/>
    <s v="123 3 2"/>
    <s v="M3"/>
    <x v="8"/>
    <x v="0"/>
    <x v="23"/>
    <n v="3"/>
    <x v="11"/>
    <n v="3"/>
    <n v="1"/>
    <n v="0.7183631582707779"/>
    <n v="0.31523413959406865"/>
    <m/>
    <m/>
    <m/>
    <m/>
    <m/>
    <m/>
    <m/>
    <m/>
    <m/>
    <m/>
    <m/>
    <m/>
    <m/>
    <n v="9"/>
    <n v="1"/>
    <n v="0"/>
  </r>
  <r>
    <n v="4628746"/>
    <s v="Kuijpers, Henricus, J., C."/>
    <s v="c/o High Tech Campus, Building 44,5656 AE Eindhoven"/>
    <s v="c/o High Tech Campus Building 44 5656 AE Eindhoven"/>
    <s v="44 5656"/>
    <s v="44"/>
    <x v="1"/>
    <x v="0"/>
    <x v="71"/>
    <n v="3"/>
    <x v="2"/>
    <n v="2"/>
    <n v="1"/>
    <n v="0.19677987540496167"/>
    <n v="0.86464640490264899"/>
    <m/>
    <m/>
    <m/>
    <m/>
    <m/>
    <m/>
    <m/>
    <m/>
    <m/>
    <m/>
    <m/>
    <m/>
    <m/>
    <n v="9"/>
    <n v="1"/>
    <n v="0"/>
  </r>
  <r>
    <n v="4628761"/>
    <s v="SCHEMMANN, Marcel, C."/>
    <s v="c/o High Tech Campus Building 44,NL-5656 AE Eindhoven"/>
    <s v="c/o High Tech Campus Building 44 NL-5656 AE Eindhoven"/>
    <s v="44 5656"/>
    <s v="44"/>
    <x v="1"/>
    <x v="0"/>
    <x v="33"/>
    <n v="3"/>
    <x v="2"/>
    <n v="2"/>
    <n v="1"/>
    <n v="0.30679161549474987"/>
    <n v="0.29990460500090832"/>
    <m/>
    <m/>
    <m/>
    <m/>
    <m/>
    <m/>
    <m/>
    <m/>
    <m/>
    <m/>
    <m/>
    <m/>
    <m/>
    <n v="9"/>
    <n v="1"/>
    <n v="0"/>
  </r>
  <r>
    <n v="4629642"/>
    <s v="LEE, Sang-Ho"/>
    <s v="306-1904 Samsan Jugong Mirae Town Apt. 390-6 Samsan-dong Bupyeong-gu,Incheon 403-090"/>
    <s v="306-1904 Samsan Jugong Mirae Town Apt. 390-6 Samsan-dong Bupyeong-gu Incheon 403-090"/>
    <s v="3061904 3906 403090"/>
    <s v="390-"/>
    <x v="7"/>
    <x v="0"/>
    <x v="7"/>
    <n v="3"/>
    <x v="6"/>
    <n v="3"/>
    <n v="1"/>
    <n v="0.29537141845423809"/>
    <n v="0.5415069255894458"/>
    <m/>
    <m/>
    <m/>
    <m/>
    <m/>
    <m/>
    <m/>
    <m/>
    <m/>
    <m/>
    <m/>
    <m/>
    <m/>
    <n v="9"/>
    <n v="1"/>
    <n v="0"/>
  </r>
  <r>
    <n v="4629950"/>
    <s v="SHAMGIN, Vlad"/>
    <s v="33 Ladyhawk Court,Sacramento CA 95835"/>
    <s v="33 Ladyhawk Court Sacramento CA 95835"/>
    <s v="33 95835"/>
    <s v=""/>
    <x v="9"/>
    <x v="0"/>
    <x v="24"/>
    <n v="3"/>
    <x v="9"/>
    <n v="2"/>
    <n v="0"/>
    <n v="0.63418099332614508"/>
    <n v="0.12666616816304488"/>
    <m/>
    <m/>
    <m/>
    <m/>
    <m/>
    <m/>
    <m/>
    <m/>
    <m/>
    <m/>
    <m/>
    <m/>
    <m/>
    <n v="9"/>
    <n v="1"/>
    <n v="0"/>
  </r>
  <r>
    <n v="4634796"/>
    <s v="Ningbo Yuanlu Electro-Optics, Co., Ltd."/>
    <s v="7 Fith Xingye Road East Area Ningbo Free Trade Zone Nigbo,Zhejiang 315800"/>
    <s v="7 Fith Xingye Road East Area Ningbo Free Trade Zone Nigbo Zhejiang 315800"/>
    <s v="7 315800"/>
    <s v=""/>
    <x v="14"/>
    <x v="0"/>
    <x v="31"/>
    <n v="3"/>
    <x v="5"/>
    <n v="2"/>
    <n v="0"/>
    <n v="0.6224068318290874"/>
    <n v="0.58269711304089522"/>
    <m/>
    <m/>
    <m/>
    <m/>
    <m/>
    <m/>
    <m/>
    <m/>
    <m/>
    <m/>
    <m/>
    <m/>
    <m/>
    <n v="9"/>
    <n v="1"/>
    <n v="0"/>
  </r>
  <r>
    <n v="4635348"/>
    <s v="Chen, Te-Ming"/>
    <s v="c/o HTC Corporation No. 23, Xinghua Rd.,Taoyuan City Taoyuan County 330"/>
    <s v="c/o HTC Corporation No. 23 Xinghua Rd. Taoyuan City Taoyuan County 330"/>
    <s v="23 330"/>
    <s v="23"/>
    <x v="5"/>
    <x v="0"/>
    <x v="50"/>
    <n v="3"/>
    <x v="8"/>
    <n v="2"/>
    <n v="1"/>
    <n v="0.88487303749683066"/>
    <n v="0.87505633127950666"/>
    <m/>
    <m/>
    <m/>
    <m/>
    <m/>
    <m/>
    <m/>
    <m/>
    <m/>
    <m/>
    <m/>
    <m/>
    <m/>
    <n v="9"/>
    <n v="1"/>
    <n v="0"/>
  </r>
  <r>
    <n v="4637871"/>
    <s v="LEATHERDALE, Catherine, A."/>
    <s v="3M Center, Post Office Box 33427,Saint Paul, MN 55133-3427"/>
    <s v="3M Center Post Office Box 33427 Saint Paul MN 55133-3427"/>
    <s v="3 33427 551333427"/>
    <s v=""/>
    <x v="9"/>
    <x v="0"/>
    <x v="14"/>
    <n v="3"/>
    <x v="4"/>
    <n v="3"/>
    <n v="0"/>
    <n v="8.7704846791239133E-2"/>
    <n v="0.78404207735873899"/>
    <m/>
    <m/>
    <m/>
    <m/>
    <m/>
    <m/>
    <m/>
    <m/>
    <m/>
    <m/>
    <m/>
    <m/>
    <m/>
    <n v="9"/>
    <n v="1"/>
    <n v="0"/>
  </r>
  <r>
    <n v="4640882"/>
    <s v="Portnoff, Marc"/>
    <s v="C/O CTI Biofuels LLC 201, East Carson Street,Pittsburgh, PA 15219"/>
    <s v="C/O CTI Biofuels LLC 201 East Carson Street Pittsburgh PA 15219"/>
    <s v="201 15219"/>
    <s v="201"/>
    <x v="9"/>
    <x v="0"/>
    <x v="4"/>
    <n v="3"/>
    <x v="6"/>
    <n v="2"/>
    <n v="1"/>
    <n v="0.94309534504061954"/>
    <n v="0.45347207434530301"/>
    <m/>
    <m/>
    <m/>
    <m/>
    <m/>
    <m/>
    <m/>
    <m/>
    <m/>
    <m/>
    <m/>
    <m/>
    <m/>
    <n v="9"/>
    <n v="1"/>
    <n v="0"/>
  </r>
  <r>
    <n v="4642946"/>
    <s v="JHA, Bhavanath"/>
    <s v="Central Salt&amp;Marine Chemicals Research Institute, Gijubhai Badheka Marg, Bhavnagar 364 002,Gujarat"/>
    <s v="Central Salt&amp;Marine Chemicals Research Institute Gijubhai Badheka Marg Bhavnagar 364 002 Gujarat"/>
    <s v="364 002"/>
    <s v="364"/>
    <x v="27"/>
    <x v="0"/>
    <x v="120"/>
    <n v="3"/>
    <x v="8"/>
    <n v="2"/>
    <n v="1"/>
    <n v="8.0479985229739537E-2"/>
    <n v="0.94758615313010286"/>
    <m/>
    <m/>
    <m/>
    <m/>
    <m/>
    <m/>
    <m/>
    <m/>
    <m/>
    <m/>
    <m/>
    <m/>
    <m/>
    <n v="9"/>
    <n v="1"/>
    <n v="0"/>
  </r>
  <r>
    <n v="4648391"/>
    <s v="WHITE, Geoffiey H"/>
    <s v="94 Louisa Road,Birchgrove New South Wales 2041"/>
    <s v="94 Louisa Road Birchgrove New South Wales 2041"/>
    <s v="94 2041"/>
    <s v=""/>
    <x v="20"/>
    <x v="0"/>
    <x v="43"/>
    <n v="3"/>
    <x v="10"/>
    <n v="2"/>
    <n v="0"/>
    <n v="0.39091630053037574"/>
    <n v="0.68609821545742167"/>
    <m/>
    <m/>
    <m/>
    <m/>
    <m/>
    <m/>
    <m/>
    <m/>
    <m/>
    <m/>
    <m/>
    <m/>
    <m/>
    <n v="9"/>
    <n v="1"/>
    <n v="0"/>
  </r>
  <r>
    <n v="4649500"/>
    <s v="TANG, Shou, Jiang"/>
    <s v="Mother Frances Hospital 800 E. Dawson,Tyler, TX 75701"/>
    <s v="Mother Frances Hospital 800 E. Dawson Tyler TX 75701"/>
    <s v="800 75701"/>
    <s v="800"/>
    <x v="9"/>
    <x v="0"/>
    <x v="33"/>
    <n v="3"/>
    <x v="2"/>
    <n v="2"/>
    <n v="1"/>
    <n v="0.26844548408934732"/>
    <n v="0.11379763452052749"/>
    <m/>
    <m/>
    <m/>
    <m/>
    <m/>
    <m/>
    <m/>
    <m/>
    <m/>
    <m/>
    <m/>
    <m/>
    <m/>
    <n v="9"/>
    <n v="1"/>
    <n v="0"/>
  </r>
  <r>
    <n v="4654305"/>
    <s v="MACKENZIE, Anne Maree"/>
    <s v="9 Tullaroop Street,Duffy Australian Capital Territory 2611"/>
    <s v="9 Tullaroop Street Duffy Australian Capital Territory 2611"/>
    <s v="9 2611"/>
    <s v=""/>
    <x v="20"/>
    <x v="0"/>
    <x v="14"/>
    <n v="3"/>
    <x v="10"/>
    <n v="2"/>
    <n v="0"/>
    <n v="0.26966502425242267"/>
    <n v="0.45739252504071681"/>
    <m/>
    <m/>
    <m/>
    <m/>
    <m/>
    <m/>
    <m/>
    <m/>
    <m/>
    <m/>
    <m/>
    <m/>
    <m/>
    <n v="9"/>
    <n v="1"/>
    <n v="0"/>
  </r>
  <r>
    <n v="4654521"/>
    <s v="WIENER, Harold"/>
    <s v="19/18 Hachail Street,Jerusalem 97891"/>
    <s v="19/18 Hachail Street Jerusalem 97891"/>
    <s v="1918 97891"/>
    <s v="/18"/>
    <x v="19"/>
    <x v="0"/>
    <x v="38"/>
    <n v="3"/>
    <x v="1"/>
    <n v="2"/>
    <n v="1"/>
    <n v="0.85411780666539605"/>
    <n v="5.4248950649304795E-2"/>
    <m/>
    <m/>
    <m/>
    <m/>
    <m/>
    <m/>
    <m/>
    <m/>
    <m/>
    <m/>
    <m/>
    <m/>
    <m/>
    <n v="9"/>
    <n v="1"/>
    <n v="0"/>
  </r>
  <r>
    <n v="4658810"/>
    <s v="Stefan, Dänzer"/>
    <s v="Insinger Strasse 1,D-91631 Wettringen"/>
    <s v="Insinger Strasse 1 D-91631 Wettringen"/>
    <s v="1 91631"/>
    <s v="1"/>
    <x v="0"/>
    <x v="0"/>
    <x v="24"/>
    <n v="3"/>
    <x v="1"/>
    <n v="2"/>
    <n v="1"/>
    <n v="0.1326683149916229"/>
    <n v="0.5391470180271305"/>
    <m/>
    <m/>
    <m/>
    <m/>
    <m/>
    <m/>
    <m/>
    <m/>
    <m/>
    <m/>
    <m/>
    <m/>
    <m/>
    <n v="9"/>
    <n v="1"/>
    <n v="0"/>
  </r>
  <r>
    <n v="4660376"/>
    <s v="DIAO, Yanhua"/>
    <s v="Pingleyuan No.100 Chaoyang District,Beijing 100124"/>
    <s v="Pingleyuan No.100 Chaoyang District Beijing 100124"/>
    <s v="100 100124"/>
    <s v=".100"/>
    <x v="14"/>
    <x v="0"/>
    <x v="23"/>
    <n v="3"/>
    <x v="9"/>
    <n v="2"/>
    <n v="1"/>
    <n v="0.73472714379097892"/>
    <n v="0.90556072545643473"/>
    <m/>
    <m/>
    <m/>
    <m/>
    <m/>
    <m/>
    <m/>
    <m/>
    <m/>
    <m/>
    <m/>
    <m/>
    <m/>
    <n v="9"/>
    <n v="1"/>
    <n v="0"/>
  </r>
  <r>
    <n v="4660922"/>
    <s v="IWASAKI, Mitsuru"/>
    <s v="c/o CALSONIC KANSEI CORPORATION 2-1917 Nisshin-cho Kita-ku,Saitama-shi Saitama 331-8501"/>
    <s v="c/o CALSONIC KANSEI CORPORATION 2-1917 Nisshin-cho Kita-ku Saitama-shi Saitama 331-8501"/>
    <s v="21917 3318501"/>
    <s v="2-"/>
    <x v="2"/>
    <x v="0"/>
    <x v="86"/>
    <n v="3"/>
    <x v="4"/>
    <n v="2"/>
    <n v="1"/>
    <n v="0.96334997677709278"/>
    <n v="0.2657453064507882"/>
    <m/>
    <m/>
    <m/>
    <m/>
    <m/>
    <m/>
    <m/>
    <m/>
    <m/>
    <m/>
    <m/>
    <m/>
    <m/>
    <n v="9"/>
    <n v="1"/>
    <n v="0"/>
  </r>
  <r>
    <n v="4664257"/>
    <s v="Fujii, Masahiro"/>
    <s v="c/o Mitsuboshi Diamond Industrial Co., Ltd. 2-12-12, Minami-Kaneden, Suita-city,Osaka"/>
    <s v="c/o Mitsuboshi Diamond Industrial Co. Ltd. 2-12-12 Minami-Kaneden Suita-city Osaka"/>
    <s v="21212"/>
    <s v="2-"/>
    <x v="2"/>
    <x v="0"/>
    <x v="92"/>
    <n v="3"/>
    <x v="4"/>
    <n v="1"/>
    <n v="1"/>
    <n v="7.9730590651780231E-2"/>
    <n v="0.7538914957411682"/>
    <m/>
    <m/>
    <m/>
    <m/>
    <m/>
    <m/>
    <m/>
    <m/>
    <m/>
    <m/>
    <m/>
    <m/>
    <m/>
    <n v="9"/>
    <n v="1"/>
    <n v="0"/>
  </r>
  <r>
    <n v="4668053"/>
    <s v="Hulock, Richard P."/>
    <s v="45 Kensington Circle Apt. 306,Wheaton Illinois 60189"/>
    <s v="45 Kensington Circle Apt. 306 Wheaton Illinois 60189"/>
    <s v="45 306 60189"/>
    <s v="306"/>
    <x v="9"/>
    <x v="0"/>
    <x v="26"/>
    <n v="3"/>
    <x v="10"/>
    <n v="3"/>
    <n v="1"/>
    <n v="0.42309350677442004"/>
    <n v="0.49193897282604782"/>
    <m/>
    <m/>
    <m/>
    <m/>
    <m/>
    <m/>
    <m/>
    <m/>
    <m/>
    <m/>
    <m/>
    <m/>
    <m/>
    <n v="9"/>
    <n v="1"/>
    <n v="0"/>
  </r>
  <r>
    <n v="4672644"/>
    <s v="DELLANTONI, Nikolaus"/>
    <s v="Schönweg 7,A-2500 500 B"/>
    <s v="Schönweg 7 A-2500 500 B"/>
    <s v="7 2500 500"/>
    <s v="7"/>
    <x v="15"/>
    <x v="0"/>
    <x v="96"/>
    <n v="2"/>
    <x v="1"/>
    <n v="3"/>
    <n v="1"/>
    <n v="0.21800546554776301"/>
    <n v="0.96113993026081745"/>
    <m/>
    <m/>
    <m/>
    <m/>
    <m/>
    <m/>
    <m/>
    <m/>
    <m/>
    <m/>
    <m/>
    <m/>
    <m/>
    <n v="9"/>
    <n v="1"/>
    <n v="0"/>
  </r>
  <r>
    <n v="37563942"/>
    <s v="MANDISH, JOHN, J."/>
    <s v="47325 GALINDO DRIVE;FREMONT, CA 94539"/>
    <s v="47325 GALINDO DRIVE;FREMONT CA 94539"/>
    <s v="47325 94539"/>
    <s v=""/>
    <x v="9"/>
    <x v="0"/>
    <x v="24"/>
    <n v="3"/>
    <x v="1"/>
    <n v="2"/>
    <n v="0"/>
    <n v="0.34537117555215135"/>
    <n v="2.9553541328293242E-2"/>
    <n v="1"/>
    <n v="3"/>
    <n v="5"/>
    <m/>
    <m/>
    <m/>
    <m/>
    <m/>
    <m/>
    <m/>
    <m/>
    <m/>
    <m/>
    <n v="9"/>
    <n v="1"/>
    <n v="0"/>
  </r>
  <r>
    <n v="4678237"/>
    <s v="ZINDELL, Renee"/>
    <s v="Boehringer Ingelheim Pharmaceuticals Inc., 900 Ridgebury Road, P.O. Box 368,Ridgefield, CT 06877-0368"/>
    <s v="Boehringer Ingelheim Pharmaceuticals Inc. 900 Ridgebury Road P.O. Box 368 Ridgefield CT 06877-0368"/>
    <s v="900 368 068770368"/>
    <s v="900"/>
    <x v="9"/>
    <x v="0"/>
    <x v="98"/>
    <n v="3"/>
    <x v="5"/>
    <n v="3"/>
    <n v="1"/>
    <n v="0.761869704585729"/>
    <n v="0.47261866790962781"/>
    <m/>
    <m/>
    <m/>
    <m/>
    <m/>
    <m/>
    <m/>
    <m/>
    <m/>
    <m/>
    <m/>
    <m/>
    <m/>
    <n v="9"/>
    <n v="1"/>
    <n v="0"/>
  </r>
  <r>
    <n v="47147199"/>
    <s v="Kurihara, Yoji"/>
    <s v="Hiroshima"/>
    <s v="Hiroshima"/>
    <s v=""/>
    <s v=""/>
    <x v="24"/>
    <x v="0"/>
    <x v="62"/>
    <n v="1"/>
    <x v="14"/>
    <n v="0"/>
    <n v="0"/>
    <n v="0.99663708724945299"/>
    <n v="2.7173826614954821E-2"/>
    <n v="1"/>
    <n v="1"/>
    <n v="5"/>
    <m/>
    <m/>
    <m/>
    <m/>
    <m/>
    <m/>
    <m/>
    <m/>
    <m/>
    <m/>
    <n v="9"/>
    <n v="0"/>
    <n v="0"/>
  </r>
  <r>
    <n v="4680795"/>
    <s v="GÓMEZ LÁZARO, Emilio"/>
    <s v="Campus Universitario, Pabellón de Gobierno, Plaza de la Universidad 2,E-02071 Albacete"/>
    <s v="Campus Universitario Pabellón de Gobierno Plaza de la Universidad 2 E-02071 Albacete"/>
    <s v="2 02071"/>
    <s v="2"/>
    <x v="4"/>
    <x v="0"/>
    <x v="12"/>
    <n v="3"/>
    <x v="8"/>
    <n v="2"/>
    <n v="1"/>
    <n v="0.56160821462466493"/>
    <n v="0.43750079673923115"/>
    <m/>
    <m/>
    <m/>
    <m/>
    <m/>
    <m/>
    <m/>
    <m/>
    <m/>
    <m/>
    <m/>
    <m/>
    <m/>
    <n v="9"/>
    <n v="1"/>
    <n v="0"/>
  </r>
  <r>
    <n v="4685776"/>
    <s v="LONG, Christophe"/>
    <s v="Chemin d'en cavaye,F-81570 Vielmur Sur Agout"/>
    <s v="Chemin d'en cavaye F-81570 Vielmur Sur Agout"/>
    <s v="81570"/>
    <s v=""/>
    <x v="3"/>
    <x v="0"/>
    <x v="18"/>
    <n v="3"/>
    <x v="11"/>
    <n v="1"/>
    <n v="0"/>
    <n v="0.1707898300744084"/>
    <n v="0.40721184048329762"/>
    <m/>
    <m/>
    <m/>
    <m/>
    <m/>
    <m/>
    <m/>
    <m/>
    <m/>
    <m/>
    <m/>
    <m/>
    <m/>
    <n v="9"/>
    <n v="1"/>
    <n v="0"/>
  </r>
  <r>
    <n v="4688131"/>
    <s v="KIM, Soo Bong"/>
    <s v="c/o LG Electronics Inc., IP Group, 391-2 Gaeumjeong-dong,Changwon-si Gyeongsangnam-do 641-711"/>
    <s v="c/o LG Electronics Inc. IP Group 391-2 Gaeumjeong-dong Changwon-si Gyeongsangnam-do 641-711"/>
    <s v="3912 641711"/>
    <s v="391-"/>
    <x v="7"/>
    <x v="0"/>
    <x v="93"/>
    <n v="3"/>
    <x v="6"/>
    <n v="2"/>
    <n v="1"/>
    <n v="0.47015596600841658"/>
    <n v="6.0422202635604716E-2"/>
    <m/>
    <m/>
    <m/>
    <m/>
    <m/>
    <m/>
    <m/>
    <m/>
    <m/>
    <m/>
    <m/>
    <m/>
    <m/>
    <n v="9"/>
    <n v="1"/>
    <n v="0"/>
  </r>
  <r>
    <n v="4689841"/>
    <s v="YAMADA, Futoshi"/>
    <s v="c/o Fujitsu General Limited 1116, Suenaga Takatsu,Kawasaki-shi Kanagawa"/>
    <s v="c/o Fujitsu General Limited 1116 Suenaga Takatsu Kawasaki-shi Kanagawa"/>
    <s v="1116"/>
    <s v=""/>
    <x v="2"/>
    <x v="0"/>
    <x v="50"/>
    <n v="3"/>
    <x v="2"/>
    <n v="1"/>
    <n v="0"/>
    <n v="0.16909800993506408"/>
    <n v="0.49299771770826806"/>
    <m/>
    <m/>
    <m/>
    <m/>
    <m/>
    <m/>
    <m/>
    <m/>
    <m/>
    <m/>
    <m/>
    <m/>
    <m/>
    <n v="9"/>
    <n v="1"/>
    <n v="0"/>
  </r>
  <r>
    <n v="4690104"/>
    <s v="Lehnhardt, William, F."/>
    <s v="16 West Okaw Lane Rural Rute 1 Box 225E,Lovington Illinois 62535"/>
    <s v="16 West Okaw Lane Rural Rute 1 Box 225E Lovington Illinois 62535"/>
    <s v="16 1 225 62535"/>
    <s v="1"/>
    <x v="9"/>
    <x v="0"/>
    <x v="55"/>
    <n v="3"/>
    <x v="8"/>
    <n v="4"/>
    <n v="1"/>
    <n v="0.54982751273692021"/>
    <n v="8.2031483987489828E-2"/>
    <m/>
    <m/>
    <m/>
    <m/>
    <m/>
    <m/>
    <m/>
    <m/>
    <m/>
    <m/>
    <m/>
    <m/>
    <m/>
    <n v="9"/>
    <n v="1"/>
    <n v="0"/>
  </r>
  <r>
    <n v="4693337"/>
    <s v="OWENS, Michael"/>
    <s v="6528 Morgan Ave. S.,Richfield Minnesota 55423"/>
    <s v="6528 Morgan Ave. S. Richfield Minnesota 55423"/>
    <s v="6528 55423"/>
    <s v=""/>
    <x v="9"/>
    <x v="0"/>
    <x v="37"/>
    <n v="3"/>
    <x v="11"/>
    <n v="2"/>
    <n v="0"/>
    <n v="0.53078990474083898"/>
    <n v="0.54596004221659722"/>
    <m/>
    <m/>
    <m/>
    <m/>
    <m/>
    <m/>
    <m/>
    <m/>
    <m/>
    <m/>
    <m/>
    <m/>
    <m/>
    <n v="9"/>
    <n v="1"/>
    <n v="0"/>
  </r>
  <r>
    <n v="4696351"/>
    <s v="Carlsson, Johan"/>
    <s v="Kristinedalsvägen 34,131 46 Nacka"/>
    <s v="Kristinedalsvägen 34 131 46 Nacka"/>
    <s v="34 131 46"/>
    <s v="34"/>
    <x v="11"/>
    <x v="0"/>
    <x v="40"/>
    <n v="2"/>
    <x v="1"/>
    <n v="3"/>
    <n v="1"/>
    <n v="0.51940451796797127"/>
    <n v="0.95076660467469831"/>
    <m/>
    <m/>
    <m/>
    <m/>
    <m/>
    <m/>
    <m/>
    <m/>
    <m/>
    <m/>
    <m/>
    <m/>
    <m/>
    <n v="9"/>
    <n v="1"/>
    <n v="0"/>
  </r>
  <r>
    <n v="4698114"/>
    <s v="DE WINDT, Wim"/>
    <s v="Schoolstraat 44,BE-9040 Sint-amandsberg"/>
    <s v="Schoolstraat 44 BE-9040 Sint-amandsberg"/>
    <s v="44 9040"/>
    <s v="44"/>
    <x v="17"/>
    <x v="0"/>
    <x v="36"/>
    <n v="3"/>
    <x v="0"/>
    <n v="2"/>
    <n v="1"/>
    <n v="0.25775305139720472"/>
    <n v="0.4899973290625691"/>
    <m/>
    <m/>
    <m/>
    <m/>
    <m/>
    <m/>
    <m/>
    <m/>
    <m/>
    <m/>
    <m/>
    <m/>
    <m/>
    <n v="9"/>
    <n v="1"/>
    <n v="0"/>
  </r>
  <r>
    <n v="4700550"/>
    <s v="Sekiya, Shigenobu"/>
    <s v="c/o Honda R&amp;D Co., Ltd., 4-1, Chuo 1-chome, Wako-shi,Saitama 351-0193"/>
    <s v="c/o Honda R&amp;D Co. Ltd. 4-1 Chuo 1-chome Wako-shi Saitama 351-0193"/>
    <s v="41 1 3510193"/>
    <s v="4-"/>
    <x v="2"/>
    <x v="0"/>
    <x v="25"/>
    <n v="3"/>
    <x v="6"/>
    <n v="3"/>
    <n v="1"/>
    <n v="0.45677681002351811"/>
    <n v="0.63425661490331819"/>
    <m/>
    <m/>
    <m/>
    <m/>
    <m/>
    <m/>
    <m/>
    <m/>
    <m/>
    <m/>
    <m/>
    <m/>
    <m/>
    <n v="9"/>
    <n v="1"/>
    <n v="0"/>
  </r>
  <r>
    <n v="4703421"/>
    <s v="Dogan, Aydin"/>
    <s v="James-F.-Byrnes-Str. 8,70376, Stuttgart"/>
    <s v="James-F.-Byrnes-Str. 8 70376 Stuttgart"/>
    <s v="8 70376"/>
    <s v="8"/>
    <x v="0"/>
    <x v="0"/>
    <x v="36"/>
    <n v="3"/>
    <x v="0"/>
    <n v="2"/>
    <n v="1"/>
    <n v="0.54731520534770073"/>
    <n v="0.82714521277684094"/>
    <m/>
    <m/>
    <m/>
    <m/>
    <m/>
    <m/>
    <m/>
    <m/>
    <m/>
    <m/>
    <m/>
    <m/>
    <m/>
    <n v="9"/>
    <n v="1"/>
    <n v="0"/>
  </r>
  <r>
    <n v="4705101"/>
    <s v="Monji, Tatsuhiko"/>
    <s v="c/o Hitachi Automotive Systems, Ltd., 2520, Takaba, Hitachinaka-shi Ibaraki 312-8503,Ibaraki 312-8503"/>
    <s v="c/o Hitachi Automotive Systems Ltd. 2520 Takaba Hitachinaka-shi Ibaraki 312-8503 Ibaraki 312-8503"/>
    <s v="2520 3128503 3128503"/>
    <s v="312-"/>
    <x v="2"/>
    <x v="0"/>
    <x v="98"/>
    <n v="3"/>
    <x v="8"/>
    <n v="3"/>
    <n v="1"/>
    <n v="0.97534511277707481"/>
    <n v="0.60822064849359914"/>
    <m/>
    <m/>
    <m/>
    <m/>
    <m/>
    <m/>
    <m/>
    <m/>
    <m/>
    <m/>
    <m/>
    <m/>
    <m/>
    <n v="9"/>
    <n v="1"/>
    <n v="0"/>
  </r>
  <r>
    <n v="4709159"/>
    <s v="Przedsiebiorstwo Produkcyjno-Wdrozeniowe"/>
    <s v="IFOTAM Sp. z o.o., ul. Andrzejewskiej 3,92-550 Lodz"/>
    <s v="IFOTAM Sp. z o.o. ul. Andrzejewskiej 3 92-550 Lodz"/>
    <s v="3 92550"/>
    <s v="3"/>
    <x v="26"/>
    <x v="0"/>
    <x v="71"/>
    <n v="3"/>
    <x v="2"/>
    <n v="2"/>
    <n v="1"/>
    <n v="0.70150280329644765"/>
    <n v="0.15945080233255171"/>
    <m/>
    <m/>
    <m/>
    <m/>
    <m/>
    <m/>
    <m/>
    <m/>
    <m/>
    <m/>
    <m/>
    <m/>
    <m/>
    <n v="9"/>
    <n v="1"/>
    <n v="0"/>
  </r>
  <r>
    <n v="4710162"/>
    <s v="Cajigas Bringas, Guillermo"/>
    <s v="Area de Tecnologia, c/ Isabel Colbrand 22, Parque Empresarial,E-28050 Madrid"/>
    <s v="Area de Tecnologia c/ Isabel Colbrand 22 Parque Empresarial E-28050 Madrid"/>
    <s v="22 28050"/>
    <s v="22"/>
    <x v="4"/>
    <x v="0"/>
    <x v="45"/>
    <n v="3"/>
    <x v="6"/>
    <n v="2"/>
    <n v="1"/>
    <n v="0.62621873309192411"/>
    <n v="0.69574017663229704"/>
    <m/>
    <m/>
    <m/>
    <m/>
    <m/>
    <m/>
    <m/>
    <m/>
    <m/>
    <m/>
    <m/>
    <m/>
    <m/>
    <n v="9"/>
    <n v="1"/>
    <n v="0"/>
  </r>
  <r>
    <n v="4719345"/>
    <s v="NEUDÖRFER, Sascha"/>
    <s v="Heisenstr. 9,30167 Hannover"/>
    <s v="Heisenstr. 9 30167 Hannover"/>
    <s v="9 30167"/>
    <s v="9"/>
    <x v="0"/>
    <x v="0"/>
    <x v="54"/>
    <n v="2"/>
    <x v="0"/>
    <n v="2"/>
    <n v="1"/>
    <n v="0.96362360223376387"/>
    <n v="0.72634338541603904"/>
    <m/>
    <m/>
    <m/>
    <m/>
    <m/>
    <m/>
    <m/>
    <m/>
    <m/>
    <m/>
    <m/>
    <m/>
    <m/>
    <n v="9"/>
    <n v="1"/>
    <n v="0"/>
  </r>
  <r>
    <n v="4720055"/>
    <s v="Ebinuma, Toshimitsu"/>
    <s v="c/o The Yokohama Rubber Co., Ltd. Hiratsuka Plant,Hiratsuka-shi Kanagawa 254-0047"/>
    <s v="c/o The Yokohama Rubber Co. Ltd. Hiratsuka Plant Hiratsuka-shi Kanagawa 254-0047"/>
    <s v="2540047"/>
    <s v="254-"/>
    <x v="2"/>
    <x v="0"/>
    <x v="35"/>
    <n v="3"/>
    <x v="6"/>
    <n v="1"/>
    <n v="1"/>
    <n v="0.73602434628309832"/>
    <n v="0.98230411862497879"/>
    <m/>
    <m/>
    <m/>
    <m/>
    <m/>
    <m/>
    <m/>
    <m/>
    <m/>
    <m/>
    <m/>
    <m/>
    <m/>
    <n v="9"/>
    <n v="1"/>
    <n v="0"/>
  </r>
  <r>
    <n v="4721892"/>
    <s v="LIN, Qingchun"/>
    <s v="Huawei Administration Building, Bantian, Longgang,Shenzhen Guangdong 518129"/>
    <s v="Huawei Administration Building Bantian Longgang Shenzhen Guangdong 518129"/>
    <s v="518129"/>
    <s v=""/>
    <x v="14"/>
    <x v="0"/>
    <x v="60"/>
    <n v="3"/>
    <x v="10"/>
    <n v="1"/>
    <n v="0"/>
    <n v="0.99712512403563691"/>
    <n v="0.65042065712138397"/>
    <m/>
    <m/>
    <m/>
    <m/>
    <m/>
    <m/>
    <m/>
    <m/>
    <m/>
    <m/>
    <m/>
    <m/>
    <m/>
    <n v="9"/>
    <n v="1"/>
    <n v="0"/>
  </r>
  <r>
    <n v="4728185"/>
    <s v="American Megatrends, Inc."/>
    <s v="5555 Oakbrook Parkway Suite 200,Norcross, GA 30093"/>
    <s v="5555 Oakbrook Parkway Suite 200 Norcross GA 30093"/>
    <s v="5555 200 30093"/>
    <s v="200"/>
    <x v="9"/>
    <x v="0"/>
    <x v="23"/>
    <n v="3"/>
    <x v="10"/>
    <n v="3"/>
    <n v="1"/>
    <n v="0.6142785283648402"/>
    <n v="0.5438250151138192"/>
    <m/>
    <m/>
    <m/>
    <m/>
    <m/>
    <m/>
    <m/>
    <m/>
    <m/>
    <m/>
    <m/>
    <m/>
    <m/>
    <n v="9"/>
    <n v="1"/>
    <n v="0"/>
  </r>
  <r>
    <n v="4729051"/>
    <s v="Schmitz, Reiner"/>
    <s v="15 Chemin des Suzettes,1233 Bernex"/>
    <s v="15 Chemin des Suzettes 1233 Bernex"/>
    <s v="15 1233"/>
    <s v=""/>
    <x v="10"/>
    <x v="0"/>
    <x v="51"/>
    <n v="2"/>
    <x v="9"/>
    <n v="2"/>
    <n v="0"/>
    <n v="0.34261164915287612"/>
    <n v="0.9236238491794132"/>
    <m/>
    <m/>
    <m/>
    <m/>
    <m/>
    <m/>
    <m/>
    <m/>
    <m/>
    <m/>
    <m/>
    <m/>
    <m/>
    <n v="9"/>
    <n v="1"/>
    <n v="0"/>
  </r>
  <r>
    <n v="4730378"/>
    <s v="Kim, Young-Kook"/>
    <s v="c/o Samsung Mobile Display Co., Ltd San 24 Nongseo-Dong Giheung-Gu Yongin-City,446-711 Gyunggi-Do"/>
    <s v="c/o Samsung Mobile Display Co. Ltd San 24 Nongseo-Dong Giheung-Gu Yongin-City 446-711 Gyunggi-Do"/>
    <s v="24 446711"/>
    <s v="24"/>
    <x v="7"/>
    <x v="0"/>
    <x v="114"/>
    <n v="3"/>
    <x v="5"/>
    <n v="2"/>
    <n v="1"/>
    <n v="0.96672939624809995"/>
    <n v="0.69801162757523583"/>
    <m/>
    <m/>
    <m/>
    <m/>
    <m/>
    <m/>
    <m/>
    <m/>
    <m/>
    <m/>
    <m/>
    <m/>
    <m/>
    <n v="9"/>
    <n v="1"/>
    <n v="0"/>
  </r>
  <r>
    <n v="4732811"/>
    <s v="HONDA, Masahiro"/>
    <s v="c/o DAIKIN EUROPE N.V., Zandvoordestraat 300,Oostende 8400"/>
    <s v="c/o DAIKIN EUROPE N.V. Zandvoordestraat 300 Oostende 8400"/>
    <s v="300 8400"/>
    <s v="300"/>
    <x v="17"/>
    <x v="0"/>
    <x v="14"/>
    <n v="3"/>
    <x v="10"/>
    <n v="2"/>
    <n v="1"/>
    <n v="0.97550049470349176"/>
    <n v="0.978844478648632"/>
    <m/>
    <m/>
    <m/>
    <m/>
    <m/>
    <m/>
    <m/>
    <m/>
    <m/>
    <m/>
    <m/>
    <m/>
    <m/>
    <n v="9"/>
    <n v="1"/>
    <n v="0"/>
  </r>
  <r>
    <n v="47235910"/>
    <s v="TAN, Kia Leong"/>
    <s v="Bayan Lepas"/>
    <s v="Bayan Lepas"/>
    <s v=""/>
    <s v=""/>
    <x v="50"/>
    <x v="0"/>
    <x v="77"/>
    <n v="1"/>
    <x v="15"/>
    <n v="0"/>
    <n v="0"/>
    <n v="0.78638173483160145"/>
    <n v="2.7172293848298668E-2"/>
    <n v="1"/>
    <n v="1"/>
    <n v="5"/>
    <m/>
    <m/>
    <m/>
    <m/>
    <m/>
    <m/>
    <m/>
    <m/>
    <m/>
    <m/>
    <n v="9"/>
    <n v="0"/>
    <n v="0"/>
  </r>
  <r>
    <n v="4739652"/>
    <s v="Eom, Ji-Yong"/>
    <s v="Legal &amp; IP Team Samsung SDI Co., Ltd. 428-5, Gongse-dong Giheung-gu Yongin-si,Gyeonggi-do"/>
    <s v="Legal &amp; IP Team Samsung SDI Co. Ltd. 428-5 Gongse-dong Giheung-gu Yongin-si Gyeonggi-do"/>
    <s v="4285"/>
    <s v="428-"/>
    <x v="7"/>
    <x v="0"/>
    <x v="44"/>
    <n v="3"/>
    <x v="5"/>
    <n v="1"/>
    <n v="1"/>
    <n v="0.50856049585869689"/>
    <n v="0.90210757857328172"/>
    <m/>
    <m/>
    <m/>
    <m/>
    <m/>
    <m/>
    <m/>
    <m/>
    <m/>
    <m/>
    <m/>
    <m/>
    <m/>
    <n v="9"/>
    <n v="1"/>
    <n v="0"/>
  </r>
  <r>
    <n v="4741461"/>
    <s v="Pedersen, Henrik"/>
    <s v="Ydingvej 11,8752 stbirk"/>
    <s v="Ydingvej 11 8752 stbirk"/>
    <s v="11 8752"/>
    <s v="11"/>
    <x v="18"/>
    <x v="0"/>
    <x v="96"/>
    <n v="2"/>
    <x v="0"/>
    <n v="2"/>
    <n v="1"/>
    <n v="0.96210754021656764"/>
    <n v="0.4397699013138392"/>
    <m/>
    <m/>
    <n v="15"/>
    <m/>
    <m/>
    <m/>
    <m/>
    <m/>
    <m/>
    <m/>
    <m/>
    <m/>
    <m/>
    <n v="9"/>
    <n v="1"/>
    <n v="0"/>
  </r>
  <r>
    <n v="4742383"/>
    <s v="Sew-Eurodrive GmbH&amp;Co. Kg Abt. Ecg"/>
    <s v="Ernst-Blickle-Str. 42,76646 Bruchsal"/>
    <s v="Ernst-Blickle-Str. 42 76646 Bruchsal"/>
    <s v="42 76646"/>
    <s v="42"/>
    <x v="0"/>
    <x v="0"/>
    <x v="38"/>
    <n v="3"/>
    <x v="0"/>
    <n v="2"/>
    <n v="1"/>
    <n v="0.71326790402768658"/>
    <n v="0.17752694656227841"/>
    <m/>
    <m/>
    <m/>
    <m/>
    <m/>
    <m/>
    <m/>
    <m/>
    <m/>
    <m/>
    <m/>
    <m/>
    <m/>
    <n v="9"/>
    <n v="1"/>
    <n v="0"/>
  </r>
  <r>
    <n v="4744235"/>
    <s v="IWAMOTO, Kota"/>
    <s v="c/o NEC Corporation, 7-1 Shiba 5-chome, Minato-ku,Tokyo 108-8001"/>
    <s v="c/o NEC Corporation 7-1 Shiba 5-chome Minato-ku Tokyo 108-8001"/>
    <s v="71 5 1088001"/>
    <s v="7-"/>
    <x v="2"/>
    <x v="0"/>
    <x v="55"/>
    <n v="3"/>
    <x v="2"/>
    <n v="3"/>
    <n v="1"/>
    <n v="6.6029131251675088E-2"/>
    <n v="0.32239385029391388"/>
    <m/>
    <m/>
    <m/>
    <m/>
    <m/>
    <m/>
    <m/>
    <m/>
    <m/>
    <m/>
    <m/>
    <m/>
    <m/>
    <n v="9"/>
    <n v="1"/>
    <n v="0"/>
  </r>
  <r>
    <n v="4744875"/>
    <s v="FEGLEY, Glenn, G."/>
    <s v="48 Chadwick Circle,Eagleville PA 19403-4559"/>
    <s v="48 Chadwick Circle Eagleville PA 19403-4559"/>
    <s v="48 194034559"/>
    <s v=""/>
    <x v="9"/>
    <x v="0"/>
    <x v="42"/>
    <n v="3"/>
    <x v="9"/>
    <n v="2"/>
    <n v="0"/>
    <n v="0.94855827721278141"/>
    <n v="0.7360484765526808"/>
    <m/>
    <m/>
    <m/>
    <m/>
    <m/>
    <m/>
    <m/>
    <m/>
    <m/>
    <m/>
    <m/>
    <m/>
    <m/>
    <n v="9"/>
    <n v="1"/>
    <n v="0"/>
  </r>
  <r>
    <n v="47881012"/>
    <s v="ARGINZONIZ CEBREIRO, Xabier Iurgi"/>
    <s v="C/Quintanavides,15 Parque Empresarial Via Norte"/>
    <s v="C/Quintanavides 15 Parque Empresarial Via Norte"/>
    <s v="15"/>
    <s v="15"/>
    <x v="4"/>
    <x v="0"/>
    <x v="22"/>
    <n v="3"/>
    <x v="9"/>
    <n v="1"/>
    <n v="1"/>
    <n v="0.41093011748216324"/>
    <n v="2.9508516449753053E-2"/>
    <n v="1"/>
    <n v="3"/>
    <n v="5"/>
    <m/>
    <m/>
    <m/>
    <m/>
    <m/>
    <m/>
    <m/>
    <m/>
    <m/>
    <m/>
    <n v="9"/>
    <n v="1"/>
    <n v="0"/>
  </r>
  <r>
    <n v="4749310"/>
    <s v="Hiraoka, Noriyuki"/>
    <s v="c/o Meinan Machinery Works, Inc 3-130, Kajitacho Obu-shi,Aichi 474-8543"/>
    <s v="c/o Meinan Machinery Works Inc 3-130 Kajitacho Obu-shi Aichi 474-8543"/>
    <s v="3130 4748543"/>
    <s v="3-"/>
    <x v="2"/>
    <x v="0"/>
    <x v="50"/>
    <n v="3"/>
    <x v="4"/>
    <n v="2"/>
    <n v="1"/>
    <n v="0.67066193946331198"/>
    <n v="0.80273326191510541"/>
    <m/>
    <m/>
    <m/>
    <m/>
    <m/>
    <m/>
    <m/>
    <m/>
    <m/>
    <m/>
    <m/>
    <m/>
    <m/>
    <n v="9"/>
    <n v="1"/>
    <n v="0"/>
  </r>
  <r>
    <n v="4750273"/>
    <s v="Janssen, Paul, Adriaan, Jan"/>
    <s v="c/o Janssen Pharmaceutica N.V. Turnhoutseweg 30,2340 Beerse"/>
    <s v="c/o Janssen Pharmaceutica N.V. Turnhoutseweg 30 2340 Beerse"/>
    <s v="30 2340"/>
    <s v="30"/>
    <x v="17"/>
    <x v="0"/>
    <x v="16"/>
    <n v="3"/>
    <x v="10"/>
    <n v="2"/>
    <n v="1"/>
    <n v="0.54032598850075508"/>
    <n v="0.90341227415362502"/>
    <m/>
    <m/>
    <m/>
    <m/>
    <m/>
    <m/>
    <m/>
    <m/>
    <m/>
    <m/>
    <m/>
    <m/>
    <m/>
    <n v="9"/>
    <n v="1"/>
    <n v="0"/>
  </r>
  <r>
    <n v="4750299"/>
    <s v="Fukumoto, Shin-ichi"/>
    <s v="1-28-17-101, Kitazawa, Setagaya-ku,Tokyo 155-0031"/>
    <s v="1-28-17-101 Kitazawa Setagaya-ku Tokyo 155-0031"/>
    <s v="12817101 1550031"/>
    <s v="-28-"/>
    <x v="2"/>
    <x v="0"/>
    <x v="9"/>
    <n v="3"/>
    <x v="1"/>
    <n v="2"/>
    <n v="1"/>
    <n v="2.358853229856217E-2"/>
    <n v="0.87404786725397876"/>
    <m/>
    <m/>
    <m/>
    <m/>
    <m/>
    <m/>
    <m/>
    <m/>
    <m/>
    <m/>
    <m/>
    <m/>
    <m/>
    <n v="9"/>
    <n v="1"/>
    <n v="0"/>
  </r>
  <r>
    <n v="4753371"/>
    <s v="Micheli, Brian R"/>
    <s v="3311 Mini Drive Wadsworth,Illinois 60083"/>
    <s v="3311 Mini Drive Wadsworth Illinois 60083"/>
    <s v="3311 60083"/>
    <s v=""/>
    <x v="9"/>
    <x v="0"/>
    <x v="41"/>
    <n v="3"/>
    <x v="9"/>
    <n v="2"/>
    <n v="0"/>
    <n v="3.6840394435963209E-2"/>
    <n v="0.10626941011306346"/>
    <m/>
    <m/>
    <m/>
    <m/>
    <m/>
    <m/>
    <m/>
    <m/>
    <m/>
    <m/>
    <m/>
    <m/>
    <m/>
    <n v="9"/>
    <n v="1"/>
    <n v="0"/>
  </r>
  <r>
    <n v="4756695"/>
    <s v="Ugozzoli, Mildred"/>
    <s v="c/o Novartis Vaccines 4560 Horton Street,Emeryville, CA 94608"/>
    <s v="c/o Novartis Vaccines 4560 Horton Street Emeryville CA 94608"/>
    <s v="4560 94608"/>
    <s v=""/>
    <x v="9"/>
    <x v="0"/>
    <x v="15"/>
    <n v="3"/>
    <x v="2"/>
    <n v="2"/>
    <n v="0"/>
    <n v="0.7574128616062199"/>
    <n v="0.74609506559206185"/>
    <m/>
    <m/>
    <m/>
    <m/>
    <m/>
    <m/>
    <m/>
    <m/>
    <m/>
    <m/>
    <m/>
    <m/>
    <m/>
    <n v="9"/>
    <n v="1"/>
    <n v="0"/>
  </r>
  <r>
    <n v="4757614"/>
    <s v="Uryu, Masaru"/>
    <s v="c/o SONY CORPORATION 1-7-1 Konan Minato-ku,Tokyo 108-0075"/>
    <s v="c/o SONY CORPORATION 1-7-1 Konan Minato-ku Tokyo 108-0075"/>
    <s v="171 1080075"/>
    <s v="1-"/>
    <x v="2"/>
    <x v="0"/>
    <x v="19"/>
    <n v="3"/>
    <x v="10"/>
    <n v="2"/>
    <n v="1"/>
    <n v="0.3138646398080196"/>
    <n v="0.6047776821163785"/>
    <m/>
    <m/>
    <m/>
    <m/>
    <m/>
    <m/>
    <m/>
    <m/>
    <m/>
    <m/>
    <m/>
    <m/>
    <m/>
    <n v="9"/>
    <n v="1"/>
    <n v="0"/>
  </r>
  <r>
    <n v="4759298"/>
    <s v="Barnes, Tony"/>
    <s v="5007 Village Terrace Drive,Dunwoody, GA 30338"/>
    <s v="5007 Village Terrace Drive Dunwoody GA 30338"/>
    <s v="5007 30338"/>
    <s v=""/>
    <x v="9"/>
    <x v="0"/>
    <x v="37"/>
    <n v="3"/>
    <x v="11"/>
    <n v="2"/>
    <n v="0"/>
    <n v="0.49743898740940518"/>
    <n v="0.67138126394636011"/>
    <m/>
    <m/>
    <m/>
    <m/>
    <m/>
    <m/>
    <m/>
    <m/>
    <m/>
    <m/>
    <m/>
    <m/>
    <m/>
    <n v="9"/>
    <n v="1"/>
    <n v="0"/>
  </r>
  <r>
    <n v="4763166"/>
    <s v="Robbin, Jeffrey L"/>
    <s v="270 Frances Drive,Los Altos, CA 94022"/>
    <s v="270 Frances Drive Los Altos CA 94022"/>
    <s v="270 94022"/>
    <s v=""/>
    <x v="9"/>
    <x v="0"/>
    <x v="24"/>
    <n v="3"/>
    <x v="11"/>
    <n v="2"/>
    <n v="0"/>
    <n v="0.34671814712710214"/>
    <n v="0.17624943578622521"/>
    <m/>
    <m/>
    <m/>
    <m/>
    <m/>
    <m/>
    <m/>
    <m/>
    <m/>
    <m/>
    <m/>
    <m/>
    <m/>
    <n v="9"/>
    <n v="1"/>
    <n v="0"/>
  </r>
  <r>
    <n v="4764404"/>
    <s v="NISHIYAMA, Shinji"/>
    <s v="c/o AISIN SEIKI KABUSHIKI KAISHA, 1 Asahi-machi 2-chome,Kariya-shi Aichi 448-8650"/>
    <s v="c/o AISIN SEIKI KABUSHIKI KAISHA 1 Asahi-machi 2-chome Kariya-shi Aichi 448-8650"/>
    <s v="1 2 4488650"/>
    <s v="1"/>
    <x v="2"/>
    <x v="0"/>
    <x v="35"/>
    <n v="3"/>
    <x v="6"/>
    <n v="3"/>
    <n v="1"/>
    <n v="0.75901906165189714"/>
    <n v="0.87780322205198402"/>
    <m/>
    <m/>
    <m/>
    <m/>
    <m/>
    <m/>
    <m/>
    <m/>
    <m/>
    <m/>
    <m/>
    <m/>
    <m/>
    <n v="9"/>
    <n v="1"/>
    <n v="0"/>
  </r>
  <r>
    <n v="4766012"/>
    <s v="CHENG, Ting-Jen R."/>
    <s v="18 F, No 7, Lane 5 Bao-Shan Road,Yun-Ho City Taipei 234"/>
    <s v="18 F No 7 Lane 5 Bao-Shan Road Yun-Ho City Taipei 234"/>
    <s v="18 7 5 234"/>
    <s v="7"/>
    <x v="5"/>
    <x v="0"/>
    <x v="5"/>
    <n v="3"/>
    <x v="8"/>
    <n v="4"/>
    <n v="1"/>
    <n v="0.21242541619730992"/>
    <n v="0.41931225856023213"/>
    <m/>
    <m/>
    <m/>
    <m/>
    <m/>
    <m/>
    <m/>
    <m/>
    <m/>
    <m/>
    <m/>
    <m/>
    <m/>
    <n v="9"/>
    <n v="1"/>
    <n v="0"/>
  </r>
  <r>
    <n v="4766177"/>
    <s v="Gilson, Charles A., III."/>
    <s v="4259 Del Mar Avenue,San Diego, CA 92107"/>
    <s v="4259 Del Mar Avenue San Diego CA 92107"/>
    <s v="4259 92107"/>
    <s v=""/>
    <x v="9"/>
    <x v="0"/>
    <x v="36"/>
    <n v="3"/>
    <x v="10"/>
    <n v="2"/>
    <n v="0"/>
    <n v="0.14339381285152997"/>
    <n v="0.72333182106159755"/>
    <m/>
    <m/>
    <m/>
    <m/>
    <m/>
    <m/>
    <m/>
    <m/>
    <m/>
    <m/>
    <m/>
    <m/>
    <m/>
    <n v="9"/>
    <n v="1"/>
    <n v="0"/>
  </r>
  <r>
    <n v="4767553"/>
    <s v="Sankaran, Rajesh"/>
    <s v="15132 NW Vance Drive,Portland, OR 97229"/>
    <s v="15132 NW Vance Drive Portland OR 97229"/>
    <s v="15132 97229"/>
    <s v=""/>
    <x v="9"/>
    <x v="0"/>
    <x v="36"/>
    <n v="3"/>
    <x v="11"/>
    <n v="2"/>
    <n v="0"/>
    <n v="0.47650914269163691"/>
    <n v="5.4879824338655903E-2"/>
    <m/>
    <m/>
    <m/>
    <m/>
    <m/>
    <m/>
    <m/>
    <m/>
    <m/>
    <m/>
    <m/>
    <m/>
    <m/>
    <n v="9"/>
    <n v="1"/>
    <n v="0"/>
  </r>
  <r>
    <n v="4768590"/>
    <s v="Veasey, Robert, Frederick"/>
    <s v="ATTN.: Ms Jane Phillips, DCA Design International, 19 Church Street,CV34 4AB Warwick"/>
    <s v="ATTN.: Ms Jane Phillips DCA Design International 19 Church Street CV34 4AB Warwick"/>
    <s v="19 34 4"/>
    <s v="19"/>
    <x v="8"/>
    <x v="0"/>
    <x v="7"/>
    <n v="3"/>
    <x v="5"/>
    <n v="3"/>
    <n v="1"/>
    <n v="8.6637567352037315E-2"/>
    <n v="0.38697443996096748"/>
    <m/>
    <m/>
    <m/>
    <m/>
    <m/>
    <m/>
    <m/>
    <m/>
    <m/>
    <m/>
    <m/>
    <m/>
    <m/>
    <n v="9"/>
    <n v="1"/>
    <n v="0"/>
  </r>
  <r>
    <n v="48038974"/>
    <s v="Kwon, Hwan-Joon"/>
    <s v="C/O Samsung Electronics Co., Ltd.,129 Samsung-ro, Yeongtong-gu, Suwon-si"/>
    <s v="C/O Samsung Electronics Co. Ltd. 129 Samsung-ro Yeongtong-gu Suwon-si"/>
    <s v="129"/>
    <s v="129"/>
    <x v="7"/>
    <x v="0"/>
    <x v="75"/>
    <n v="3"/>
    <x v="2"/>
    <n v="1"/>
    <n v="1"/>
    <n v="0.16322216380856158"/>
    <n v="2.6705566414371051E-2"/>
    <n v="1"/>
    <n v="3"/>
    <n v="5"/>
    <m/>
    <m/>
    <m/>
    <m/>
    <m/>
    <m/>
    <m/>
    <m/>
    <m/>
    <m/>
    <n v="9"/>
    <n v="1"/>
    <n v="0"/>
  </r>
  <r>
    <n v="4774325"/>
    <s v="Kuo, Ching-Chuan"/>
    <s v="11F, No. 54, Sec. 4, Min-Sheng E.Rd.,105, Taipei City"/>
    <s v="11F No. 54 Sec. 4 Min-Sheng E.Rd. 105 Taipei City"/>
    <s v="11 54 4 105"/>
    <s v="54"/>
    <x v="5"/>
    <x v="0"/>
    <x v="33"/>
    <n v="3"/>
    <x v="4"/>
    <n v="4"/>
    <n v="1"/>
    <n v="0.37823478912077813"/>
    <n v="0.53869155644138467"/>
    <m/>
    <m/>
    <m/>
    <m/>
    <m/>
    <m/>
    <m/>
    <m/>
    <m/>
    <m/>
    <m/>
    <m/>
    <m/>
    <n v="9"/>
    <n v="1"/>
    <n v="0"/>
  </r>
  <r>
    <n v="4786060"/>
    <s v="Tymm, David"/>
    <s v="203/204 Great Guildford Business Square 30 Great Guildford Street,London SE1 0HS"/>
    <s v="203/204 Great Guildford Business Square 30 Great Guildford Street London SE1 0HS"/>
    <s v="203204 30 1 0"/>
    <s v="/204"/>
    <x v="8"/>
    <x v="0"/>
    <x v="73"/>
    <n v="3"/>
    <x v="8"/>
    <n v="4"/>
    <n v="1"/>
    <n v="0.2330040943548265"/>
    <n v="0.37267479924016411"/>
    <m/>
    <m/>
    <m/>
    <m/>
    <m/>
    <m/>
    <m/>
    <m/>
    <m/>
    <m/>
    <m/>
    <m/>
    <m/>
    <n v="9"/>
    <n v="1"/>
    <n v="0"/>
  </r>
  <r>
    <n v="4786275"/>
    <s v="Leung, Shui-on"/>
    <s v="c/o Immunomedics Inc. 300 American Road,Morris Plains, New Jersey 07950"/>
    <s v="c/o Immunomedics Inc. 300 American Road Morris Plains New Jersey 07950"/>
    <s v="300 07950"/>
    <s v="300"/>
    <x v="9"/>
    <x v="0"/>
    <x v="50"/>
    <n v="3"/>
    <x v="6"/>
    <n v="2"/>
    <n v="1"/>
    <n v="0.64828090102921032"/>
    <n v="0.57139466574967501"/>
    <m/>
    <m/>
    <m/>
    <m/>
    <m/>
    <m/>
    <m/>
    <m/>
    <m/>
    <m/>
    <m/>
    <m/>
    <m/>
    <n v="9"/>
    <n v="1"/>
    <n v="0"/>
  </r>
  <r>
    <n v="4786550"/>
    <s v="Imakita, Takeshi"/>
    <s v="c/o Sumitomo Rubber Industries, Ltd., 6-9, Wakinohama-cho 3-chome, Chuo-ku,Kobe-shi Hyogo 651-0072"/>
    <s v="c/o Sumitomo Rubber Industries Ltd. 6-9 Wakinohama-cho 3-chome Chuo-ku Kobe-shi Hyogo 651-0072"/>
    <s v="69 3 6510072"/>
    <s v="6-"/>
    <x v="2"/>
    <x v="0"/>
    <x v="120"/>
    <n v="3"/>
    <x v="8"/>
    <n v="3"/>
    <n v="1"/>
    <n v="0.73115648905134578"/>
    <n v="0.72816889037532928"/>
    <m/>
    <m/>
    <m/>
    <m/>
    <m/>
    <m/>
    <m/>
    <m/>
    <m/>
    <m/>
    <m/>
    <m/>
    <m/>
    <n v="9"/>
    <n v="1"/>
    <n v="0"/>
  </r>
  <r>
    <n v="4787187"/>
    <s v="ZHANG, Yong"/>
    <s v="48071 Starlite Court,Fremont CA 94539"/>
    <s v="48071 Starlite Court Fremont CA 94539"/>
    <s v="48071 94539"/>
    <s v=""/>
    <x v="9"/>
    <x v="0"/>
    <x v="24"/>
    <n v="3"/>
    <x v="9"/>
    <n v="2"/>
    <n v="0"/>
    <n v="0.75714377633891083"/>
    <n v="0.68086716089205879"/>
    <m/>
    <m/>
    <m/>
    <m/>
    <m/>
    <m/>
    <m/>
    <m/>
    <m/>
    <m/>
    <m/>
    <m/>
    <m/>
    <n v="9"/>
    <n v="1"/>
    <n v="0"/>
  </r>
  <r>
    <n v="4788158"/>
    <s v="Seoul Opto Device Co., Ltd."/>
    <s v="1-36 Block, 727-5, Wonsi-dong Danwon-gu Ansan-si,Gyeonggi-do 425-851"/>
    <s v="1-36 Block 727-5 Wonsi-dong Danwon-gu Ansan-si Gyeonggi-do 425-851"/>
    <s v="136 7275 425851"/>
    <s v="-36"/>
    <x v="7"/>
    <x v="0"/>
    <x v="10"/>
    <n v="3"/>
    <x v="10"/>
    <n v="3"/>
    <n v="1"/>
    <n v="0.49549919397392272"/>
    <n v="0.27050835777428006"/>
    <m/>
    <m/>
    <m/>
    <m/>
    <m/>
    <m/>
    <m/>
    <m/>
    <m/>
    <m/>
    <m/>
    <m/>
    <m/>
    <n v="9"/>
    <n v="1"/>
    <n v="0"/>
  </r>
  <r>
    <n v="4790729"/>
    <s v="FUTTER, Richard John"/>
    <s v="c/- 30 Gracefield Road,Gracefield, Lower Hutt 5010"/>
    <s v="c/- 30 Gracefield Road Gracefield Lower Hutt 5010"/>
    <s v="30 5010"/>
    <s v="30"/>
    <x v="34"/>
    <x v="0"/>
    <x v="23"/>
    <n v="3"/>
    <x v="10"/>
    <n v="2"/>
    <n v="1"/>
    <n v="0.19097458448789129"/>
    <n v="0.24168770972399589"/>
    <m/>
    <m/>
    <m/>
    <m/>
    <m/>
    <m/>
    <m/>
    <m/>
    <m/>
    <m/>
    <m/>
    <m/>
    <m/>
    <n v="9"/>
    <n v="1"/>
    <n v="0"/>
  </r>
  <r>
    <n v="4796458"/>
    <s v="KATAYAMA Akihiko"/>
    <s v="c/o NTN CORPORATION, 1578 Higashikaizuka,Iwata-shi Shizuoka 438-0037"/>
    <s v="c/o NTN CORPORATION 1578 Higashikaizuka Iwata-shi Shizuoka 438-0037"/>
    <s v="1578 4380037"/>
    <s v="438-"/>
    <x v="2"/>
    <x v="0"/>
    <x v="10"/>
    <n v="3"/>
    <x v="10"/>
    <n v="2"/>
    <n v="1"/>
    <n v="0.21298474193687267"/>
    <n v="0.32988273727547224"/>
    <m/>
    <m/>
    <m/>
    <m/>
    <m/>
    <m/>
    <m/>
    <m/>
    <m/>
    <m/>
    <m/>
    <m/>
    <m/>
    <n v="9"/>
    <n v="1"/>
    <n v="0"/>
  </r>
  <r>
    <n v="4796554"/>
    <s v="NAKAYA Koichi"/>
    <s v="c/o MAZDA MOTOR CORPORATION., 3-1 Shinchi, Fuchu-cho,Aki-gun Hiroshima 730-8670"/>
    <s v="c/o MAZDA MOTOR CORPORATION. 3-1 Shinchi Fuchu-cho Aki-gun Hiroshima 730-8670"/>
    <s v="31 7308670"/>
    <s v="3-"/>
    <x v="2"/>
    <x v="0"/>
    <x v="68"/>
    <n v="3"/>
    <x v="4"/>
    <n v="2"/>
    <n v="1"/>
    <n v="7.0780662233196012E-2"/>
    <n v="0.38822433420201075"/>
    <m/>
    <m/>
    <m/>
    <m/>
    <m/>
    <m/>
    <m/>
    <m/>
    <m/>
    <m/>
    <m/>
    <m/>
    <m/>
    <n v="9"/>
    <n v="1"/>
    <n v="0"/>
  </r>
  <r>
    <n v="4797124"/>
    <s v="SANDER, Fiona"/>
    <s v="11640 Jessica Lane,Los Altos Hills CA 94024"/>
    <s v="11640 Jessica Lane Los Altos Hills CA 94024"/>
    <s v="11640 94024"/>
    <s v=""/>
    <x v="9"/>
    <x v="0"/>
    <x v="42"/>
    <n v="3"/>
    <x v="10"/>
    <n v="2"/>
    <n v="0"/>
    <n v="0.24073623761998786"/>
    <n v="0.89535211413873772"/>
    <m/>
    <m/>
    <m/>
    <m/>
    <m/>
    <m/>
    <m/>
    <m/>
    <m/>
    <m/>
    <m/>
    <m/>
    <m/>
    <n v="9"/>
    <n v="1"/>
    <n v="0"/>
  </r>
  <r>
    <n v="48046969"/>
    <s v="NAKAMURA, Isao"/>
    <s v="c/o Central Glass Company, Limited,1521-2, Oguchi-cho"/>
    <s v="c/o Central Glass Company Limited 1521-2 Oguchi-cho"/>
    <s v="15212"/>
    <s v="-2"/>
    <x v="2"/>
    <x v="0"/>
    <x v="33"/>
    <n v="3"/>
    <x v="11"/>
    <n v="1"/>
    <n v="1"/>
    <n v="0.88873513467607146"/>
    <n v="2.6613362812544672E-2"/>
    <n v="1"/>
    <n v="3"/>
    <n v="5"/>
    <m/>
    <m/>
    <m/>
    <m/>
    <m/>
    <m/>
    <m/>
    <m/>
    <m/>
    <m/>
    <n v="9"/>
    <n v="1"/>
    <n v="0"/>
  </r>
  <r>
    <n v="4814431"/>
    <s v="Fano, Andrew E."/>
    <s v="6 Plymouth Court,Lincolnshire, IL 60069"/>
    <s v="6 Plymouth Court Lincolnshire IL 60069"/>
    <s v="6 60069"/>
    <s v=""/>
    <x v="9"/>
    <x v="0"/>
    <x v="36"/>
    <n v="3"/>
    <x v="9"/>
    <n v="2"/>
    <n v="0"/>
    <n v="0.85469850937449998"/>
    <n v="0.50127968049782923"/>
    <m/>
    <m/>
    <m/>
    <m/>
    <m/>
    <m/>
    <m/>
    <m/>
    <m/>
    <m/>
    <m/>
    <m/>
    <m/>
    <n v="9"/>
    <n v="1"/>
    <n v="0"/>
  </r>
  <r>
    <n v="4816073"/>
    <s v="FLORY, Anny"/>
    <s v="1136 Kissam Court,South Plainfield, NJ 07080"/>
    <s v="1136 Kissam Court South Plainfield NJ 07080"/>
    <s v="1136 07080"/>
    <s v=""/>
    <x v="9"/>
    <x v="0"/>
    <x v="18"/>
    <n v="3"/>
    <x v="11"/>
    <n v="2"/>
    <n v="0"/>
    <n v="0.20479632262489211"/>
    <n v="0.74509008931836862"/>
    <m/>
    <m/>
    <m/>
    <m/>
    <m/>
    <m/>
    <m/>
    <m/>
    <m/>
    <m/>
    <m/>
    <m/>
    <m/>
    <n v="9"/>
    <n v="1"/>
    <n v="0"/>
  </r>
  <r>
    <n v="4817161"/>
    <s v="SCHULZ, Christian"/>
    <s v="Lange Dorfstrasse 12,38704 Liebenburg"/>
    <s v="Lange Dorfstrasse 12 38704 Liebenburg"/>
    <s v="12 38704"/>
    <s v="12"/>
    <x v="0"/>
    <x v="0"/>
    <x v="24"/>
    <n v="3"/>
    <x v="1"/>
    <n v="2"/>
    <n v="1"/>
    <n v="0.49167030360116648"/>
    <n v="0.94024871620803141"/>
    <m/>
    <m/>
    <m/>
    <m/>
    <m/>
    <m/>
    <m/>
    <m/>
    <m/>
    <m/>
    <m/>
    <m/>
    <m/>
    <n v="9"/>
    <n v="1"/>
    <n v="0"/>
  </r>
  <r>
    <n v="4824284"/>
    <s v="BAVER, Acu"/>
    <s v="Thulestr. 42,D-13189 Berlin"/>
    <s v="Thulestr. 42 D-13189 Berlin"/>
    <s v="42 13189"/>
    <s v="42"/>
    <x v="0"/>
    <x v="0"/>
    <x v="54"/>
    <n v="2"/>
    <x v="0"/>
    <n v="2"/>
    <n v="1"/>
    <n v="0.50894435705713537"/>
    <n v="0.73584560754561457"/>
    <m/>
    <m/>
    <m/>
    <m/>
    <m/>
    <m/>
    <m/>
    <m/>
    <m/>
    <m/>
    <m/>
    <m/>
    <m/>
    <n v="9"/>
    <n v="1"/>
    <n v="0"/>
  </r>
  <r>
    <n v="4827298"/>
    <s v="Kulkarni, Sanjivani A."/>
    <s v="C-56, Bhagwati Society, Opp. Shastrinagar, Linking road extension, Santacruz (W),400054 Mumbai"/>
    <s v="C-56 Bhagwati Society Opp. Shastrinagar Linking road extension Santacruz (W) 400054 Mumbai"/>
    <s v="56 400054"/>
    <s v="-56"/>
    <x v="27"/>
    <x v="0"/>
    <x v="101"/>
    <n v="3"/>
    <x v="8"/>
    <n v="2"/>
    <n v="1"/>
    <n v="9.6138126580076477E-3"/>
    <n v="0.89041598441574343"/>
    <m/>
    <m/>
    <m/>
    <m/>
    <m/>
    <m/>
    <m/>
    <m/>
    <m/>
    <m/>
    <m/>
    <m/>
    <m/>
    <n v="9"/>
    <n v="1"/>
    <n v="0"/>
  </r>
  <r>
    <n v="4827917"/>
    <s v="Lane, Christopher, Andrew"/>
    <s v="440 Phillip Street, Extension: 71500,Waterloo Ontario N2L 5R9"/>
    <s v="440 Phillip Street Extension: 71500 Waterloo Ontario N2L 5R9"/>
    <s v="440 71500 2 59"/>
    <s v="N2L"/>
    <x v="16"/>
    <x v="0"/>
    <x v="15"/>
    <n v="3"/>
    <x v="2"/>
    <n v="4"/>
    <n v="1"/>
    <n v="0.62779729239884718"/>
    <n v="0.29749941266654245"/>
    <m/>
    <m/>
    <m/>
    <m/>
    <m/>
    <m/>
    <m/>
    <m/>
    <m/>
    <m/>
    <m/>
    <m/>
    <m/>
    <n v="9"/>
    <n v="1"/>
    <n v="0"/>
  </r>
  <r>
    <n v="4828386"/>
    <s v="HIMMELSBACH, Frank"/>
    <s v="Boehringer Ingelheim GmbH, Corporate Patents, Binger Strasse 173,55216 Ingelheim am Rhein"/>
    <s v="Boehringer Ingelheim GmbH Corporate Patents Binger Strasse 173 55216 Ingelheim am Rhein"/>
    <s v="173 55216"/>
    <s v="173"/>
    <x v="0"/>
    <x v="0"/>
    <x v="44"/>
    <n v="3"/>
    <x v="8"/>
    <n v="2"/>
    <n v="1"/>
    <n v="3.1929970203419811E-2"/>
    <n v="0.35113742303462314"/>
    <m/>
    <m/>
    <m/>
    <m/>
    <m/>
    <m/>
    <m/>
    <m/>
    <m/>
    <m/>
    <m/>
    <m/>
    <m/>
    <n v="9"/>
    <n v="1"/>
    <n v="0"/>
  </r>
  <r>
    <n v="4829259"/>
    <s v="FOSNAUGH, Kathy L."/>
    <s v="1907 162nd Ave NE,Bellevue, WA 98008"/>
    <s v="1907 162nd Ave NE Bellevue WA 98008"/>
    <s v="1907 162 98008"/>
    <s v="162n"/>
    <x v="9"/>
    <x v="0"/>
    <x v="38"/>
    <n v="3"/>
    <x v="11"/>
    <n v="3"/>
    <n v="1"/>
    <n v="0.22280817259517838"/>
    <n v="0.6181675182542653"/>
    <m/>
    <m/>
    <m/>
    <m/>
    <m/>
    <m/>
    <m/>
    <m/>
    <m/>
    <m/>
    <m/>
    <m/>
    <m/>
    <n v="9"/>
    <n v="1"/>
    <n v="0"/>
  </r>
  <r>
    <n v="4829690"/>
    <s v="Kim, Kyung II"/>
    <s v="KAIST Office of University-Industry Cooperation, KAIST-ICC, 103-6, Munji-dong, Yuseong-gu,Daejeon 305-732"/>
    <s v="KAIST Office of University-Industry Cooperation KAIST-ICC 103-6 Munji-dong Yuseong-gu Daejeon 305-732"/>
    <s v="1036 305732"/>
    <s v="103-"/>
    <x v="7"/>
    <x v="0"/>
    <x v="108"/>
    <n v="3"/>
    <x v="6"/>
    <n v="2"/>
    <n v="1"/>
    <n v="0.73449200152783978"/>
    <n v="0.70714050466217093"/>
    <m/>
    <m/>
    <m/>
    <m/>
    <m/>
    <m/>
    <m/>
    <m/>
    <m/>
    <m/>
    <m/>
    <m/>
    <m/>
    <n v="9"/>
    <n v="1"/>
    <n v="0"/>
  </r>
  <r>
    <n v="4830168"/>
    <s v="Gravrand, Olivier"/>
    <s v="89 Rue du Rocher,38120, FONTANIL-CORNILLON"/>
    <s v="89 Rue du Rocher 38120 FONTANIL-CORNILLON"/>
    <s v="89 38120"/>
    <s v=""/>
    <x v="3"/>
    <x v="0"/>
    <x v="3"/>
    <n v="3"/>
    <x v="9"/>
    <n v="2"/>
    <n v="0"/>
    <n v="1.33588954778594E-2"/>
    <n v="0.88521596008120063"/>
    <m/>
    <m/>
    <m/>
    <m/>
    <m/>
    <m/>
    <m/>
    <m/>
    <m/>
    <m/>
    <m/>
    <m/>
    <m/>
    <n v="9"/>
    <n v="1"/>
    <n v="0"/>
  </r>
  <r>
    <n v="49297978"/>
    <s v="YAMAOKA, Masuo"/>
    <s v="5-10-202, Shoyamacho 2-chome, Nagata-ku,Kobe-shi, Hyogo 653-0853"/>
    <s v="5-10-202 Shoyamacho 2-chome Nagata-ku Kobe-shi Hyogo 653-0853"/>
    <s v="510202 2 6530853"/>
    <s v="-10-"/>
    <x v="2"/>
    <x v="0"/>
    <x v="55"/>
    <n v="3"/>
    <x v="11"/>
    <n v="3"/>
    <n v="1"/>
    <n v="0.56430333069466421"/>
    <n v="2.9588889913046756E-2"/>
    <n v="1"/>
    <n v="3"/>
    <n v="5"/>
    <m/>
    <m/>
    <m/>
    <m/>
    <m/>
    <m/>
    <m/>
    <m/>
    <m/>
    <m/>
    <n v="9"/>
    <n v="1"/>
    <n v="0"/>
  </r>
  <r>
    <n v="4835056"/>
    <s v="ONO Kenichi"/>
    <s v="c/o Technical Research Center of, SHIGEMATSU WORKS CO. LTD., 267 Yajita, Iwatsuki-ku,Saitama-shi Saitama 339-0046"/>
    <s v="c/o Technical Research Center of SHIGEMATSU WORKS CO. LTD. 267 Yajita Iwatsuki-ku Saitama-shi Saitama 339-0046"/>
    <s v="267 3390046"/>
    <s v="267"/>
    <x v="2"/>
    <x v="0"/>
    <x v="85"/>
    <n v="3"/>
    <x v="12"/>
    <n v="2"/>
    <n v="1"/>
    <n v="0.41592439384394353"/>
    <n v="0.12835902481902384"/>
    <m/>
    <m/>
    <m/>
    <m/>
    <m/>
    <m/>
    <m/>
    <m/>
    <m/>
    <m/>
    <m/>
    <m/>
    <m/>
    <n v="9"/>
    <n v="1"/>
    <n v="0"/>
  </r>
  <r>
    <n v="4837269"/>
    <s v="Jabado, Rene"/>
    <s v="Nordeneyer Strasse 11,14199 Berlin"/>
    <s v="Nordeneyer Strasse 11 14199 Berlin"/>
    <s v="11 14199"/>
    <s v="11"/>
    <x v="0"/>
    <x v="0"/>
    <x v="51"/>
    <n v="2"/>
    <x v="1"/>
    <n v="2"/>
    <n v="1"/>
    <n v="0.9068241487860268"/>
    <n v="0.44260780150892465"/>
    <m/>
    <m/>
    <n v="15"/>
    <m/>
    <m/>
    <m/>
    <m/>
    <m/>
    <m/>
    <m/>
    <m/>
    <m/>
    <m/>
    <n v="9"/>
    <n v="1"/>
    <n v="0"/>
  </r>
  <r>
    <n v="4842761"/>
    <s v="LEE, Kook Heui"/>
    <s v="C/O Samsung Electronics Co., LTD., 416 Maetan-dong, Yeongtong-gu, Suwon-si,Gyeonggi-do"/>
    <s v="C/O Samsung Electronics Co. LTD. 416 Maetan-dong Yeongtong-gu Suwon-si Gyeonggi-do"/>
    <s v="416"/>
    <s v="416"/>
    <x v="7"/>
    <x v="0"/>
    <x v="12"/>
    <n v="3"/>
    <x v="4"/>
    <n v="1"/>
    <n v="1"/>
    <n v="0.58053731081203364"/>
    <n v="0.93887943904833426"/>
    <m/>
    <m/>
    <m/>
    <m/>
    <m/>
    <m/>
    <m/>
    <m/>
    <m/>
    <m/>
    <m/>
    <m/>
    <m/>
    <n v="9"/>
    <n v="1"/>
    <n v="0"/>
  </r>
  <r>
    <n v="4843376"/>
    <s v="MILLER, Michael, Charles"/>
    <s v="925 Page Mill Road,Palo Alto, California 94304-1013"/>
    <s v="925 Page Mill Road Palo Alto California 94304-1013"/>
    <s v="925 943041013"/>
    <s v=""/>
    <x v="9"/>
    <x v="0"/>
    <x v="71"/>
    <n v="3"/>
    <x v="10"/>
    <n v="2"/>
    <n v="0"/>
    <n v="0.16624895627720193"/>
    <n v="0.46654673051201467"/>
    <m/>
    <m/>
    <m/>
    <m/>
    <m/>
    <m/>
    <m/>
    <m/>
    <m/>
    <m/>
    <m/>
    <m/>
    <m/>
    <n v="9"/>
    <n v="1"/>
    <n v="0"/>
  </r>
  <r>
    <n v="4843443"/>
    <s v="SHVARTSMAN, Shmaryu"/>
    <s v="5616c South Greenway Court,Highland Heights OH 44143"/>
    <s v="5616c South Greenway Court Highland Heights OH 44143"/>
    <s v="5616 44143"/>
    <s v=""/>
    <x v="9"/>
    <x v="0"/>
    <x v="26"/>
    <n v="3"/>
    <x v="10"/>
    <n v="2"/>
    <n v="0"/>
    <n v="3.7464043014315163E-2"/>
    <n v="0.58293628546508702"/>
    <m/>
    <m/>
    <m/>
    <m/>
    <m/>
    <m/>
    <m/>
    <m/>
    <m/>
    <m/>
    <m/>
    <m/>
    <m/>
    <n v="9"/>
    <n v="1"/>
    <n v="0"/>
  </r>
  <r>
    <n v="4845390"/>
    <s v="Shin, Hong-chul"/>
    <s v="(302) 1246-6 Maetan-dong, Yeongtong-gu, Suwon-si,Gyeonggi-do"/>
    <s v="(302) 1246-6 Maetan-dong Yeongtong-gu Suwon-si Gyeonggi-do"/>
    <s v="302 12466"/>
    <s v="(302)"/>
    <x v="7"/>
    <x v="0"/>
    <x v="6"/>
    <n v="3"/>
    <x v="9"/>
    <n v="2"/>
    <n v="1"/>
    <n v="0.89946334355795865"/>
    <n v="0.62491276796351403"/>
    <m/>
    <m/>
    <m/>
    <m/>
    <m/>
    <m/>
    <m/>
    <m/>
    <m/>
    <m/>
    <m/>
    <m/>
    <m/>
    <n v="9"/>
    <n v="1"/>
    <n v="0"/>
  </r>
  <r>
    <n v="4846690"/>
    <s v="SHAN, Shuwei"/>
    <s v="ZTE Plaza, Keji Road South, Hi-Tech Industrial Park, Nanshan,Shenzhen Guangdong 518057"/>
    <s v="ZTE Plaza Keji Road South Hi-Tech Industrial Park Nanshan Shenzhen Guangdong 518057"/>
    <s v="518057"/>
    <s v=""/>
    <x v="14"/>
    <x v="0"/>
    <x v="12"/>
    <n v="3"/>
    <x v="8"/>
    <n v="1"/>
    <n v="0"/>
    <n v="0.19593143473110453"/>
    <n v="0.51265326680727274"/>
    <m/>
    <m/>
    <m/>
    <m/>
    <m/>
    <m/>
    <m/>
    <m/>
    <m/>
    <m/>
    <m/>
    <m/>
    <m/>
    <n v="9"/>
    <n v="1"/>
    <n v="0"/>
  </r>
  <r>
    <n v="4851411"/>
    <s v="Mochizuki, Yoshinori"/>
    <s v="c/o Hitachi, LTd., Intellectual Property Group 6-1, Marunouchi 1-chome Chiyoda-ku,Tokyo 100-8220"/>
    <s v="c/o Hitachi LTd. Intellectual Property Group 6-1 Marunouchi 1-chome Chiyoda-ku Tokyo 100-8220"/>
    <s v="61 1 1008220"/>
    <s v="6-"/>
    <x v="2"/>
    <x v="0"/>
    <x v="56"/>
    <n v="3"/>
    <x v="8"/>
    <n v="3"/>
    <n v="1"/>
    <n v="0.76853492234714382"/>
    <n v="0.25457631530671376"/>
    <m/>
    <m/>
    <m/>
    <m/>
    <m/>
    <m/>
    <m/>
    <m/>
    <m/>
    <m/>
    <m/>
    <m/>
    <m/>
    <n v="9"/>
    <n v="1"/>
    <n v="0"/>
  </r>
  <r>
    <n v="4853130"/>
    <s v="Park, Changsin"/>
    <s v="391-2, Gaeumjeong-Dong, Changwon,Gyeongsangnam-Do"/>
    <s v="391-2 Gaeumjeong-Dong Changwon Gyeongsangnam-Do"/>
    <s v="3912"/>
    <s v="-2"/>
    <x v="7"/>
    <x v="0"/>
    <x v="9"/>
    <n v="3"/>
    <x v="0"/>
    <n v="1"/>
    <n v="1"/>
    <n v="0.77521299089743023"/>
    <n v="0.20968672528177879"/>
    <m/>
    <m/>
    <m/>
    <m/>
    <m/>
    <m/>
    <m/>
    <m/>
    <m/>
    <m/>
    <m/>
    <m/>
    <m/>
    <n v="9"/>
    <n v="1"/>
    <n v="0"/>
  </r>
  <r>
    <n v="4854918"/>
    <s v="SHANNON, Michael, Edward"/>
    <s v="2076 County Road 8,Picton Ontario K0K 2T0"/>
    <s v="2076 County Road 8 Picton Ontario K0K 2T0"/>
    <s v="2076 8 0 20"/>
    <s v="8"/>
    <x v="16"/>
    <x v="0"/>
    <x v="46"/>
    <n v="3"/>
    <x v="10"/>
    <n v="4"/>
    <n v="1"/>
    <n v="0.71635808269970924"/>
    <n v="0.36588590425255263"/>
    <m/>
    <m/>
    <m/>
    <m/>
    <m/>
    <m/>
    <m/>
    <m/>
    <m/>
    <m/>
    <m/>
    <m/>
    <m/>
    <n v="9"/>
    <n v="1"/>
    <n v="0"/>
  </r>
  <r>
    <n v="4856822"/>
    <s v="SAGE, Ian, Charles"/>
    <s v="QinetiQ Limited, Intellectual Property, Malvern Technology Centre, St Andrews Road,Malvern Worcestershire WR14 3PS"/>
    <s v="QinetiQ Limited Intellectual Property Malvern Technology Centre St Andrews Road Malvern Worcestershire WR14 3PS"/>
    <s v="14 3"/>
    <s v="R14"/>
    <x v="8"/>
    <x v="0"/>
    <x v="121"/>
    <n v="3"/>
    <x v="7"/>
    <n v="2"/>
    <n v="1"/>
    <n v="0.37708805598390815"/>
    <n v="0.57641525331465726"/>
    <m/>
    <m/>
    <m/>
    <m/>
    <m/>
    <m/>
    <m/>
    <m/>
    <m/>
    <m/>
    <m/>
    <m/>
    <m/>
    <n v="9"/>
    <n v="1"/>
    <n v="0"/>
  </r>
  <r>
    <n v="4856968"/>
    <s v="LEGUIN, Hermann"/>
    <s v="Ravensburger Strasse 28,88279 Amtzell"/>
    <s v="Ravensburger Strasse 28 88279 Amtzell"/>
    <s v="28 88279"/>
    <s v="28"/>
    <x v="0"/>
    <x v="0"/>
    <x v="24"/>
    <n v="3"/>
    <x v="1"/>
    <n v="2"/>
    <n v="1"/>
    <n v="0.97311957030512242"/>
    <n v="0.56172496172338049"/>
    <m/>
    <m/>
    <m/>
    <m/>
    <m/>
    <m/>
    <m/>
    <m/>
    <m/>
    <m/>
    <m/>
    <m/>
    <m/>
    <n v="9"/>
    <n v="1"/>
    <n v="0"/>
  </r>
  <r>
    <n v="4858577"/>
    <s v="Hashizume, Takashi"/>
    <s v="c/o Honda R &amp; D Co., Ltd. 4-1, Chuo 1-chome, Wako-shi,Saitama 351-0193"/>
    <s v="c/o Honda R &amp; D Co. Ltd. 4-1 Chuo 1-chome Wako-shi Saitama 351-0193"/>
    <s v="41 1 3510193"/>
    <s v="4-"/>
    <x v="2"/>
    <x v="0"/>
    <x v="39"/>
    <n v="3"/>
    <x v="5"/>
    <n v="3"/>
    <n v="1"/>
    <n v="0.61391914545141812"/>
    <n v="0.34644078591567307"/>
    <m/>
    <m/>
    <m/>
    <m/>
    <m/>
    <m/>
    <m/>
    <m/>
    <m/>
    <m/>
    <m/>
    <m/>
    <m/>
    <n v="9"/>
    <n v="1"/>
    <n v="0"/>
  </r>
  <r>
    <n v="4859244"/>
    <s v="Keller, Russell L."/>
    <s v="22213 217th Avenue Southeast,Maple Valley, WA 98038"/>
    <s v="22213 217th Avenue Southeast Maple Valley WA 98038"/>
    <s v="22213 217 98038"/>
    <s v="217t"/>
    <x v="9"/>
    <x v="0"/>
    <x v="71"/>
    <n v="3"/>
    <x v="10"/>
    <n v="3"/>
    <n v="1"/>
    <n v="0.18953395708510956"/>
    <n v="0.70562253569458178"/>
    <m/>
    <m/>
    <m/>
    <m/>
    <m/>
    <m/>
    <m/>
    <m/>
    <m/>
    <m/>
    <m/>
    <m/>
    <m/>
    <n v="9"/>
    <n v="1"/>
    <n v="0"/>
  </r>
  <r>
    <n v="4862599"/>
    <s v="CLARK, Thomas, P."/>
    <s v="1411 Illinois Drive,Midland MI 48642"/>
    <s v="1411 Illinois Drive Midland MI 48642"/>
    <s v="1411 48642"/>
    <s v=""/>
    <x v="9"/>
    <x v="0"/>
    <x v="38"/>
    <n v="3"/>
    <x v="9"/>
    <n v="2"/>
    <n v="0"/>
    <n v="0.42862188242212385"/>
    <n v="0.55231637769644015"/>
    <m/>
    <m/>
    <m/>
    <m/>
    <m/>
    <m/>
    <m/>
    <m/>
    <m/>
    <m/>
    <m/>
    <m/>
    <m/>
    <n v="9"/>
    <n v="1"/>
    <n v="0"/>
  </r>
  <r>
    <n v="4868805"/>
    <s v="Gort, Steven, J."/>
    <s v="128 Cimarron Road,Apply Valley Minnesota 55124"/>
    <s v="128 Cimarron Road Apply Valley Minnesota 55124"/>
    <s v="128 55124"/>
    <s v=""/>
    <x v="9"/>
    <x v="0"/>
    <x v="43"/>
    <n v="3"/>
    <x v="11"/>
    <n v="2"/>
    <n v="0"/>
    <n v="0.7911035561971691"/>
    <n v="0.87927093010102131"/>
    <m/>
    <m/>
    <m/>
    <m/>
    <m/>
    <m/>
    <m/>
    <m/>
    <m/>
    <m/>
    <m/>
    <m/>
    <m/>
    <n v="9"/>
    <n v="1"/>
    <n v="0"/>
  </r>
  <r>
    <n v="4870903"/>
    <s v="FATTAL, David, A."/>
    <s v="1501 Page Mill Road,Palo Alto, CA 94304-1100"/>
    <s v="1501 Page Mill Road Palo Alto CA 94304-1100"/>
    <s v="1501 943041100"/>
    <s v=""/>
    <x v="9"/>
    <x v="0"/>
    <x v="18"/>
    <n v="3"/>
    <x v="10"/>
    <n v="2"/>
    <n v="0"/>
    <n v="3.7655174004778247E-2"/>
    <n v="6.2219935214989475E-2"/>
    <m/>
    <m/>
    <m/>
    <m/>
    <m/>
    <m/>
    <m/>
    <m/>
    <m/>
    <m/>
    <m/>
    <m/>
    <m/>
    <n v="9"/>
    <n v="1"/>
    <n v="0"/>
  </r>
  <r>
    <n v="4871217"/>
    <s v="Universidad Politecnica De Valencia"/>
    <s v="CTT - Edificio 6-G. Avda. de los Naranjos,46022 Valencia"/>
    <s v="CTT - Edificio 6-G. Avda. de los Naranjos 46022 Valencia"/>
    <s v="6 46022"/>
    <s v="6-"/>
    <x v="4"/>
    <x v="0"/>
    <x v="30"/>
    <n v="3"/>
    <x v="4"/>
    <n v="2"/>
    <n v="1"/>
    <n v="0.86502312935023851"/>
    <n v="0.53743904621170469"/>
    <m/>
    <m/>
    <m/>
    <m/>
    <m/>
    <m/>
    <m/>
    <m/>
    <m/>
    <m/>
    <m/>
    <m/>
    <m/>
    <n v="9"/>
    <n v="1"/>
    <n v="0"/>
  </r>
  <r>
    <n v="4874555"/>
    <s v="Van Erden, Donald"/>
    <s v="c/o Paulette Van Erden 33456 North Lakeview Court,Grayslake IL Illinois 60030"/>
    <s v="c/o Paulette Van Erden 33456 North Lakeview Court Grayslake IL Illinois 60030"/>
    <s v="33456 60030"/>
    <s v=""/>
    <x v="9"/>
    <x v="0"/>
    <x v="64"/>
    <n v="3"/>
    <x v="8"/>
    <n v="2"/>
    <n v="0"/>
    <n v="0.28714663734770174"/>
    <n v="0.43491015448336745"/>
    <m/>
    <m/>
    <m/>
    <m/>
    <m/>
    <m/>
    <m/>
    <m/>
    <m/>
    <m/>
    <m/>
    <m/>
    <m/>
    <n v="9"/>
    <n v="1"/>
    <n v="0"/>
  </r>
  <r>
    <n v="4874904"/>
    <s v="SCHNELL, Bettina"/>
    <s v="Connenweilerstrasse 21/1,74597 Rechenberg"/>
    <s v="Connenweilerstrasse 21/1 74597 Rechenberg"/>
    <s v="211 74597"/>
    <s v="21/"/>
    <x v="0"/>
    <x v="0"/>
    <x v="46"/>
    <n v="3"/>
    <x v="0"/>
    <n v="2"/>
    <n v="1"/>
    <n v="9.0479072722899012E-2"/>
    <n v="0.11519012586308996"/>
    <m/>
    <m/>
    <m/>
    <m/>
    <m/>
    <m/>
    <m/>
    <m/>
    <m/>
    <m/>
    <m/>
    <m/>
    <m/>
    <n v="9"/>
    <n v="1"/>
    <n v="0"/>
  </r>
  <r>
    <n v="4875288"/>
    <s v="Wilcox, Michele E."/>
    <s v="Whirlpool Europe s.r.l., Patent Dept., V.le G. Borghi 27,21025, Comerio"/>
    <s v="Whirlpool Europe s.r.l. Patent Dept. V.le G. Borghi 27 21025 Comerio"/>
    <s v="27 21025"/>
    <s v="27"/>
    <x v="6"/>
    <x v="0"/>
    <x v="50"/>
    <n v="3"/>
    <x v="6"/>
    <n v="2"/>
    <n v="1"/>
    <n v="0.69145171004852246"/>
    <n v="0.69565337324775067"/>
    <m/>
    <m/>
    <m/>
    <m/>
    <m/>
    <m/>
    <m/>
    <m/>
    <m/>
    <m/>
    <m/>
    <m/>
    <m/>
    <n v="9"/>
    <n v="1"/>
    <n v="0"/>
  </r>
  <r>
    <n v="4875813"/>
    <s v="Nakamura, Takayuki"/>
    <s v="c/o JATCO Ltd 700-1, Imaizumi,Fuji-shi Shizuoka 417-8585"/>
    <s v="c/o JATCO Ltd 700-1 Imaizumi Fuji-shi Shizuoka 417-8585"/>
    <s v="7001 4178585"/>
    <s v="700-"/>
    <x v="2"/>
    <x v="0"/>
    <x v="30"/>
    <n v="3"/>
    <x v="10"/>
    <n v="2"/>
    <n v="1"/>
    <n v="0.7246547375352721"/>
    <n v="0.35498227778141489"/>
    <m/>
    <m/>
    <m/>
    <m/>
    <m/>
    <m/>
    <m/>
    <m/>
    <m/>
    <m/>
    <m/>
    <m/>
    <m/>
    <n v="9"/>
    <n v="1"/>
    <n v="0"/>
  </r>
  <r>
    <n v="4877834"/>
    <s v="BAHADOOR, Adilah"/>
    <s v="Apt 2B, 205 Walden Street,Cambridge MA 02140"/>
    <s v="Apt 2B 205 Walden Street Cambridge MA 02140"/>
    <s v="2 205 02140"/>
    <s v="2B"/>
    <x v="9"/>
    <x v="0"/>
    <x v="18"/>
    <n v="3"/>
    <x v="10"/>
    <n v="3"/>
    <n v="1"/>
    <n v="0.45992486071811345"/>
    <n v="0.83823146298242213"/>
    <m/>
    <m/>
    <m/>
    <m/>
    <m/>
    <m/>
    <m/>
    <m/>
    <m/>
    <m/>
    <m/>
    <m/>
    <m/>
    <n v="9"/>
    <n v="1"/>
    <n v="0"/>
  </r>
  <r>
    <n v="4886098"/>
    <s v="Kimura, Ken"/>
    <s v="C/O NIPPON STEEL CORPORATION 20-1, Shintomi,Futtsu-shi, Chiba 293-8511"/>
    <s v="C/O NIPPON STEEL CORPORATION 20-1 Shintomi Futtsu-shi Chiba 293-8511"/>
    <s v="201 2938511"/>
    <s v="20-"/>
    <x v="2"/>
    <x v="0"/>
    <x v="39"/>
    <n v="3"/>
    <x v="2"/>
    <n v="2"/>
    <n v="1"/>
    <n v="0.71024503565205288"/>
    <n v="0.22703531179050906"/>
    <m/>
    <m/>
    <m/>
    <m/>
    <m/>
    <m/>
    <m/>
    <m/>
    <m/>
    <m/>
    <m/>
    <m/>
    <m/>
    <n v="9"/>
    <n v="1"/>
    <n v="0"/>
  </r>
  <r>
    <n v="4887410"/>
    <s v="KIM, Seok Gi"/>
    <s v="101-5 Hadaewon-dong, Jungwon-gu,Seongnam-si Gyeonggi-do 462-838"/>
    <s v="101-5 Hadaewon-dong Jungwon-gu Seongnam-si Gyeonggi-do 462-838"/>
    <s v="1015 462838"/>
    <s v="-5"/>
    <x v="7"/>
    <x v="0"/>
    <x v="53"/>
    <n v="3"/>
    <x v="9"/>
    <n v="2"/>
    <n v="1"/>
    <n v="0.20230673477647321"/>
    <n v="0.17340924098038224"/>
    <m/>
    <m/>
    <m/>
    <m/>
    <m/>
    <m/>
    <m/>
    <m/>
    <m/>
    <m/>
    <m/>
    <m/>
    <m/>
    <n v="9"/>
    <n v="1"/>
    <n v="0"/>
  </r>
  <r>
    <n v="4888762"/>
    <s v="Yoshida, Shingo"/>
    <s v="c/o Intellectual Property Division, Toshiba Corpor,Tokyo"/>
    <s v="c/o Intellectual Property Division Toshiba Corpor Tokyo"/>
    <s v=""/>
    <s v=""/>
    <x v="2"/>
    <x v="0"/>
    <x v="30"/>
    <n v="3"/>
    <x v="11"/>
    <n v="0"/>
    <n v="0"/>
    <n v="0.48959115171048251"/>
    <n v="0.77532337919331862"/>
    <m/>
    <m/>
    <m/>
    <m/>
    <m/>
    <m/>
    <m/>
    <m/>
    <m/>
    <m/>
    <m/>
    <m/>
    <m/>
    <n v="9"/>
    <n v="1"/>
    <n v="0"/>
  </r>
  <r>
    <n v="4889481"/>
    <s v="SLAYTON, Nancy, Deters"/>
    <s v="9923 Beech Drive,Springfield Township, Ohio 45231"/>
    <s v="9923 Beech Drive Springfield Township Ohio 45231"/>
    <s v="9923 45231"/>
    <s v=""/>
    <x v="9"/>
    <x v="0"/>
    <x v="9"/>
    <n v="3"/>
    <x v="11"/>
    <n v="2"/>
    <n v="0"/>
    <n v="0.56737357784730091"/>
    <n v="0.97713897340819023"/>
    <m/>
    <m/>
    <m/>
    <m/>
    <m/>
    <m/>
    <m/>
    <m/>
    <m/>
    <m/>
    <m/>
    <m/>
    <m/>
    <n v="9"/>
    <n v="1"/>
    <n v="0"/>
  </r>
  <r>
    <n v="4889833"/>
    <s v="Baune, Emmanuel"/>
    <s v="34 route nationale 1 L'orme aux Roses,95560, MAFFLIERS"/>
    <s v="34 route nationale 1 L'orme aux Roses 95560 MAFFLIERS"/>
    <s v="34 1 95560"/>
    <s v="1"/>
    <x v="3"/>
    <x v="0"/>
    <x v="49"/>
    <n v="3"/>
    <x v="2"/>
    <n v="3"/>
    <n v="1"/>
    <n v="0.9948849037155032"/>
    <n v="0.79569784640764385"/>
    <m/>
    <m/>
    <m/>
    <m/>
    <m/>
    <m/>
    <m/>
    <m/>
    <m/>
    <m/>
    <m/>
    <m/>
    <m/>
    <n v="9"/>
    <n v="1"/>
    <n v="0"/>
  </r>
  <r>
    <n v="4890218"/>
    <s v="COX, Robert W., Duffy"/>
    <s v="7131 Brent Lane,Lynden WA 98264"/>
    <s v="7131 Brent Lane Lynden WA 98264"/>
    <s v="7131 98264"/>
    <s v=""/>
    <x v="9"/>
    <x v="0"/>
    <x v="29"/>
    <n v="2"/>
    <x v="9"/>
    <n v="2"/>
    <n v="0"/>
    <n v="0.42222639582920984"/>
    <n v="0.92645724100634141"/>
    <m/>
    <m/>
    <m/>
    <m/>
    <m/>
    <m/>
    <m/>
    <m/>
    <m/>
    <m/>
    <m/>
    <m/>
    <m/>
    <n v="9"/>
    <n v="1"/>
    <n v="0"/>
  </r>
  <r>
    <n v="4893469"/>
    <s v="BASHYAM, Navaneeth"/>
    <s v="1205 East Elmore St.,Crawfordsville IN 47933"/>
    <s v="1205 East Elmore St. Crawfordsville IN 47933"/>
    <s v="1205 47933"/>
    <s v=""/>
    <x v="9"/>
    <x v="0"/>
    <x v="18"/>
    <n v="3"/>
    <x v="11"/>
    <n v="2"/>
    <n v="0"/>
    <n v="0.60606775653703315"/>
    <n v="0.74503032359792232"/>
    <m/>
    <m/>
    <m/>
    <m/>
    <m/>
    <m/>
    <m/>
    <m/>
    <m/>
    <m/>
    <m/>
    <m/>
    <m/>
    <n v="9"/>
    <n v="1"/>
    <n v="0"/>
  </r>
  <r>
    <n v="4893668"/>
    <s v="AEBI, Verle, W."/>
    <s v="220 Laurel Street,Menlo Park CA 94025"/>
    <s v="220 Laurel Street Menlo Park CA 94025"/>
    <s v="220 94025"/>
    <s v=""/>
    <x v="9"/>
    <x v="0"/>
    <x v="24"/>
    <n v="3"/>
    <x v="11"/>
    <n v="2"/>
    <n v="0"/>
    <n v="0.26042046435594113"/>
    <n v="0.96187131725500685"/>
    <m/>
    <m/>
    <m/>
    <m/>
    <m/>
    <m/>
    <m/>
    <m/>
    <m/>
    <m/>
    <m/>
    <m/>
    <m/>
    <n v="9"/>
    <n v="1"/>
    <n v="0"/>
  </r>
  <r>
    <n v="4895788"/>
    <s v="Zhang, Min"/>
    <s v="GE Lighting Solutions, LLC, 1975 Noble Road, Nela Park, Bld 338E,Cleveland, OH 44 122"/>
    <s v="GE Lighting Solutions LLC 1975 Noble Road Nela Park Bld 338E Cleveland OH 44 122"/>
    <s v="1975 338 44 122"/>
    <s v="338E"/>
    <x v="9"/>
    <x v="0"/>
    <x v="92"/>
    <n v="3"/>
    <x v="12"/>
    <n v="4"/>
    <n v="1"/>
    <n v="0.83425750048387082"/>
    <n v="0.49323215451793578"/>
    <m/>
    <m/>
    <m/>
    <m/>
    <m/>
    <m/>
    <m/>
    <m/>
    <m/>
    <m/>
    <m/>
    <m/>
    <m/>
    <n v="9"/>
    <n v="1"/>
    <n v="0"/>
  </r>
  <r>
    <n v="4896636"/>
    <s v="Shingo, Tamura"/>
    <s v="c/o Ricoh Company, Ltd., 3-6, Nakamagome 1-chome, Ohta-ku,Tokyo 143-8555"/>
    <s v="c/o Ricoh Company Ltd. 3-6 Nakamagome 1-chome Ohta-ku Tokyo 143-8555"/>
    <s v="36 1 1438555"/>
    <s v="3-"/>
    <x v="2"/>
    <x v="0"/>
    <x v="75"/>
    <n v="3"/>
    <x v="4"/>
    <n v="3"/>
    <n v="1"/>
    <n v="0.34321497437303128"/>
    <n v="0.87572836765573381"/>
    <m/>
    <m/>
    <m/>
    <m/>
    <m/>
    <m/>
    <m/>
    <m/>
    <m/>
    <m/>
    <m/>
    <m/>
    <m/>
    <n v="9"/>
    <n v="1"/>
    <n v="0"/>
  </r>
  <r>
    <n v="4904041"/>
    <s v="KÄNSÄLÄ, Klaus"/>
    <s v="VTT, Pl 1000,FI-02044 VTT"/>
    <s v="VTT Pl 1000 FI-02044 VTT"/>
    <s v="1000 02044"/>
    <s v=""/>
    <x v="23"/>
    <x v="0"/>
    <x v="21"/>
    <n v="2"/>
    <x v="1"/>
    <n v="2"/>
    <n v="0"/>
    <n v="0.52721685010253128"/>
    <n v="0.87086879560118158"/>
    <m/>
    <m/>
    <m/>
    <m/>
    <m/>
    <m/>
    <m/>
    <m/>
    <m/>
    <m/>
    <m/>
    <m/>
    <m/>
    <n v="9"/>
    <n v="1"/>
    <n v="0"/>
  </r>
  <r>
    <n v="4905254"/>
    <s v="GORDON, Kenneth, B."/>
    <s v="925 Sutton Drive,Northbrook, IL 60062"/>
    <s v="925 Sutton Drive Northbrook IL 60062"/>
    <s v="925 60062"/>
    <s v=""/>
    <x v="9"/>
    <x v="0"/>
    <x v="24"/>
    <n v="3"/>
    <x v="9"/>
    <n v="2"/>
    <n v="0"/>
    <n v="3.9763163487390063E-2"/>
    <n v="0.71296531052462342"/>
    <m/>
    <m/>
    <m/>
    <m/>
    <m/>
    <m/>
    <m/>
    <m/>
    <m/>
    <m/>
    <m/>
    <m/>
    <m/>
    <n v="9"/>
    <n v="1"/>
    <n v="0"/>
  </r>
  <r>
    <n v="4905412"/>
    <s v="Arnold, Franc"/>
    <s v="Bismarckstrasse 6a,56068 Koblenz"/>
    <s v="Bismarckstrasse 6a 56068 Koblenz"/>
    <s v="6 56068"/>
    <s v="6a"/>
    <x v="0"/>
    <x v="0"/>
    <x v="1"/>
    <n v="2"/>
    <x v="0"/>
    <n v="2"/>
    <n v="1"/>
    <n v="0.67232677860177725"/>
    <n v="0.58787656772492747"/>
    <m/>
    <m/>
    <m/>
    <m/>
    <m/>
    <m/>
    <m/>
    <m/>
    <m/>
    <m/>
    <m/>
    <m/>
    <m/>
    <n v="9"/>
    <n v="1"/>
    <n v="0"/>
  </r>
  <r>
    <n v="4908232"/>
    <s v="Wang, Yu Ju"/>
    <s v="4F., No. 8, Alley 24 Lane 45, Sec. 2, Zhinan Rd.,Wenshan Di Taipei City"/>
    <s v="4F. No. 8 Alley 24 Lane 45 Sec. 2 Zhinan Rd. Wenshan Di Taipei City"/>
    <s v="4 8 24 45 2"/>
    <s v="8"/>
    <x v="5"/>
    <x v="0"/>
    <x v="50"/>
    <n v="3"/>
    <x v="12"/>
    <n v="5"/>
    <n v="1"/>
    <n v="0.97641025353300481"/>
    <n v="0.80253894022164618"/>
    <m/>
    <m/>
    <m/>
    <m/>
    <m/>
    <m/>
    <m/>
    <m/>
    <m/>
    <m/>
    <m/>
    <m/>
    <m/>
    <n v="9"/>
    <n v="1"/>
    <n v="0"/>
  </r>
  <r>
    <n v="4909272"/>
    <s v="SCAMMELLS, Peter John"/>
    <s v="31 Duggan Street,North Balwyn Victoria 3104"/>
    <s v="31 Duggan Street North Balwyn Victoria 3104"/>
    <s v="31 3104"/>
    <s v=""/>
    <x v="20"/>
    <x v="0"/>
    <x v="42"/>
    <n v="3"/>
    <x v="11"/>
    <n v="2"/>
    <n v="0"/>
    <n v="0.99982628923578332"/>
    <n v="0.40070926720991096"/>
    <m/>
    <m/>
    <m/>
    <m/>
    <m/>
    <m/>
    <m/>
    <m/>
    <m/>
    <m/>
    <m/>
    <m/>
    <m/>
    <n v="9"/>
    <n v="1"/>
    <n v="0"/>
  </r>
  <r>
    <n v="4909376"/>
    <s v="MCCANN, Daniel"/>
    <s v="606 Mullin Avenue East,Regina Saskatchewan S4N 1C9"/>
    <s v="606 Mullin Avenue East Regina Saskatchewan S4N 1C9"/>
    <s v="606 4 19"/>
    <s v="S4N"/>
    <x v="16"/>
    <x v="0"/>
    <x v="23"/>
    <n v="3"/>
    <x v="10"/>
    <n v="3"/>
    <n v="1"/>
    <n v="5.6087311746894075E-3"/>
    <n v="0.61675355459111414"/>
    <m/>
    <m/>
    <m/>
    <m/>
    <m/>
    <m/>
    <m/>
    <m/>
    <m/>
    <m/>
    <m/>
    <m/>
    <m/>
    <n v="9"/>
    <n v="1"/>
    <n v="0"/>
  </r>
  <r>
    <n v="4910249"/>
    <s v="Wui, Sung Soo"/>
    <s v="201-1104, Keumho2-cha Apartment Ssangmoon4-dong Dobong-gu,Seoul 132-742"/>
    <s v="201-1104 Keumho2-cha Apartment Ssangmoon4-dong Dobong-gu Seoul 132-742"/>
    <s v="2011104 2 4 132742"/>
    <s v="o2-"/>
    <x v="7"/>
    <x v="0"/>
    <x v="50"/>
    <n v="3"/>
    <x v="11"/>
    <n v="4"/>
    <n v="1"/>
    <n v="0.70901124850349284"/>
    <n v="0.5632011997693126"/>
    <m/>
    <m/>
    <m/>
    <m/>
    <m/>
    <m/>
    <m/>
    <m/>
    <m/>
    <m/>
    <m/>
    <m/>
    <m/>
    <n v="9"/>
    <n v="1"/>
    <n v="0"/>
  </r>
  <r>
    <n v="4912336"/>
    <s v="Kang, Moon-Sung"/>
    <s v="c/o Samsung SDI Co., Ltd., 428-5, Gongse-dong, Giheung-gu,Yongin-si, Gyeonggi-do"/>
    <s v="c/o Samsung SDI Co. Ltd. 428-5 Gongse-dong Giheung-gu Yongin-si Gyeonggi-do"/>
    <s v="4285"/>
    <s v="428-"/>
    <x v="7"/>
    <x v="0"/>
    <x v="73"/>
    <n v="3"/>
    <x v="4"/>
    <n v="1"/>
    <n v="1"/>
    <n v="0.97737119757955626"/>
    <n v="0.79895556042324367"/>
    <m/>
    <m/>
    <m/>
    <m/>
    <m/>
    <m/>
    <m/>
    <m/>
    <m/>
    <m/>
    <m/>
    <m/>
    <m/>
    <n v="9"/>
    <n v="1"/>
    <n v="0"/>
  </r>
  <r>
    <n v="4913171"/>
    <s v="Kato, Takuji"/>
    <s v="c/o Ricoh Company, Ltd., 3-6, Nakamagome 1-chome, Ohta-ku,Tokyo"/>
    <s v="c/o Ricoh Company Ltd. 3-6 Nakamagome 1-chome Ohta-ku Tokyo"/>
    <s v="36 1"/>
    <s v="3-"/>
    <x v="2"/>
    <x v="0"/>
    <x v="53"/>
    <n v="3"/>
    <x v="2"/>
    <n v="2"/>
    <n v="1"/>
    <n v="0.97298084684930242"/>
    <n v="0.66240178964178753"/>
    <m/>
    <m/>
    <m/>
    <m/>
    <m/>
    <m/>
    <m/>
    <m/>
    <m/>
    <m/>
    <m/>
    <m/>
    <m/>
    <n v="9"/>
    <n v="1"/>
    <n v="0"/>
  </r>
  <r>
    <n v="4913829"/>
    <s v="ZHU, Xianming"/>
    <s v="285 Denison Parkway E., Apt. 111, Corning,NY 14830"/>
    <s v="285 Denison Parkway E. Apt. 111 Corning NY 14830"/>
    <s v="285 111 14830"/>
    <s v="111"/>
    <x v="9"/>
    <x v="0"/>
    <x v="23"/>
    <n v="3"/>
    <x v="2"/>
    <n v="3"/>
    <n v="1"/>
    <n v="0.47653898736170264"/>
    <n v="0.22964504613998371"/>
    <m/>
    <m/>
    <m/>
    <m/>
    <m/>
    <m/>
    <m/>
    <m/>
    <m/>
    <m/>
    <m/>
    <m/>
    <m/>
    <n v="9"/>
    <n v="1"/>
    <n v="0"/>
  </r>
  <r>
    <n v="4914104"/>
    <s v="Kido, Hiroshi"/>
    <s v="c/o Panasonic Electric Works Co., Ltd., 1048, Oaza-Kadoma,Kadoma-shi Osaka"/>
    <s v="c/o Panasonic Electric Works Co. Ltd. 1048 Oaza-Kadoma Kadoma-shi Osaka"/>
    <s v="1048"/>
    <s v=""/>
    <x v="2"/>
    <x v="0"/>
    <x v="2"/>
    <n v="3"/>
    <x v="4"/>
    <n v="1"/>
    <n v="0"/>
    <n v="0.20559097566966611"/>
    <n v="0.48354667161253295"/>
    <m/>
    <m/>
    <m/>
    <m/>
    <m/>
    <m/>
    <m/>
    <m/>
    <m/>
    <m/>
    <m/>
    <m/>
    <m/>
    <n v="9"/>
    <n v="1"/>
    <n v="0"/>
  </r>
  <r>
    <n v="4915648"/>
    <s v="MATSUURA Atsushi"/>
    <s v="c/o FUJIFILM Corporation, 4000 Kawashiri, Yoshida-cho,Haibara-gun Shizuoka 421-0396"/>
    <s v="c/o FUJIFILM Corporation 4000 Kawashiri Yoshida-cho Haibara-gun Shizuoka 421-0396"/>
    <s v="4000 4210396"/>
    <s v="421-"/>
    <x v="2"/>
    <x v="0"/>
    <x v="58"/>
    <n v="3"/>
    <x v="2"/>
    <n v="2"/>
    <n v="1"/>
    <n v="0.44287239906233011"/>
    <n v="0.42417620218287921"/>
    <m/>
    <m/>
    <m/>
    <m/>
    <m/>
    <m/>
    <m/>
    <m/>
    <m/>
    <m/>
    <m/>
    <m/>
    <m/>
    <n v="9"/>
    <n v="1"/>
    <n v="0"/>
  </r>
  <r>
    <n v="4917418"/>
    <s v="Hollensteiner, William S."/>
    <s v="4206 South 245th Court,Kent, WA 98032"/>
    <s v="4206 South 245th Court Kent WA 98032"/>
    <s v="4206 245 98032"/>
    <s v="245t"/>
    <x v="9"/>
    <x v="0"/>
    <x v="24"/>
    <n v="3"/>
    <x v="11"/>
    <n v="3"/>
    <n v="1"/>
    <n v="0.91454010378982376"/>
    <n v="0.34870245543423506"/>
    <m/>
    <m/>
    <m/>
    <m/>
    <m/>
    <m/>
    <m/>
    <m/>
    <m/>
    <m/>
    <m/>
    <m/>
    <m/>
    <n v="9"/>
    <n v="1"/>
    <n v="0"/>
  </r>
  <r>
    <n v="4919001"/>
    <s v="Windeisen, Georg"/>
    <s v="Am Schinderwasen 7,89134, Blaustein"/>
    <s v="Am Schinderwasen 7 89134 Blaustein"/>
    <s v="7 89134"/>
    <s v="7"/>
    <x v="0"/>
    <x v="0"/>
    <x v="52"/>
    <n v="2"/>
    <x v="1"/>
    <n v="2"/>
    <n v="1"/>
    <n v="0.28113458608222819"/>
    <n v="0.728919399859841"/>
    <m/>
    <m/>
    <m/>
    <m/>
    <m/>
    <m/>
    <m/>
    <m/>
    <m/>
    <m/>
    <m/>
    <m/>
    <m/>
    <n v="9"/>
    <n v="1"/>
    <n v="0"/>
  </r>
  <r>
    <n v="4919240"/>
    <s v="TAKAGI, Shimpei"/>
    <s v="Osaka Works of Sumitomo Electric Industries Ltd., 1-3, Shinmaya 1-chome, Konohana-ku,Osaka-shi, Osaka 554-0024"/>
    <s v="Osaka Works of Sumitomo Electric Industries Ltd. 1-3 Shinmaya 1-chome Konohana-ku Osaka-shi Osaka 554-0024"/>
    <s v="13 1 5540024"/>
    <s v="1-"/>
    <x v="2"/>
    <x v="0"/>
    <x v="97"/>
    <n v="3"/>
    <x v="7"/>
    <n v="3"/>
    <n v="1"/>
    <n v="0.47649382938742724"/>
    <n v="0.74112454986808041"/>
    <m/>
    <m/>
    <m/>
    <m/>
    <m/>
    <m/>
    <m/>
    <m/>
    <m/>
    <m/>
    <m/>
    <m/>
    <m/>
    <n v="9"/>
    <n v="1"/>
    <n v="0"/>
  </r>
  <r>
    <n v="4920197"/>
    <s v="PIMPER, Ralf"/>
    <s v="c/o Emhart Teknologies Tucker GmbH, Max-Eyth-Strasse 1,35394 Giessen"/>
    <s v="c/o Emhart Teknologies Tucker GmbH Max-Eyth-Strasse 1 35394 Giessen"/>
    <s v="1 35394"/>
    <s v="1"/>
    <x v="0"/>
    <x v="0"/>
    <x v="10"/>
    <n v="3"/>
    <x v="2"/>
    <n v="2"/>
    <n v="1"/>
    <n v="0.41691975683842752"/>
    <n v="0.48456011284737999"/>
    <m/>
    <m/>
    <m/>
    <m/>
    <m/>
    <m/>
    <m/>
    <m/>
    <m/>
    <m/>
    <m/>
    <m/>
    <m/>
    <n v="9"/>
    <n v="1"/>
    <n v="0"/>
  </r>
  <r>
    <n v="4921487"/>
    <s v="KOBASHI, Seiichi"/>
    <s v="c/o FUJI YAKUHIN CO. LTD., RESEARCH LABORATORIES I, 3936-2 Sashiougi, Nishi-ku,Saitama-shi Saitama 331-0047"/>
    <s v="c/o FUJI YAKUHIN CO. LTD. RESEARCH LABORATORIES I 3936-2 Sashiougi Nishi-ku Saitama-shi Saitama 331-0047"/>
    <s v="39362 3310047"/>
    <s v="-2"/>
    <x v="2"/>
    <x v="0"/>
    <x v="107"/>
    <n v="3"/>
    <x v="7"/>
    <n v="2"/>
    <n v="1"/>
    <n v="0.41124404822860383"/>
    <n v="0.53384665916532781"/>
    <m/>
    <m/>
    <m/>
    <m/>
    <m/>
    <m/>
    <m/>
    <m/>
    <m/>
    <m/>
    <m/>
    <m/>
    <m/>
    <n v="9"/>
    <n v="1"/>
    <n v="0"/>
  </r>
  <r>
    <n v="4922660"/>
    <s v="Cunanan, Regina"/>
    <s v="9302 Hallsboro Circle, Apartment 302,Parkville Maryland 21234"/>
    <s v="9302 Hallsboro Circle Apartment 302 Parkville Maryland 21234"/>
    <s v="9302 302 21234"/>
    <s v="302"/>
    <x v="9"/>
    <x v="0"/>
    <x v="15"/>
    <n v="3"/>
    <x v="10"/>
    <n v="3"/>
    <n v="1"/>
    <n v="0.88767476029707926"/>
    <n v="0.37257131931988785"/>
    <m/>
    <m/>
    <m/>
    <m/>
    <m/>
    <m/>
    <m/>
    <m/>
    <m/>
    <m/>
    <m/>
    <m/>
    <m/>
    <n v="9"/>
    <n v="1"/>
    <n v="0"/>
  </r>
  <r>
    <n v="4925512"/>
    <s v="Torisawa, Nobuyuki"/>
    <s v="c/o FUJIFILM Corporation 798, Miyanodai, Kaisei-machi, Ashikarakami-gun,Kanagawa"/>
    <s v="c/o FUJIFILM Corporation 798 Miyanodai Kaisei-machi Ashikarakami-gun Kanagawa"/>
    <s v="798"/>
    <s v="798"/>
    <x v="2"/>
    <x v="0"/>
    <x v="73"/>
    <n v="3"/>
    <x v="10"/>
    <n v="1"/>
    <n v="1"/>
    <n v="0.93699627306355282"/>
    <n v="0.44646928540282849"/>
    <m/>
    <m/>
    <m/>
    <m/>
    <m/>
    <m/>
    <m/>
    <m/>
    <m/>
    <m/>
    <m/>
    <m/>
    <m/>
    <n v="9"/>
    <n v="1"/>
    <n v="0"/>
  </r>
  <r>
    <n v="4926704"/>
    <s v="HO, Shun-Lung"/>
    <s v="11F., No.302, Rueiguang Rd., Neihu District,Taipei City"/>
    <s v="11F. No.302 Rueiguang Rd. Neihu District Taipei City"/>
    <s v="11 302"/>
    <s v=".302"/>
    <x v="5"/>
    <x v="0"/>
    <x v="5"/>
    <n v="3"/>
    <x v="10"/>
    <n v="2"/>
    <n v="1"/>
    <n v="0.56661561530120941"/>
    <n v="0.26665719118939557"/>
    <m/>
    <m/>
    <m/>
    <m/>
    <m/>
    <m/>
    <m/>
    <m/>
    <m/>
    <m/>
    <m/>
    <m/>
    <m/>
    <n v="9"/>
    <n v="1"/>
    <n v="0"/>
  </r>
  <r>
    <n v="4927421"/>
    <s v="SHIN, Jae-Hong"/>
    <s v="410- 405 HwaseoJoogong Apt., Hwaseo-dong, Paldal-gu,Suwon Gyunggi-do 442-150"/>
    <s v="410- 405 HwaseoJoogong Apt. Hwaseo-dong Paldal-gu Suwon Gyunggi-do 442-150"/>
    <s v="410 405 442150"/>
    <s v="405"/>
    <x v="7"/>
    <x v="0"/>
    <x v="45"/>
    <n v="3"/>
    <x v="2"/>
    <n v="3"/>
    <n v="1"/>
    <n v="0.99900440753099784"/>
    <n v="0.48350916145731049"/>
    <m/>
    <m/>
    <m/>
    <m/>
    <m/>
    <m/>
    <m/>
    <m/>
    <m/>
    <m/>
    <m/>
    <m/>
    <m/>
    <n v="9"/>
    <n v="1"/>
    <n v="0"/>
  </r>
  <r>
    <n v="49356468"/>
    <s v="PARK, Ho-Yeon"/>
    <s v="c/o Samsung Electronics Co., LTD.,129 Samsung-ro,Yeongtong-gu,Suwon-si,Gyeonggi-do 443-742"/>
    <s v="c/o Samsung Electronics Co. LTD. 129 Samsung-ro Yeongtong-gu Suwon-si Gyeonggi-do 443-742"/>
    <s v="129 443742"/>
    <s v="129"/>
    <x v="7"/>
    <x v="0"/>
    <x v="32"/>
    <n v="3"/>
    <x v="6"/>
    <n v="2"/>
    <n v="1"/>
    <n v="0.44323524993549823"/>
    <n v="2.9767990879224437E-2"/>
    <n v="1"/>
    <n v="3"/>
    <n v="5"/>
    <m/>
    <m/>
    <m/>
    <m/>
    <m/>
    <m/>
    <m/>
    <m/>
    <m/>
    <m/>
    <n v="9"/>
    <n v="1"/>
    <n v="0"/>
  </r>
  <r>
    <n v="4929319"/>
    <s v="ROXBURGH, David"/>
    <s v="PP: C5A, 81 Newgate Street,London EC1A 7AJ"/>
    <s v="PP: C5A 81 Newgate Street London EC1A 7AJ"/>
    <s v="5 81 1 7"/>
    <s v="C5A"/>
    <x v="8"/>
    <x v="0"/>
    <x v="3"/>
    <n v="3"/>
    <x v="10"/>
    <n v="4"/>
    <n v="1"/>
    <n v="0.46463757601951483"/>
    <n v="0.19850836494915436"/>
    <m/>
    <m/>
    <m/>
    <m/>
    <m/>
    <m/>
    <m/>
    <m/>
    <m/>
    <m/>
    <m/>
    <m/>
    <m/>
    <n v="9"/>
    <n v="1"/>
    <n v="0"/>
  </r>
  <r>
    <n v="4933394"/>
    <s v="Mallet, Franck"/>
    <s v="13 Leaves Spring, Stevenage,SG29AT HERTFORDSHIRE"/>
    <s v="13 Leaves Spring Stevenage SG29AT HERTFORDSHIRE"/>
    <s v="13 29"/>
    <s v="G29A"/>
    <x v="8"/>
    <x v="0"/>
    <x v="47"/>
    <n v="3"/>
    <x v="9"/>
    <n v="2"/>
    <n v="1"/>
    <n v="9.7077699155054042E-2"/>
    <n v="0.33745549866038438"/>
    <m/>
    <m/>
    <m/>
    <m/>
    <m/>
    <m/>
    <m/>
    <m/>
    <m/>
    <m/>
    <m/>
    <m/>
    <m/>
    <n v="9"/>
    <n v="1"/>
    <n v="0"/>
  </r>
  <r>
    <n v="4933586"/>
    <s v="Ross, John Anderson Fergus"/>
    <s v="1 Research Circle,Niskayuna, NY 12309"/>
    <s v="1 Research Circle Niskayuna NY 12309"/>
    <s v="1 12309"/>
    <s v=""/>
    <x v="9"/>
    <x v="0"/>
    <x v="24"/>
    <n v="3"/>
    <x v="9"/>
    <n v="2"/>
    <n v="0"/>
    <n v="0.99949412477565369"/>
    <n v="0.95854204856694492"/>
    <m/>
    <m/>
    <m/>
    <m/>
    <m/>
    <m/>
    <m/>
    <m/>
    <m/>
    <m/>
    <m/>
    <m/>
    <m/>
    <n v="9"/>
    <n v="1"/>
    <n v="0"/>
  </r>
  <r>
    <n v="4937446"/>
    <s v="Kooijman, Cees"/>
    <s v="FEI Company, Mosbeek 7,5501 BC Veldhoven"/>
    <s v="FEI Company Mosbeek 7 5501 BC Veldhoven"/>
    <s v="7 5501"/>
    <s v="7"/>
    <x v="1"/>
    <x v="0"/>
    <x v="41"/>
    <n v="3"/>
    <x v="11"/>
    <n v="2"/>
    <n v="1"/>
    <n v="0.60874089192091607"/>
    <n v="0.64412288794344841"/>
    <m/>
    <m/>
    <m/>
    <m/>
    <m/>
    <m/>
    <m/>
    <m/>
    <m/>
    <m/>
    <m/>
    <m/>
    <m/>
    <n v="9"/>
    <n v="1"/>
    <n v="0"/>
  </r>
  <r>
    <n v="49875000"/>
    <s v="Leach, Steven H."/>
    <s v="Hamilton"/>
    <s v="Hamilton"/>
    <s v=""/>
    <s v=""/>
    <x v="16"/>
    <x v="0"/>
    <x v="59"/>
    <n v="1"/>
    <x v="14"/>
    <n v="0"/>
    <n v="0"/>
    <n v="0.41495453444570218"/>
    <n v="2.838949601085583E-2"/>
    <n v="1"/>
    <n v="1"/>
    <n v="5"/>
    <m/>
    <m/>
    <m/>
    <m/>
    <m/>
    <m/>
    <m/>
    <m/>
    <m/>
    <m/>
    <n v="9"/>
    <n v="0"/>
    <n v="0"/>
  </r>
  <r>
    <n v="4942876"/>
    <s v="WALLGREN, Anna-Carin"/>
    <s v="Norrlandsgatan 29 A,S-752 29 Uppsala"/>
    <s v="Norrlandsgatan 29 A S-752 29 Uppsala"/>
    <s v="29 752 29"/>
    <s v="29"/>
    <x v="11"/>
    <x v="0"/>
    <x v="38"/>
    <n v="3"/>
    <x v="9"/>
    <n v="3"/>
    <n v="1"/>
    <n v="0.96781523844727146"/>
    <n v="0.79148942978211445"/>
    <m/>
    <m/>
    <m/>
    <m/>
    <m/>
    <m/>
    <m/>
    <m/>
    <m/>
    <m/>
    <m/>
    <m/>
    <m/>
    <n v="9"/>
    <n v="1"/>
    <n v="0"/>
  </r>
  <r>
    <n v="4945600"/>
    <s v="Shimokawa, Ryoji"/>
    <s v="c/o Hitachi Plant Technologies, Ltd., 5-2, Higashi-Ikebukuro 4-chome, Toshima-ku,Tokyo 170-8466"/>
    <s v="c/o Hitachi Plant Technologies Ltd. 5-2 Higashi-Ikebukuro 4-chome Toshima-ku Tokyo 170-8466"/>
    <s v="52 4 1708466"/>
    <s v="5-"/>
    <x v="2"/>
    <x v="0"/>
    <x v="84"/>
    <n v="3"/>
    <x v="6"/>
    <n v="3"/>
    <n v="1"/>
    <n v="4.0645705082393846E-3"/>
    <n v="0.24581528582714174"/>
    <m/>
    <m/>
    <m/>
    <m/>
    <m/>
    <m/>
    <m/>
    <m/>
    <m/>
    <m/>
    <m/>
    <m/>
    <m/>
    <n v="9"/>
    <n v="1"/>
    <n v="0"/>
  </r>
  <r>
    <n v="4947140"/>
    <s v="KIM, Yong-Kook"/>
    <s v="Ga-306 Woonggi Villa, 242-2 Yeomchang-dong, Gangseo-gu,Seoul 157-040"/>
    <s v="Ga-306 Woonggi Villa 242-2 Yeomchang-dong Gangseo-gu Seoul 157-040"/>
    <s v="306 2422 157040"/>
    <s v="-306"/>
    <x v="7"/>
    <x v="0"/>
    <x v="10"/>
    <n v="3"/>
    <x v="10"/>
    <n v="3"/>
    <n v="1"/>
    <n v="0.32406889273754547"/>
    <n v="0.24378356836432125"/>
    <m/>
    <m/>
    <m/>
    <m/>
    <m/>
    <m/>
    <m/>
    <m/>
    <m/>
    <m/>
    <m/>
    <m/>
    <m/>
    <n v="9"/>
    <n v="1"/>
    <n v="0"/>
  </r>
  <r>
    <n v="4950924"/>
    <s v="BSR Technologies"/>
    <s v="215 Avenue Georges Clémenceau,92000 Nanterre"/>
    <s v="215 Avenue Georges Clémenceau 92000 Nanterre"/>
    <s v="215 92000"/>
    <s v=""/>
    <x v="3"/>
    <x v="0"/>
    <x v="18"/>
    <n v="3"/>
    <x v="9"/>
    <n v="2"/>
    <n v="0"/>
    <n v="0.4449732129292655"/>
    <n v="0.98006696923739278"/>
    <m/>
    <m/>
    <m/>
    <m/>
    <m/>
    <m/>
    <m/>
    <m/>
    <m/>
    <m/>
    <m/>
    <m/>
    <m/>
    <n v="9"/>
    <n v="1"/>
    <n v="0"/>
  </r>
  <r>
    <n v="4951284"/>
    <s v="Yoshida, Takayuki"/>
    <s v="Dowa Electronics Material Co., Ltd., 14-1, Sotokanda 4-chome,Chioda-ku Tokyo 101-0021"/>
    <s v="Dowa Electronics Material Co. Ltd. 14-1 Sotokanda 4-chome Chioda-ku Tokyo 101-0021"/>
    <s v="141 4 1010021"/>
    <s v="14-"/>
    <x v="2"/>
    <x v="0"/>
    <x v="92"/>
    <n v="3"/>
    <x v="6"/>
    <n v="3"/>
    <n v="1"/>
    <n v="0.6016947313992892"/>
    <n v="0.87387401029920964"/>
    <m/>
    <m/>
    <m/>
    <m/>
    <m/>
    <m/>
    <m/>
    <m/>
    <m/>
    <m/>
    <m/>
    <m/>
    <m/>
    <n v="9"/>
    <n v="1"/>
    <n v="0"/>
  </r>
  <r>
    <n v="4951351"/>
    <s v="Gross, Stephen"/>
    <s v="152 Chester Court,Souderton, PA 18964"/>
    <s v="152 Chester Court Souderton PA 18964"/>
    <s v="152 18964"/>
    <s v=""/>
    <x v="9"/>
    <x v="0"/>
    <x v="24"/>
    <n v="3"/>
    <x v="9"/>
    <n v="2"/>
    <n v="0"/>
    <n v="2.214279710680378E-2"/>
    <n v="0.46319917231396834"/>
    <m/>
    <m/>
    <m/>
    <m/>
    <m/>
    <m/>
    <m/>
    <m/>
    <m/>
    <m/>
    <m/>
    <m/>
    <m/>
    <n v="9"/>
    <n v="1"/>
    <n v="0"/>
  </r>
  <r>
    <n v="4952991"/>
    <s v="YU, Seung-Dong"/>
    <s v="Daerim e-Pyeonhansesang 1-danji Apt., 104-503 Won-dong,Osan-si Gyeonggi-do 447-745"/>
    <s v="Daerim e-Pyeonhansesang 1-danji Apt. 104-503 Won-dong Osan-si Gyeonggi-do 447-745"/>
    <s v="1 104503 447745"/>
    <s v="1-"/>
    <x v="7"/>
    <x v="0"/>
    <x v="67"/>
    <n v="3"/>
    <x v="2"/>
    <n v="3"/>
    <n v="1"/>
    <n v="0.60195105030209139"/>
    <n v="0.5698493612988218"/>
    <m/>
    <m/>
    <m/>
    <m/>
    <m/>
    <m/>
    <m/>
    <m/>
    <m/>
    <m/>
    <m/>
    <m/>
    <m/>
    <n v="9"/>
    <n v="1"/>
    <n v="0"/>
  </r>
  <r>
    <n v="49910044"/>
    <s v="HARFORD INVESTMENTS LTD"/>
    <s v="Barwell, Leicestershire"/>
    <s v="Barwell Leicestershire"/>
    <s v=""/>
    <s v=""/>
    <x v="8"/>
    <x v="0"/>
    <x v="96"/>
    <n v="2"/>
    <x v="15"/>
    <n v="0"/>
    <n v="0"/>
    <n v="0.35764035311569775"/>
    <n v="2.731004635326395E-2"/>
    <n v="1"/>
    <n v="2"/>
    <n v="5"/>
    <m/>
    <m/>
    <m/>
    <m/>
    <m/>
    <m/>
    <m/>
    <m/>
    <m/>
    <m/>
    <n v="9"/>
    <n v="0"/>
    <n v="0"/>
  </r>
  <r>
    <n v="4964877"/>
    <s v="Stolzenberg, Konrad"/>
    <s v="Mühlenstr. 45,45731 Waltrop"/>
    <s v="Mühlenstr. 45 45731 Waltrop"/>
    <s v="45 45731"/>
    <s v="45"/>
    <x v="0"/>
    <x v="0"/>
    <x v="54"/>
    <n v="2"/>
    <x v="0"/>
    <n v="2"/>
    <n v="1"/>
    <n v="0.2922096601434947"/>
    <n v="0.8809323163857764"/>
    <m/>
    <m/>
    <m/>
    <m/>
    <m/>
    <m/>
    <m/>
    <m/>
    <m/>
    <m/>
    <m/>
    <m/>
    <m/>
    <n v="9"/>
    <n v="1"/>
    <n v="0"/>
  </r>
  <r>
    <n v="4973306"/>
    <s v="TANAKA, Yasunobu"/>
    <s v="c/o NITTO DENKO CORPORATION, 1-1-2, Shimohozumi,Ibaraki-shi, Osaka, 5678680"/>
    <s v="c/o NITTO DENKO CORPORATION 1-1-2 Shimohozumi Ibaraki-shi Osaka 5678680"/>
    <s v="112 5678680"/>
    <s v="1-"/>
    <x v="2"/>
    <x v="0"/>
    <x v="60"/>
    <n v="3"/>
    <x v="2"/>
    <n v="2"/>
    <n v="1"/>
    <n v="0.42709244712445382"/>
    <n v="0.86562251409027868"/>
    <m/>
    <m/>
    <m/>
    <m/>
    <m/>
    <m/>
    <m/>
    <m/>
    <m/>
    <m/>
    <m/>
    <m/>
    <m/>
    <n v="9"/>
    <n v="1"/>
    <n v="0"/>
  </r>
  <r>
    <n v="4973679"/>
    <s v="Ogura, Koichi"/>
    <s v="c/o Hitachi, Ltd. Intellectual Property Group, 6-1, Marunouchi 1-chome, Chiyoda-ku,Tokyo, 100-8220"/>
    <s v="c/o Hitachi Ltd. Intellectual Property Group 6-1 Marunouchi 1-chome Chiyoda-ku Tokyo 100-8220"/>
    <s v="61 1 1008220"/>
    <s v="6-"/>
    <x v="2"/>
    <x v="0"/>
    <x v="120"/>
    <n v="3"/>
    <x v="8"/>
    <n v="3"/>
    <n v="1"/>
    <n v="0.3566862094907276"/>
    <n v="8.6116325599082111E-2"/>
    <m/>
    <m/>
    <m/>
    <m/>
    <m/>
    <m/>
    <m/>
    <m/>
    <m/>
    <m/>
    <m/>
    <m/>
    <m/>
    <n v="9"/>
    <n v="1"/>
    <n v="0"/>
  </r>
  <r>
    <n v="4973872"/>
    <s v="FILINOVA, Elena Yu."/>
    <s v="Stretenka 26/1 Apt. 16,Moscow 107045"/>
    <s v="Stretenka 26/1 Apt. 16 Moscow 107045"/>
    <s v="261 16 107045"/>
    <s v="26/"/>
    <x v="29"/>
    <x v="0"/>
    <x v="38"/>
    <n v="3"/>
    <x v="9"/>
    <n v="3"/>
    <n v="1"/>
    <n v="0.88176071501450026"/>
    <n v="0.26494969018396763"/>
    <m/>
    <m/>
    <m/>
    <m/>
    <m/>
    <m/>
    <m/>
    <m/>
    <m/>
    <m/>
    <m/>
    <m/>
    <m/>
    <n v="9"/>
    <n v="1"/>
    <n v="0"/>
  </r>
  <r>
    <n v="4974858"/>
    <s v="MYERS, Edward B."/>
    <s v="5020 Coldwater Canyon avenue, appt 104,Sherman Oaks, CA 91423"/>
    <s v="5020 Coldwater Canyon avenue appt 104 Sherman Oaks CA 91423"/>
    <s v="5020 104 91423"/>
    <s v="104"/>
    <x v="9"/>
    <x v="0"/>
    <x v="15"/>
    <n v="3"/>
    <x v="4"/>
    <n v="3"/>
    <n v="1"/>
    <n v="0.79980218113658186"/>
    <n v="0.83858954752434378"/>
    <m/>
    <m/>
    <m/>
    <m/>
    <m/>
    <m/>
    <m/>
    <m/>
    <m/>
    <m/>
    <m/>
    <m/>
    <m/>
    <n v="9"/>
    <n v="1"/>
    <n v="0"/>
  </r>
  <r>
    <n v="4976456"/>
    <s v="GLEBA, Yuri"/>
    <s v="Behrenstr. 28,10117 Berlin"/>
    <s v="Behrenstr. 28 10117 Berlin"/>
    <s v="28 10117"/>
    <s v="28"/>
    <x v="0"/>
    <x v="0"/>
    <x v="76"/>
    <n v="2"/>
    <x v="0"/>
    <n v="2"/>
    <n v="1"/>
    <n v="0.71527640892378652"/>
    <n v="0.78013387450776583"/>
    <m/>
    <m/>
    <m/>
    <m/>
    <m/>
    <m/>
    <m/>
    <m/>
    <m/>
    <m/>
    <m/>
    <m/>
    <m/>
    <n v="9"/>
    <n v="1"/>
    <n v="0"/>
  </r>
  <r>
    <n v="4976662"/>
    <s v="LOPEZ, Rémy"/>
    <s v="c/o SIDEL PARTICIPATIONS, Avenue de la Patrouille de France,F-76930 Octeville-sur-Mer"/>
    <s v="c/o SIDEL PARTICIPATIONS Avenue de la Patrouille de France F-76930 Octeville-sur-Mer"/>
    <s v="76930"/>
    <s v=""/>
    <x v="3"/>
    <x v="0"/>
    <x v="92"/>
    <n v="3"/>
    <x v="6"/>
    <n v="1"/>
    <n v="0"/>
    <n v="0.76935550153950394"/>
    <n v="0.98324245540450261"/>
    <m/>
    <m/>
    <m/>
    <m/>
    <m/>
    <m/>
    <m/>
    <m/>
    <m/>
    <m/>
    <m/>
    <m/>
    <m/>
    <n v="9"/>
    <n v="1"/>
    <n v="0"/>
  </r>
  <r>
    <n v="4980670"/>
    <s v="Institut de l'Environnement et de Recherches Agricoles (I.N.E.R.A.)"/>
    <s v="04 Bp 8645,Ouagadougou 04"/>
    <s v="04 Bp 8645 Ouagadougou 04"/>
    <s v="04 8645 04"/>
    <s v=""/>
    <x v="51"/>
    <x v="0"/>
    <x v="21"/>
    <n v="2"/>
    <x v="1"/>
    <n v="3"/>
    <n v="0"/>
    <n v="0.44295604799552513"/>
    <n v="0.82304649971578281"/>
    <m/>
    <m/>
    <m/>
    <m/>
    <m/>
    <m/>
    <m/>
    <m/>
    <m/>
    <m/>
    <m/>
    <m/>
    <m/>
    <n v="9"/>
    <n v="1"/>
    <n v="0"/>
  </r>
  <r>
    <n v="4981482"/>
    <s v="KLIMAS, David, Andrew"/>
    <s v="16315 Bassett Street,Ramona CA 92065"/>
    <s v="16315 Bassett Street Ramona CA 92065"/>
    <s v="16315 92065"/>
    <s v=""/>
    <x v="9"/>
    <x v="0"/>
    <x v="38"/>
    <n v="3"/>
    <x v="9"/>
    <n v="2"/>
    <n v="0"/>
    <n v="0.59815007448983215"/>
    <n v="0.62714192657651968"/>
    <m/>
    <m/>
    <m/>
    <m/>
    <m/>
    <m/>
    <m/>
    <m/>
    <m/>
    <m/>
    <m/>
    <m/>
    <m/>
    <n v="9"/>
    <n v="1"/>
    <n v="0"/>
  </r>
  <r>
    <n v="50015972"/>
    <s v="Mita, Tsuyoshi"/>
    <s v="Moriya-shi"/>
    <s v="Moriya-shi"/>
    <s v=""/>
    <s v=""/>
    <x v="2"/>
    <x v="0"/>
    <x v="70"/>
    <n v="1"/>
    <x v="14"/>
    <n v="0"/>
    <n v="0"/>
    <n v="9.9276891512087961E-2"/>
    <n v="2.6492629592200445E-2"/>
    <n v="1"/>
    <n v="1"/>
    <n v="5"/>
    <m/>
    <m/>
    <m/>
    <m/>
    <m/>
    <m/>
    <m/>
    <m/>
    <m/>
    <m/>
    <n v="9"/>
    <n v="0"/>
    <n v="0"/>
  </r>
  <r>
    <n v="51948145"/>
    <s v="KARL, JOHANN"/>
    <s v="Bert-Schratzlseer-Strasse 7 82380 Peissenberg DE"/>
    <s v="Bert-Schratzlseer-Strasse 7 82380 Peissenberg DE"/>
    <s v="7 82380"/>
    <s v="7"/>
    <x v="0"/>
    <x v="0"/>
    <x v="47"/>
    <n v="3"/>
    <x v="1"/>
    <n v="2"/>
    <n v="1"/>
    <n v="0.31474376755963895"/>
    <n v="3.1858543425593577E-2"/>
    <n v="1"/>
    <n v="3"/>
    <n v="5"/>
    <m/>
    <m/>
    <m/>
    <m/>
    <m/>
    <m/>
    <m/>
    <m/>
    <m/>
    <m/>
    <n v="9"/>
    <n v="1"/>
    <n v="0"/>
  </r>
  <r>
    <n v="4985513"/>
    <s v="Lin, Shun Sheng"/>
    <s v="No. 90, Dali Rd. Dali Dist. Taichung City,412"/>
    <s v="No. 90 Dali Rd. Dali Dist. Taichung City 412"/>
    <s v="90 412"/>
    <s v="90"/>
    <x v="5"/>
    <x v="0"/>
    <x v="37"/>
    <n v="3"/>
    <x v="2"/>
    <n v="2"/>
    <n v="1"/>
    <n v="0.68840381689204688"/>
    <n v="0.54433293205908817"/>
    <m/>
    <m/>
    <m/>
    <m/>
    <m/>
    <m/>
    <m/>
    <m/>
    <m/>
    <m/>
    <m/>
    <m/>
    <m/>
    <n v="9"/>
    <n v="1"/>
    <n v="0"/>
  </r>
  <r>
    <n v="4987516"/>
    <s v="LACHMANN, Lars"/>
    <s v="Walkenrieder Str. 19,12347 Berlin"/>
    <s v="Walkenrieder Str. 19 12347 Berlin"/>
    <s v="19 12347"/>
    <s v="19"/>
    <x v="0"/>
    <x v="0"/>
    <x v="40"/>
    <n v="2"/>
    <x v="1"/>
    <n v="2"/>
    <n v="1"/>
    <n v="0.52376293227264281"/>
    <n v="0.54134944249501515"/>
    <m/>
    <m/>
    <m/>
    <m/>
    <m/>
    <m/>
    <m/>
    <m/>
    <m/>
    <m/>
    <m/>
    <m/>
    <m/>
    <n v="9"/>
    <n v="1"/>
    <n v="0"/>
  </r>
  <r>
    <n v="52207238"/>
    <s v="SANG-IL YI"/>
    <s v="150-20, GONGSE-RO, GIHEUNG-GU, YONGIN-SHI GYEONGGI-DO KR"/>
    <s v="150-20 GONGSE-RO GIHEUNG-GU YONGIN-SHI GYEONGGI-DO KR"/>
    <s v="15020"/>
    <s v="-20"/>
    <x v="7"/>
    <x v="0"/>
    <x v="30"/>
    <n v="3"/>
    <x v="9"/>
    <n v="1"/>
    <n v="1"/>
    <n v="0.28368418917835569"/>
    <n v="2.9997649210540711E-2"/>
    <n v="1"/>
    <n v="3"/>
    <n v="5"/>
    <m/>
    <m/>
    <m/>
    <m/>
    <m/>
    <m/>
    <m/>
    <m/>
    <m/>
    <m/>
    <n v="9"/>
    <n v="1"/>
    <n v="0"/>
  </r>
  <r>
    <n v="4991616"/>
    <s v="SCHILDKNECHT, Christian"/>
    <s v="Faisan Way 11442,San Diego, CA 92124"/>
    <s v="Faisan Way 11442 San Diego CA 92124"/>
    <s v="11442 92124"/>
    <s v=""/>
    <x v="9"/>
    <x v="0"/>
    <x v="38"/>
    <n v="3"/>
    <x v="11"/>
    <n v="2"/>
    <n v="0"/>
    <n v="0.59711681729750987"/>
    <n v="0.8525967301743802"/>
    <m/>
    <m/>
    <m/>
    <m/>
    <m/>
    <m/>
    <m/>
    <m/>
    <m/>
    <m/>
    <m/>
    <m/>
    <m/>
    <n v="9"/>
    <n v="1"/>
    <n v="0"/>
  </r>
  <r>
    <n v="4992487"/>
    <s v="HOREV, Rafi"/>
    <s v="24 Ir-Shemesh,69086 Tel Aviv"/>
    <s v="24 Ir-Shemesh 69086 Tel Aviv"/>
    <s v="24 69086"/>
    <s v=""/>
    <x v="19"/>
    <x v="0"/>
    <x v="20"/>
    <n v="2"/>
    <x v="1"/>
    <n v="2"/>
    <n v="0"/>
    <n v="2.1157202322810598E-2"/>
    <n v="0.91145436922542822"/>
    <m/>
    <m/>
    <m/>
    <m/>
    <m/>
    <m/>
    <m/>
    <m/>
    <m/>
    <m/>
    <m/>
    <m/>
    <m/>
    <n v="9"/>
    <n v="1"/>
    <n v="0"/>
  </r>
  <r>
    <n v="4994992"/>
    <s v="Day, Scott D."/>
    <s v="4019 Wexford Circle N.,,Richfield, WI Wisconsin 53076"/>
    <s v="4019 Wexford Circle N. Richfield WI Wisconsin 53076"/>
    <s v="4019 53076"/>
    <s v=""/>
    <x v="9"/>
    <x v="0"/>
    <x v="33"/>
    <n v="3"/>
    <x v="10"/>
    <n v="2"/>
    <n v="0"/>
    <n v="0.41592340668017724"/>
    <n v="0.58869122373788518"/>
    <m/>
    <m/>
    <m/>
    <m/>
    <m/>
    <m/>
    <m/>
    <m/>
    <m/>
    <m/>
    <m/>
    <m/>
    <m/>
    <n v="9"/>
    <n v="1"/>
    <n v="0"/>
  </r>
  <r>
    <n v="4995273"/>
    <s v="WOLF, Leslie, R."/>
    <s v="3619 Shakespear Lane,Naperville IL 60564"/>
    <s v="3619 Shakespear Lane Naperville IL 60564"/>
    <s v="3619 60564"/>
    <s v=""/>
    <x v="9"/>
    <x v="0"/>
    <x v="41"/>
    <n v="3"/>
    <x v="9"/>
    <n v="2"/>
    <n v="0"/>
    <n v="0.70830088359370535"/>
    <n v="0.90655212359481896"/>
    <m/>
    <m/>
    <m/>
    <m/>
    <m/>
    <m/>
    <m/>
    <m/>
    <m/>
    <m/>
    <m/>
    <m/>
    <m/>
    <n v="9"/>
    <n v="1"/>
    <n v="0"/>
  </r>
  <r>
    <n v="4999630"/>
    <s v="WU, Jianming"/>
    <s v="FUJITSU RESEARCH AND DEVELOPMENT CENTER CO. LTD., 13F Tower A Ocean International Center, No.56 Dong Si Huan Zhong Rd, Chaoyang District,Beijing 100025"/>
    <s v="FUJITSU RESEARCH AND DEVELOPMENT CENTER CO. LTD. 13F Tower A Ocean International Center No.56 Dong Si Huan Zhong Rd Chaoyang District Beijing 100025"/>
    <s v="13 56 100025"/>
    <s v="13F"/>
    <x v="14"/>
    <x v="0"/>
    <x v="122"/>
    <n v="3"/>
    <x v="20"/>
    <n v="3"/>
    <n v="1"/>
    <n v="2.7031577656863481E-2"/>
    <n v="0.40845782906289074"/>
    <m/>
    <m/>
    <m/>
    <m/>
    <m/>
    <m/>
    <m/>
    <m/>
    <m/>
    <m/>
    <m/>
    <m/>
    <m/>
    <n v="9"/>
    <n v="1"/>
    <n v="0"/>
  </r>
  <r>
    <n v="5000176"/>
    <s v="UNKEL, Christopher"/>
    <s v="481 Margarita Avenue,Palo Alto, CA 94306"/>
    <s v="481 Margarita Avenue Palo Alto CA 94306"/>
    <s v="481 94306"/>
    <s v=""/>
    <x v="9"/>
    <x v="0"/>
    <x v="41"/>
    <n v="3"/>
    <x v="11"/>
    <n v="2"/>
    <n v="0"/>
    <n v="0.95907036299980741"/>
    <n v="6.905721891940475E-2"/>
    <m/>
    <m/>
    <m/>
    <m/>
    <m/>
    <m/>
    <m/>
    <m/>
    <m/>
    <m/>
    <m/>
    <m/>
    <m/>
    <n v="9"/>
    <n v="1"/>
    <n v="0"/>
  </r>
  <r>
    <n v="5001928"/>
    <s v="BURNETT, Joshua, A."/>
    <s v="8 Green Street,Taunton MA 02780"/>
    <s v="8 Green Street Taunton MA 02780"/>
    <s v="8 02780"/>
    <s v=""/>
    <x v="9"/>
    <x v="0"/>
    <x v="29"/>
    <n v="2"/>
    <x v="9"/>
    <n v="2"/>
    <n v="0"/>
    <n v="0.98792114816705923"/>
    <n v="0.7272661501718034"/>
    <m/>
    <m/>
    <m/>
    <m/>
    <m/>
    <m/>
    <m/>
    <m/>
    <m/>
    <m/>
    <m/>
    <m/>
    <m/>
    <n v="9"/>
    <n v="1"/>
    <n v="0"/>
  </r>
  <r>
    <n v="5003792"/>
    <s v="Tiefenthaler, Peter"/>
    <s v="Landstr. 107/3/97,1030 Wien"/>
    <s v="Landstr. 107/3/97 1030 Wien"/>
    <s v="107397 1030"/>
    <s v="107/"/>
    <x v="15"/>
    <x v="0"/>
    <x v="54"/>
    <n v="2"/>
    <x v="0"/>
    <n v="2"/>
    <n v="1"/>
    <n v="0.63387196558966941"/>
    <n v="0.47244070790224824"/>
    <m/>
    <m/>
    <m/>
    <m/>
    <m/>
    <m/>
    <m/>
    <m/>
    <m/>
    <m/>
    <m/>
    <m/>
    <m/>
    <n v="9"/>
    <n v="1"/>
    <n v="0"/>
  </r>
  <r>
    <n v="5004014"/>
    <s v="VAN KUIJK, Robert"/>
    <s v="3 Rue du Bourg, App 140,F-92350 Le Plessis Robinson"/>
    <s v="3 Rue du Bourg App 140 F-92350 Le Plessis Robinson"/>
    <s v="3 140 92350"/>
    <s v="140"/>
    <x v="3"/>
    <x v="0"/>
    <x v="71"/>
    <n v="3"/>
    <x v="4"/>
    <n v="3"/>
    <n v="1"/>
    <n v="0.9118169170829733"/>
    <n v="0.79755661874985084"/>
    <m/>
    <m/>
    <m/>
    <m/>
    <m/>
    <m/>
    <m/>
    <m/>
    <m/>
    <m/>
    <m/>
    <m/>
    <m/>
    <n v="9"/>
    <n v="1"/>
    <n v="0"/>
  </r>
  <r>
    <n v="5005692"/>
    <s v="Accucaps Industries Limited"/>
    <s v="2125 Ambassador Drive,Windsor, Ontario N9C 3R5"/>
    <s v="2125 Ambassador Drive Windsor Ontario N9C 3R5"/>
    <s v="2125 9 35"/>
    <s v="N9C"/>
    <x v="16"/>
    <x v="0"/>
    <x v="43"/>
    <n v="3"/>
    <x v="11"/>
    <n v="3"/>
    <n v="1"/>
    <n v="0.31843937000788325"/>
    <n v="0.89305340468577898"/>
    <m/>
    <m/>
    <m/>
    <m/>
    <m/>
    <m/>
    <m/>
    <m/>
    <m/>
    <m/>
    <m/>
    <m/>
    <m/>
    <n v="9"/>
    <n v="1"/>
    <n v="0"/>
  </r>
  <r>
    <n v="52262659"/>
    <s v="MAURIZIO BORGATTI"/>
    <s v="VIA GIUDEI,38 -4006 - IMOLA IT"/>
    <s v="VIA GIUDEI 38 -4006 - IMOLA IT"/>
    <s v="38 4006"/>
    <s v="38"/>
    <x v="6"/>
    <x v="0"/>
    <x v="0"/>
    <n v="2"/>
    <x v="11"/>
    <n v="2"/>
    <n v="1"/>
    <n v="0.21684792251579621"/>
    <n v="3.0890344070051312E-2"/>
    <n v="1"/>
    <n v="2"/>
    <n v="5"/>
    <m/>
    <m/>
    <m/>
    <m/>
    <m/>
    <m/>
    <m/>
    <m/>
    <m/>
    <m/>
    <n v="9"/>
    <n v="1"/>
    <n v="0"/>
  </r>
  <r>
    <n v="5016561"/>
    <s v="OLDROYD, Paul"/>
    <s v="7 Eagle Point North,Azle, TX 76020-8800"/>
    <s v="7 Eagle Point North Azle TX 76020-8800"/>
    <s v="7 760208800"/>
    <s v=""/>
    <x v="9"/>
    <x v="0"/>
    <x v="36"/>
    <n v="3"/>
    <x v="11"/>
    <n v="2"/>
    <n v="0"/>
    <n v="0.99184534268741975"/>
    <n v="0.79710041046216673"/>
    <m/>
    <m/>
    <m/>
    <m/>
    <m/>
    <m/>
    <m/>
    <m/>
    <m/>
    <m/>
    <m/>
    <m/>
    <m/>
    <n v="9"/>
    <n v="1"/>
    <n v="0"/>
  </r>
  <r>
    <n v="5017123"/>
    <s v="Brouwer, Shaun P."/>
    <s v="4567 Jonquil Lane,Monee, IL Illinois 60449"/>
    <s v="4567 Jonquil Lane Monee IL Illinois 60449"/>
    <s v="4567 60449"/>
    <s v=""/>
    <x v="9"/>
    <x v="0"/>
    <x v="3"/>
    <n v="3"/>
    <x v="11"/>
    <n v="2"/>
    <n v="0"/>
    <n v="0.4910054756259199"/>
    <n v="0.59601992035654616"/>
    <m/>
    <m/>
    <m/>
    <m/>
    <m/>
    <m/>
    <m/>
    <m/>
    <m/>
    <m/>
    <m/>
    <m/>
    <m/>
    <n v="9"/>
    <n v="1"/>
    <n v="0"/>
  </r>
  <r>
    <n v="5020170"/>
    <s v="FUJIMOTO, Toshiyuki"/>
    <s v="c/o KAWASAKI TECHNOLOGY CO., LTD., 1-1, Kawasaki-cho, Akashi-shi,673-8666 Hyogo"/>
    <s v="c/o KAWASAKI TECHNOLOGY CO. LTD. 1-1 Kawasaki-cho Akashi-shi 673-8666 Hyogo"/>
    <s v="11 6738666"/>
    <s v="1-"/>
    <x v="2"/>
    <x v="0"/>
    <x v="68"/>
    <n v="3"/>
    <x v="4"/>
    <n v="2"/>
    <n v="1"/>
    <n v="0.43790582718475368"/>
    <n v="0.7911910274045898"/>
    <m/>
    <m/>
    <m/>
    <m/>
    <m/>
    <m/>
    <m/>
    <m/>
    <m/>
    <m/>
    <m/>
    <m/>
    <m/>
    <n v="9"/>
    <n v="1"/>
    <n v="0"/>
  </r>
  <r>
    <n v="5021215"/>
    <s v="KAPUR, Pawan"/>
    <s v="601 Ansel Road, Apt. 212,Burlingame CA 94010"/>
    <s v="601 Ansel Road Apt. 212 Burlingame CA 94010"/>
    <s v="601 212 94010"/>
    <s v="212"/>
    <x v="9"/>
    <x v="0"/>
    <x v="18"/>
    <n v="3"/>
    <x v="10"/>
    <n v="3"/>
    <n v="1"/>
    <n v="0.5835787498152597"/>
    <n v="0.27704571245407594"/>
    <m/>
    <m/>
    <m/>
    <m/>
    <m/>
    <m/>
    <m/>
    <m/>
    <m/>
    <m/>
    <m/>
    <m/>
    <m/>
    <n v="9"/>
    <n v="1"/>
    <n v="0"/>
  </r>
  <r>
    <n v="5023810"/>
    <s v="Kwon, Heui-jin"/>
    <s v="202-1803 Hanshin Apt, Imae-dong, Bundang-gu, Seongnam-si,Gyeonggi-do"/>
    <s v="202-1803 Hanshin Apt Imae-dong Bundang-gu Seongnam-si Gyeonggi-do"/>
    <s v="2021803"/>
    <s v=""/>
    <x v="7"/>
    <x v="0"/>
    <x v="10"/>
    <n v="3"/>
    <x v="11"/>
    <n v="1"/>
    <n v="0"/>
    <n v="0.60501815201111853"/>
    <n v="0.14889830116793767"/>
    <m/>
    <m/>
    <m/>
    <m/>
    <m/>
    <m/>
    <m/>
    <m/>
    <m/>
    <m/>
    <m/>
    <m/>
    <m/>
    <n v="9"/>
    <n v="1"/>
    <n v="0"/>
  </r>
  <r>
    <n v="5024316"/>
    <s v="SHINOHARA Shuntaro"/>
    <s v="c/o TOYOTA JIDOSHA KABUSHIKI KAISHA, 1 Toyota-cho,Toyota-shi Aichi 471-8571"/>
    <s v="c/o TOYOTA JIDOSHA KABUSHIKI KAISHA 1 Toyota-cho Toyota-shi Aichi 471-8571"/>
    <s v="1 4718571"/>
    <s v="1"/>
    <x v="2"/>
    <x v="0"/>
    <x v="60"/>
    <n v="3"/>
    <x v="4"/>
    <n v="2"/>
    <n v="1"/>
    <n v="0.50522366550775843"/>
    <n v="0.34153325426611547"/>
    <m/>
    <m/>
    <m/>
    <m/>
    <m/>
    <m/>
    <m/>
    <m/>
    <m/>
    <m/>
    <m/>
    <m/>
    <m/>
    <n v="9"/>
    <n v="1"/>
    <n v="0"/>
  </r>
  <r>
    <n v="5026330"/>
    <s v="Yuan, Qiaowei"/>
    <s v="c/o Sendai National College of Technology4-16-1 Ayashi-ChuoAoba-ku,Sendai-shi, Miyagi 989-3128"/>
    <s v="c/o Sendai National College of Technology4-16-1 Ayashi-ChuoAoba-ku Sendai-shi Miyagi 989-3128"/>
    <s v="4161 9893128"/>
    <s v="y4-"/>
    <x v="2"/>
    <x v="0"/>
    <x v="101"/>
    <n v="3"/>
    <x v="4"/>
    <n v="2"/>
    <n v="1"/>
    <n v="0.1771970283078852"/>
    <n v="0.39496967332556754"/>
    <m/>
    <m/>
    <m/>
    <m/>
    <m/>
    <m/>
    <m/>
    <m/>
    <m/>
    <m/>
    <m/>
    <m/>
    <m/>
    <n v="9"/>
    <n v="1"/>
    <n v="0"/>
  </r>
  <r>
    <n v="5029132"/>
    <s v="JOFFRE, Eric, Jude"/>
    <s v="1505 Widwood Street,Midland MI 48642"/>
    <s v="1505 Widwood Street Midland MI 48642"/>
    <s v="1505 48642"/>
    <s v=""/>
    <x v="9"/>
    <x v="0"/>
    <x v="38"/>
    <n v="3"/>
    <x v="9"/>
    <n v="2"/>
    <n v="0"/>
    <n v="4.3317030298210768E-2"/>
    <n v="0.37700079639878703"/>
    <m/>
    <m/>
    <m/>
    <m/>
    <m/>
    <m/>
    <m/>
    <m/>
    <m/>
    <m/>
    <m/>
    <m/>
    <m/>
    <n v="9"/>
    <n v="1"/>
    <n v="0"/>
  </r>
  <r>
    <n v="53474993"/>
    <s v="Crown Packaging Technology, Inc."/>
    <s v="11535 South Central Avenue,Alsip, IL 60803"/>
    <s v="11535 South Central Avenue Alsip IL 60803"/>
    <s v="11535 60803"/>
    <s v=""/>
    <x v="9"/>
    <x v="0"/>
    <x v="3"/>
    <n v="3"/>
    <x v="11"/>
    <n v="2"/>
    <n v="0"/>
    <n v="0.81616908578763303"/>
    <n v="3.0857848405877575E-2"/>
    <n v="1"/>
    <n v="3"/>
    <n v="5"/>
    <m/>
    <m/>
    <m/>
    <m/>
    <m/>
    <m/>
    <m/>
    <m/>
    <m/>
    <m/>
    <n v="9"/>
    <n v="1"/>
    <n v="0"/>
  </r>
  <r>
    <n v="53986025"/>
    <s v="STERILANCE MEDICAL(SUZHOU)INC."/>
    <s v="NO.68 LITANGHE ROAD, XIANGCHENG SUZHOU, JIANGSU 215133"/>
    <s v="NO.68 LITANGHE ROAD XIANGCHENG SUZHOU JIANGSU 215133"/>
    <s v="68 215133"/>
    <s v=".68"/>
    <x v="14"/>
    <x v="0"/>
    <x v="49"/>
    <n v="3"/>
    <x v="11"/>
    <n v="2"/>
    <n v="1"/>
    <n v="0.63444635872415667"/>
    <n v="3.1861409303840738E-2"/>
    <n v="1"/>
    <n v="3"/>
    <n v="5"/>
    <m/>
    <m/>
    <m/>
    <m/>
    <m/>
    <m/>
    <m/>
    <m/>
    <m/>
    <m/>
    <n v="9"/>
    <n v="1"/>
    <n v="0"/>
  </r>
  <r>
    <n v="54475850"/>
    <s v="Deng, Hongyu"/>
    <s v="Pontstrasse 170,520620 Aachen"/>
    <s v="Pontstrasse 170 520620 Aachen"/>
    <s v="170 520620"/>
    <s v="170"/>
    <x v="0"/>
    <x v="0"/>
    <x v="13"/>
    <n v="2"/>
    <x v="0"/>
    <n v="2"/>
    <n v="1"/>
    <n v="0.96148826151647193"/>
    <n v="2.9246481084649556E-2"/>
    <n v="1"/>
    <n v="2"/>
    <n v="5"/>
    <m/>
    <m/>
    <m/>
    <m/>
    <m/>
    <m/>
    <m/>
    <m/>
    <m/>
    <m/>
    <n v="9"/>
    <n v="1"/>
    <n v="0"/>
  </r>
  <r>
    <n v="5041235"/>
    <s v="KU Leuven Research &amp; Development"/>
    <s v="Minderbroederstraat 8a bus 5105,3000 Leuven"/>
    <s v="Minderbroederstraat 8a bus 5105 3000 Leuven"/>
    <s v="8 5105 3000"/>
    <s v="8a"/>
    <x v="17"/>
    <x v="0"/>
    <x v="42"/>
    <n v="3"/>
    <x v="9"/>
    <n v="3"/>
    <n v="1"/>
    <n v="0.68394560079347899"/>
    <n v="0.31485202038406168"/>
    <m/>
    <m/>
    <m/>
    <m/>
    <m/>
    <m/>
    <m/>
    <m/>
    <m/>
    <m/>
    <m/>
    <m/>
    <m/>
    <n v="9"/>
    <n v="1"/>
    <n v="0"/>
  </r>
  <r>
    <n v="5041394"/>
    <s v="Novarace S.r.l."/>
    <s v="Via Pietro Micca 20,10122 Torino"/>
    <s v="Via Pietro Micca 20 10122 Torino"/>
    <s v="20 10122"/>
    <s v="20"/>
    <x v="6"/>
    <x v="0"/>
    <x v="1"/>
    <n v="2"/>
    <x v="9"/>
    <n v="2"/>
    <n v="1"/>
    <n v="0.82518198967179934"/>
    <n v="0.8674209778620906"/>
    <m/>
    <m/>
    <m/>
    <m/>
    <m/>
    <m/>
    <m/>
    <m/>
    <m/>
    <m/>
    <m/>
    <m/>
    <m/>
    <n v="9"/>
    <n v="1"/>
    <n v="0"/>
  </r>
  <r>
    <n v="5041707"/>
    <s v="Yagi, Hiroyuki"/>
    <s v="3-23, Kitatoyonaka-cho 1-chome,Izumiotsu-shi, Osaka"/>
    <s v="3-23 Kitatoyonaka-cho 1-chome Izumiotsu-shi Osaka"/>
    <s v="323 1"/>
    <s v="-23"/>
    <x v="2"/>
    <x v="0"/>
    <x v="71"/>
    <n v="3"/>
    <x v="1"/>
    <n v="2"/>
    <n v="1"/>
    <n v="0.92573439618895448"/>
    <n v="0.22736897696433711"/>
    <m/>
    <m/>
    <m/>
    <m/>
    <m/>
    <m/>
    <m/>
    <m/>
    <m/>
    <m/>
    <m/>
    <m/>
    <m/>
    <n v="9"/>
    <n v="1"/>
    <n v="0"/>
  </r>
  <r>
    <n v="5044628"/>
    <s v="KUSAKA, Takaaki"/>
    <s v="c/o Panasonic Corporation, Intellectual Property Rights Operations Company, IP Development Center, 7F Twin 21 OBP Panasonic Tower, 2-1-61 Shiromi,Chuo-ku, Osaka-shi Osaka 540-6207"/>
    <s v="c/o Panasonic Corporation Intellectual Property Rights Operations Company IP Development Center 7F Twin 21 OBP Panasonic Tower 2-1-61 Shiromi Chuo-ku Osaka-shi Osaka 540-6207"/>
    <s v="7 21 2161 5406207"/>
    <s v="7F"/>
    <x v="2"/>
    <x v="0"/>
    <x v="123"/>
    <n v="3"/>
    <x v="20"/>
    <n v="4"/>
    <n v="1"/>
    <n v="0.26030402617333515"/>
    <n v="0.85430542685280508"/>
    <m/>
    <m/>
    <m/>
    <m/>
    <m/>
    <m/>
    <m/>
    <m/>
    <m/>
    <m/>
    <m/>
    <m/>
    <m/>
    <n v="9"/>
    <n v="1"/>
    <n v="0"/>
  </r>
  <r>
    <n v="5045507"/>
    <s v="WALKER II, John"/>
    <s v="354 Lorraine Boulevard,San Leandro California 94577"/>
    <s v="354 Lorraine Boulevard San Leandro California 94577"/>
    <s v="354 94577"/>
    <s v=""/>
    <x v="9"/>
    <x v="0"/>
    <x v="71"/>
    <n v="3"/>
    <x v="11"/>
    <n v="2"/>
    <n v="0"/>
    <n v="0.75411589155018421"/>
    <n v="0.22580498849190878"/>
    <m/>
    <m/>
    <m/>
    <m/>
    <m/>
    <m/>
    <m/>
    <m/>
    <m/>
    <m/>
    <m/>
    <m/>
    <m/>
    <n v="9"/>
    <n v="1"/>
    <n v="0"/>
  </r>
  <r>
    <n v="5045992"/>
    <s v="Amano, Takaichi"/>
    <s v="c/o Nitto Denko Corporation, 1-2 Shimohozumi, 1-chome,Ibaraki-shi, Osaka 5678680"/>
    <s v="c/o Nitto Denko Corporation 1-2 Shimohozumi 1-chome Ibaraki-shi Osaka 5678680"/>
    <s v="12 1 5678680"/>
    <s v="1-"/>
    <x v="2"/>
    <x v="0"/>
    <x v="73"/>
    <n v="3"/>
    <x v="4"/>
    <n v="3"/>
    <n v="1"/>
    <n v="0.43848712189050532"/>
    <n v="0.70614870467922752"/>
    <m/>
    <m/>
    <m/>
    <m/>
    <m/>
    <m/>
    <m/>
    <m/>
    <m/>
    <m/>
    <m/>
    <m/>
    <m/>
    <n v="9"/>
    <n v="1"/>
    <n v="0"/>
  </r>
  <r>
    <n v="5046726"/>
    <s v="Teofilo, Plaza Carcia"/>
    <s v="c/o Honda R&amp;D Europe Italy S.r.l., Via Della Cecchignola 5/7,00143 Roma"/>
    <s v="c/o Honda R&amp;D Europe Italy S.r.l. Via Della Cecchignola 5/7 00143 Roma"/>
    <s v="57 00143"/>
    <s v="5/"/>
    <x v="6"/>
    <x v="0"/>
    <x v="50"/>
    <n v="3"/>
    <x v="8"/>
    <n v="2"/>
    <n v="1"/>
    <n v="5.3632924068462318E-2"/>
    <n v="0.4889909742487516"/>
    <m/>
    <m/>
    <m/>
    <m/>
    <m/>
    <m/>
    <m/>
    <m/>
    <m/>
    <m/>
    <m/>
    <m/>
    <m/>
    <n v="9"/>
    <n v="1"/>
    <n v="0"/>
  </r>
  <r>
    <n v="5052161"/>
    <s v="VANDROUX, Laurent"/>
    <s v="Résidence le coteau, 202 rue des celliers,F-38570 Le Cheylas"/>
    <s v="Résidence le coteau 202 rue des celliers F-38570 Le Cheylas"/>
    <s v="202 38570"/>
    <s v="202"/>
    <x v="3"/>
    <x v="0"/>
    <x v="6"/>
    <n v="3"/>
    <x v="4"/>
    <n v="2"/>
    <n v="1"/>
    <n v="0.48449831223984818"/>
    <n v="0.59289645621882459"/>
    <m/>
    <m/>
    <m/>
    <m/>
    <m/>
    <m/>
    <m/>
    <m/>
    <m/>
    <m/>
    <m/>
    <m/>
    <m/>
    <n v="9"/>
    <n v="1"/>
    <n v="0"/>
  </r>
  <r>
    <n v="54791177"/>
    <s v="Nowakowski, Karol Leon"/>
    <s v="Circle Pines,MN"/>
    <s v="Circle Pines MN"/>
    <s v=""/>
    <s v=""/>
    <x v="9"/>
    <x v="0"/>
    <x v="81"/>
    <n v="1"/>
    <x v="3"/>
    <n v="0"/>
    <n v="0"/>
    <n v="0.28457898912759716"/>
    <n v="3.0525111447544329E-2"/>
    <n v="1"/>
    <n v="1"/>
    <n v="5"/>
    <m/>
    <m/>
    <m/>
    <m/>
    <m/>
    <m/>
    <m/>
    <m/>
    <m/>
    <m/>
    <n v="9"/>
    <n v="0"/>
    <n v="0"/>
  </r>
  <r>
    <n v="5064649"/>
    <s v="Digital Sensing Limited"/>
    <s v="235 Vipond Road, Stanmore Bay,Whangaparaoa 0932"/>
    <s v="235 Vipond Road Stanmore Bay Whangaparaoa 0932"/>
    <s v="235 0932"/>
    <s v=""/>
    <x v="34"/>
    <x v="0"/>
    <x v="22"/>
    <n v="3"/>
    <x v="11"/>
    <n v="2"/>
    <n v="0"/>
    <n v="0.10260053006492087"/>
    <n v="0.54273500401896901"/>
    <m/>
    <m/>
    <m/>
    <m/>
    <m/>
    <m/>
    <m/>
    <m/>
    <m/>
    <m/>
    <m/>
    <m/>
    <m/>
    <n v="9"/>
    <n v="1"/>
    <n v="0"/>
  </r>
  <r>
    <n v="5067015"/>
    <s v="Marlotte, Jack"/>
    <s v="c/o TERUMO KABUSHIKI KAISHA, 44-1, Hatagaya 2-chome, Shibuya-ku,Tokyo 151-0072"/>
    <s v="c/o TERUMO KABUSHIKI KAISHA 44-1 Hatagaya 2-chome Shibuya-ku Tokyo 151-0072"/>
    <s v="441 2 1510072"/>
    <s v="44-"/>
    <x v="2"/>
    <x v="0"/>
    <x v="72"/>
    <n v="3"/>
    <x v="4"/>
    <n v="3"/>
    <n v="1"/>
    <n v="0.24211151904708017"/>
    <n v="0.31915834714060543"/>
    <m/>
    <m/>
    <m/>
    <m/>
    <m/>
    <m/>
    <m/>
    <m/>
    <m/>
    <m/>
    <m/>
    <m/>
    <m/>
    <n v="9"/>
    <n v="1"/>
    <n v="0"/>
  </r>
  <r>
    <n v="5068983"/>
    <s v="YOKOYAMA, Seiya"/>
    <s v="c/o Kagoshima University, 21-24 Korimoto 1-chome,Kagoshima-shi, Kagoshima 890-8580"/>
    <s v="c/o Kagoshima University 21-24 Korimoto 1-chome Kagoshima-shi Kagoshima 890-8580"/>
    <s v="2124 1 8908580"/>
    <s v="21-"/>
    <x v="2"/>
    <x v="0"/>
    <x v="67"/>
    <n v="3"/>
    <x v="2"/>
    <n v="3"/>
    <n v="1"/>
    <n v="0.77984106623117055"/>
    <n v="0.69681778587942356"/>
    <m/>
    <m/>
    <m/>
    <m/>
    <m/>
    <m/>
    <m/>
    <m/>
    <m/>
    <m/>
    <m/>
    <m/>
    <m/>
    <n v="9"/>
    <n v="1"/>
    <n v="0"/>
  </r>
  <r>
    <n v="54801451"/>
    <s v="FROMENTIN, Pierre"/>
    <s v="Bangkok"/>
    <s v="Bangkok"/>
    <s v=""/>
    <s v=""/>
    <x v="48"/>
    <x v="0"/>
    <x v="65"/>
    <n v="1"/>
    <x v="14"/>
    <n v="0"/>
    <n v="0"/>
    <n v="5.3886287905298036E-2"/>
    <n v="2.8487935738601422E-2"/>
    <n v="1"/>
    <n v="1"/>
    <n v="5"/>
    <m/>
    <m/>
    <m/>
    <m/>
    <m/>
    <m/>
    <m/>
    <m/>
    <m/>
    <m/>
    <n v="9"/>
    <n v="0"/>
    <n v="0"/>
  </r>
  <r>
    <n v="56635092"/>
    <s v="Wulcan, Jonatan"/>
    <s v="Wuhrstrasse 2,2003 ZÜRICH"/>
    <s v="Wuhrstrasse 2 2003 ZÜRICH"/>
    <s v="2 2003"/>
    <s v="2"/>
    <x v="10"/>
    <x v="0"/>
    <x v="21"/>
    <n v="2"/>
    <x v="0"/>
    <n v="2"/>
    <n v="1"/>
    <n v="0.32229602208094232"/>
    <n v="2.6155646911917851E-2"/>
    <n v="1"/>
    <n v="2"/>
    <n v="5"/>
    <m/>
    <m/>
    <m/>
    <m/>
    <m/>
    <m/>
    <m/>
    <m/>
    <m/>
    <m/>
    <n v="9"/>
    <n v="1"/>
    <n v="0"/>
  </r>
  <r>
    <n v="57756747"/>
    <s v="WONG, James"/>
    <s v="c/o Huawei Technologies Duesseldorf GmbH,Riesstr.25,80992 Munich"/>
    <s v="c/o Huawei Technologies Duesseldorf GmbH Riesstr.25 80992 Munich"/>
    <s v="25 80992"/>
    <s v=".25"/>
    <x v="0"/>
    <x v="0"/>
    <x v="55"/>
    <n v="3"/>
    <x v="10"/>
    <n v="2"/>
    <n v="1"/>
    <n v="0.94788817503954048"/>
    <n v="2.9661397647334442E-2"/>
    <n v="1"/>
    <n v="3"/>
    <n v="5"/>
    <m/>
    <m/>
    <m/>
    <m/>
    <m/>
    <m/>
    <m/>
    <m/>
    <m/>
    <m/>
    <n v="9"/>
    <n v="1"/>
    <n v="0"/>
  </r>
  <r>
    <n v="5071433"/>
    <s v="Brath, Per"/>
    <s v="Vestas Wind Systems A/S, Vestas Technology R&amp; D, Lindgrensvej 4,8920 Randers NV"/>
    <s v="Vestas Wind Systems A/S Vestas Technology R&amp; D Lindgrensvej 4 8920 Randers NV"/>
    <s v="4 8920"/>
    <s v="4"/>
    <x v="18"/>
    <x v="0"/>
    <x v="68"/>
    <n v="3"/>
    <x v="5"/>
    <n v="2"/>
    <n v="1"/>
    <n v="0.45524204539740432"/>
    <n v="0.69491000320070284"/>
    <m/>
    <m/>
    <m/>
    <m/>
    <m/>
    <m/>
    <m/>
    <m/>
    <m/>
    <m/>
    <m/>
    <m/>
    <m/>
    <n v="9"/>
    <n v="1"/>
    <n v="0"/>
  </r>
  <r>
    <n v="5073058"/>
    <s v="SANBERG, Paul R."/>
    <s v="11751 Pilot Country Drive,Spring Hill Florida 34610"/>
    <s v="11751 Pilot Country Drive Spring Hill Florida 34610"/>
    <s v="11751 34610"/>
    <s v=""/>
    <x v="9"/>
    <x v="0"/>
    <x v="71"/>
    <n v="3"/>
    <x v="10"/>
    <n v="2"/>
    <n v="0"/>
    <n v="0.17053936458117835"/>
    <n v="0.42669070349865823"/>
    <m/>
    <m/>
    <m/>
    <m/>
    <m/>
    <m/>
    <m/>
    <m/>
    <m/>
    <m/>
    <m/>
    <m/>
    <m/>
    <n v="9"/>
    <n v="1"/>
    <n v="0"/>
  </r>
  <r>
    <n v="5076017"/>
    <s v="CHEN, Zhenyu"/>
    <s v="c/o National University of Singapore, Faculty of Science, Department of Chemistry, 21 Lower Kent Ridge Road,Singapore 119077"/>
    <s v="c/o National University of Singapore Faculty of Science Department of Chemistry 21 Lower Kent Ridge Road Singapore 119077"/>
    <s v="21 119077"/>
    <s v="21"/>
    <x v="12"/>
    <x v="0"/>
    <x v="124"/>
    <n v="3"/>
    <x v="17"/>
    <n v="2"/>
    <n v="1"/>
    <n v="0.34990968870806283"/>
    <n v="0.72466069265168109"/>
    <m/>
    <m/>
    <m/>
    <m/>
    <m/>
    <m/>
    <m/>
    <m/>
    <m/>
    <m/>
    <m/>
    <m/>
    <m/>
    <n v="9"/>
    <n v="1"/>
    <n v="0"/>
  </r>
  <r>
    <n v="5079619"/>
    <s v="MORI, Yasuhiro"/>
    <s v="c/o Panasonic Corporation, IPROC, IP Development Center, 7F Twin 21 OBP Panasonic Tower, 2-1- 61, Shiromi, Chuo-ku,Osaka-shi, Osaka 550 - 6207"/>
    <s v="c/o Panasonic Corporation IPROC IP Development Center 7F Twin 21 OBP Panasonic Tower 2-1- 61 Shiromi Chuo-ku Osaka-shi Osaka 550 - 6207"/>
    <s v="7 21 21 61 550 6207"/>
    <s v="7F"/>
    <x v="2"/>
    <x v="0"/>
    <x v="125"/>
    <n v="3"/>
    <x v="19"/>
    <n v="6"/>
    <n v="1"/>
    <n v="0.77762079403220885"/>
    <n v="0.48472725329628774"/>
    <m/>
    <m/>
    <m/>
    <m/>
    <m/>
    <m/>
    <m/>
    <m/>
    <m/>
    <m/>
    <m/>
    <m/>
    <m/>
    <n v="9"/>
    <n v="1"/>
    <n v="0"/>
  </r>
  <r>
    <n v="5080584"/>
    <s v="LEFEBVRE, Paul A."/>
    <s v="2230 Marion Road,St. Paul MN 55113"/>
    <s v="2230 Marion Road St. Paul MN 55113"/>
    <s v="2230 55113"/>
    <s v=""/>
    <x v="9"/>
    <x v="0"/>
    <x v="51"/>
    <n v="2"/>
    <x v="11"/>
    <n v="2"/>
    <n v="0"/>
    <n v="0.61487404457889661"/>
    <n v="0.57158083529783532"/>
    <m/>
    <m/>
    <m/>
    <m/>
    <m/>
    <m/>
    <m/>
    <m/>
    <m/>
    <m/>
    <m/>
    <m/>
    <m/>
    <n v="9"/>
    <n v="1"/>
    <n v="0"/>
  </r>
  <r>
    <n v="5082901"/>
    <s v="Leblanc, John"/>
    <s v="3300 North Sam Houston Parkway East,Houston, TX Texas 77032"/>
    <s v="3300 North Sam Houston Parkway East Houston TX Texas 77032"/>
    <s v="3300 77032"/>
    <s v=""/>
    <x v="9"/>
    <x v="0"/>
    <x v="16"/>
    <n v="3"/>
    <x v="4"/>
    <n v="2"/>
    <n v="0"/>
    <n v="0.46348964107224133"/>
    <n v="0.61540939295338448"/>
    <m/>
    <m/>
    <m/>
    <m/>
    <m/>
    <m/>
    <m/>
    <m/>
    <m/>
    <m/>
    <m/>
    <m/>
    <m/>
    <n v="9"/>
    <n v="1"/>
    <n v="0"/>
  </r>
  <r>
    <n v="5087357"/>
    <s v="Kondo, Kazunobu"/>
    <s v="c/o Yamaha Corporation, 10-1, Nakazawa-cho, Naka-ku, Hamamatsu-shi,Shizuoka-ken, 430-8650"/>
    <s v="c/o Yamaha Corporation 10-1 Nakazawa-cho Naka-ku Hamamatsu-shi Shizuoka-ken 430-8650"/>
    <s v="101 4308650"/>
    <s v="10-"/>
    <x v="2"/>
    <x v="0"/>
    <x v="44"/>
    <n v="3"/>
    <x v="2"/>
    <n v="2"/>
    <n v="1"/>
    <n v="0.85469667953133688"/>
    <n v="0.87705942696694716"/>
    <m/>
    <m/>
    <m/>
    <m/>
    <m/>
    <m/>
    <m/>
    <m/>
    <m/>
    <m/>
    <m/>
    <m/>
    <m/>
    <n v="9"/>
    <n v="1"/>
    <n v="0"/>
  </r>
  <r>
    <n v="5087458"/>
    <s v="Lee, Jaedal"/>
    <s v="LG Electronics Inc., Gasan R&amp;D Campus, 327-23 Gasan-dong, Geumcheon-gu,153-802 Seoul"/>
    <s v="LG Electronics Inc. Gasan R&amp;D Campus 327-23 Gasan-dong Geumcheon-gu 153-802 Seoul"/>
    <s v="32723 153802"/>
    <s v="327-"/>
    <x v="7"/>
    <x v="0"/>
    <x v="7"/>
    <n v="3"/>
    <x v="6"/>
    <n v="2"/>
    <n v="1"/>
    <n v="0.7309856079925745"/>
    <n v="0.68820028501434927"/>
    <m/>
    <m/>
    <m/>
    <m/>
    <m/>
    <m/>
    <m/>
    <m/>
    <m/>
    <m/>
    <m/>
    <m/>
    <m/>
    <n v="9"/>
    <n v="1"/>
    <n v="0"/>
  </r>
  <r>
    <n v="5092337"/>
    <s v="Miyasaka, Jin"/>
    <s v="c/o CANON KABUSHIKI KAISHA, 30-2, Shimomaruko 3-chome, Ohta-ku,Tokyo 146-8501"/>
    <s v="c/o CANON KABUSHIKI KAISHA 30-2 Shimomaruko 3-chome Ohta-ku Tokyo 146-8501"/>
    <s v="302 3 1468501"/>
    <s v="30-"/>
    <x v="2"/>
    <x v="0"/>
    <x v="64"/>
    <n v="3"/>
    <x v="4"/>
    <n v="3"/>
    <n v="1"/>
    <n v="0.90062500504076926"/>
    <n v="0.96094850353159622"/>
    <m/>
    <m/>
    <m/>
    <m/>
    <m/>
    <m/>
    <m/>
    <m/>
    <m/>
    <m/>
    <m/>
    <m/>
    <m/>
    <n v="9"/>
    <n v="1"/>
    <n v="0"/>
  </r>
  <r>
    <n v="5093274"/>
    <s v="SAKAGUCHI, Yoshikazu"/>
    <s v="c/o NEC Lighting Ltd., 7-17 Shiba 1-chome, Minato-ku,Tokyo 1050014"/>
    <s v="c/o NEC Lighting Ltd. 7-17 Shiba 1-chome Minato-ku Tokyo 1050014"/>
    <s v="717 1 1050014"/>
    <s v="7-"/>
    <x v="2"/>
    <x v="0"/>
    <x v="82"/>
    <n v="3"/>
    <x v="4"/>
    <n v="3"/>
    <n v="1"/>
    <n v="0.37686550547042819"/>
    <n v="0.93324112920411928"/>
    <m/>
    <m/>
    <m/>
    <m/>
    <m/>
    <m/>
    <m/>
    <m/>
    <m/>
    <m/>
    <m/>
    <m/>
    <m/>
    <n v="9"/>
    <n v="1"/>
    <n v="0"/>
  </r>
  <r>
    <n v="57854746"/>
    <s v="Heinrich Eibach GmbH"/>
    <s v="Am Lennedamm 1,57413 Finnentrop"/>
    <s v="Am Lennedamm 1 57413 Finnentrop"/>
    <s v="1 57413"/>
    <s v="1"/>
    <x v="0"/>
    <x v="0"/>
    <x v="29"/>
    <n v="2"/>
    <x v="1"/>
    <n v="2"/>
    <n v="1"/>
    <n v="0.61561311401986518"/>
    <n v="3.1181966886482892E-2"/>
    <n v="1"/>
    <n v="2"/>
    <n v="5"/>
    <m/>
    <m/>
    <m/>
    <m/>
    <m/>
    <m/>
    <m/>
    <m/>
    <m/>
    <m/>
    <n v="9"/>
    <n v="1"/>
    <n v="0"/>
  </r>
  <r>
    <n v="5094613"/>
    <s v="Ito, Syun"/>
    <s v="c/o GS Yuasa International Ltd., 1, Inobaba-cho, Nishinosho, Kisshoin, Minami-ku, Kyoto-shi,Kyoto, 601-8520"/>
    <s v="c/o GS Yuasa International Ltd. 1 Inobaba-cho Nishinosho Kisshoin Minami-ku Kyoto-shi Kyoto 601-8520"/>
    <s v="1 6018520"/>
    <s v="1"/>
    <x v="2"/>
    <x v="0"/>
    <x v="107"/>
    <n v="3"/>
    <x v="5"/>
    <n v="2"/>
    <n v="1"/>
    <n v="0.70322726767439347"/>
    <n v="0.88180077695541104"/>
    <m/>
    <m/>
    <m/>
    <m/>
    <m/>
    <m/>
    <m/>
    <m/>
    <m/>
    <m/>
    <m/>
    <m/>
    <m/>
    <n v="9"/>
    <n v="1"/>
    <n v="0"/>
  </r>
  <r>
    <n v="5097689"/>
    <s v="TAHARA, Naoki"/>
    <s v="c/o JGC CORPORATION, 3-1 Minatomirai 2-chome, Nishi-ku,Yokohama-shi Kanagawa 220-6001"/>
    <s v="c/o JGC CORPORATION 3-1 Minatomirai 2-chome Nishi-ku Yokohama-shi Kanagawa 220-6001"/>
    <s v="31 2 2206001"/>
    <s v="3-"/>
    <x v="2"/>
    <x v="0"/>
    <x v="92"/>
    <n v="3"/>
    <x v="4"/>
    <n v="3"/>
    <n v="1"/>
    <n v="1.7497610033301303E-4"/>
    <n v="0.78870894669219949"/>
    <m/>
    <m/>
    <m/>
    <m/>
    <m/>
    <m/>
    <m/>
    <m/>
    <m/>
    <m/>
    <m/>
    <m/>
    <m/>
    <n v="9"/>
    <n v="1"/>
    <n v="0"/>
  </r>
  <r>
    <n v="5099485"/>
    <s v="Popowski, Jeffrey A."/>
    <s v="468 Woodruff Ave.,Roseville, MN Minnesota 55113"/>
    <s v="468 Woodruff Ave. Roseville MN Minnesota 55113"/>
    <s v="468 55113"/>
    <s v=""/>
    <x v="9"/>
    <x v="0"/>
    <x v="22"/>
    <n v="3"/>
    <x v="11"/>
    <n v="2"/>
    <n v="0"/>
    <n v="0.86738497158183026"/>
    <n v="0.58260658479822502"/>
    <m/>
    <m/>
    <m/>
    <m/>
    <m/>
    <m/>
    <m/>
    <m/>
    <m/>
    <m/>
    <m/>
    <m/>
    <m/>
    <n v="9"/>
    <n v="1"/>
    <n v="0"/>
  </r>
  <r>
    <n v="5100149"/>
    <s v="Iijima, Masaki"/>
    <s v="c/o MITSUBISHI HEAVY INDUSTRIES, LTD., 16-5, Konan, 2-chome, Minato-ku,TOKYO, 108-8215"/>
    <s v="c/o MITSUBISHI HEAVY INDUSTRIES LTD. 16-5 Konan 2-chome Minato-ku TOKYO 108-8215"/>
    <s v="165 2 1088215"/>
    <s v="16-"/>
    <x v="2"/>
    <x v="0"/>
    <x v="12"/>
    <n v="3"/>
    <x v="6"/>
    <n v="3"/>
    <n v="1"/>
    <n v="0.5238092277868156"/>
    <n v="0.93398136196356518"/>
    <m/>
    <m/>
    <m/>
    <m/>
    <m/>
    <m/>
    <m/>
    <m/>
    <m/>
    <m/>
    <m/>
    <m/>
    <m/>
    <n v="9"/>
    <n v="1"/>
    <n v="0"/>
  </r>
  <r>
    <n v="5103523"/>
    <s v="Carree, Franciscus Hermanus"/>
    <s v="Noorhoeksedijk 2,4759 CB Noordhoek"/>
    <s v="Noorhoeksedijk 2 4759 CB Noordhoek"/>
    <s v="2 4759"/>
    <s v="2"/>
    <x v="1"/>
    <x v="0"/>
    <x v="51"/>
    <n v="2"/>
    <x v="1"/>
    <n v="2"/>
    <n v="1"/>
    <n v="0.43010015440031857"/>
    <n v="0.96862818549993857"/>
    <m/>
    <m/>
    <m/>
    <m/>
    <m/>
    <m/>
    <m/>
    <m/>
    <m/>
    <m/>
    <m/>
    <m/>
    <m/>
    <n v="9"/>
    <n v="1"/>
    <n v="0"/>
  </r>
  <r>
    <n v="452780"/>
    <s v="GOULDIE, Timothy, C."/>
    <s v="1708 Bluff Court,Garden City, KS 67846"/>
    <s v="1708 Bluff Court Garden City KS 67846"/>
    <s v="1708 67846"/>
    <s v=""/>
    <x v="9"/>
    <x v="0"/>
    <x v="34"/>
    <n v="3"/>
    <x v="11"/>
    <n v="2"/>
    <n v="0"/>
    <n v="0.62981676594714164"/>
    <n v="3.8102562625213388E-2"/>
    <n v="1"/>
    <n v="3"/>
    <n v="6"/>
    <m/>
    <m/>
    <m/>
    <m/>
    <m/>
    <m/>
    <m/>
    <m/>
    <m/>
    <m/>
    <n v="9"/>
    <n v="1"/>
    <n v="0"/>
  </r>
  <r>
    <n v="5107335"/>
    <s v="Kitzawa, So"/>
    <s v="c/o Hitachi, Ltd., Intellectual Property Group, 12th Floor, Marunouchi Center Building, 6-1, Marunouchi 1-chome,Chiyoda-ku, Tokyo 100-8220"/>
    <s v="c/o Hitachi Ltd. Intellectual Property Group 12th Floor Marunouchi Center Building 6-1 Marunouchi 1-chome Chiyoda-ku Tokyo 100-8220"/>
    <s v="12 61 1 1008220"/>
    <s v="12t"/>
    <x v="2"/>
    <x v="0"/>
    <x v="126"/>
    <n v="3"/>
    <x v="13"/>
    <n v="4"/>
    <n v="1"/>
    <n v="0.77723958247095448"/>
    <n v="0.18261504135717133"/>
    <m/>
    <m/>
    <m/>
    <m/>
    <m/>
    <m/>
    <m/>
    <m/>
    <m/>
    <m/>
    <m/>
    <m/>
    <m/>
    <n v="9"/>
    <n v="1"/>
    <n v="0"/>
  </r>
  <r>
    <n v="5111226"/>
    <s v="Ichikawa, Hiroshi"/>
    <s v="c/o BROTHER KOGYO KABUSHIKI KAISHA, Intellectual Property Department, 1-1-1, Kawagishi, Mizuho-ku,Nagoya-shi, Aichi, 467-8562"/>
    <s v="c/o BROTHER KOGYO KABUSHIKI KAISHA Intellectual Property Department 1-1-1 Kawagishi Mizuho-ku Nagoya-shi Aichi 467-8562"/>
    <s v="111 4678562"/>
    <s v="1-"/>
    <x v="2"/>
    <x v="0"/>
    <x v="89"/>
    <n v="3"/>
    <x v="7"/>
    <n v="2"/>
    <n v="1"/>
    <n v="0.73070942546063533"/>
    <n v="0.22099408763598327"/>
    <m/>
    <m/>
    <m/>
    <m/>
    <m/>
    <m/>
    <m/>
    <m/>
    <m/>
    <m/>
    <m/>
    <m/>
    <m/>
    <n v="9"/>
    <n v="1"/>
    <n v="0"/>
  </r>
  <r>
    <n v="5111816"/>
    <s v="KOTAKI, Yasushi"/>
    <s v="c/o MITSUI CHEMICALS INC., 580-32 Nagaura,Sodegaura-shi Chiba 299-0265"/>
    <s v="c/o MITSUI CHEMICALS INC. 580-32 Nagaura Sodegaura-shi Chiba 299-0265"/>
    <s v="58032 2990265"/>
    <s v="580-"/>
    <x v="2"/>
    <x v="0"/>
    <x v="39"/>
    <n v="3"/>
    <x v="2"/>
    <n v="2"/>
    <n v="1"/>
    <n v="0.38326168228907087"/>
    <n v="0.42188106696893879"/>
    <m/>
    <m/>
    <m/>
    <m/>
    <m/>
    <m/>
    <m/>
    <m/>
    <m/>
    <m/>
    <m/>
    <m/>
    <m/>
    <n v="9"/>
    <n v="1"/>
    <n v="0"/>
  </r>
  <r>
    <n v="5116181"/>
    <s v="BRUCE, Charles J."/>
    <s v="413 Eagle Lane S.W.,Rochester Minnesota 55902"/>
    <s v="413 Eagle Lane S.W. Rochester Minnesota 55902"/>
    <s v="413 55902"/>
    <s v=""/>
    <x v="9"/>
    <x v="0"/>
    <x v="37"/>
    <n v="3"/>
    <x v="11"/>
    <n v="2"/>
    <n v="0"/>
    <n v="0.13115644285498829"/>
    <n v="0.22505122298398639"/>
    <m/>
    <m/>
    <m/>
    <m/>
    <m/>
    <m/>
    <m/>
    <m/>
    <m/>
    <m/>
    <m/>
    <m/>
    <m/>
    <n v="9"/>
    <n v="1"/>
    <n v="0"/>
  </r>
  <r>
    <n v="5119005"/>
    <s v="LEINGANG, David C."/>
    <s v="3368 California Street,Costa Mesa California 92626"/>
    <s v="3368 California Street Costa Mesa California 92626"/>
    <s v="3368 92626"/>
    <s v=""/>
    <x v="9"/>
    <x v="0"/>
    <x v="23"/>
    <n v="3"/>
    <x v="11"/>
    <n v="2"/>
    <n v="0"/>
    <n v="0.92797519404739681"/>
    <n v="0.87882839089360154"/>
    <m/>
    <m/>
    <m/>
    <m/>
    <m/>
    <m/>
    <m/>
    <m/>
    <m/>
    <m/>
    <m/>
    <m/>
    <m/>
    <n v="9"/>
    <n v="1"/>
    <n v="0"/>
  </r>
  <r>
    <n v="5122729"/>
    <s v="BUTTERS, Robert"/>
    <s v="1 Powderhouse Circle,Wilmington Massachusetts 01887"/>
    <s v="1 Powderhouse Circle Wilmington Massachusetts 01887"/>
    <s v="1 01887"/>
    <s v=""/>
    <x v="9"/>
    <x v="0"/>
    <x v="71"/>
    <n v="3"/>
    <x v="9"/>
    <n v="2"/>
    <n v="0"/>
    <n v="0.86909441289333644"/>
    <n v="0.3237072176505964"/>
    <m/>
    <m/>
    <m/>
    <m/>
    <m/>
    <m/>
    <m/>
    <m/>
    <m/>
    <m/>
    <m/>
    <m/>
    <m/>
    <n v="9"/>
    <n v="1"/>
    <n v="0"/>
  </r>
  <r>
    <n v="5125777"/>
    <s v="EASON, Steven L."/>
    <s v="760 Main Street 2nd Floor,Waltham, MA 02451"/>
    <s v="760 Main Street 2nd Floor Waltham MA 02451"/>
    <s v="760 2 02451"/>
    <s v="2n"/>
    <x v="9"/>
    <x v="0"/>
    <x v="42"/>
    <n v="3"/>
    <x v="10"/>
    <n v="3"/>
    <n v="1"/>
    <n v="0.98456931033101092"/>
    <n v="0.54560253416268223"/>
    <m/>
    <m/>
    <m/>
    <m/>
    <m/>
    <m/>
    <m/>
    <m/>
    <m/>
    <m/>
    <m/>
    <m/>
    <m/>
    <n v="9"/>
    <n v="1"/>
    <n v="0"/>
  </r>
  <r>
    <n v="5127216"/>
    <s v="Takamiya, Masahide"/>
    <s v="c/o Luceo Co., Ltd., 30-9, Ohyamakanai-cho, Itabashi-ku,Tokyo 173-0024"/>
    <s v="c/o Luceo Co. Ltd. 30-9 Ohyamakanai-cho Itabashi-ku Tokyo 173-0024"/>
    <s v="309 1730024"/>
    <s v="30-"/>
    <x v="2"/>
    <x v="0"/>
    <x v="39"/>
    <n v="3"/>
    <x v="2"/>
    <n v="2"/>
    <n v="1"/>
    <n v="0.21397465728098819"/>
    <n v="0.2531294866785041"/>
    <m/>
    <m/>
    <m/>
    <m/>
    <m/>
    <m/>
    <m/>
    <m/>
    <m/>
    <m/>
    <m/>
    <m/>
    <m/>
    <n v="9"/>
    <n v="1"/>
    <n v="0"/>
  </r>
  <r>
    <n v="5130166"/>
    <s v="Berthier, Julien"/>
    <s v="535 route d'Epagny,74410 Saint Jorioz"/>
    <s v="535 route d'Epagny 74410 Saint Jorioz"/>
    <s v="535 74410"/>
    <s v=""/>
    <x v="3"/>
    <x v="0"/>
    <x v="24"/>
    <n v="3"/>
    <x v="9"/>
    <n v="2"/>
    <n v="0"/>
    <n v="0.77328809128520948"/>
    <n v="0.43571055946869086"/>
    <m/>
    <m/>
    <m/>
    <m/>
    <m/>
    <m/>
    <m/>
    <m/>
    <m/>
    <m/>
    <m/>
    <m/>
    <m/>
    <n v="9"/>
    <n v="1"/>
    <n v="0"/>
  </r>
  <r>
    <n v="5130287"/>
    <s v="Masuda, Takehiro"/>
    <s v="c/o BROTHER KOGYO KABUSHIKI KAISHA, Intellectual Property Department, 1-1-1, Kawagishi, Mizuho-ku,Nagoya-shi, Aichi, 467-8562"/>
    <s v="c/o BROTHER KOGYO KABUSHIKI KAISHA Intellectual Property Department 1-1-1 Kawagishi Mizuho-ku Nagoya-shi Aichi 467-8562"/>
    <s v="111 4678562"/>
    <s v="1-"/>
    <x v="2"/>
    <x v="0"/>
    <x v="89"/>
    <n v="3"/>
    <x v="7"/>
    <n v="2"/>
    <n v="1"/>
    <n v="0.29308343374286216"/>
    <n v="0.9852790876514752"/>
    <m/>
    <m/>
    <m/>
    <m/>
    <m/>
    <m/>
    <m/>
    <m/>
    <m/>
    <m/>
    <m/>
    <m/>
    <m/>
    <n v="9"/>
    <n v="1"/>
    <n v="0"/>
  </r>
  <r>
    <n v="5144407"/>
    <s v="Guangdong Luby Electronic Co., Ltd."/>
    <s v="No.19th Songke yuan, Songshan Lake Sci&amp;Tech Industry Park,Dongguan, Guangdong 523808"/>
    <s v="No.19th Songke yuan Songshan Lake Sci&amp;Tech Industry Park Dongguan Guangdong 523808"/>
    <s v="19 523808"/>
    <s v=".19t"/>
    <x v="14"/>
    <x v="0"/>
    <x v="7"/>
    <n v="3"/>
    <x v="6"/>
    <n v="2"/>
    <n v="1"/>
    <n v="0.53344970044880946"/>
    <n v="0.28005967384861596"/>
    <m/>
    <m/>
    <m/>
    <m/>
    <m/>
    <m/>
    <m/>
    <m/>
    <m/>
    <m/>
    <m/>
    <m/>
    <m/>
    <n v="9"/>
    <n v="1"/>
    <n v="0"/>
  </r>
  <r>
    <n v="5144811"/>
    <s v="PST Sensors (Pty) Limited"/>
    <s v="RW James Building, Room 513, Upper Campus, University of Cape Town,7700 Cape Town"/>
    <s v="RW James Building Room 513 Upper Campus University of Cape Town 7700 Cape Town"/>
    <s v="513 7700"/>
    <s v="513"/>
    <x v="40"/>
    <x v="0"/>
    <x v="35"/>
    <n v="3"/>
    <x v="7"/>
    <n v="2"/>
    <n v="1"/>
    <n v="0.56093876225991723"/>
    <n v="0.94213844500033084"/>
    <m/>
    <m/>
    <m/>
    <m/>
    <m/>
    <m/>
    <m/>
    <m/>
    <m/>
    <m/>
    <m/>
    <m/>
    <m/>
    <n v="9"/>
    <n v="1"/>
    <n v="0"/>
  </r>
  <r>
    <n v="5147207"/>
    <s v="Griffin, Eric J."/>
    <s v="6306 Ridgelade Court,Rancho Palos Verdes, CA California 90275-3242"/>
    <s v="6306 Ridgelade Court Rancho Palos Verdes CA California 90275-3242"/>
    <s v="6306 902753242"/>
    <s v=""/>
    <x v="9"/>
    <x v="0"/>
    <x v="82"/>
    <n v="3"/>
    <x v="2"/>
    <n v="2"/>
    <n v="0"/>
    <n v="0.4381152913652534"/>
    <n v="0.95900093598956149"/>
    <m/>
    <m/>
    <m/>
    <m/>
    <m/>
    <m/>
    <m/>
    <m/>
    <m/>
    <m/>
    <m/>
    <m/>
    <m/>
    <n v="9"/>
    <n v="1"/>
    <n v="0"/>
  </r>
  <r>
    <n v="5151260"/>
    <s v="Rossotto, Régis"/>
    <s v="21 Boulevard Curtil,13012 Marseille"/>
    <s v="21 Boulevard Curtil 13012 Marseille"/>
    <s v="21 13012"/>
    <s v=""/>
    <x v="3"/>
    <x v="0"/>
    <x v="52"/>
    <n v="2"/>
    <x v="1"/>
    <n v="2"/>
    <n v="0"/>
    <n v="0.46008818698100284"/>
    <n v="0.58337813468920174"/>
    <m/>
    <m/>
    <m/>
    <m/>
    <m/>
    <m/>
    <m/>
    <m/>
    <m/>
    <m/>
    <m/>
    <m/>
    <m/>
    <n v="9"/>
    <n v="1"/>
    <n v="0"/>
  </r>
  <r>
    <n v="536649"/>
    <s v="KIM, Jae-Heup, 204-601 Sinchang 2-cha Apt."/>
    <s v="Byeongjeom-ri, Taean-eub,Hwaseong-si, Gyeonggi-do 445-774"/>
    <s v="Byeongjeom-ri Taean-eub Hwaseong-si Gyeonggi-do 445-774"/>
    <s v="445774"/>
    <s v="445-"/>
    <x v="7"/>
    <x v="0"/>
    <x v="19"/>
    <n v="3"/>
    <x v="1"/>
    <n v="1"/>
    <n v="1"/>
    <n v="0.75256097528598942"/>
    <n v="3.7888613102895374E-2"/>
    <n v="1"/>
    <n v="3"/>
    <n v="6"/>
    <m/>
    <m/>
    <m/>
    <m/>
    <m/>
    <m/>
    <m/>
    <m/>
    <m/>
    <m/>
    <n v="9"/>
    <n v="1"/>
    <n v="0"/>
  </r>
  <r>
    <n v="731901"/>
    <s v="NAKABAYASHI, Yuji"/>
    <s v="1-4-A222, Hourai,Nara-shi Nara-ken 631-0845"/>
    <s v="1-4-A222 Hourai Nara-shi Nara-ken 631-0845"/>
    <s v="14222 6310845"/>
    <s v="-4-"/>
    <x v="2"/>
    <x v="0"/>
    <x v="42"/>
    <n v="3"/>
    <x v="1"/>
    <n v="2"/>
    <n v="1"/>
    <n v="0.2544260773782564"/>
    <n v="3.7288702443063593E-2"/>
    <n v="1"/>
    <n v="3"/>
    <n v="6"/>
    <m/>
    <m/>
    <m/>
    <m/>
    <m/>
    <m/>
    <m/>
    <m/>
    <m/>
    <m/>
    <n v="9"/>
    <n v="1"/>
    <n v="0"/>
  </r>
  <r>
    <n v="5155108"/>
    <s v="Lee, Keechang"/>
    <s v="Samsung Electronics Co Ltd, Electronics, Apt., 663-1 Pungdeokcheon 2-dong,Yongin-si"/>
    <s v="Samsung Electronics Co Ltd Electronics Apt. 663-1 Pungdeokcheon 2-dong Yongin-si"/>
    <s v="6631 2"/>
    <s v="663-"/>
    <x v="7"/>
    <x v="0"/>
    <x v="58"/>
    <n v="3"/>
    <x v="4"/>
    <n v="2"/>
    <n v="1"/>
    <n v="0.54321527975008155"/>
    <n v="0.55845935596326357"/>
    <m/>
    <m/>
    <m/>
    <m/>
    <m/>
    <m/>
    <m/>
    <m/>
    <m/>
    <m/>
    <m/>
    <m/>
    <m/>
    <n v="9"/>
    <n v="1"/>
    <n v="0"/>
  </r>
  <r>
    <n v="5155967"/>
    <s v="Wu, Defa"/>
    <s v="No.62, South District, Guhu Village, Linghu Town,Jinjiang City"/>
    <s v="No.62 South District Guhu Village Linghu Town Jinjiang City"/>
    <s v="62"/>
    <s v=".62"/>
    <x v="14"/>
    <x v="0"/>
    <x v="28"/>
    <n v="3"/>
    <x v="2"/>
    <n v="1"/>
    <n v="1"/>
    <n v="0.84616924312940789"/>
    <n v="0.5032159966918619"/>
    <m/>
    <m/>
    <m/>
    <m/>
    <m/>
    <m/>
    <m/>
    <m/>
    <m/>
    <m/>
    <m/>
    <m/>
    <m/>
    <n v="9"/>
    <n v="1"/>
    <n v="0"/>
  </r>
  <r>
    <n v="5156665"/>
    <s v="Smith, David"/>
    <s v="12061 Bluemont Way,Reston Virginia 20190"/>
    <s v="12061 Bluemont Way Reston Virginia 20190"/>
    <s v="12061 20190"/>
    <s v=""/>
    <x v="9"/>
    <x v="0"/>
    <x v="41"/>
    <n v="3"/>
    <x v="9"/>
    <n v="2"/>
    <n v="0"/>
    <n v="1.6937176061307957E-2"/>
    <n v="0.10213387555010911"/>
    <m/>
    <m/>
    <m/>
    <m/>
    <m/>
    <m/>
    <m/>
    <m/>
    <m/>
    <m/>
    <m/>
    <m/>
    <m/>
    <n v="9"/>
    <n v="1"/>
    <n v="0"/>
  </r>
  <r>
    <n v="5156856"/>
    <s v="Gupta, Rakesh Kumar"/>
    <s v="1001 Shepparton Lane,Kingsport, TN Tennessee 37664"/>
    <s v="1001 Shepparton Lane Kingsport TN Tennessee 37664"/>
    <s v="1001 37664"/>
    <s v=""/>
    <x v="9"/>
    <x v="0"/>
    <x v="23"/>
    <n v="3"/>
    <x v="11"/>
    <n v="2"/>
    <n v="0"/>
    <n v="0.23616542428503828"/>
    <n v="0.75974073607307158"/>
    <m/>
    <m/>
    <m/>
    <m/>
    <m/>
    <m/>
    <m/>
    <m/>
    <m/>
    <m/>
    <m/>
    <m/>
    <m/>
    <n v="9"/>
    <n v="1"/>
    <n v="0"/>
  </r>
  <r>
    <n v="5157025"/>
    <s v="Endo, Natsumi"/>
    <s v="Toshiba Corporation, Intellectual Property Division, 1-1, Shibaura 1-chome, Minato-ku,Tokyo, 105-8001"/>
    <s v="Toshiba Corporation Intellectual Property Division 1-1 Shibaura 1-chome Minato-ku Tokyo 105-8001"/>
    <s v="11 1 1058001"/>
    <s v="1-"/>
    <x v="2"/>
    <x v="0"/>
    <x v="98"/>
    <n v="3"/>
    <x v="6"/>
    <n v="3"/>
    <n v="1"/>
    <n v="0.51979147159302685"/>
    <n v="0.80152920106569703"/>
    <m/>
    <m/>
    <m/>
    <m/>
    <m/>
    <m/>
    <m/>
    <m/>
    <m/>
    <m/>
    <m/>
    <m/>
    <m/>
    <n v="9"/>
    <n v="1"/>
    <n v="0"/>
  </r>
  <r>
    <n v="5160601"/>
    <s v="Sidhiq, Hassan K."/>
    <s v="B2-103 Shriram Spandhana, Challagatta Village, Yamalur (P.O.), Varthur-Hobli, Bangalore,560037 Karnataka"/>
    <s v="B2-103 Shriram Spandhana Challagatta Village Yamalur (P.O.) Varthur-Hobli Bangalore 560037 Karnataka"/>
    <s v="2103 560037"/>
    <s v="B2-"/>
    <x v="27"/>
    <x v="0"/>
    <x v="127"/>
    <n v="3"/>
    <x v="6"/>
    <n v="2"/>
    <n v="1"/>
    <n v="0.30501062540493196"/>
    <n v="0.85490659282493886"/>
    <m/>
    <m/>
    <m/>
    <m/>
    <m/>
    <m/>
    <m/>
    <m/>
    <m/>
    <m/>
    <m/>
    <m/>
    <m/>
    <n v="9"/>
    <n v="1"/>
    <n v="0"/>
  </r>
  <r>
    <n v="1002816"/>
    <s v="Katsura, Masayoshi, Nippon Pillar Packing Co.,Ltd."/>
    <s v="Sanda Factory, 541-1 Aza-Utsuba,Shimouchigami, Sanda-shi, Hyogo"/>
    <s v="Sanda Factory 541-1 Aza-Utsuba Shimouchigami Sanda-shi Hyogo"/>
    <s v="5411"/>
    <s v="541-"/>
    <x v="2"/>
    <x v="0"/>
    <x v="53"/>
    <n v="3"/>
    <x v="11"/>
    <n v="1"/>
    <n v="1"/>
    <n v="0.56254216868592133"/>
    <n v="3.3570544081822362E-2"/>
    <n v="1"/>
    <n v="3"/>
    <n v="6"/>
    <m/>
    <m/>
    <m/>
    <m/>
    <m/>
    <m/>
    <m/>
    <m/>
    <m/>
    <m/>
    <n v="9"/>
    <n v="1"/>
    <n v="0"/>
  </r>
  <r>
    <n v="5162641"/>
    <s v="Mutyala, Krishnaji Rao"/>
    <s v="c/o Divi's Laboratories Ltd., 7-1-77/E /1/303, Divi Towers, Dharam Karan Road, Ameerpet,500 016 Hyperabad, Andhra Pradesh"/>
    <s v="c/o Divi's Laboratories Ltd. 7-1-77/E /1/303 Divi Towers Dharam Karan Road Ameerpet 500 016 Hyperabad Andhra Pradesh"/>
    <s v="7177 1303 500 016"/>
    <s v="7-"/>
    <x v="27"/>
    <x v="0"/>
    <x v="128"/>
    <n v="3"/>
    <x v="13"/>
    <n v="4"/>
    <n v="1"/>
    <n v="0.7558298017229933"/>
    <n v="0.75364407670769751"/>
    <m/>
    <m/>
    <m/>
    <m/>
    <m/>
    <m/>
    <m/>
    <m/>
    <m/>
    <m/>
    <m/>
    <m/>
    <m/>
    <n v="9"/>
    <n v="1"/>
    <n v="0"/>
  </r>
  <r>
    <n v="5162770"/>
    <s v="Fox, Charles"/>
    <s v="4 rue du Douanier Rousseau,75014 PARIS"/>
    <s v="4 rue du Douanier Rousseau 75014 PARIS"/>
    <s v="4 75014"/>
    <s v=""/>
    <x v="3"/>
    <x v="0"/>
    <x v="34"/>
    <n v="3"/>
    <x v="11"/>
    <n v="2"/>
    <n v="0"/>
    <n v="0.38153868277551295"/>
    <n v="0.44497636398407958"/>
    <m/>
    <m/>
    <m/>
    <m/>
    <m/>
    <m/>
    <m/>
    <m/>
    <m/>
    <m/>
    <m/>
    <m/>
    <m/>
    <n v="9"/>
    <n v="1"/>
    <n v="0"/>
  </r>
  <r>
    <n v="2148177"/>
    <s v="Platen, Markus, Dr."/>
    <s v="Endgrube 18,97616 Bad Neustadt"/>
    <s v="Endgrube 18 97616 Bad Neustadt"/>
    <s v="18 97616"/>
    <s v="18"/>
    <x v="0"/>
    <x v="0"/>
    <x v="0"/>
    <n v="2"/>
    <x v="1"/>
    <n v="2"/>
    <n v="1"/>
    <n v="0.50036844451470275"/>
    <n v="3.8419903807534794E-2"/>
    <n v="1"/>
    <n v="2"/>
    <n v="6"/>
    <m/>
    <m/>
    <m/>
    <m/>
    <m/>
    <m/>
    <m/>
    <m/>
    <m/>
    <m/>
    <n v="9"/>
    <n v="1"/>
    <n v="0"/>
  </r>
  <r>
    <n v="2340477"/>
    <s v="Highbridge, Russel Edwin"/>
    <s v="5945 Seminole Road,Oklahoma Oklahoma 73132"/>
    <s v="5945 Seminole Road Oklahoma Oklahoma 73132"/>
    <s v="5945 73132"/>
    <s v=""/>
    <x v="9"/>
    <x v="0"/>
    <x v="3"/>
    <n v="3"/>
    <x v="9"/>
    <n v="2"/>
    <n v="0"/>
    <n v="0.82621235844424989"/>
    <n v="3.3132136850687832E-2"/>
    <n v="1"/>
    <n v="3"/>
    <n v="6"/>
    <m/>
    <m/>
    <m/>
    <m/>
    <m/>
    <m/>
    <m/>
    <m/>
    <m/>
    <m/>
    <n v="9"/>
    <n v="1"/>
    <n v="0"/>
  </r>
  <r>
    <n v="5167730"/>
    <s v="Saggio III, Frank"/>
    <s v="3290 Patterson Avenue, SW,Grand Rapids, MI Michigan 49512"/>
    <s v="3290 Patterson Avenue SW Grand Rapids MI Michigan 49512"/>
    <s v="3290 49512"/>
    <s v=""/>
    <x v="9"/>
    <x v="0"/>
    <x v="19"/>
    <n v="3"/>
    <x v="2"/>
    <n v="2"/>
    <n v="0"/>
    <n v="0.36348486589692164"/>
    <n v="0.76556212601718865"/>
    <m/>
    <m/>
    <m/>
    <m/>
    <m/>
    <m/>
    <m/>
    <m/>
    <m/>
    <m/>
    <m/>
    <m/>
    <m/>
    <n v="9"/>
    <n v="1"/>
    <n v="0"/>
  </r>
  <r>
    <n v="5170145"/>
    <s v="University Court of The University of St Andrews"/>
    <s v="College Gate, North Street, St Andrews,Fife KY16 9AJ"/>
    <s v="College Gate North Street St Andrews Fife KY16 9AJ"/>
    <s v="16 9"/>
    <s v="Y16"/>
    <x v="8"/>
    <x v="0"/>
    <x v="26"/>
    <n v="3"/>
    <x v="2"/>
    <n v="2"/>
    <n v="1"/>
    <n v="0.78978706076845973"/>
    <n v="0.78008335709153931"/>
    <m/>
    <m/>
    <m/>
    <m/>
    <m/>
    <m/>
    <m/>
    <m/>
    <m/>
    <m/>
    <m/>
    <m/>
    <m/>
    <n v="9"/>
    <n v="1"/>
    <n v="0"/>
  </r>
  <r>
    <n v="5170700"/>
    <s v="Gowda, Yateesh, S."/>
    <s v="5775 Morehouse Drive,San Diego, CA California 92121"/>
    <s v="5775 Morehouse Drive San Diego CA California 92121"/>
    <s v="5775 92121"/>
    <s v=""/>
    <x v="9"/>
    <x v="0"/>
    <x v="71"/>
    <n v="3"/>
    <x v="10"/>
    <n v="2"/>
    <n v="0"/>
    <n v="0.44563399788261449"/>
    <n v="0.69307427823114409"/>
    <m/>
    <m/>
    <m/>
    <m/>
    <m/>
    <m/>
    <m/>
    <m/>
    <m/>
    <m/>
    <m/>
    <m/>
    <m/>
    <n v="9"/>
    <n v="1"/>
    <n v="0"/>
  </r>
  <r>
    <n v="2798568"/>
    <s v="Kanda, Yutaka"/>
    <s v="1725 Bissonnet Nr. 20B,Houston Texas 77005"/>
    <s v="1725 Bissonnet Nr. 20B Houston Texas 77005"/>
    <s v="1725 20 77005"/>
    <s v="20B"/>
    <x v="9"/>
    <x v="0"/>
    <x v="3"/>
    <n v="3"/>
    <x v="11"/>
    <n v="3"/>
    <n v="1"/>
    <n v="0.55541264514949218"/>
    <n v="3.636615721366443E-2"/>
    <n v="1"/>
    <n v="3"/>
    <n v="6"/>
    <m/>
    <m/>
    <m/>
    <m/>
    <m/>
    <m/>
    <m/>
    <m/>
    <m/>
    <m/>
    <n v="9"/>
    <n v="1"/>
    <n v="0"/>
  </r>
  <r>
    <n v="5175184"/>
    <s v="Itagaki, Tomohisa"/>
    <s v="c/o CANON KABUSHIKI KAISHA, 30-2, Shimomaruko 3-chome,Ohta-ku Tokyo"/>
    <s v="c/o CANON KABUSHIKI KAISHA 30-2 Shimomaruko 3-chome Ohta-ku Tokyo"/>
    <s v="302 3"/>
    <s v="30-"/>
    <x v="2"/>
    <x v="0"/>
    <x v="17"/>
    <n v="3"/>
    <x v="2"/>
    <n v="2"/>
    <n v="1"/>
    <n v="0.57413794670482021"/>
    <n v="0.49233915530312444"/>
    <m/>
    <m/>
    <m/>
    <m/>
    <m/>
    <m/>
    <m/>
    <m/>
    <m/>
    <m/>
    <m/>
    <m/>
    <m/>
    <n v="9"/>
    <n v="1"/>
    <n v="0"/>
  </r>
  <r>
    <n v="5175845"/>
    <s v="Farag, Jacqueline"/>
    <s v="2212 Laurelwood Dr.,Bloomington, IN Indiana 47401"/>
    <s v="2212 Laurelwood Dr. Bloomington IN Indiana 47401"/>
    <s v="2212 47401"/>
    <s v=""/>
    <x v="9"/>
    <x v="0"/>
    <x v="9"/>
    <n v="3"/>
    <x v="11"/>
    <n v="2"/>
    <n v="0"/>
    <n v="0.24840779946923686"/>
    <n v="7.5980870917956467E-2"/>
    <m/>
    <m/>
    <m/>
    <m/>
    <m/>
    <m/>
    <m/>
    <m/>
    <m/>
    <m/>
    <m/>
    <m/>
    <m/>
    <n v="9"/>
    <n v="1"/>
    <n v="0"/>
  </r>
  <r>
    <n v="5177555"/>
    <s v="Miller, Doyle"/>
    <s v="8901 Rob's Place,Albuquerque, NM New Mexico 87122"/>
    <s v="8901 Rob's Place Albuquerque NM New Mexico 87122"/>
    <s v="8901 87122"/>
    <s v=""/>
    <x v="9"/>
    <x v="0"/>
    <x v="9"/>
    <n v="3"/>
    <x v="10"/>
    <n v="2"/>
    <n v="0"/>
    <n v="0.92715910727111928"/>
    <n v="0.43016383703731831"/>
    <m/>
    <m/>
    <m/>
    <m/>
    <m/>
    <m/>
    <m/>
    <m/>
    <m/>
    <m/>
    <m/>
    <m/>
    <m/>
    <n v="9"/>
    <n v="1"/>
    <n v="0"/>
  </r>
  <r>
    <n v="5180949"/>
    <s v="Ho, Jennifer"/>
    <s v="1560 Oak Point Terrace,Sunnyvale, CA California CA 84087"/>
    <s v="1560 Oak Point Terrace Sunnyvale CA California CA 84087"/>
    <s v="1560 84087"/>
    <s v=""/>
    <x v="9"/>
    <x v="0"/>
    <x v="30"/>
    <n v="3"/>
    <x v="2"/>
    <n v="2"/>
    <n v="0"/>
    <n v="0.84229205289148001"/>
    <n v="9.0065736401080176E-2"/>
    <m/>
    <m/>
    <m/>
    <m/>
    <m/>
    <m/>
    <m/>
    <m/>
    <m/>
    <m/>
    <m/>
    <m/>
    <m/>
    <n v="9"/>
    <n v="1"/>
    <n v="0"/>
  </r>
  <r>
    <n v="5181489"/>
    <s v="PAN, Haitao"/>
    <s v="Huawei Administration Building, Bantian, Longgang District,Shenzhen City Guangdong 518129"/>
    <s v="Huawei Administration Building Bantian Longgang District Shenzhen City Guangdong 518129"/>
    <s v="518129"/>
    <s v=""/>
    <x v="14"/>
    <x v="0"/>
    <x v="44"/>
    <n v="3"/>
    <x v="4"/>
    <n v="1"/>
    <n v="0"/>
    <n v="0.74477176734629258"/>
    <n v="0.23949569875197974"/>
    <m/>
    <m/>
    <m/>
    <m/>
    <m/>
    <m/>
    <m/>
    <m/>
    <m/>
    <m/>
    <m/>
    <m/>
    <m/>
    <n v="9"/>
    <n v="1"/>
    <n v="0"/>
  </r>
  <r>
    <n v="5184280"/>
    <s v="McAllister, Stephen Mark"/>
    <s v="GlaxoSmithKline, New Frontiers Science Park South, Third Avenue, Harlow,Essex, CM 19 5AW"/>
    <s v="GlaxoSmithKline New Frontiers Science Park South Third Avenue Harlow Essex CM 19 5AW"/>
    <s v="19 5"/>
    <s v="19"/>
    <x v="8"/>
    <x v="0"/>
    <x v="8"/>
    <n v="3"/>
    <x v="5"/>
    <n v="2"/>
    <n v="1"/>
    <n v="0.80222514837510361"/>
    <n v="0.12092142715457166"/>
    <m/>
    <m/>
    <m/>
    <m/>
    <m/>
    <m/>
    <m/>
    <m/>
    <m/>
    <m/>
    <m/>
    <m/>
    <m/>
    <n v="9"/>
    <n v="1"/>
    <n v="0"/>
  </r>
  <r>
    <n v="5184945"/>
    <s v="Torres, Seferino Enrique"/>
    <s v="23149 Los Alison Blvd., Mission Viejo,California 92691"/>
    <s v="23149 Los Alison Blvd. Mission Viejo California 92691"/>
    <s v="23149 92691"/>
    <s v=""/>
    <x v="9"/>
    <x v="0"/>
    <x v="49"/>
    <n v="3"/>
    <x v="10"/>
    <n v="2"/>
    <n v="0"/>
    <n v="0.24294307243184587"/>
    <n v="0.24835154952391447"/>
    <m/>
    <m/>
    <m/>
    <m/>
    <m/>
    <m/>
    <m/>
    <m/>
    <m/>
    <m/>
    <m/>
    <m/>
    <m/>
    <n v="9"/>
    <n v="1"/>
    <n v="0"/>
  </r>
  <r>
    <n v="5188145"/>
    <s v="Vanderzweep, Jeff"/>
    <s v="HONEYWELL INTERNATIONAL INC., Patent Services M/S, AB/2B, 101 Columbia Road, P. O. Box 2245,Morristown, NJ New Jersey 07962-2245"/>
    <s v="HONEYWELL INTERNATIONAL INC. Patent Services M/S AB/2B 101 Columbia Road P. O. Box 2245 Morristown NJ New Jersey 07962-2245"/>
    <s v="2 101 2245 079622245"/>
    <s v="/2B"/>
    <x v="9"/>
    <x v="0"/>
    <x v="129"/>
    <n v="3"/>
    <x v="18"/>
    <n v="4"/>
    <n v="1"/>
    <n v="0.17078976967973825"/>
    <n v="0.11288549796874214"/>
    <m/>
    <m/>
    <m/>
    <m/>
    <m/>
    <m/>
    <m/>
    <m/>
    <m/>
    <m/>
    <m/>
    <m/>
    <m/>
    <n v="9"/>
    <n v="1"/>
    <n v="0"/>
  </r>
  <r>
    <n v="3242789"/>
    <s v="Van Thillo, Etienne"/>
    <s v="c/o Agfa-Gevaert N.V., DIE 3800, Septestraat 27,B-2640 Mortsel"/>
    <s v="c/o Agfa-Gevaert N.V. DIE 3800 Septestraat 27 B-2640 Mortsel"/>
    <s v="3800 27 2640"/>
    <s v="27"/>
    <x v="17"/>
    <x v="0"/>
    <x v="28"/>
    <n v="3"/>
    <x v="2"/>
    <n v="3"/>
    <n v="1"/>
    <n v="0.40787669215655986"/>
    <n v="3.7301707722188882E-2"/>
    <n v="1"/>
    <n v="3"/>
    <n v="6"/>
    <m/>
    <m/>
    <m/>
    <m/>
    <m/>
    <m/>
    <m/>
    <m/>
    <m/>
    <m/>
    <n v="9"/>
    <n v="1"/>
    <n v="0"/>
  </r>
  <r>
    <n v="5193004"/>
    <s v="LUNA, Michael"/>
    <s v="519 Curie Drive,San Jose CA 94123"/>
    <s v="519 Curie Drive San Jose CA 94123"/>
    <s v="519 94123"/>
    <s v=""/>
    <x v="9"/>
    <x v="0"/>
    <x v="40"/>
    <n v="2"/>
    <x v="11"/>
    <n v="2"/>
    <n v="0"/>
    <n v="0.28341938120241583"/>
    <n v="0.9313702270390003"/>
    <m/>
    <m/>
    <m/>
    <m/>
    <m/>
    <m/>
    <m/>
    <m/>
    <m/>
    <m/>
    <m/>
    <m/>
    <m/>
    <n v="9"/>
    <n v="1"/>
    <n v="0"/>
  </r>
  <r>
    <n v="5196458"/>
    <s v="Proudy, Pascal"/>
    <s v="La Bouexière Moquerel,35480 Guipry"/>
    <s v="La Bouexière Moquerel 35480 Guipry"/>
    <s v="35480"/>
    <s v=""/>
    <x v="3"/>
    <x v="0"/>
    <x v="51"/>
    <n v="2"/>
    <x v="1"/>
    <n v="1"/>
    <n v="0"/>
    <n v="0.49300839418680797"/>
    <n v="0.68894420183758187"/>
    <m/>
    <m/>
    <m/>
    <m/>
    <m/>
    <m/>
    <m/>
    <m/>
    <m/>
    <m/>
    <m/>
    <m/>
    <m/>
    <n v="9"/>
    <n v="1"/>
    <n v="0"/>
  </r>
  <r>
    <n v="5198041"/>
    <s v="Reitz, Richard E."/>
    <s v="3710 Calle Fino Clarete,San Clemente, CA California 92673"/>
    <s v="3710 Calle Fino Clarete San Clemente CA California 92673"/>
    <s v="3710 92673"/>
    <s v=""/>
    <x v="9"/>
    <x v="0"/>
    <x v="19"/>
    <n v="3"/>
    <x v="2"/>
    <n v="2"/>
    <n v="0"/>
    <n v="0.69424379286102389"/>
    <n v="0.13958266993446822"/>
    <m/>
    <m/>
    <m/>
    <m/>
    <m/>
    <m/>
    <m/>
    <m/>
    <m/>
    <m/>
    <m/>
    <m/>
    <m/>
    <n v="9"/>
    <n v="1"/>
    <n v="0"/>
  </r>
  <r>
    <n v="5200958"/>
    <s v="Kim, Kuntak"/>
    <s v="Samsung Electronics Co., Ltd., 129 Samsung-ro, Yeongtong-gu, Suwon-si,443-742 Gyeonggi-do"/>
    <s v="Samsung Electronics Co. Ltd. 129 Samsung-ro Yeongtong-gu Suwon-si 443-742 Gyeonggi-do"/>
    <s v="129 443742"/>
    <s v="129"/>
    <x v="7"/>
    <x v="0"/>
    <x v="44"/>
    <n v="3"/>
    <x v="4"/>
    <n v="2"/>
    <n v="1"/>
    <n v="0.58093404013055172"/>
    <n v="0.36547848169734498"/>
    <m/>
    <m/>
    <m/>
    <m/>
    <m/>
    <m/>
    <m/>
    <m/>
    <m/>
    <m/>
    <m/>
    <m/>
    <m/>
    <n v="9"/>
    <n v="1"/>
    <n v="0"/>
  </r>
  <r>
    <n v="5201321"/>
    <s v="Meyer, Paul Aloysius"/>
    <s v="50 Industrial Park Road,Lewistown, PA Pennsylvania 17044"/>
    <s v="50 Industrial Park Road Lewistown PA Pennsylvania 17044"/>
    <s v="50 17044"/>
    <s v=""/>
    <x v="9"/>
    <x v="0"/>
    <x v="30"/>
    <n v="3"/>
    <x v="10"/>
    <n v="2"/>
    <n v="0"/>
    <n v="0.53635617300758687"/>
    <n v="0.19419214422695674"/>
    <m/>
    <m/>
    <m/>
    <m/>
    <m/>
    <m/>
    <m/>
    <m/>
    <m/>
    <m/>
    <m/>
    <m/>
    <m/>
    <n v="9"/>
    <n v="1"/>
    <n v="0"/>
  </r>
  <r>
    <n v="5206623"/>
    <s v="Imai, Toshihiro"/>
    <s v="c/o ARKRAY, Inc., Yousuien-nai, 59, Gansuin-cho, Kamigyo-ku,Kyoto-shi, Kyoto 602-0008"/>
    <s v="c/o ARKRAY Inc. Yousuien-nai 59 Gansuin-cho Kamigyo-ku Kyoto-shi Kyoto 602-0008"/>
    <s v="59 6020008"/>
    <s v="59"/>
    <x v="2"/>
    <x v="0"/>
    <x v="92"/>
    <n v="3"/>
    <x v="4"/>
    <n v="2"/>
    <n v="1"/>
    <n v="0.52569003453859653"/>
    <n v="0.12831972427996408"/>
    <m/>
    <m/>
    <m/>
    <m/>
    <m/>
    <m/>
    <m/>
    <m/>
    <m/>
    <m/>
    <m/>
    <m/>
    <m/>
    <n v="9"/>
    <n v="1"/>
    <n v="0"/>
  </r>
  <r>
    <n v="5210309"/>
    <s v="Zitnick, David"/>
    <s v="Providence,RI"/>
    <s v="Providence RI"/>
    <s v=""/>
    <s v=""/>
    <x v="9"/>
    <x v="0"/>
    <x v="69"/>
    <n v="1"/>
    <x v="15"/>
    <n v="0"/>
    <n v="0"/>
    <n v="9.8571229417727779E-2"/>
    <n v="0.56147675566766342"/>
    <m/>
    <m/>
    <m/>
    <m/>
    <m/>
    <m/>
    <m/>
    <m/>
    <m/>
    <m/>
    <m/>
    <m/>
    <m/>
    <n v="9"/>
    <n v="0"/>
    <n v="0"/>
  </r>
  <r>
    <n v="5212956"/>
    <s v="Choong, Vi-En"/>
    <s v="Carlsbad,CA"/>
    <s v="Carlsbad CA"/>
    <s v=""/>
    <s v=""/>
    <x v="9"/>
    <x v="0"/>
    <x v="77"/>
    <n v="1"/>
    <x v="15"/>
    <n v="0"/>
    <n v="0"/>
    <n v="0.33424711821019693"/>
    <n v="0.80164106085935627"/>
    <m/>
    <m/>
    <m/>
    <m/>
    <m/>
    <m/>
    <m/>
    <m/>
    <m/>
    <m/>
    <m/>
    <m/>
    <m/>
    <n v="9"/>
    <n v="0"/>
    <n v="0"/>
  </r>
  <r>
    <n v="5215639"/>
    <s v="Klein, Craig Anthony"/>
    <s v="Tucson,AZ"/>
    <s v="Tucson AZ"/>
    <s v=""/>
    <s v=""/>
    <x v="9"/>
    <x v="0"/>
    <x v="62"/>
    <n v="1"/>
    <x v="15"/>
    <n v="0"/>
    <n v="0"/>
    <n v="0.54486924944709103"/>
    <n v="0.61914824550761371"/>
    <m/>
    <m/>
    <m/>
    <m/>
    <m/>
    <m/>
    <m/>
    <m/>
    <m/>
    <m/>
    <m/>
    <m/>
    <m/>
    <n v="9"/>
    <n v="0"/>
    <n v="0"/>
  </r>
  <r>
    <n v="5215906"/>
    <s v="Grimes, Gary"/>
    <s v="Roswell,GA"/>
    <s v="Roswell GA"/>
    <s v=""/>
    <s v=""/>
    <x v="9"/>
    <x v="0"/>
    <x v="70"/>
    <n v="1"/>
    <x v="15"/>
    <n v="0"/>
    <n v="0"/>
    <n v="0.10334881275712893"/>
    <n v="0.50426253663443565"/>
    <m/>
    <m/>
    <m/>
    <m/>
    <m/>
    <m/>
    <m/>
    <m/>
    <m/>
    <m/>
    <m/>
    <m/>
    <m/>
    <n v="9"/>
    <n v="0"/>
    <n v="0"/>
  </r>
  <r>
    <n v="5220438"/>
    <s v="Stafford, Keith Thomas"/>
    <s v="Princeton,MA"/>
    <s v="Princeton MA"/>
    <s v=""/>
    <s v=""/>
    <x v="9"/>
    <x v="0"/>
    <x v="74"/>
    <n v="1"/>
    <x v="15"/>
    <n v="0"/>
    <n v="0"/>
    <n v="0.3479411194514026"/>
    <n v="0.25741133137188521"/>
    <m/>
    <m/>
    <m/>
    <m/>
    <m/>
    <m/>
    <m/>
    <m/>
    <m/>
    <m/>
    <m/>
    <m/>
    <m/>
    <n v="9"/>
    <n v="0"/>
    <n v="0"/>
  </r>
  <r>
    <n v="5220840"/>
    <s v="Gottmann, Matthias"/>
    <s v="Sunnyvale,CT"/>
    <s v="Sunnyvale CT"/>
    <s v=""/>
    <s v=""/>
    <x v="9"/>
    <x v="0"/>
    <x v="74"/>
    <n v="1"/>
    <x v="15"/>
    <n v="0"/>
    <n v="0"/>
    <n v="0.54613219858069273"/>
    <n v="0.54456319610545545"/>
    <m/>
    <m/>
    <m/>
    <m/>
    <m/>
    <m/>
    <m/>
    <m/>
    <m/>
    <m/>
    <m/>
    <m/>
    <m/>
    <n v="9"/>
    <n v="0"/>
    <n v="0"/>
  </r>
  <r>
    <n v="5223007"/>
    <s v="Gumbel, Helmut"/>
    <s v="Dannenfels"/>
    <s v="Dannenfels"/>
    <s v=""/>
    <s v=""/>
    <x v="0"/>
    <x v="0"/>
    <x v="70"/>
    <n v="1"/>
    <x v="14"/>
    <n v="0"/>
    <n v="0"/>
    <n v="5.5584885686367991E-2"/>
    <n v="0.28710022590180995"/>
    <m/>
    <m/>
    <m/>
    <m/>
    <m/>
    <m/>
    <m/>
    <m/>
    <m/>
    <m/>
    <m/>
    <m/>
    <m/>
    <n v="9"/>
    <n v="0"/>
    <n v="0"/>
  </r>
  <r>
    <n v="5223444"/>
    <s v="Legiec, Irene E."/>
    <s v="Mountainside,NJ"/>
    <s v="Mountainside NJ"/>
    <s v=""/>
    <s v=""/>
    <x v="9"/>
    <x v="0"/>
    <x v="81"/>
    <n v="1"/>
    <x v="15"/>
    <n v="0"/>
    <n v="0"/>
    <n v="0.3115044491173129"/>
    <n v="0.26098549505363478"/>
    <m/>
    <m/>
    <m/>
    <m/>
    <m/>
    <m/>
    <m/>
    <m/>
    <m/>
    <m/>
    <m/>
    <m/>
    <m/>
    <n v="9"/>
    <n v="0"/>
    <n v="0"/>
  </r>
  <r>
    <n v="5223960"/>
    <s v="Wegmann, Alex"/>
    <s v="Shanghai"/>
    <s v="Shanghai"/>
    <s v=""/>
    <s v=""/>
    <x v="14"/>
    <x v="0"/>
    <x v="59"/>
    <n v="1"/>
    <x v="14"/>
    <n v="0"/>
    <n v="0"/>
    <n v="0.56206484359659303"/>
    <n v="0.41092452413257208"/>
    <m/>
    <m/>
    <m/>
    <m/>
    <m/>
    <m/>
    <m/>
    <m/>
    <m/>
    <m/>
    <m/>
    <m/>
    <m/>
    <n v="9"/>
    <n v="0"/>
    <n v="0"/>
  </r>
  <r>
    <n v="5228814"/>
    <s v="Wilton Industries, Inc."/>
    <s v="Woodridge,IL"/>
    <s v="Woodridge IL"/>
    <s v=""/>
    <s v=""/>
    <x v="9"/>
    <x v="0"/>
    <x v="74"/>
    <n v="1"/>
    <x v="15"/>
    <n v="0"/>
    <n v="0"/>
    <n v="0.40091680789083994"/>
    <n v="0.8886652681682351"/>
    <m/>
    <m/>
    <m/>
    <m/>
    <m/>
    <m/>
    <m/>
    <m/>
    <m/>
    <m/>
    <m/>
    <m/>
    <m/>
    <n v="9"/>
    <n v="0"/>
    <n v="0"/>
  </r>
  <r>
    <n v="5230580"/>
    <s v="Staniforth, John Nicholas"/>
    <s v="Bath"/>
    <s v="Bath"/>
    <s v=""/>
    <s v=""/>
    <x v="8"/>
    <x v="0"/>
    <x v="111"/>
    <n v="1"/>
    <x v="14"/>
    <n v="0"/>
    <n v="0"/>
    <n v="0.73406054671579701"/>
    <n v="0.63331835353098653"/>
    <m/>
    <m/>
    <m/>
    <m/>
    <m/>
    <m/>
    <m/>
    <m/>
    <m/>
    <m/>
    <m/>
    <m/>
    <m/>
    <n v="9"/>
    <n v="0"/>
    <n v="0"/>
  </r>
  <r>
    <n v="5230808"/>
    <s v="Kawamoto; Akira"/>
    <s v="Fukui"/>
    <s v="Fukui"/>
    <s v=""/>
    <s v=""/>
    <x v="2"/>
    <x v="0"/>
    <x v="87"/>
    <n v="1"/>
    <x v="14"/>
    <n v="0"/>
    <n v="0"/>
    <n v="0.83886962276888477"/>
    <n v="0.82274511019851182"/>
    <m/>
    <m/>
    <m/>
    <m/>
    <m/>
    <m/>
    <m/>
    <m/>
    <m/>
    <m/>
    <m/>
    <m/>
    <m/>
    <n v="9"/>
    <n v="0"/>
    <n v="0"/>
  </r>
  <r>
    <n v="5232903"/>
    <s v="Graumann, David L."/>
    <s v="Portland,OR"/>
    <s v="Portland OR"/>
    <s v=""/>
    <s v=""/>
    <x v="9"/>
    <x v="0"/>
    <x v="77"/>
    <n v="1"/>
    <x v="15"/>
    <n v="0"/>
    <n v="0"/>
    <n v="0.21070674599933226"/>
    <n v="0.43541850661653392"/>
    <m/>
    <m/>
    <m/>
    <m/>
    <m/>
    <m/>
    <m/>
    <m/>
    <m/>
    <m/>
    <m/>
    <m/>
    <m/>
    <n v="9"/>
    <n v="0"/>
    <n v="0"/>
  </r>
  <r>
    <n v="3605039"/>
    <s v="Eurofeedback"/>
    <s v="4, Boulevard du Maréchal Leclerc, Aguado,91000 Evry"/>
    <s v="4 Boulevard du Maréchal Leclerc Aguado 91000 Evry"/>
    <s v="4 91000"/>
    <s v=""/>
    <x v="3"/>
    <x v="0"/>
    <x v="71"/>
    <n v="3"/>
    <x v="10"/>
    <n v="2"/>
    <n v="0"/>
    <n v="8.5106339579156476E-2"/>
    <n v="3.5957407009776343E-2"/>
    <n v="1"/>
    <n v="3"/>
    <n v="6"/>
    <m/>
    <m/>
    <m/>
    <m/>
    <m/>
    <m/>
    <m/>
    <m/>
    <m/>
    <m/>
    <n v="9"/>
    <n v="1"/>
    <n v="0"/>
  </r>
  <r>
    <n v="5234631"/>
    <s v="Ciannella, Jr., Frank A."/>
    <s v="South Holland"/>
    <s v="South Holland"/>
    <s v=""/>
    <s v=""/>
    <x v="9"/>
    <x v="0"/>
    <x v="69"/>
    <n v="1"/>
    <x v="15"/>
    <n v="0"/>
    <n v="0"/>
    <n v="0.42030013128583943"/>
    <n v="0.92082279079569762"/>
    <m/>
    <m/>
    <m/>
    <m/>
    <m/>
    <m/>
    <m/>
    <m/>
    <m/>
    <m/>
    <m/>
    <m/>
    <m/>
    <n v="9"/>
    <n v="0"/>
    <n v="0"/>
  </r>
  <r>
    <n v="3787375"/>
    <s v="Schoon, Michael L."/>
    <s v="1515 Elisha Street,Danville, Illinois 61832"/>
    <s v="1515 Elisha Street Danville Illinois 61832"/>
    <s v="1515 61832"/>
    <s v=""/>
    <x v="9"/>
    <x v="0"/>
    <x v="42"/>
    <n v="3"/>
    <x v="9"/>
    <n v="2"/>
    <n v="0"/>
    <n v="3.6820421465480369E-2"/>
    <n v="3.4157233616053606E-2"/>
    <n v="1"/>
    <n v="3"/>
    <n v="6"/>
    <m/>
    <m/>
    <m/>
    <m/>
    <m/>
    <m/>
    <m/>
    <m/>
    <m/>
    <m/>
    <n v="9"/>
    <n v="1"/>
    <n v="0"/>
  </r>
  <r>
    <n v="5238130"/>
    <s v="Mars Incorporated"/>
    <s v="McLean"/>
    <s v="McLean"/>
    <s v=""/>
    <s v=""/>
    <x v="9"/>
    <x v="0"/>
    <x v="66"/>
    <n v="1"/>
    <x v="14"/>
    <n v="0"/>
    <n v="0"/>
    <n v="0.5547199399335413"/>
    <n v="6.7409175107123187E-2"/>
    <m/>
    <m/>
    <m/>
    <m/>
    <m/>
    <m/>
    <m/>
    <m/>
    <m/>
    <m/>
    <m/>
    <m/>
    <m/>
    <n v="9"/>
    <n v="0"/>
    <n v="0"/>
  </r>
  <r>
    <n v="5244001"/>
    <s v="Richards, Robert M."/>
    <s v="Waterloo,IA"/>
    <s v="Waterloo IA"/>
    <s v=""/>
    <s v=""/>
    <x v="9"/>
    <x v="0"/>
    <x v="77"/>
    <n v="1"/>
    <x v="15"/>
    <n v="0"/>
    <n v="0"/>
    <n v="0.89319397373074683"/>
    <n v="0.91049435030394532"/>
    <m/>
    <m/>
    <m/>
    <m/>
    <m/>
    <m/>
    <m/>
    <m/>
    <m/>
    <m/>
    <m/>
    <m/>
    <m/>
    <n v="9"/>
    <n v="0"/>
    <n v="0"/>
  </r>
  <r>
    <n v="5244185"/>
    <s v="Deckman, Blythe C."/>
    <s v="Corona,CA"/>
    <s v="Corona CA"/>
    <s v=""/>
    <s v=""/>
    <x v="9"/>
    <x v="0"/>
    <x v="62"/>
    <n v="1"/>
    <x v="15"/>
    <n v="0"/>
    <n v="0"/>
    <n v="0.29511656532912323"/>
    <n v="0.28988829853811748"/>
    <m/>
    <m/>
    <m/>
    <m/>
    <m/>
    <m/>
    <m/>
    <m/>
    <m/>
    <m/>
    <m/>
    <m/>
    <m/>
    <n v="9"/>
    <n v="0"/>
    <n v="0"/>
  </r>
  <r>
    <n v="5244824"/>
    <s v="Wall, Benjamin"/>
    <s v="Pierson"/>
    <s v="Pierson"/>
    <s v=""/>
    <s v=""/>
    <x v="9"/>
    <x v="0"/>
    <x v="65"/>
    <n v="1"/>
    <x v="14"/>
    <n v="0"/>
    <n v="0"/>
    <n v="0.2218820326523564"/>
    <n v="0.59118162207259406"/>
    <m/>
    <m/>
    <m/>
    <m/>
    <m/>
    <m/>
    <m/>
    <m/>
    <m/>
    <m/>
    <m/>
    <m/>
    <m/>
    <n v="9"/>
    <n v="0"/>
    <n v="0"/>
  </r>
  <r>
    <n v="5248897"/>
    <s v="Tsuji, Toshiaki"/>
    <s v="Kobe"/>
    <s v="Kobe"/>
    <s v=""/>
    <s v=""/>
    <x v="2"/>
    <x v="0"/>
    <x v="111"/>
    <n v="1"/>
    <x v="14"/>
    <n v="0"/>
    <n v="0"/>
    <n v="0.99792420586067365"/>
    <n v="0.50216666235922747"/>
    <m/>
    <m/>
    <m/>
    <m/>
    <m/>
    <m/>
    <m/>
    <m/>
    <m/>
    <m/>
    <m/>
    <m/>
    <m/>
    <n v="9"/>
    <n v="0"/>
    <n v="0"/>
  </r>
  <r>
    <n v="5250019"/>
    <s v="Sandler, Stanley R."/>
    <s v="Springfield"/>
    <s v="Springfield"/>
    <s v=""/>
    <s v=""/>
    <x v="9"/>
    <x v="0"/>
    <x v="77"/>
    <n v="1"/>
    <x v="14"/>
    <n v="0"/>
    <n v="0"/>
    <n v="0.82707649763968516"/>
    <n v="0.27481179479868034"/>
    <m/>
    <m/>
    <m/>
    <m/>
    <m/>
    <m/>
    <m/>
    <m/>
    <m/>
    <m/>
    <m/>
    <m/>
    <m/>
    <n v="9"/>
    <n v="0"/>
    <n v="0"/>
  </r>
  <r>
    <n v="5253036"/>
    <s v="Vainer, Gadalia"/>
    <s v="Melrose,MA"/>
    <s v="Melrose MA"/>
    <s v=""/>
    <s v=""/>
    <x v="9"/>
    <x v="0"/>
    <x v="70"/>
    <n v="1"/>
    <x v="15"/>
    <n v="0"/>
    <n v="0"/>
    <n v="0.12122496896272994"/>
    <n v="0.99272399748802365"/>
    <m/>
    <m/>
    <m/>
    <m/>
    <m/>
    <m/>
    <m/>
    <m/>
    <m/>
    <m/>
    <m/>
    <m/>
    <m/>
    <n v="9"/>
    <n v="0"/>
    <n v="0"/>
  </r>
  <r>
    <n v="5260121"/>
    <s v="Hightower, Charles M."/>
    <s v="Plano"/>
    <s v="Plano"/>
    <s v=""/>
    <s v=""/>
    <x v="9"/>
    <x v="0"/>
    <x v="87"/>
    <n v="1"/>
    <x v="14"/>
    <n v="0"/>
    <n v="0"/>
    <n v="0.6124793673726513"/>
    <n v="8.136657035738426E-2"/>
    <m/>
    <m/>
    <m/>
    <m/>
    <m/>
    <m/>
    <m/>
    <m/>
    <m/>
    <m/>
    <m/>
    <m/>
    <m/>
    <n v="9"/>
    <n v="0"/>
    <n v="0"/>
  </r>
  <r>
    <n v="5262427"/>
    <s v="Lupke; Gerd P. H."/>
    <s v="Thornhill, Ontario"/>
    <s v="Thornhill Ontario"/>
    <s v=""/>
    <s v=""/>
    <x v="16"/>
    <x v="0"/>
    <x v="83"/>
    <n v="2"/>
    <x v="15"/>
    <n v="0"/>
    <n v="0"/>
    <n v="0.44789427707629903"/>
    <n v="0.51931601212536227"/>
    <m/>
    <m/>
    <m/>
    <m/>
    <m/>
    <m/>
    <m/>
    <m/>
    <m/>
    <m/>
    <m/>
    <m/>
    <m/>
    <n v="9"/>
    <n v="0"/>
    <n v="0"/>
  </r>
  <r>
    <n v="5262575"/>
    <s v="Sable; Donald E."/>
    <s v="Dallas"/>
    <s v="Dallas"/>
    <s v=""/>
    <s v=""/>
    <x v="9"/>
    <x v="0"/>
    <x v="66"/>
    <n v="1"/>
    <x v="14"/>
    <n v="0"/>
    <n v="0"/>
    <n v="0.91093039407265097"/>
    <n v="0.60212242935469229"/>
    <m/>
    <m/>
    <m/>
    <m/>
    <m/>
    <m/>
    <m/>
    <m/>
    <m/>
    <m/>
    <m/>
    <m/>
    <m/>
    <n v="9"/>
    <n v="0"/>
    <n v="0"/>
  </r>
  <r>
    <n v="5270943"/>
    <s v="Pronovost, Rejean"/>
    <s v="St-Tite, Quebec"/>
    <s v="St-Tite Quebec"/>
    <s v=""/>
    <s v=""/>
    <x v="16"/>
    <x v="0"/>
    <x v="81"/>
    <n v="1"/>
    <x v="15"/>
    <n v="0"/>
    <n v="0"/>
    <n v="9.5427347384669292E-2"/>
    <n v="0.89026573441153223"/>
    <m/>
    <m/>
    <m/>
    <m/>
    <m/>
    <m/>
    <m/>
    <m/>
    <m/>
    <m/>
    <m/>
    <m/>
    <m/>
    <n v="9"/>
    <n v="0"/>
    <n v="0"/>
  </r>
  <r>
    <n v="5270947"/>
    <s v="LG ELECTRONICS INC."/>
    <s v="Youngdungpo-ku"/>
    <s v="Youngdungpo-ku"/>
    <s v=""/>
    <s v=""/>
    <x v="7"/>
    <x v="0"/>
    <x v="78"/>
    <n v="1"/>
    <x v="14"/>
    <n v="0"/>
    <n v="0"/>
    <n v="0.20092979572574166"/>
    <n v="0.31703009311926578"/>
    <m/>
    <m/>
    <m/>
    <m/>
    <m/>
    <m/>
    <m/>
    <m/>
    <m/>
    <m/>
    <m/>
    <m/>
    <m/>
    <n v="9"/>
    <n v="0"/>
    <n v="0"/>
  </r>
  <r>
    <n v="5271724"/>
    <s v="Abrams, Lawrence M."/>
    <s v="Englewood"/>
    <s v="Englewood"/>
    <s v=""/>
    <s v=""/>
    <x v="9"/>
    <x v="0"/>
    <x v="62"/>
    <n v="1"/>
    <x v="14"/>
    <n v="0"/>
    <n v="0"/>
    <n v="0.34784974475824626"/>
    <n v="0.32397076113140466"/>
    <m/>
    <m/>
    <m/>
    <m/>
    <m/>
    <m/>
    <m/>
    <m/>
    <m/>
    <m/>
    <m/>
    <m/>
    <m/>
    <n v="9"/>
    <n v="0"/>
    <n v="0"/>
  </r>
  <r>
    <n v="3957038"/>
    <s v="Nakamura, Fumiharu, c/o Canon K. K."/>
    <s v="30-2, Shimomaruko 3-chome, Ohta-ku,Tokyo"/>
    <s v="30-2 Shimomaruko 3-chome Ohta-ku Tokyo"/>
    <s v="302 3"/>
    <s v="-2"/>
    <x v="2"/>
    <x v="0"/>
    <x v="41"/>
    <n v="3"/>
    <x v="1"/>
    <n v="2"/>
    <n v="1"/>
    <n v="0.15165676361490887"/>
    <n v="3.853720105521552E-2"/>
    <n v="1"/>
    <n v="3"/>
    <n v="6"/>
    <m/>
    <m/>
    <m/>
    <m/>
    <m/>
    <m/>
    <m/>
    <m/>
    <m/>
    <m/>
    <n v="9"/>
    <n v="1"/>
    <n v="0"/>
  </r>
  <r>
    <n v="5279228"/>
    <s v="Holma, Harri"/>
    <s v="Espoo"/>
    <s v="Espoo"/>
    <s v=""/>
    <s v=""/>
    <x v="23"/>
    <x v="0"/>
    <x v="87"/>
    <n v="1"/>
    <x v="14"/>
    <n v="0"/>
    <n v="0"/>
    <n v="0.59821813211029506"/>
    <n v="0.15777834530225188"/>
    <m/>
    <m/>
    <m/>
    <m/>
    <m/>
    <m/>
    <m/>
    <m/>
    <m/>
    <m/>
    <m/>
    <m/>
    <m/>
    <n v="9"/>
    <n v="0"/>
    <n v="0"/>
  </r>
  <r>
    <n v="5283327"/>
    <s v="Usui, Koichi"/>
    <s v="Tokyo"/>
    <s v="Tokyo"/>
    <s v=""/>
    <s v=""/>
    <x v="2"/>
    <x v="0"/>
    <x v="87"/>
    <n v="1"/>
    <x v="14"/>
    <n v="0"/>
    <n v="0"/>
    <n v="0.15680706503107922"/>
    <n v="0.9555313853285331"/>
    <m/>
    <m/>
    <m/>
    <m/>
    <m/>
    <m/>
    <m/>
    <m/>
    <m/>
    <m/>
    <m/>
    <m/>
    <m/>
    <n v="9"/>
    <n v="0"/>
    <n v="0"/>
  </r>
  <r>
    <n v="5284481"/>
    <s v="Brasfield, Larry"/>
    <s v="Mercer Island"/>
    <s v="Mercer Island"/>
    <s v=""/>
    <s v=""/>
    <x v="9"/>
    <x v="0"/>
    <x v="69"/>
    <n v="1"/>
    <x v="15"/>
    <n v="0"/>
    <n v="0"/>
    <n v="0.91051834375140484"/>
    <n v="0.54708460805238901"/>
    <m/>
    <m/>
    <m/>
    <m/>
    <m/>
    <m/>
    <m/>
    <m/>
    <m/>
    <m/>
    <m/>
    <m/>
    <m/>
    <n v="9"/>
    <n v="0"/>
    <n v="0"/>
  </r>
  <r>
    <n v="5290272"/>
    <s v="Fermann, Martin E."/>
    <s v="Dexter,MI"/>
    <s v="Dexter MI"/>
    <s v=""/>
    <s v=""/>
    <x v="9"/>
    <x v="0"/>
    <x v="62"/>
    <n v="1"/>
    <x v="15"/>
    <n v="0"/>
    <n v="0"/>
    <n v="2.0984914804704102E-2"/>
    <n v="0.82334242933650992"/>
    <m/>
    <m/>
    <m/>
    <m/>
    <m/>
    <m/>
    <m/>
    <m/>
    <m/>
    <m/>
    <m/>
    <m/>
    <m/>
    <n v="9"/>
    <n v="0"/>
    <n v="0"/>
  </r>
  <r>
    <n v="5291871"/>
    <s v="Yonemaru, Masashi"/>
    <s v="Chiba"/>
    <s v="Chiba"/>
    <s v=""/>
    <s v=""/>
    <x v="2"/>
    <x v="0"/>
    <x v="87"/>
    <n v="1"/>
    <x v="14"/>
    <n v="0"/>
    <n v="0"/>
    <n v="7.6653662835865166E-2"/>
    <n v="0.70142824039171636"/>
    <m/>
    <m/>
    <m/>
    <m/>
    <m/>
    <m/>
    <m/>
    <m/>
    <m/>
    <m/>
    <m/>
    <m/>
    <m/>
    <n v="9"/>
    <n v="0"/>
    <n v="0"/>
  </r>
  <r>
    <n v="5295386"/>
    <s v="Lane, G. William"/>
    <s v="Englewood"/>
    <s v="Englewood"/>
    <s v=""/>
    <s v=""/>
    <x v="9"/>
    <x v="0"/>
    <x v="62"/>
    <n v="1"/>
    <x v="14"/>
    <n v="0"/>
    <n v="0"/>
    <n v="0.44261092837306326"/>
    <n v="0.70778619999777026"/>
    <m/>
    <m/>
    <m/>
    <m/>
    <m/>
    <m/>
    <m/>
    <m/>
    <m/>
    <m/>
    <m/>
    <m/>
    <m/>
    <n v="9"/>
    <n v="0"/>
    <n v="0"/>
  </r>
  <r>
    <n v="5296501"/>
    <s v="Sittig, Roland"/>
    <s v="Munich"/>
    <s v="Munich"/>
    <s v=""/>
    <s v=""/>
    <x v="0"/>
    <x v="0"/>
    <x v="66"/>
    <n v="1"/>
    <x v="14"/>
    <n v="0"/>
    <n v="0"/>
    <n v="0.84943651294801048"/>
    <n v="0.59068404664781071"/>
    <m/>
    <m/>
    <m/>
    <m/>
    <m/>
    <m/>
    <m/>
    <m/>
    <m/>
    <m/>
    <m/>
    <m/>
    <m/>
    <n v="9"/>
    <n v="0"/>
    <n v="0"/>
  </r>
  <r>
    <n v="5296678"/>
    <s v="Null, Mildred A."/>
    <s v="Glasgow"/>
    <s v="Glasgow"/>
    <s v=""/>
    <s v=""/>
    <x v="9"/>
    <x v="0"/>
    <x v="65"/>
    <n v="1"/>
    <x v="14"/>
    <n v="0"/>
    <n v="0"/>
    <n v="6.9989289290655843E-2"/>
    <n v="0.90223854029089368"/>
    <m/>
    <m/>
    <m/>
    <m/>
    <m/>
    <m/>
    <m/>
    <m/>
    <m/>
    <m/>
    <m/>
    <m/>
    <m/>
    <n v="9"/>
    <n v="0"/>
    <n v="0"/>
  </r>
  <r>
    <n v="5297204"/>
    <s v="Webcraft Technologies, Inc."/>
    <s v="Horsham"/>
    <s v="Horsham"/>
    <s v=""/>
    <s v=""/>
    <x v="9"/>
    <x v="0"/>
    <x v="65"/>
    <n v="1"/>
    <x v="14"/>
    <n v="0"/>
    <n v="0"/>
    <n v="6.5033582220910269E-3"/>
    <n v="0.45348376599072915"/>
    <m/>
    <m/>
    <m/>
    <m/>
    <m/>
    <m/>
    <m/>
    <m/>
    <m/>
    <m/>
    <m/>
    <m/>
    <m/>
    <n v="9"/>
    <n v="0"/>
    <n v="0"/>
  </r>
  <r>
    <n v="5298216"/>
    <s v="Rediniotis, Othon K."/>
    <s v="College Station"/>
    <s v="College Station"/>
    <s v=""/>
    <s v=""/>
    <x v="9"/>
    <x v="0"/>
    <x v="81"/>
    <n v="1"/>
    <x v="15"/>
    <n v="0"/>
    <n v="0"/>
    <n v="0.86632022918717388"/>
    <n v="0.12540828295869888"/>
    <m/>
    <m/>
    <m/>
    <m/>
    <m/>
    <m/>
    <m/>
    <m/>
    <m/>
    <m/>
    <m/>
    <m/>
    <m/>
    <n v="9"/>
    <n v="0"/>
    <n v="0"/>
  </r>
  <r>
    <n v="5300444"/>
    <s v="Noor; Michael Kenneth"/>
    <s v="Maple Ridge BC"/>
    <s v="Maple Ridge BC"/>
    <s v=""/>
    <s v=""/>
    <x v="16"/>
    <x v="0"/>
    <x v="78"/>
    <n v="1"/>
    <x v="3"/>
    <n v="0"/>
    <n v="0"/>
    <n v="0.9527274060269002"/>
    <n v="0.83877068060154614"/>
    <m/>
    <m/>
    <m/>
    <m/>
    <m/>
    <m/>
    <m/>
    <m/>
    <m/>
    <m/>
    <m/>
    <m/>
    <m/>
    <n v="9"/>
    <n v="0"/>
    <n v="0"/>
  </r>
  <r>
    <n v="5304582"/>
    <s v="Siegfried Aktiengesellschaft"/>
    <s v="Zofingen"/>
    <s v="Zofingen"/>
    <s v=""/>
    <s v=""/>
    <x v="10"/>
    <x v="0"/>
    <x v="59"/>
    <n v="1"/>
    <x v="14"/>
    <n v="0"/>
    <n v="0"/>
    <n v="0.95031013463654146"/>
    <n v="5.7268079889436274E-2"/>
    <m/>
    <m/>
    <m/>
    <m/>
    <m/>
    <m/>
    <m/>
    <m/>
    <m/>
    <m/>
    <m/>
    <m/>
    <m/>
    <n v="9"/>
    <n v="0"/>
    <n v="0"/>
  </r>
  <r>
    <n v="5305123"/>
    <s v="Ho, Lien-Hsun"/>
    <s v="Taipei"/>
    <s v="Taipei"/>
    <s v=""/>
    <s v=""/>
    <x v="5"/>
    <x v="0"/>
    <x v="66"/>
    <n v="1"/>
    <x v="14"/>
    <n v="0"/>
    <n v="0"/>
    <n v="0.19616706691266561"/>
    <n v="0.555706183352351"/>
    <m/>
    <m/>
    <m/>
    <m/>
    <m/>
    <m/>
    <m/>
    <m/>
    <m/>
    <m/>
    <m/>
    <m/>
    <m/>
    <n v="9"/>
    <n v="0"/>
    <n v="0"/>
  </r>
  <r>
    <n v="5305524"/>
    <s v="Kim, Seong-Gu"/>
    <s v="Seoul"/>
    <s v="Seoul"/>
    <s v=""/>
    <s v=""/>
    <x v="7"/>
    <x v="0"/>
    <x v="87"/>
    <n v="1"/>
    <x v="14"/>
    <n v="0"/>
    <n v="0"/>
    <n v="0.30853745353485318"/>
    <n v="0.45224750811991388"/>
    <m/>
    <m/>
    <m/>
    <m/>
    <m/>
    <m/>
    <m/>
    <m/>
    <m/>
    <m/>
    <m/>
    <m/>
    <m/>
    <n v="9"/>
    <n v="0"/>
    <n v="0"/>
  </r>
  <r>
    <n v="5311640"/>
    <s v="Browse3D Corporation"/>
    <s v="Chantilly,VA"/>
    <s v="Chantilly VA"/>
    <s v=""/>
    <s v=""/>
    <x v="9"/>
    <x v="0"/>
    <x v="74"/>
    <n v="1"/>
    <x v="15"/>
    <n v="0"/>
    <n v="0"/>
    <n v="0.82017907219483077"/>
    <n v="0.71558903749451119"/>
    <m/>
    <m/>
    <m/>
    <m/>
    <m/>
    <m/>
    <m/>
    <m/>
    <m/>
    <m/>
    <m/>
    <m/>
    <m/>
    <n v="9"/>
    <n v="0"/>
    <n v="0"/>
  </r>
  <r>
    <n v="5318247"/>
    <s v="Franzoso, Michele"/>
    <s v="Udine"/>
    <s v="Udine"/>
    <s v=""/>
    <s v=""/>
    <x v="6"/>
    <x v="0"/>
    <x v="87"/>
    <n v="1"/>
    <x v="14"/>
    <n v="0"/>
    <n v="0"/>
    <n v="0.16063429471666468"/>
    <n v="0.98051921941136488"/>
    <m/>
    <m/>
    <m/>
    <m/>
    <m/>
    <m/>
    <m/>
    <m/>
    <m/>
    <m/>
    <m/>
    <m/>
    <m/>
    <n v="9"/>
    <n v="0"/>
    <n v="0"/>
  </r>
  <r>
    <n v="5318329"/>
    <s v="Staschewski, Harry"/>
    <s v="Langenhagen"/>
    <s v="Langenhagen"/>
    <s v=""/>
    <s v=""/>
    <x v="0"/>
    <x v="0"/>
    <x v="77"/>
    <n v="1"/>
    <x v="14"/>
    <n v="0"/>
    <n v="0"/>
    <n v="0.83980093550083024"/>
    <n v="0.48736904841462558"/>
    <m/>
    <m/>
    <m/>
    <m/>
    <m/>
    <m/>
    <m/>
    <m/>
    <m/>
    <m/>
    <m/>
    <m/>
    <m/>
    <n v="9"/>
    <n v="0"/>
    <n v="0"/>
  </r>
  <r>
    <n v="5319543"/>
    <s v="Velazquez, Francisco"/>
    <s v="Clinton,NJ"/>
    <s v="Clinton NJ"/>
    <s v=""/>
    <s v=""/>
    <x v="9"/>
    <x v="0"/>
    <x v="70"/>
    <n v="1"/>
    <x v="15"/>
    <n v="0"/>
    <n v="0"/>
    <n v="0.16576082261072012"/>
    <n v="0.84975237047328767"/>
    <m/>
    <m/>
    <m/>
    <m/>
    <m/>
    <m/>
    <m/>
    <m/>
    <m/>
    <m/>
    <m/>
    <m/>
    <m/>
    <n v="9"/>
    <n v="0"/>
    <n v="0"/>
  </r>
  <r>
    <n v="5319719"/>
    <s v="Sasaoka, Kenji"/>
    <s v="Fuchu"/>
    <s v="Fuchu"/>
    <s v=""/>
    <s v=""/>
    <x v="2"/>
    <x v="0"/>
    <x v="87"/>
    <n v="1"/>
    <x v="14"/>
    <n v="0"/>
    <n v="0"/>
    <n v="0.2343499902499051"/>
    <n v="0.90982237352103745"/>
    <m/>
    <m/>
    <m/>
    <m/>
    <m/>
    <m/>
    <m/>
    <m/>
    <m/>
    <m/>
    <m/>
    <m/>
    <m/>
    <n v="9"/>
    <n v="0"/>
    <n v="0"/>
  </r>
  <r>
    <n v="5322070"/>
    <s v="Frye, Mark Robert"/>
    <s v="Bloomington,IN"/>
    <s v="Bloomington IN"/>
    <s v=""/>
    <s v=""/>
    <x v="9"/>
    <x v="0"/>
    <x v="78"/>
    <n v="1"/>
    <x v="15"/>
    <n v="0"/>
    <n v="0"/>
    <n v="0.42329514201305907"/>
    <n v="0.11233904377225834"/>
    <m/>
    <m/>
    <m/>
    <m/>
    <m/>
    <m/>
    <m/>
    <m/>
    <m/>
    <m/>
    <m/>
    <m/>
    <m/>
    <n v="9"/>
    <n v="0"/>
    <n v="0"/>
  </r>
  <r>
    <n v="5327396"/>
    <s v="Sensor Technologies, Inc."/>
    <s v="Pennsauken"/>
    <s v="Pennsauken"/>
    <s v=""/>
    <s v=""/>
    <x v="9"/>
    <x v="0"/>
    <x v="70"/>
    <n v="1"/>
    <x v="14"/>
    <n v="0"/>
    <n v="0"/>
    <n v="6.212251938764124E-2"/>
    <n v="0.8085070883485751"/>
    <m/>
    <m/>
    <m/>
    <m/>
    <m/>
    <m/>
    <m/>
    <m/>
    <m/>
    <m/>
    <m/>
    <m/>
    <m/>
    <n v="9"/>
    <n v="0"/>
    <n v="0"/>
  </r>
  <r>
    <n v="5330949"/>
    <s v="Hara, Yuichi"/>
    <s v="Hiratsuka"/>
    <s v="Hiratsuka"/>
    <s v=""/>
    <s v=""/>
    <x v="2"/>
    <x v="0"/>
    <x v="62"/>
    <n v="1"/>
    <x v="14"/>
    <n v="0"/>
    <n v="0"/>
    <n v="0.60996428497934019"/>
    <n v="0.39315291109271511"/>
    <m/>
    <m/>
    <m/>
    <m/>
    <m/>
    <m/>
    <m/>
    <m/>
    <m/>
    <m/>
    <m/>
    <m/>
    <m/>
    <n v="9"/>
    <n v="0"/>
    <n v="0"/>
  </r>
  <r>
    <n v="5333900"/>
    <s v="Miller, Thomas J."/>
    <s v="Bellevue,WA"/>
    <s v="Bellevue WA"/>
    <s v=""/>
    <s v=""/>
    <x v="9"/>
    <x v="0"/>
    <x v="77"/>
    <n v="1"/>
    <x v="15"/>
    <n v="0"/>
    <n v="0"/>
    <n v="0.79843131305685133"/>
    <n v="6.831560975343387E-2"/>
    <m/>
    <m/>
    <m/>
    <m/>
    <m/>
    <m/>
    <m/>
    <m/>
    <m/>
    <m/>
    <m/>
    <m/>
    <m/>
    <n v="9"/>
    <n v="0"/>
    <n v="0"/>
  </r>
  <r>
    <n v="5334916"/>
    <s v="Durbin, Michael A."/>
    <s v="Massillon,OH"/>
    <s v="Massillon OH"/>
    <s v=""/>
    <s v=""/>
    <x v="9"/>
    <x v="0"/>
    <x v="74"/>
    <n v="1"/>
    <x v="15"/>
    <n v="0"/>
    <n v="0"/>
    <n v="0.49047406591731812"/>
    <n v="0.38087969006952671"/>
    <m/>
    <m/>
    <m/>
    <m/>
    <m/>
    <m/>
    <m/>
    <m/>
    <m/>
    <m/>
    <m/>
    <m/>
    <m/>
    <n v="9"/>
    <n v="0"/>
    <n v="0"/>
  </r>
  <r>
    <n v="5340645"/>
    <s v="Given Imaging Ltd."/>
    <s v="Yoqneam"/>
    <s v="Yoqneam"/>
    <s v=""/>
    <s v=""/>
    <x v="19"/>
    <x v="0"/>
    <x v="65"/>
    <n v="1"/>
    <x v="14"/>
    <n v="0"/>
    <n v="0"/>
    <n v="0.18644478129135378"/>
    <n v="0.47114478941474469"/>
    <m/>
    <m/>
    <m/>
    <m/>
    <m/>
    <m/>
    <m/>
    <m/>
    <m/>
    <m/>
    <m/>
    <m/>
    <m/>
    <n v="9"/>
    <n v="0"/>
    <n v="0"/>
  </r>
  <r>
    <n v="5342060"/>
    <s v="Ishii, Hiromi"/>
    <s v="Muroran"/>
    <s v="Muroran"/>
    <s v=""/>
    <s v=""/>
    <x v="2"/>
    <x v="0"/>
    <x v="65"/>
    <n v="1"/>
    <x v="14"/>
    <n v="0"/>
    <n v="0"/>
    <n v="0.34184881213136697"/>
    <n v="0.86211904874967193"/>
    <m/>
    <m/>
    <m/>
    <m/>
    <m/>
    <m/>
    <m/>
    <m/>
    <m/>
    <m/>
    <m/>
    <m/>
    <m/>
    <n v="9"/>
    <n v="0"/>
    <n v="0"/>
  </r>
  <r>
    <n v="5342078"/>
    <s v="Matsubara, Noboru"/>
    <s v="Susono"/>
    <s v="Susono"/>
    <s v=""/>
    <s v=""/>
    <x v="2"/>
    <x v="0"/>
    <x v="66"/>
    <n v="1"/>
    <x v="14"/>
    <n v="0"/>
    <n v="0"/>
    <n v="0.97911406150351088"/>
    <n v="0.95512987079174516"/>
    <m/>
    <m/>
    <m/>
    <m/>
    <m/>
    <m/>
    <m/>
    <m/>
    <m/>
    <m/>
    <m/>
    <m/>
    <m/>
    <n v="9"/>
    <n v="0"/>
    <n v="0"/>
  </r>
  <r>
    <n v="4288245"/>
    <s v="Klugbauer, Sabine"/>
    <s v="c/o DSM Intellectual Property Delft Office (600-0240),2600 MA Delft"/>
    <s v="c/o DSM Intellectual Property Delft Office (600-0240) 2600 MA Delft"/>
    <s v="6000240 2600"/>
    <s v="(600-"/>
    <x v="1"/>
    <x v="0"/>
    <x v="17"/>
    <n v="3"/>
    <x v="4"/>
    <n v="2"/>
    <n v="1"/>
    <n v="0.76343673058372641"/>
    <n v="3.7702902527819715E-2"/>
    <n v="1"/>
    <n v="3"/>
    <n v="6"/>
    <m/>
    <m/>
    <m/>
    <m/>
    <m/>
    <m/>
    <m/>
    <m/>
    <m/>
    <m/>
    <n v="9"/>
    <n v="1"/>
    <n v="0"/>
  </r>
  <r>
    <n v="5343666"/>
    <s v="Espinosa, Frank"/>
    <s v="Richmond,TX"/>
    <s v="Richmond TX"/>
    <s v=""/>
    <s v=""/>
    <x v="9"/>
    <x v="0"/>
    <x v="77"/>
    <n v="1"/>
    <x v="15"/>
    <n v="0"/>
    <n v="0"/>
    <n v="0.15061650471345145"/>
    <n v="0.29798227155310331"/>
    <m/>
    <m/>
    <m/>
    <m/>
    <m/>
    <m/>
    <m/>
    <m/>
    <m/>
    <m/>
    <m/>
    <m/>
    <m/>
    <n v="9"/>
    <n v="0"/>
    <n v="0"/>
  </r>
  <r>
    <n v="5346083"/>
    <s v="Mobley, Kenneth J."/>
    <s v="Colorado Springs"/>
    <s v="Colorado Springs"/>
    <s v=""/>
    <s v=""/>
    <x v="9"/>
    <x v="0"/>
    <x v="79"/>
    <n v="1"/>
    <x v="15"/>
    <n v="0"/>
    <n v="0"/>
    <n v="0.34697943350442018"/>
    <n v="0.47887744919927822"/>
    <m/>
    <m/>
    <m/>
    <m/>
    <m/>
    <m/>
    <m/>
    <m/>
    <m/>
    <m/>
    <m/>
    <m/>
    <m/>
    <n v="9"/>
    <n v="0"/>
    <n v="0"/>
  </r>
  <r>
    <n v="5346785"/>
    <s v="Hashimoto, Teiji"/>
    <s v="Kanagawa"/>
    <s v="Kanagawa"/>
    <s v=""/>
    <s v=""/>
    <x v="2"/>
    <x v="0"/>
    <x v="59"/>
    <n v="1"/>
    <x v="14"/>
    <n v="0"/>
    <n v="0"/>
    <n v="8.6967208043274402E-2"/>
    <n v="0.13182230110428572"/>
    <m/>
    <m/>
    <m/>
    <m/>
    <m/>
    <m/>
    <m/>
    <m/>
    <m/>
    <m/>
    <m/>
    <m/>
    <m/>
    <n v="9"/>
    <n v="0"/>
    <n v="0"/>
  </r>
  <r>
    <n v="5350671"/>
    <s v="Ishii, Yusuke"/>
    <s v="Cupertino,CA"/>
    <s v="Cupertino CA"/>
    <s v=""/>
    <s v=""/>
    <x v="9"/>
    <x v="0"/>
    <x v="74"/>
    <n v="1"/>
    <x v="15"/>
    <n v="0"/>
    <n v="0"/>
    <n v="0.59080316609669403"/>
    <n v="0.57037503976841553"/>
    <m/>
    <m/>
    <m/>
    <m/>
    <m/>
    <m/>
    <m/>
    <m/>
    <m/>
    <m/>
    <m/>
    <m/>
    <m/>
    <n v="9"/>
    <n v="0"/>
    <n v="0"/>
  </r>
  <r>
    <n v="5350988"/>
    <s v="Gascon, Rheal"/>
    <s v="Hanmer"/>
    <s v="Hanmer"/>
    <s v=""/>
    <s v=""/>
    <x v="16"/>
    <x v="0"/>
    <x v="66"/>
    <n v="1"/>
    <x v="14"/>
    <n v="0"/>
    <n v="0"/>
    <n v="0.46469007046613753"/>
    <n v="0.80303291415018774"/>
    <m/>
    <m/>
    <m/>
    <m/>
    <m/>
    <m/>
    <m/>
    <m/>
    <m/>
    <m/>
    <m/>
    <m/>
    <m/>
    <n v="9"/>
    <n v="0"/>
    <n v="0"/>
  </r>
  <r>
    <n v="5357821"/>
    <s v="Spademan, Richard G."/>
    <s v="Incline Village"/>
    <s v="Incline Village"/>
    <s v=""/>
    <s v=""/>
    <x v="9"/>
    <x v="0"/>
    <x v="81"/>
    <n v="1"/>
    <x v="15"/>
    <n v="0"/>
    <n v="0"/>
    <n v="0.42186534842598078"/>
    <n v="0.24180804968160718"/>
    <m/>
    <m/>
    <m/>
    <m/>
    <m/>
    <m/>
    <m/>
    <m/>
    <m/>
    <m/>
    <m/>
    <m/>
    <m/>
    <n v="9"/>
    <n v="0"/>
    <n v="0"/>
  </r>
  <r>
    <n v="5361002"/>
    <s v="Hoffmann, Hans-Peter"/>
    <s v="Gross-Zimmern"/>
    <s v="Gross-Zimmern"/>
    <s v=""/>
    <s v=""/>
    <x v="0"/>
    <x v="0"/>
    <x v="69"/>
    <n v="1"/>
    <x v="14"/>
    <n v="0"/>
    <n v="0"/>
    <n v="0.82090594251313898"/>
    <n v="6.5773189871598747E-2"/>
    <m/>
    <m/>
    <m/>
    <m/>
    <m/>
    <m/>
    <m/>
    <m/>
    <m/>
    <m/>
    <m/>
    <m/>
    <m/>
    <n v="9"/>
    <n v="0"/>
    <n v="0"/>
  </r>
  <r>
    <n v="5361392"/>
    <s v="Imaida, Hideyuki"/>
    <s v="Tokyo"/>
    <s v="Tokyo"/>
    <s v=""/>
    <s v=""/>
    <x v="2"/>
    <x v="0"/>
    <x v="87"/>
    <n v="1"/>
    <x v="14"/>
    <n v="0"/>
    <n v="0"/>
    <n v="0.40838496657970746"/>
    <n v="0.43036731923833982"/>
    <m/>
    <m/>
    <m/>
    <m/>
    <m/>
    <m/>
    <m/>
    <m/>
    <m/>
    <m/>
    <m/>
    <m/>
    <m/>
    <n v="9"/>
    <n v="0"/>
    <n v="0"/>
  </r>
  <r>
    <n v="5363418"/>
    <s v="Kanzaki, Hisashi"/>
    <s v="Kitakyushu"/>
    <s v="Kitakyushu"/>
    <s v=""/>
    <s v=""/>
    <x v="2"/>
    <x v="0"/>
    <x v="70"/>
    <n v="1"/>
    <x v="14"/>
    <n v="0"/>
    <n v="0"/>
    <n v="0.95410297836566782"/>
    <n v="0.93316136775603076"/>
    <m/>
    <m/>
    <m/>
    <m/>
    <m/>
    <m/>
    <m/>
    <m/>
    <m/>
    <m/>
    <m/>
    <m/>
    <m/>
    <n v="9"/>
    <n v="0"/>
    <n v="0"/>
  </r>
  <r>
    <n v="5363439"/>
    <s v="Anselmo, Robert"/>
    <s v="Allentown,PA"/>
    <s v="Allentown PA"/>
    <s v=""/>
    <s v=""/>
    <x v="9"/>
    <x v="0"/>
    <x v="74"/>
    <n v="1"/>
    <x v="15"/>
    <n v="0"/>
    <n v="0"/>
    <n v="8.0263223364297587E-2"/>
    <n v="0.38581688447298945"/>
    <m/>
    <m/>
    <m/>
    <m/>
    <m/>
    <m/>
    <m/>
    <m/>
    <m/>
    <m/>
    <m/>
    <m/>
    <m/>
    <n v="9"/>
    <n v="0"/>
    <n v="0"/>
  </r>
  <r>
    <n v="4396893"/>
    <s v="Martinez, Albert"/>
    <s v="9A, Hameau du Pibou Route de la Salle,13320, BOUC BEL AIR"/>
    <s v="9A Hameau du Pibou Route de la Salle 13320 BOUC BEL AIR"/>
    <s v="9 13320"/>
    <s v=""/>
    <x v="3"/>
    <x v="0"/>
    <x v="19"/>
    <n v="3"/>
    <x v="8"/>
    <n v="2"/>
    <n v="0"/>
    <n v="3.9485531211839286E-2"/>
    <n v="3.7834666350819113E-2"/>
    <n v="1"/>
    <n v="3"/>
    <n v="6"/>
    <m/>
    <m/>
    <m/>
    <m/>
    <m/>
    <m/>
    <m/>
    <m/>
    <m/>
    <m/>
    <n v="9"/>
    <n v="1"/>
    <n v="0"/>
  </r>
  <r>
    <n v="5366798"/>
    <s v="Anderson, Kent D."/>
    <s v="Westminster"/>
    <s v="Westminster"/>
    <s v=""/>
    <s v=""/>
    <x v="9"/>
    <x v="0"/>
    <x v="77"/>
    <n v="1"/>
    <x v="14"/>
    <n v="0"/>
    <n v="0"/>
    <n v="0.76313350518858902"/>
    <n v="0.91043814572215287"/>
    <m/>
    <m/>
    <m/>
    <m/>
    <m/>
    <m/>
    <m/>
    <m/>
    <m/>
    <m/>
    <m/>
    <m/>
    <m/>
    <n v="9"/>
    <n v="0"/>
    <n v="0"/>
  </r>
  <r>
    <n v="5367078"/>
    <s v="Nishida, Masaharu"/>
    <s v="Hitachinaka"/>
    <s v="Hitachinaka"/>
    <s v=""/>
    <s v=""/>
    <x v="2"/>
    <x v="0"/>
    <x v="77"/>
    <n v="1"/>
    <x v="14"/>
    <n v="0"/>
    <n v="0"/>
    <n v="0.23010264094400434"/>
    <n v="0.90585118394989417"/>
    <m/>
    <m/>
    <m/>
    <m/>
    <m/>
    <m/>
    <m/>
    <m/>
    <m/>
    <m/>
    <m/>
    <m/>
    <m/>
    <n v="9"/>
    <n v="0"/>
    <n v="0"/>
  </r>
  <r>
    <n v="5371217"/>
    <s v="Kelly, Jr., Thomas M."/>
    <s v="Dedham,MA"/>
    <s v="Dedham MA"/>
    <s v=""/>
    <s v=""/>
    <x v="9"/>
    <x v="0"/>
    <x v="62"/>
    <n v="1"/>
    <x v="15"/>
    <n v="0"/>
    <n v="0"/>
    <n v="1.5592049898652705E-2"/>
    <n v="0.7624920410327769"/>
    <m/>
    <m/>
    <m/>
    <m/>
    <m/>
    <m/>
    <m/>
    <m/>
    <m/>
    <m/>
    <m/>
    <m/>
    <m/>
    <n v="9"/>
    <n v="0"/>
    <n v="0"/>
  </r>
  <r>
    <n v="5371390"/>
    <s v="Rosa, Michel A"/>
    <s v="Queensland"/>
    <s v="Queensland"/>
    <s v=""/>
    <s v=""/>
    <x v="20"/>
    <x v="0"/>
    <x v="70"/>
    <n v="1"/>
    <x v="14"/>
    <n v="0"/>
    <n v="0"/>
    <n v="0.93832565580567018"/>
    <n v="0.89174413167631239"/>
    <m/>
    <m/>
    <m/>
    <m/>
    <m/>
    <m/>
    <m/>
    <m/>
    <m/>
    <m/>
    <m/>
    <m/>
    <m/>
    <n v="9"/>
    <n v="0"/>
    <n v="0"/>
  </r>
  <r>
    <n v="5378148"/>
    <s v="Sakakibara, Hisayoshi"/>
    <s v="Nishio"/>
    <s v="Nishio"/>
    <s v=""/>
    <s v=""/>
    <x v="2"/>
    <x v="0"/>
    <x v="66"/>
    <n v="1"/>
    <x v="14"/>
    <n v="0"/>
    <n v="0"/>
    <n v="0.20148577349100316"/>
    <n v="0.5469673654877385"/>
    <m/>
    <m/>
    <m/>
    <m/>
    <m/>
    <m/>
    <m/>
    <m/>
    <m/>
    <m/>
    <m/>
    <m/>
    <m/>
    <n v="9"/>
    <n v="0"/>
    <n v="0"/>
  </r>
  <r>
    <n v="5378312"/>
    <s v="Cincinnati Milacron, Inc."/>
    <s v="Cincinnati"/>
    <s v="Cincinnati"/>
    <s v=""/>
    <s v=""/>
    <x v="9"/>
    <x v="0"/>
    <x v="70"/>
    <n v="1"/>
    <x v="14"/>
    <n v="0"/>
    <n v="0"/>
    <n v="0.66285397890081221"/>
    <n v="0.47537702143657978"/>
    <m/>
    <m/>
    <m/>
    <m/>
    <m/>
    <m/>
    <m/>
    <m/>
    <m/>
    <m/>
    <m/>
    <m/>
    <m/>
    <n v="9"/>
    <n v="0"/>
    <n v="0"/>
  </r>
  <r>
    <n v="5386318"/>
    <s v="Yokoya, Hiroyuki"/>
    <s v="Anjo-city"/>
    <s v="Anjo-city"/>
    <s v=""/>
    <s v=""/>
    <x v="2"/>
    <x v="0"/>
    <x v="62"/>
    <n v="1"/>
    <x v="14"/>
    <n v="0"/>
    <n v="0"/>
    <n v="0.38733530252723958"/>
    <n v="0.21524627264490248"/>
    <m/>
    <m/>
    <m/>
    <m/>
    <m/>
    <m/>
    <m/>
    <m/>
    <m/>
    <m/>
    <m/>
    <m/>
    <m/>
    <n v="9"/>
    <n v="0"/>
    <n v="0"/>
  </r>
  <r>
    <n v="5386572"/>
    <s v="Griffiths, Alan D."/>
    <s v="Binbrook"/>
    <s v="Binbrook"/>
    <s v=""/>
    <s v=""/>
    <x v="8"/>
    <x v="0"/>
    <x v="59"/>
    <n v="1"/>
    <x v="14"/>
    <n v="0"/>
    <n v="0"/>
    <n v="0.30487906692351951"/>
    <n v="0.37541407278119043"/>
    <m/>
    <m/>
    <m/>
    <m/>
    <m/>
    <m/>
    <m/>
    <m/>
    <m/>
    <m/>
    <m/>
    <m/>
    <m/>
    <n v="9"/>
    <n v="0"/>
    <n v="0"/>
  </r>
  <r>
    <n v="5388521"/>
    <s v="Rodkin, Alexandra"/>
    <s v="San Francisco,CA"/>
    <s v="San Francisco CA"/>
    <s v=""/>
    <s v=""/>
    <x v="9"/>
    <x v="0"/>
    <x v="79"/>
    <n v="1"/>
    <x v="3"/>
    <n v="0"/>
    <n v="0"/>
    <n v="2.2146499802361719E-2"/>
    <n v="0.86105471108546361"/>
    <m/>
    <m/>
    <m/>
    <m/>
    <m/>
    <m/>
    <m/>
    <m/>
    <m/>
    <m/>
    <m/>
    <m/>
    <m/>
    <n v="9"/>
    <n v="0"/>
    <n v="0"/>
  </r>
  <r>
    <n v="5388958"/>
    <s v="Ooms, Adam"/>
    <s v="Eindhoven"/>
    <s v="Eindhoven"/>
    <s v=""/>
    <s v=""/>
    <x v="1"/>
    <x v="0"/>
    <x v="62"/>
    <n v="1"/>
    <x v="14"/>
    <n v="0"/>
    <n v="0"/>
    <n v="0.69225942902700799"/>
    <n v="0.18146019500864041"/>
    <m/>
    <m/>
    <m/>
    <m/>
    <m/>
    <m/>
    <m/>
    <m/>
    <m/>
    <m/>
    <m/>
    <m/>
    <m/>
    <n v="9"/>
    <n v="0"/>
    <n v="0"/>
  </r>
  <r>
    <n v="5398496"/>
    <s v="Tsutsumi, Masami"/>
    <s v="Kawasaki"/>
    <s v="Kawasaki"/>
    <s v=""/>
    <s v=""/>
    <x v="2"/>
    <x v="0"/>
    <x v="59"/>
    <n v="1"/>
    <x v="14"/>
    <n v="0"/>
    <n v="0"/>
    <n v="0.49066173159495585"/>
    <n v="0.86696236260766402"/>
    <m/>
    <m/>
    <m/>
    <m/>
    <m/>
    <m/>
    <m/>
    <m/>
    <m/>
    <m/>
    <m/>
    <m/>
    <m/>
    <n v="9"/>
    <n v="0"/>
    <n v="0"/>
  </r>
  <r>
    <n v="5398621"/>
    <s v="Lenzing Aktiengesellschaft"/>
    <s v="Lenzing"/>
    <s v="Lenzing"/>
    <s v=""/>
    <s v=""/>
    <x v="15"/>
    <x v="0"/>
    <x v="65"/>
    <n v="1"/>
    <x v="14"/>
    <n v="0"/>
    <n v="0"/>
    <n v="0.48501079083104381"/>
    <n v="0.7115485522302385"/>
    <m/>
    <m/>
    <m/>
    <m/>
    <m/>
    <m/>
    <m/>
    <m/>
    <m/>
    <m/>
    <m/>
    <m/>
    <m/>
    <n v="9"/>
    <n v="0"/>
    <n v="0"/>
  </r>
  <r>
    <n v="5400570"/>
    <s v="Ogawa, Masayuki"/>
    <s v="Shizuoka"/>
    <s v="Shizuoka"/>
    <s v=""/>
    <s v=""/>
    <x v="2"/>
    <x v="0"/>
    <x v="59"/>
    <n v="1"/>
    <x v="14"/>
    <n v="0"/>
    <n v="0"/>
    <n v="0.45171533565436495"/>
    <n v="6.9156062611041236E-2"/>
    <m/>
    <m/>
    <m/>
    <m/>
    <m/>
    <m/>
    <m/>
    <m/>
    <m/>
    <m/>
    <m/>
    <m/>
    <m/>
    <n v="9"/>
    <n v="0"/>
    <n v="0"/>
  </r>
  <r>
    <n v="5402371"/>
    <s v="Padilla, James M."/>
    <s v="Covina Heights"/>
    <s v="Covina Heights"/>
    <s v=""/>
    <s v=""/>
    <x v="9"/>
    <x v="0"/>
    <x v="78"/>
    <n v="1"/>
    <x v="15"/>
    <n v="0"/>
    <n v="0"/>
    <n v="0.88323805387890097"/>
    <n v="0.56455650198228136"/>
    <m/>
    <m/>
    <m/>
    <m/>
    <m/>
    <m/>
    <m/>
    <m/>
    <m/>
    <m/>
    <m/>
    <m/>
    <m/>
    <n v="9"/>
    <n v="0"/>
    <n v="0"/>
  </r>
  <r>
    <n v="5402680"/>
    <s v="Venkatesh, Srilakshmi"/>
    <s v="Sunnyvale"/>
    <s v="Sunnyvale"/>
    <s v=""/>
    <s v=""/>
    <x v="9"/>
    <x v="0"/>
    <x v="62"/>
    <n v="1"/>
    <x v="14"/>
    <n v="0"/>
    <n v="0"/>
    <n v="0.40245390278499527"/>
    <n v="0.69307472864986153"/>
    <m/>
    <m/>
    <m/>
    <m/>
    <m/>
    <m/>
    <m/>
    <m/>
    <m/>
    <m/>
    <m/>
    <m/>
    <m/>
    <n v="9"/>
    <n v="0"/>
    <n v="0"/>
  </r>
  <r>
    <n v="5403801"/>
    <s v="Holub, Edward P."/>
    <s v="Bethel"/>
    <s v="Bethel"/>
    <s v=""/>
    <s v=""/>
    <x v="9"/>
    <x v="0"/>
    <x v="66"/>
    <n v="1"/>
    <x v="14"/>
    <n v="0"/>
    <n v="0"/>
    <n v="0.64840241537124776"/>
    <n v="0.56725589201834692"/>
    <m/>
    <m/>
    <m/>
    <m/>
    <m/>
    <m/>
    <m/>
    <m/>
    <m/>
    <m/>
    <m/>
    <m/>
    <m/>
    <n v="9"/>
    <n v="0"/>
    <n v="0"/>
  </r>
  <r>
    <n v="5405016"/>
    <s v="James, Benjamin Arthur Frederick"/>
    <s v="Wiltshire"/>
    <s v="Wiltshire"/>
    <s v=""/>
    <s v=""/>
    <x v="8"/>
    <x v="0"/>
    <x v="62"/>
    <n v="1"/>
    <x v="14"/>
    <n v="0"/>
    <n v="0"/>
    <n v="5.6551872442754281E-2"/>
    <n v="0.35035988179402777"/>
    <m/>
    <m/>
    <m/>
    <m/>
    <m/>
    <m/>
    <m/>
    <m/>
    <m/>
    <m/>
    <m/>
    <m/>
    <m/>
    <n v="9"/>
    <n v="0"/>
    <n v="0"/>
  </r>
  <r>
    <n v="5407108"/>
    <s v="Cirvine Corporation"/>
    <s v="Irvine"/>
    <s v="Irvine"/>
    <s v=""/>
    <s v=""/>
    <x v="9"/>
    <x v="0"/>
    <x v="66"/>
    <n v="1"/>
    <x v="14"/>
    <n v="0"/>
    <n v="0"/>
    <n v="0.88834195834816532"/>
    <n v="0.69547513137556483"/>
    <m/>
    <m/>
    <m/>
    <m/>
    <m/>
    <m/>
    <m/>
    <m/>
    <m/>
    <m/>
    <m/>
    <m/>
    <m/>
    <n v="9"/>
    <n v="0"/>
    <n v="0"/>
  </r>
  <r>
    <n v="5410707"/>
    <s v="Chien, Chen-Jung"/>
    <s v="Sunnyvale,CA"/>
    <s v="Sunnyvale CA"/>
    <s v=""/>
    <s v=""/>
    <x v="9"/>
    <x v="0"/>
    <x v="74"/>
    <n v="1"/>
    <x v="15"/>
    <n v="0"/>
    <n v="0"/>
    <n v="0.97343009539727288"/>
    <n v="0.41169330729587283"/>
    <m/>
    <m/>
    <m/>
    <m/>
    <m/>
    <m/>
    <m/>
    <m/>
    <m/>
    <m/>
    <m/>
    <m/>
    <m/>
    <n v="9"/>
    <n v="0"/>
    <n v="0"/>
  </r>
  <r>
    <n v="5411288"/>
    <s v="Panagopoulos, Theodoros"/>
    <s v="Cupertino,CA"/>
    <s v="Cupertino CA"/>
    <s v=""/>
    <s v=""/>
    <x v="9"/>
    <x v="0"/>
    <x v="74"/>
    <n v="1"/>
    <x v="15"/>
    <n v="0"/>
    <n v="0"/>
    <n v="0.64274552413367014"/>
    <n v="0.20647377566961211"/>
    <m/>
    <m/>
    <m/>
    <m/>
    <m/>
    <m/>
    <m/>
    <m/>
    <m/>
    <m/>
    <m/>
    <m/>
    <m/>
    <n v="9"/>
    <n v="0"/>
    <n v="0"/>
  </r>
  <r>
    <n v="5414590"/>
    <s v="Motomura, Masayuki"/>
    <s v="Aichi"/>
    <s v="Aichi"/>
    <s v=""/>
    <s v=""/>
    <x v="2"/>
    <x v="0"/>
    <x v="87"/>
    <n v="1"/>
    <x v="14"/>
    <n v="0"/>
    <n v="0"/>
    <n v="0.59318099412315384"/>
    <n v="0.10723051444091292"/>
    <m/>
    <m/>
    <m/>
    <m/>
    <m/>
    <m/>
    <m/>
    <m/>
    <m/>
    <m/>
    <m/>
    <m/>
    <m/>
    <n v="9"/>
    <n v="0"/>
    <n v="0"/>
  </r>
  <r>
    <n v="5415317"/>
    <s v="Kirkis, E. Jacquelyn"/>
    <s v="Tucson"/>
    <s v="Tucson"/>
    <s v=""/>
    <s v=""/>
    <x v="9"/>
    <x v="0"/>
    <x v="66"/>
    <n v="1"/>
    <x v="14"/>
    <n v="0"/>
    <n v="0"/>
    <n v="0.66145927587746756"/>
    <n v="0.18147919311457805"/>
    <m/>
    <m/>
    <m/>
    <m/>
    <m/>
    <m/>
    <m/>
    <m/>
    <m/>
    <m/>
    <m/>
    <m/>
    <m/>
    <n v="9"/>
    <n v="0"/>
    <n v="0"/>
  </r>
  <r>
    <n v="5416097"/>
    <s v="Fairbairn, Scott R."/>
    <s v="W. 7811 - 135th Ave.,Hager City,MN,54014"/>
    <s v="W. 7811 - 135th Ave. Hager City MN 54014"/>
    <s v="7811 135 54014"/>
    <s v="135t"/>
    <x v="9"/>
    <x v="0"/>
    <x v="41"/>
    <n v="3"/>
    <x v="2"/>
    <n v="3"/>
    <n v="1"/>
    <n v="0.93822822381281301"/>
    <n v="0.62136176683865374"/>
    <m/>
    <m/>
    <m/>
    <m/>
    <m/>
    <m/>
    <m/>
    <m/>
    <m/>
    <m/>
    <m/>
    <m/>
    <m/>
    <n v="9"/>
    <n v="1"/>
    <n v="0"/>
  </r>
  <r>
    <n v="5417150"/>
    <s v="CONAGRA FOODS, INC."/>
    <s v="Omaha,NE"/>
    <s v="Omaha NE"/>
    <s v=""/>
    <s v=""/>
    <x v="9"/>
    <x v="0"/>
    <x v="59"/>
    <n v="1"/>
    <x v="15"/>
    <n v="0"/>
    <n v="0"/>
    <n v="2.0155238496032846E-2"/>
    <n v="0.99757574057350573"/>
    <m/>
    <m/>
    <m/>
    <m/>
    <m/>
    <m/>
    <m/>
    <m/>
    <m/>
    <m/>
    <m/>
    <m/>
    <m/>
    <n v="9"/>
    <n v="0"/>
    <n v="0"/>
  </r>
  <r>
    <n v="5422091"/>
    <s v="Pasin, Merih"/>
    <s v="Brussels"/>
    <s v="Brussels"/>
    <s v=""/>
    <s v=""/>
    <x v="17"/>
    <x v="0"/>
    <x v="59"/>
    <n v="1"/>
    <x v="14"/>
    <n v="0"/>
    <n v="0"/>
    <n v="0.26713496700716877"/>
    <n v="0.34478664267671355"/>
    <m/>
    <m/>
    <m/>
    <m/>
    <m/>
    <m/>
    <m/>
    <m/>
    <m/>
    <m/>
    <m/>
    <m/>
    <m/>
    <n v="9"/>
    <n v="0"/>
    <n v="0"/>
  </r>
  <r>
    <n v="5426875"/>
    <s v="First American Title Insurance Company"/>
    <s v="Irvine,CA"/>
    <s v="Irvine CA"/>
    <s v=""/>
    <s v=""/>
    <x v="9"/>
    <x v="0"/>
    <x v="62"/>
    <n v="1"/>
    <x v="15"/>
    <n v="0"/>
    <n v="0"/>
    <n v="0.56430015069890094"/>
    <n v="0.75377569584593762"/>
    <m/>
    <m/>
    <m/>
    <m/>
    <m/>
    <m/>
    <m/>
    <m/>
    <m/>
    <m/>
    <m/>
    <m/>
    <m/>
    <n v="9"/>
    <n v="0"/>
    <n v="0"/>
  </r>
  <r>
    <n v="5430476"/>
    <s v="Mizuta, Isao"/>
    <s v="Tenri"/>
    <s v="Tenri"/>
    <s v=""/>
    <s v=""/>
    <x v="2"/>
    <x v="0"/>
    <x v="87"/>
    <n v="1"/>
    <x v="14"/>
    <n v="0"/>
    <n v="0"/>
    <n v="0.2520431260946715"/>
    <n v="0.65825964186068353"/>
    <m/>
    <m/>
    <m/>
    <m/>
    <m/>
    <m/>
    <m/>
    <m/>
    <m/>
    <m/>
    <m/>
    <m/>
    <m/>
    <n v="9"/>
    <n v="0"/>
    <n v="0"/>
  </r>
  <r>
    <n v="5431806"/>
    <s v="Kondo, Hakudai"/>
    <s v="Nagoya"/>
    <s v="Nagoya"/>
    <s v=""/>
    <s v=""/>
    <x v="2"/>
    <x v="0"/>
    <x v="66"/>
    <n v="1"/>
    <x v="14"/>
    <n v="0"/>
    <n v="0"/>
    <n v="0.23140205235368039"/>
    <n v="0.22813498342219962"/>
    <m/>
    <m/>
    <m/>
    <m/>
    <m/>
    <m/>
    <m/>
    <m/>
    <m/>
    <m/>
    <m/>
    <m/>
    <m/>
    <n v="9"/>
    <n v="0"/>
    <n v="0"/>
  </r>
  <r>
    <n v="5435223"/>
    <s v="Schlamp, Gunther"/>
    <s v="Steinbach"/>
    <s v="Steinbach"/>
    <s v=""/>
    <s v=""/>
    <x v="0"/>
    <x v="0"/>
    <x v="62"/>
    <n v="1"/>
    <x v="14"/>
    <n v="0"/>
    <n v="0"/>
    <n v="0.41301666134050741"/>
    <n v="6.4221140690612022E-2"/>
    <m/>
    <m/>
    <m/>
    <m/>
    <m/>
    <m/>
    <m/>
    <m/>
    <m/>
    <m/>
    <m/>
    <m/>
    <m/>
    <n v="9"/>
    <n v="0"/>
    <n v="0"/>
  </r>
  <r>
    <n v="5436229"/>
    <s v="Strobel, Rudolf G. K."/>
    <s v="Cincinnati"/>
    <s v="Cincinnati"/>
    <s v=""/>
    <s v=""/>
    <x v="9"/>
    <x v="0"/>
    <x v="70"/>
    <n v="1"/>
    <x v="14"/>
    <n v="0"/>
    <n v="0"/>
    <n v="0.49475054635404103"/>
    <n v="0.17410865699075484"/>
    <m/>
    <m/>
    <m/>
    <m/>
    <m/>
    <m/>
    <m/>
    <m/>
    <m/>
    <m/>
    <m/>
    <m/>
    <m/>
    <n v="9"/>
    <n v="0"/>
    <n v="0"/>
  </r>
  <r>
    <n v="5437029"/>
    <s v="Kakehi, Takamaro"/>
    <s v="Nagaokakyo"/>
    <s v="Nagaokakyo"/>
    <s v=""/>
    <s v=""/>
    <x v="2"/>
    <x v="0"/>
    <x v="70"/>
    <n v="1"/>
    <x v="14"/>
    <n v="0"/>
    <n v="0"/>
    <n v="0.14344476351866409"/>
    <n v="0.64447997974541982"/>
    <m/>
    <m/>
    <m/>
    <m/>
    <m/>
    <m/>
    <m/>
    <m/>
    <m/>
    <m/>
    <m/>
    <m/>
    <m/>
    <n v="9"/>
    <n v="0"/>
    <n v="0"/>
  </r>
  <r>
    <n v="5438055"/>
    <s v="Kim, Dea Won"/>
    <s v="Asan"/>
    <s v="Asan"/>
    <s v=""/>
    <s v=""/>
    <x v="7"/>
    <x v="0"/>
    <x v="111"/>
    <n v="1"/>
    <x v="14"/>
    <n v="0"/>
    <n v="0"/>
    <n v="0.54475317457675965"/>
    <n v="0.71447503541866308"/>
    <m/>
    <m/>
    <m/>
    <m/>
    <m/>
    <m/>
    <m/>
    <m/>
    <m/>
    <m/>
    <m/>
    <m/>
    <m/>
    <n v="9"/>
    <n v="0"/>
    <n v="0"/>
  </r>
  <r>
    <n v="5438895"/>
    <s v="Petro, Anthony M."/>
    <s v="Austin"/>
    <s v="Austin"/>
    <s v=""/>
    <s v=""/>
    <x v="9"/>
    <x v="0"/>
    <x v="66"/>
    <n v="1"/>
    <x v="14"/>
    <n v="0"/>
    <n v="0"/>
    <n v="0.48347803698460057"/>
    <n v="0.40145960257699287"/>
    <m/>
    <m/>
    <m/>
    <m/>
    <m/>
    <m/>
    <m/>
    <m/>
    <m/>
    <m/>
    <m/>
    <m/>
    <m/>
    <n v="9"/>
    <n v="0"/>
    <n v="0"/>
  </r>
  <r>
    <n v="5446102"/>
    <s v="Mahin; Steven D."/>
    <s v="Dunnell"/>
    <s v="Dunnell"/>
    <s v=""/>
    <s v=""/>
    <x v="9"/>
    <x v="0"/>
    <x v="65"/>
    <n v="1"/>
    <x v="14"/>
    <n v="0"/>
    <n v="0"/>
    <n v="0.56728044348562512"/>
    <n v="0.68049842886502676"/>
    <m/>
    <m/>
    <m/>
    <m/>
    <m/>
    <m/>
    <m/>
    <m/>
    <m/>
    <m/>
    <m/>
    <m/>
    <m/>
    <n v="9"/>
    <n v="0"/>
    <n v="0"/>
  </r>
  <r>
    <n v="5447355"/>
    <s v="Bartlett, Edwin Clary"/>
    <s v="Greenville"/>
    <s v="Greenville"/>
    <s v=""/>
    <s v=""/>
    <x v="9"/>
    <x v="0"/>
    <x v="70"/>
    <n v="1"/>
    <x v="14"/>
    <n v="0"/>
    <n v="0"/>
    <n v="0.1016944498715735"/>
    <n v="0.49557796589790448"/>
    <m/>
    <m/>
    <m/>
    <m/>
    <m/>
    <m/>
    <m/>
    <m/>
    <m/>
    <m/>
    <m/>
    <m/>
    <m/>
    <n v="9"/>
    <n v="0"/>
    <n v="0"/>
  </r>
  <r>
    <n v="4449371"/>
    <s v="Koike, Yoshiaki"/>
    <s v="c/o Silicone Denshi Zairyo, Gijutsu Kenkyusho, Shin-Etsu Chemical Co., Ltd., 1-10, Hitomi, Matsuida-machi,Annaka-shi, Gunma-ken"/>
    <s v="c/o Silicone Denshi Zairyo Gijutsu Kenkyusho Shin-Etsu Chemical Co. Ltd. 1-10 Hitomi Matsuida-machi Annaka-shi Gunma-ken"/>
    <s v="110"/>
    <s v="1-"/>
    <x v="2"/>
    <x v="0"/>
    <x v="130"/>
    <n v="3"/>
    <x v="12"/>
    <n v="1"/>
    <n v="1"/>
    <n v="0.62001060686289267"/>
    <n v="3.2398119889240795E-2"/>
    <n v="1"/>
    <n v="3"/>
    <n v="6"/>
    <m/>
    <m/>
    <m/>
    <m/>
    <m/>
    <m/>
    <m/>
    <m/>
    <m/>
    <m/>
    <n v="9"/>
    <n v="1"/>
    <n v="0"/>
  </r>
  <r>
    <n v="5449468"/>
    <s v="Mark; Phillip E."/>
    <s v="Orlando"/>
    <s v="Orlando"/>
    <s v=""/>
    <s v=""/>
    <x v="9"/>
    <x v="0"/>
    <x v="65"/>
    <n v="1"/>
    <x v="14"/>
    <n v="0"/>
    <n v="0"/>
    <n v="0.1672235501585092"/>
    <n v="0.80200642466030236"/>
    <m/>
    <m/>
    <m/>
    <m/>
    <m/>
    <m/>
    <m/>
    <m/>
    <m/>
    <m/>
    <m/>
    <m/>
    <m/>
    <n v="9"/>
    <n v="0"/>
    <n v="0"/>
  </r>
  <r>
    <n v="4486930"/>
    <s v="KALLOK, Michael, J."/>
    <s v="2910 13th Terrace Nw,New Brighton, MN 55112"/>
    <s v="2910 13th Terrace Nw New Brighton MN 55112"/>
    <s v="2910 13 55112"/>
    <s v="13t"/>
    <x v="9"/>
    <x v="0"/>
    <x v="42"/>
    <n v="3"/>
    <x v="10"/>
    <n v="3"/>
    <n v="1"/>
    <n v="0.29788451451780551"/>
    <n v="3.5522306441910456E-2"/>
    <n v="1"/>
    <n v="3"/>
    <n v="6"/>
    <m/>
    <m/>
    <m/>
    <m/>
    <m/>
    <m/>
    <m/>
    <m/>
    <m/>
    <m/>
    <n v="9"/>
    <n v="1"/>
    <n v="0"/>
  </r>
  <r>
    <n v="5453053"/>
    <s v="Reed, Emily J."/>
    <s v="Englewood"/>
    <s v="Englewood"/>
    <s v=""/>
    <s v=""/>
    <x v="9"/>
    <x v="0"/>
    <x v="62"/>
    <n v="1"/>
    <x v="14"/>
    <n v="0"/>
    <n v="0"/>
    <n v="0.17238512931789152"/>
    <n v="0.28057518041666052"/>
    <m/>
    <m/>
    <m/>
    <m/>
    <m/>
    <m/>
    <m/>
    <m/>
    <m/>
    <m/>
    <m/>
    <m/>
    <m/>
    <n v="9"/>
    <n v="0"/>
    <n v="0"/>
  </r>
  <r>
    <n v="5455150"/>
    <s v="De Fusco, Giuseppe"/>
    <s v="St. Gall"/>
    <s v="St. Gall"/>
    <s v=""/>
    <s v=""/>
    <x v="10"/>
    <x v="0"/>
    <x v="59"/>
    <n v="1"/>
    <x v="15"/>
    <n v="0"/>
    <n v="0"/>
    <n v="0.23354586483915341"/>
    <n v="9.6782221994554996E-2"/>
    <m/>
    <m/>
    <m/>
    <m/>
    <m/>
    <m/>
    <m/>
    <m/>
    <m/>
    <m/>
    <m/>
    <m/>
    <m/>
    <n v="9"/>
    <n v="0"/>
    <n v="0"/>
  </r>
  <r>
    <n v="5461227"/>
    <s v="POLYSTRAND, INC."/>
    <s v="Montrose,CO"/>
    <s v="Montrose CO"/>
    <s v=""/>
    <s v=""/>
    <x v="9"/>
    <x v="0"/>
    <x v="77"/>
    <n v="1"/>
    <x v="15"/>
    <n v="0"/>
    <n v="0"/>
    <n v="0.14187888855442243"/>
    <n v="0.99491088618772561"/>
    <m/>
    <m/>
    <m/>
    <m/>
    <m/>
    <m/>
    <m/>
    <m/>
    <m/>
    <m/>
    <m/>
    <m/>
    <m/>
    <n v="9"/>
    <n v="0"/>
    <n v="0"/>
  </r>
  <r>
    <n v="5468637"/>
    <s v="van Eykern, Leo A."/>
    <s v="Zuidhorn"/>
    <s v="Zuidhorn"/>
    <s v=""/>
    <s v=""/>
    <x v="1"/>
    <x v="0"/>
    <x v="59"/>
    <n v="1"/>
    <x v="14"/>
    <n v="0"/>
    <n v="0"/>
    <n v="5.6779952129082378E-2"/>
    <n v="0.52255593691233782"/>
    <m/>
    <m/>
    <m/>
    <m/>
    <m/>
    <m/>
    <m/>
    <m/>
    <m/>
    <m/>
    <m/>
    <m/>
    <m/>
    <n v="9"/>
    <n v="0"/>
    <n v="0"/>
  </r>
  <r>
    <n v="5472158"/>
    <s v="Saccani, Richard"/>
    <s v="Charleroi,PA"/>
    <s v="Charleroi PA"/>
    <s v=""/>
    <s v=""/>
    <x v="9"/>
    <x v="0"/>
    <x v="74"/>
    <n v="1"/>
    <x v="15"/>
    <n v="0"/>
    <n v="0"/>
    <n v="0.45476105690061264"/>
    <n v="0.32107192551170249"/>
    <m/>
    <m/>
    <m/>
    <m/>
    <m/>
    <m/>
    <m/>
    <m/>
    <m/>
    <m/>
    <m/>
    <m/>
    <m/>
    <n v="9"/>
    <n v="0"/>
    <n v="0"/>
  </r>
  <r>
    <n v="5473916"/>
    <s v="Burton, Charles V."/>
    <s v="Wayzata"/>
    <s v="Wayzata"/>
    <s v=""/>
    <s v=""/>
    <x v="9"/>
    <x v="0"/>
    <x v="65"/>
    <n v="1"/>
    <x v="14"/>
    <n v="0"/>
    <n v="0"/>
    <n v="0.98933856371645712"/>
    <n v="0.39379393080888148"/>
    <m/>
    <m/>
    <m/>
    <m/>
    <m/>
    <m/>
    <m/>
    <m/>
    <m/>
    <m/>
    <m/>
    <m/>
    <m/>
    <n v="9"/>
    <n v="0"/>
    <n v="0"/>
  </r>
  <r>
    <n v="4960256"/>
    <s v="HILLYARD, Jason, E.R."/>
    <s v="4310 Hortensia Street,San Diego, CA 92103"/>
    <s v="4310 Hortensia Street San Diego CA 92103"/>
    <s v="4310 92103"/>
    <s v=""/>
    <x v="9"/>
    <x v="0"/>
    <x v="46"/>
    <n v="3"/>
    <x v="11"/>
    <n v="2"/>
    <n v="0"/>
    <n v="0.76881227730770463"/>
    <n v="3.8197860342667811E-2"/>
    <n v="1"/>
    <n v="3"/>
    <n v="6"/>
    <m/>
    <m/>
    <m/>
    <m/>
    <m/>
    <m/>
    <m/>
    <m/>
    <m/>
    <m/>
    <n v="9"/>
    <n v="1"/>
    <n v="0"/>
  </r>
  <r>
    <n v="5482919"/>
    <s v="Mahoney, Debra C."/>
    <s v="Boulder"/>
    <s v="Boulder"/>
    <s v=""/>
    <s v=""/>
    <x v="9"/>
    <x v="0"/>
    <x v="65"/>
    <n v="1"/>
    <x v="14"/>
    <n v="0"/>
    <n v="0"/>
    <n v="0.10875627151229639"/>
    <n v="0.96797774000203252"/>
    <m/>
    <m/>
    <m/>
    <m/>
    <m/>
    <m/>
    <m/>
    <m/>
    <m/>
    <m/>
    <m/>
    <m/>
    <m/>
    <n v="9"/>
    <n v="0"/>
    <n v="0"/>
  </r>
  <r>
    <n v="5483239"/>
    <s v="Besnier, Bertrand"/>
    <s v="Annecy"/>
    <s v="Annecy"/>
    <s v=""/>
    <s v=""/>
    <x v="3"/>
    <x v="0"/>
    <x v="66"/>
    <n v="1"/>
    <x v="14"/>
    <n v="0"/>
    <n v="0"/>
    <n v="9.7996234367626722E-2"/>
    <n v="0.60930342258544201"/>
    <m/>
    <m/>
    <m/>
    <m/>
    <m/>
    <m/>
    <m/>
    <m/>
    <m/>
    <m/>
    <m/>
    <m/>
    <m/>
    <n v="9"/>
    <n v="0"/>
    <n v="0"/>
  </r>
  <r>
    <n v="5489671"/>
    <s v="Somani, R. S."/>
    <s v="Bhavnagar"/>
    <s v="Bhavnagar"/>
    <s v=""/>
    <s v=""/>
    <x v="27"/>
    <x v="0"/>
    <x v="62"/>
    <n v="1"/>
    <x v="14"/>
    <n v="0"/>
    <n v="0"/>
    <n v="0.7786268804547567"/>
    <n v="0.71909784449790426"/>
    <m/>
    <m/>
    <m/>
    <m/>
    <m/>
    <m/>
    <m/>
    <m/>
    <m/>
    <m/>
    <m/>
    <m/>
    <m/>
    <n v="9"/>
    <n v="0"/>
    <n v="0"/>
  </r>
  <r>
    <n v="5492164"/>
    <s v="Greenberg, Michael J."/>
    <s v="Northbrook,IL"/>
    <s v="Northbrook IL"/>
    <s v=""/>
    <s v=""/>
    <x v="9"/>
    <x v="0"/>
    <x v="69"/>
    <n v="1"/>
    <x v="15"/>
    <n v="0"/>
    <n v="0"/>
    <n v="0.50105111103433242"/>
    <n v="0.94391123530073351"/>
    <m/>
    <m/>
    <m/>
    <m/>
    <m/>
    <m/>
    <m/>
    <m/>
    <m/>
    <m/>
    <m/>
    <m/>
    <m/>
    <n v="9"/>
    <n v="0"/>
    <n v="0"/>
  </r>
  <r>
    <n v="5497022"/>
    <s v="Tumey, Michael L."/>
    <s v="St. Paul,MN"/>
    <s v="St. Paul MN"/>
    <s v=""/>
    <s v=""/>
    <x v="9"/>
    <x v="0"/>
    <x v="77"/>
    <n v="1"/>
    <x v="3"/>
    <n v="0"/>
    <n v="0"/>
    <n v="0.71473206240572262"/>
    <n v="0.91655665016798848"/>
    <m/>
    <m/>
    <m/>
    <m/>
    <m/>
    <m/>
    <m/>
    <m/>
    <m/>
    <m/>
    <m/>
    <m/>
    <m/>
    <n v="9"/>
    <n v="0"/>
    <n v="0"/>
  </r>
  <r>
    <n v="5498242"/>
    <s v="Huang, Gwo-Jou"/>
    <s v="Hsinchu"/>
    <s v="Hsinchu"/>
    <s v=""/>
    <s v=""/>
    <x v="5"/>
    <x v="0"/>
    <x v="65"/>
    <n v="1"/>
    <x v="14"/>
    <n v="0"/>
    <n v="0"/>
    <n v="0.28909016535669962"/>
    <n v="0.93506084734169204"/>
    <m/>
    <m/>
    <m/>
    <m/>
    <m/>
    <m/>
    <m/>
    <m/>
    <m/>
    <m/>
    <m/>
    <m/>
    <m/>
    <n v="9"/>
    <n v="0"/>
    <n v="0"/>
  </r>
  <r>
    <n v="5499794"/>
    <s v="Ohtsuka, Shin'ichi"/>
    <s v="Kawasaki"/>
    <s v="Kawasaki"/>
    <s v=""/>
    <s v=""/>
    <x v="2"/>
    <x v="0"/>
    <x v="59"/>
    <n v="1"/>
    <x v="14"/>
    <n v="0"/>
    <n v="0"/>
    <n v="0.84298141721099551"/>
    <n v="0.29674164494446709"/>
    <m/>
    <m/>
    <m/>
    <m/>
    <m/>
    <m/>
    <m/>
    <m/>
    <m/>
    <m/>
    <m/>
    <m/>
    <m/>
    <n v="9"/>
    <n v="0"/>
    <n v="0"/>
  </r>
  <r>
    <n v="5500481"/>
    <s v="Haines, Jr., Charles"/>
    <s v="Lancaster"/>
    <s v="Lancaster"/>
    <s v=""/>
    <s v=""/>
    <x v="9"/>
    <x v="0"/>
    <x v="62"/>
    <n v="1"/>
    <x v="14"/>
    <n v="0"/>
    <n v="0"/>
    <n v="0.63458349133603986"/>
    <n v="0.54398210004601422"/>
    <m/>
    <m/>
    <m/>
    <m/>
    <m/>
    <m/>
    <m/>
    <m/>
    <m/>
    <m/>
    <m/>
    <m/>
    <m/>
    <n v="9"/>
    <n v="0"/>
    <n v="0"/>
  </r>
  <r>
    <n v="5504302"/>
    <s v="Voorheis; James T."/>
    <s v="Essex Fells"/>
    <s v="Essex Fells"/>
    <s v=""/>
    <s v=""/>
    <x v="9"/>
    <x v="0"/>
    <x v="77"/>
    <n v="1"/>
    <x v="15"/>
    <n v="0"/>
    <n v="0"/>
    <n v="0.94136791702119416"/>
    <n v="0.33727194971121355"/>
    <m/>
    <m/>
    <m/>
    <m/>
    <m/>
    <m/>
    <m/>
    <m/>
    <m/>
    <m/>
    <m/>
    <m/>
    <m/>
    <n v="9"/>
    <n v="0"/>
    <n v="0"/>
  </r>
  <r>
    <n v="5507345"/>
    <s v="Van Skyock, Richard K."/>
    <s v="Yorktown"/>
    <s v="Yorktown"/>
    <s v=""/>
    <s v=""/>
    <x v="9"/>
    <x v="0"/>
    <x v="59"/>
    <n v="1"/>
    <x v="14"/>
    <n v="0"/>
    <n v="0"/>
    <n v="0.10210613239671162"/>
    <n v="0.30444998611638474"/>
    <m/>
    <m/>
    <m/>
    <m/>
    <m/>
    <m/>
    <m/>
    <m/>
    <m/>
    <m/>
    <m/>
    <m/>
    <m/>
    <n v="9"/>
    <n v="0"/>
    <n v="0"/>
  </r>
  <r>
    <n v="5508723"/>
    <s v="Chandaria, Kapoor"/>
    <s v="Kampala"/>
    <s v="Kampala"/>
    <s v=""/>
    <s v=""/>
    <x v="52"/>
    <x v="0"/>
    <x v="65"/>
    <n v="1"/>
    <x v="14"/>
    <n v="0"/>
    <n v="0"/>
    <n v="0.97145284928965847"/>
    <n v="0.15522396254514759"/>
    <m/>
    <m/>
    <m/>
    <m/>
    <m/>
    <m/>
    <m/>
    <m/>
    <m/>
    <m/>
    <m/>
    <m/>
    <m/>
    <n v="9"/>
    <n v="0"/>
    <n v="0"/>
  </r>
  <r>
    <n v="5512005"/>
    <s v="Mena, Raul R."/>
    <s v="Plantation,FL"/>
    <s v="Plantation FL"/>
    <s v=""/>
    <s v=""/>
    <x v="9"/>
    <x v="0"/>
    <x v="69"/>
    <n v="1"/>
    <x v="15"/>
    <n v="0"/>
    <n v="0"/>
    <n v="7.0933122696865358E-2"/>
    <n v="0.97779395788598267"/>
    <m/>
    <m/>
    <m/>
    <m/>
    <m/>
    <m/>
    <m/>
    <m/>
    <m/>
    <m/>
    <m/>
    <m/>
    <m/>
    <n v="9"/>
    <n v="0"/>
    <n v="0"/>
  </r>
  <r>
    <n v="5516957"/>
    <s v="Farnsworth, Troy"/>
    <s v="Canyon Lake,TX"/>
    <s v="Canyon Lake TX"/>
    <s v=""/>
    <s v=""/>
    <x v="9"/>
    <x v="0"/>
    <x v="78"/>
    <n v="1"/>
    <x v="3"/>
    <n v="0"/>
    <n v="0"/>
    <n v="0.43354259371819281"/>
    <n v="0.30594570083896089"/>
    <m/>
    <m/>
    <m/>
    <m/>
    <m/>
    <m/>
    <m/>
    <m/>
    <m/>
    <m/>
    <m/>
    <m/>
    <m/>
    <n v="9"/>
    <n v="0"/>
    <n v="0"/>
  </r>
  <r>
    <n v="5517990"/>
    <s v="Martin, Matthew R."/>
    <s v="Remsenburg"/>
    <s v="Remsenburg"/>
    <s v=""/>
    <s v=""/>
    <x v="9"/>
    <x v="0"/>
    <x v="70"/>
    <n v="1"/>
    <x v="14"/>
    <n v="0"/>
    <n v="0"/>
    <n v="0.33187557930289846"/>
    <n v="0.47582649599488525"/>
    <m/>
    <m/>
    <m/>
    <m/>
    <m/>
    <m/>
    <m/>
    <m/>
    <m/>
    <m/>
    <m/>
    <m/>
    <m/>
    <n v="9"/>
    <n v="0"/>
    <n v="0"/>
  </r>
  <r>
    <n v="5518775"/>
    <s v="Lovak, Edward"/>
    <s v="Falls Church"/>
    <s v="Falls Church"/>
    <s v=""/>
    <s v=""/>
    <x v="9"/>
    <x v="0"/>
    <x v="74"/>
    <n v="1"/>
    <x v="15"/>
    <n v="0"/>
    <n v="0"/>
    <n v="0.39194002072678669"/>
    <n v="0.18817300324000197"/>
    <m/>
    <m/>
    <m/>
    <m/>
    <m/>
    <m/>
    <m/>
    <m/>
    <m/>
    <m/>
    <m/>
    <m/>
    <m/>
    <n v="9"/>
    <n v="0"/>
    <n v="0"/>
  </r>
  <r>
    <n v="5519683"/>
    <s v="Lai, Shih-Wang"/>
    <s v="Taipei"/>
    <s v="Taipei"/>
    <s v=""/>
    <s v=""/>
    <x v="5"/>
    <x v="0"/>
    <x v="66"/>
    <n v="1"/>
    <x v="14"/>
    <n v="0"/>
    <n v="0"/>
    <n v="0.89216321299306667"/>
    <n v="0.36185585020518729"/>
    <m/>
    <m/>
    <m/>
    <m/>
    <m/>
    <m/>
    <m/>
    <m/>
    <m/>
    <m/>
    <m/>
    <m/>
    <m/>
    <n v="9"/>
    <n v="0"/>
    <n v="0"/>
  </r>
  <r>
    <n v="5521135"/>
    <s v="Taylor-Smith, Ralph E."/>
    <s v="Dunnellen"/>
    <s v="Dunnellen"/>
    <s v=""/>
    <s v=""/>
    <x v="9"/>
    <x v="0"/>
    <x v="62"/>
    <n v="1"/>
    <x v="14"/>
    <n v="0"/>
    <n v="0"/>
    <n v="0.94497410417983063"/>
    <n v="0.18045606078329235"/>
    <m/>
    <m/>
    <m/>
    <m/>
    <m/>
    <m/>
    <m/>
    <m/>
    <m/>
    <m/>
    <m/>
    <m/>
    <m/>
    <n v="9"/>
    <n v="0"/>
    <n v="0"/>
  </r>
  <r>
    <n v="5521699"/>
    <s v="Mills, Percy E."/>
    <s v="Whitsett"/>
    <s v="Whitsett"/>
    <s v=""/>
    <s v=""/>
    <x v="9"/>
    <x v="0"/>
    <x v="59"/>
    <n v="1"/>
    <x v="14"/>
    <n v="0"/>
    <n v="0"/>
    <n v="0.22712179262607279"/>
    <n v="0.18236010204779118"/>
    <m/>
    <m/>
    <m/>
    <m/>
    <m/>
    <m/>
    <m/>
    <m/>
    <m/>
    <m/>
    <m/>
    <m/>
    <m/>
    <n v="9"/>
    <n v="0"/>
    <n v="0"/>
  </r>
  <r>
    <n v="5521715"/>
    <s v="Kurokawa, Tsutomu"/>
    <s v="Kawanishi"/>
    <s v="Kawanishi"/>
    <s v=""/>
    <s v=""/>
    <x v="2"/>
    <x v="0"/>
    <x v="62"/>
    <n v="1"/>
    <x v="14"/>
    <n v="0"/>
    <n v="0"/>
    <n v="0.90608897119898102"/>
    <n v="0.3331505280042617"/>
    <m/>
    <m/>
    <m/>
    <m/>
    <m/>
    <m/>
    <m/>
    <m/>
    <m/>
    <m/>
    <m/>
    <m/>
    <m/>
    <n v="9"/>
    <n v="0"/>
    <n v="0"/>
  </r>
  <r>
    <n v="5480249"/>
    <s v="Jang, Jong Soo"/>
    <s v="Taejon"/>
    <s v="Taejon"/>
    <s v=""/>
    <s v=""/>
    <x v="7"/>
    <x v="0"/>
    <x v="66"/>
    <n v="1"/>
    <x v="14"/>
    <n v="0"/>
    <n v="0"/>
    <n v="0.74200870045250633"/>
    <n v="3.4579016610420621E-2"/>
    <n v="1"/>
    <n v="1"/>
    <n v="6"/>
    <m/>
    <m/>
    <m/>
    <m/>
    <m/>
    <m/>
    <m/>
    <m/>
    <m/>
    <m/>
    <n v="9"/>
    <n v="0"/>
    <n v="0"/>
  </r>
  <r>
    <n v="5528396"/>
    <s v="McGee, Thomas"/>
    <s v="Garrison,NY"/>
    <s v="Garrison NY"/>
    <s v=""/>
    <s v=""/>
    <x v="9"/>
    <x v="0"/>
    <x v="77"/>
    <n v="1"/>
    <x v="15"/>
    <n v="0"/>
    <n v="0"/>
    <n v="0.84677356019511507"/>
    <n v="0.755927528682242"/>
    <m/>
    <m/>
    <m/>
    <m/>
    <m/>
    <m/>
    <m/>
    <m/>
    <m/>
    <m/>
    <m/>
    <m/>
    <m/>
    <n v="9"/>
    <n v="0"/>
    <n v="0"/>
  </r>
  <r>
    <n v="5528945"/>
    <s v="Maurer, Karl"/>
    <s v="Lautertal"/>
    <s v="Lautertal"/>
    <s v=""/>
    <s v=""/>
    <x v="0"/>
    <x v="0"/>
    <x v="62"/>
    <n v="1"/>
    <x v="14"/>
    <n v="0"/>
    <n v="0"/>
    <n v="0.86622287102765061"/>
    <n v="9.2619725631841954E-2"/>
    <m/>
    <m/>
    <m/>
    <m/>
    <m/>
    <m/>
    <m/>
    <m/>
    <m/>
    <m/>
    <m/>
    <m/>
    <m/>
    <n v="9"/>
    <n v="0"/>
    <n v="0"/>
  </r>
  <r>
    <n v="5533450"/>
    <s v="Mak, Alexander K."/>
    <s v="Los Altos,CA"/>
    <s v="Los Altos CA"/>
    <s v=""/>
    <s v=""/>
    <x v="9"/>
    <x v="0"/>
    <x v="74"/>
    <n v="1"/>
    <x v="3"/>
    <n v="0"/>
    <n v="0"/>
    <n v="0.4503373924031745"/>
    <n v="0.78748182487366225"/>
    <m/>
    <m/>
    <m/>
    <m/>
    <m/>
    <m/>
    <m/>
    <m/>
    <m/>
    <m/>
    <m/>
    <m/>
    <m/>
    <n v="9"/>
    <n v="0"/>
    <n v="0"/>
  </r>
  <r>
    <n v="5539823"/>
    <s v="Pitscheneder, Walther"/>
    <s v="Sierning"/>
    <s v="Sierning"/>
    <s v=""/>
    <s v=""/>
    <x v="15"/>
    <x v="0"/>
    <x v="59"/>
    <n v="1"/>
    <x v="14"/>
    <n v="0"/>
    <n v="0"/>
    <n v="0.94707134649444513"/>
    <n v="0.22368127316687803"/>
    <m/>
    <m/>
    <m/>
    <m/>
    <m/>
    <m/>
    <m/>
    <m/>
    <m/>
    <m/>
    <m/>
    <m/>
    <m/>
    <n v="9"/>
    <n v="0"/>
    <n v="0"/>
  </r>
  <r>
    <n v="5540399"/>
    <s v="Oda, Koichi"/>
    <s v="Ageo"/>
    <s v="Ageo"/>
    <s v=""/>
    <s v=""/>
    <x v="2"/>
    <x v="0"/>
    <x v="111"/>
    <n v="1"/>
    <x v="14"/>
    <n v="0"/>
    <n v="0"/>
    <n v="9.8031435398397981E-2"/>
    <n v="0.84732727191722679"/>
    <m/>
    <m/>
    <m/>
    <m/>
    <m/>
    <m/>
    <m/>
    <m/>
    <m/>
    <m/>
    <m/>
    <m/>
    <m/>
    <n v="9"/>
    <n v="0"/>
    <n v="0"/>
  </r>
  <r>
    <n v="5542470"/>
    <s v="Fujii, Hajime"/>
    <s v="Kitakyushu"/>
    <s v="Kitakyushu"/>
    <s v=""/>
    <s v=""/>
    <x v="2"/>
    <x v="0"/>
    <x v="70"/>
    <n v="1"/>
    <x v="14"/>
    <n v="0"/>
    <n v="0"/>
    <n v="0.9858233523927884"/>
    <n v="0.49913032916601274"/>
    <m/>
    <m/>
    <m/>
    <m/>
    <m/>
    <m/>
    <m/>
    <m/>
    <m/>
    <m/>
    <m/>
    <m/>
    <m/>
    <n v="9"/>
    <n v="0"/>
    <n v="0"/>
  </r>
  <r>
    <n v="5544206"/>
    <s v="Ogawa, Yukihiro"/>
    <s v="Machida-shi"/>
    <s v="Machida-shi"/>
    <s v=""/>
    <s v=""/>
    <x v="2"/>
    <x v="0"/>
    <x v="77"/>
    <n v="1"/>
    <x v="14"/>
    <n v="0"/>
    <n v="0"/>
    <n v="7.2538593648160732E-2"/>
    <n v="0.80858768460941999"/>
    <m/>
    <m/>
    <m/>
    <m/>
    <m/>
    <m/>
    <m/>
    <m/>
    <m/>
    <m/>
    <m/>
    <m/>
    <m/>
    <n v="9"/>
    <n v="0"/>
    <n v="0"/>
  </r>
  <r>
    <n v="5544398"/>
    <s v="Ran, Shirli"/>
    <s v="Savion"/>
    <s v="Savion"/>
    <s v=""/>
    <s v=""/>
    <x v="19"/>
    <x v="0"/>
    <x v="66"/>
    <n v="1"/>
    <x v="14"/>
    <n v="0"/>
    <n v="0"/>
    <n v="0.43044539658549585"/>
    <n v="0.23915316976706236"/>
    <m/>
    <m/>
    <m/>
    <m/>
    <m/>
    <m/>
    <m/>
    <m/>
    <m/>
    <m/>
    <m/>
    <m/>
    <m/>
    <n v="9"/>
    <n v="0"/>
    <n v="0"/>
  </r>
  <r>
    <n v="5545800"/>
    <s v="Jannard, James"/>
    <s v="Eastsound,WA"/>
    <s v="Eastsound WA"/>
    <s v=""/>
    <s v=""/>
    <x v="9"/>
    <x v="0"/>
    <x v="74"/>
    <n v="1"/>
    <x v="15"/>
    <n v="0"/>
    <n v="0"/>
    <n v="0.20456718683477737"/>
    <n v="0.3255325705177361"/>
    <m/>
    <m/>
    <m/>
    <m/>
    <m/>
    <m/>
    <m/>
    <m/>
    <m/>
    <m/>
    <m/>
    <m/>
    <m/>
    <n v="9"/>
    <n v="0"/>
    <n v="0"/>
  </r>
  <r>
    <n v="5546967"/>
    <s v="BOSANAC, Alex"/>
    <s v="Toronto"/>
    <s v="Toronto"/>
    <s v=""/>
    <s v=""/>
    <x v="16"/>
    <x v="0"/>
    <x v="65"/>
    <n v="1"/>
    <x v="14"/>
    <n v="0"/>
    <n v="0"/>
    <n v="0.30666643023097317"/>
    <n v="0.54592215693048962"/>
    <m/>
    <m/>
    <m/>
    <m/>
    <m/>
    <m/>
    <m/>
    <m/>
    <m/>
    <m/>
    <m/>
    <m/>
    <m/>
    <n v="9"/>
    <n v="0"/>
    <n v="0"/>
  </r>
  <r>
    <n v="5585019"/>
    <s v="Tavasoli, Asghar"/>
    <s v="Austin,TX"/>
    <s v="Austin TX"/>
    <s v=""/>
    <s v=""/>
    <x v="9"/>
    <x v="0"/>
    <x v="62"/>
    <n v="1"/>
    <x v="15"/>
    <n v="0"/>
    <n v="0"/>
    <n v="0.95289963148323864"/>
    <n v="3.7511121279636517E-2"/>
    <n v="1"/>
    <n v="1"/>
    <n v="6"/>
    <m/>
    <m/>
    <m/>
    <m/>
    <m/>
    <m/>
    <m/>
    <m/>
    <m/>
    <m/>
    <n v="9"/>
    <n v="0"/>
    <n v="0"/>
  </r>
  <r>
    <n v="5552560"/>
    <s v="Chisso Corporation"/>
    <s v="Ohsaka-fu"/>
    <s v="Ohsaka-fu"/>
    <s v=""/>
    <s v=""/>
    <x v="2"/>
    <x v="0"/>
    <x v="62"/>
    <n v="1"/>
    <x v="14"/>
    <n v="0"/>
    <n v="0"/>
    <n v="0.81726657482458454"/>
    <n v="0.5197341522125235"/>
    <m/>
    <m/>
    <m/>
    <m/>
    <m/>
    <m/>
    <m/>
    <m/>
    <m/>
    <m/>
    <m/>
    <m/>
    <m/>
    <n v="9"/>
    <n v="0"/>
    <n v="0"/>
  </r>
  <r>
    <n v="5562402"/>
    <s v="Jacobs, Garry E."/>
    <s v="Aliso Viejo,CA"/>
    <s v="Aliso Viejo CA"/>
    <s v=""/>
    <s v=""/>
    <x v="9"/>
    <x v="0"/>
    <x v="78"/>
    <n v="1"/>
    <x v="3"/>
    <n v="0"/>
    <n v="0"/>
    <n v="0.75120417691992436"/>
    <n v="0.91098008365215311"/>
    <m/>
    <m/>
    <m/>
    <m/>
    <m/>
    <m/>
    <m/>
    <m/>
    <m/>
    <m/>
    <m/>
    <m/>
    <m/>
    <n v="9"/>
    <n v="0"/>
    <n v="0"/>
  </r>
  <r>
    <n v="5563024"/>
    <s v="Seimi Chemical Company, Limited"/>
    <s v="Chigasaki"/>
    <s v="Chigasaki"/>
    <s v=""/>
    <s v=""/>
    <x v="2"/>
    <x v="0"/>
    <x v="62"/>
    <n v="1"/>
    <x v="14"/>
    <n v="0"/>
    <n v="0"/>
    <n v="0.30000997871560564"/>
    <n v="0.35569357734252249"/>
    <m/>
    <m/>
    <m/>
    <m/>
    <m/>
    <m/>
    <m/>
    <m/>
    <m/>
    <m/>
    <m/>
    <m/>
    <m/>
    <n v="9"/>
    <n v="0"/>
    <n v="0"/>
  </r>
  <r>
    <n v="5566053"/>
    <s v="Tsuyama, Kouichi"/>
    <s v="Shimodate"/>
    <s v="Shimodate"/>
    <s v=""/>
    <s v=""/>
    <x v="2"/>
    <x v="0"/>
    <x v="62"/>
    <n v="1"/>
    <x v="14"/>
    <n v="0"/>
    <n v="0"/>
    <n v="0.76527042272890955"/>
    <n v="0.46578835584297729"/>
    <m/>
    <m/>
    <m/>
    <m/>
    <m/>
    <m/>
    <m/>
    <m/>
    <m/>
    <m/>
    <m/>
    <m/>
    <m/>
    <n v="9"/>
    <n v="0"/>
    <n v="0"/>
  </r>
  <r>
    <n v="5570150"/>
    <s v="Blocquel, Alain"/>
    <s v="Dardilly"/>
    <s v="Dardilly"/>
    <s v=""/>
    <s v=""/>
    <x v="3"/>
    <x v="0"/>
    <x v="59"/>
    <n v="1"/>
    <x v="14"/>
    <n v="0"/>
    <n v="0"/>
    <n v="0.14527086491755792"/>
    <n v="0.82549420708584209"/>
    <m/>
    <m/>
    <m/>
    <m/>
    <m/>
    <m/>
    <m/>
    <m/>
    <m/>
    <m/>
    <m/>
    <m/>
    <m/>
    <n v="9"/>
    <n v="0"/>
    <n v="0"/>
  </r>
  <r>
    <n v="5570334"/>
    <s v="Swartz; Stephen J."/>
    <s v="Little Silver"/>
    <s v="Little Silver"/>
    <s v=""/>
    <s v=""/>
    <x v="9"/>
    <x v="0"/>
    <x v="69"/>
    <n v="1"/>
    <x v="15"/>
    <n v="0"/>
    <n v="0"/>
    <n v="5.9516823873841163E-2"/>
    <n v="0.98670918938698393"/>
    <m/>
    <m/>
    <m/>
    <m/>
    <m/>
    <m/>
    <m/>
    <m/>
    <m/>
    <m/>
    <m/>
    <m/>
    <m/>
    <n v="9"/>
    <n v="0"/>
    <n v="0"/>
  </r>
  <r>
    <n v="5578425"/>
    <s v="Jin, Robert Y."/>
    <s v="Castro Valley"/>
    <s v="Castro Valley"/>
    <s v=""/>
    <s v=""/>
    <x v="9"/>
    <x v="0"/>
    <x v="69"/>
    <n v="1"/>
    <x v="15"/>
    <n v="0"/>
    <n v="0"/>
    <n v="0.8338010453857625"/>
    <n v="0.3967888269920602"/>
    <m/>
    <m/>
    <m/>
    <m/>
    <m/>
    <m/>
    <m/>
    <m/>
    <m/>
    <m/>
    <m/>
    <m/>
    <m/>
    <n v="9"/>
    <n v="0"/>
    <n v="0"/>
  </r>
  <r>
    <n v="5579934"/>
    <s v="Sasagawa, Mikio"/>
    <s v="Saitama"/>
    <s v="Saitama"/>
    <s v=""/>
    <s v=""/>
    <x v="2"/>
    <x v="0"/>
    <x v="65"/>
    <n v="1"/>
    <x v="14"/>
    <n v="0"/>
    <n v="0"/>
    <n v="9.7923999481603907E-3"/>
    <n v="0.7114436811187419"/>
    <m/>
    <m/>
    <m/>
    <m/>
    <m/>
    <m/>
    <m/>
    <m/>
    <m/>
    <m/>
    <m/>
    <m/>
    <m/>
    <n v="9"/>
    <n v="0"/>
    <n v="0"/>
  </r>
  <r>
    <n v="5580734"/>
    <s v="Karlock; James A."/>
    <s v="Portland"/>
    <s v="Portland"/>
    <s v=""/>
    <s v=""/>
    <x v="9"/>
    <x v="0"/>
    <x v="59"/>
    <n v="1"/>
    <x v="14"/>
    <n v="0"/>
    <n v="0"/>
    <n v="0.74831064614896958"/>
    <n v="0.68630295451965739"/>
    <m/>
    <m/>
    <m/>
    <m/>
    <m/>
    <m/>
    <m/>
    <m/>
    <m/>
    <m/>
    <m/>
    <m/>
    <m/>
    <n v="9"/>
    <n v="0"/>
    <n v="0"/>
  </r>
  <r>
    <n v="5581510"/>
    <s v="Light &amp; Sound Design Ltd."/>
    <s v="Birmingham"/>
    <s v="Birmingham"/>
    <s v=""/>
    <s v=""/>
    <x v="8"/>
    <x v="0"/>
    <x v="70"/>
    <n v="1"/>
    <x v="14"/>
    <n v="0"/>
    <n v="0"/>
    <n v="0.5763861772056954"/>
    <n v="0.37472442009056517"/>
    <m/>
    <m/>
    <m/>
    <m/>
    <m/>
    <m/>
    <m/>
    <m/>
    <m/>
    <m/>
    <m/>
    <m/>
    <m/>
    <n v="9"/>
    <n v="0"/>
    <n v="0"/>
  </r>
  <r>
    <n v="5582299"/>
    <s v="Gunji, Shizuka"/>
    <s v="Tokyo"/>
    <s v="Tokyo"/>
    <s v=""/>
    <s v=""/>
    <x v="2"/>
    <x v="0"/>
    <x v="87"/>
    <n v="1"/>
    <x v="14"/>
    <n v="0"/>
    <n v="0"/>
    <n v="3.4324387890582231E-2"/>
    <n v="0.98334524685022295"/>
    <m/>
    <m/>
    <m/>
    <m/>
    <m/>
    <m/>
    <m/>
    <m/>
    <m/>
    <m/>
    <m/>
    <m/>
    <m/>
    <n v="9"/>
    <n v="0"/>
    <n v="0"/>
  </r>
  <r>
    <n v="5869939"/>
    <s v="Duke, James Richard John"/>
    <s v="West Sussex"/>
    <s v="West Sussex"/>
    <s v=""/>
    <s v=""/>
    <x v="8"/>
    <x v="0"/>
    <x v="77"/>
    <n v="1"/>
    <x v="15"/>
    <n v="0"/>
    <n v="0"/>
    <n v="0.89082681740497061"/>
    <n v="3.567268189323014E-2"/>
    <n v="1"/>
    <n v="1"/>
    <n v="6"/>
    <m/>
    <m/>
    <m/>
    <m/>
    <m/>
    <m/>
    <m/>
    <m/>
    <m/>
    <m/>
    <n v="9"/>
    <n v="0"/>
    <n v="0"/>
  </r>
  <r>
    <n v="5585872"/>
    <s v="Cholestech Corporation"/>
    <s v="Hayward"/>
    <s v="Hayward"/>
    <s v=""/>
    <s v=""/>
    <x v="9"/>
    <x v="0"/>
    <x v="65"/>
    <n v="1"/>
    <x v="14"/>
    <n v="0"/>
    <n v="0"/>
    <n v="0.67508875173534177"/>
    <n v="0.91457363822382776"/>
    <m/>
    <m/>
    <m/>
    <m/>
    <m/>
    <m/>
    <m/>
    <m/>
    <m/>
    <m/>
    <m/>
    <m/>
    <m/>
    <n v="9"/>
    <n v="0"/>
    <n v="0"/>
  </r>
  <r>
    <n v="5589701"/>
    <s v="Emond, George E."/>
    <s v="Southington"/>
    <s v="Southington"/>
    <s v=""/>
    <s v=""/>
    <x v="9"/>
    <x v="0"/>
    <x v="77"/>
    <n v="1"/>
    <x v="14"/>
    <n v="0"/>
    <n v="0"/>
    <n v="0.18422259563449572"/>
    <n v="0.14166770585885502"/>
    <m/>
    <m/>
    <m/>
    <m/>
    <m/>
    <m/>
    <m/>
    <m/>
    <m/>
    <m/>
    <m/>
    <m/>
    <m/>
    <n v="9"/>
    <n v="0"/>
    <n v="0"/>
  </r>
  <r>
    <n v="5591258"/>
    <s v="Gillis, Herbert Russell"/>
    <s v="West Deptford"/>
    <s v="West Deptford"/>
    <s v=""/>
    <s v=""/>
    <x v="9"/>
    <x v="0"/>
    <x v="69"/>
    <n v="1"/>
    <x v="15"/>
    <n v="0"/>
    <n v="0"/>
    <n v="0.39600814312717314"/>
    <n v="0.13199663004480822"/>
    <m/>
    <m/>
    <m/>
    <m/>
    <m/>
    <m/>
    <m/>
    <m/>
    <m/>
    <m/>
    <m/>
    <m/>
    <m/>
    <n v="9"/>
    <n v="0"/>
    <n v="0"/>
  </r>
  <r>
    <n v="5593839"/>
    <s v="Khalifa, Hussein E."/>
    <s v="Manlius"/>
    <s v="Manlius"/>
    <s v=""/>
    <s v=""/>
    <x v="9"/>
    <x v="0"/>
    <x v="65"/>
    <n v="1"/>
    <x v="14"/>
    <n v="0"/>
    <n v="0"/>
    <n v="0.34005842728987112"/>
    <n v="0.16721065319274031"/>
    <m/>
    <m/>
    <m/>
    <m/>
    <m/>
    <m/>
    <m/>
    <m/>
    <m/>
    <m/>
    <m/>
    <m/>
    <m/>
    <n v="9"/>
    <n v="0"/>
    <n v="0"/>
  </r>
  <r>
    <n v="5597242"/>
    <s v="Kilgus, Donald B. T."/>
    <s v="Brighton"/>
    <s v="Brighton"/>
    <s v=""/>
    <s v=""/>
    <x v="9"/>
    <x v="0"/>
    <x v="59"/>
    <n v="1"/>
    <x v="14"/>
    <n v="0"/>
    <n v="0"/>
    <n v="0.87504685529195225"/>
    <n v="0.82700377519963664"/>
    <m/>
    <m/>
    <m/>
    <m/>
    <m/>
    <m/>
    <m/>
    <m/>
    <m/>
    <m/>
    <m/>
    <m/>
    <m/>
    <n v="9"/>
    <n v="0"/>
    <n v="0"/>
  </r>
  <r>
    <n v="5599628"/>
    <s v="Yedidia, Jonathan S."/>
    <s v="Cambridge,MA"/>
    <s v="Cambridge MA"/>
    <s v=""/>
    <s v=""/>
    <x v="9"/>
    <x v="0"/>
    <x v="74"/>
    <n v="1"/>
    <x v="15"/>
    <n v="0"/>
    <n v="0"/>
    <n v="0.6678346910359807"/>
    <n v="0.27225163562967014"/>
    <m/>
    <m/>
    <m/>
    <m/>
    <m/>
    <m/>
    <m/>
    <m/>
    <m/>
    <m/>
    <m/>
    <m/>
    <m/>
    <n v="9"/>
    <n v="0"/>
    <n v="0"/>
  </r>
  <r>
    <n v="5603854"/>
    <s v="Maurel, Oliver M."/>
    <s v="Le Cannet"/>
    <s v="Le Cannet"/>
    <s v=""/>
    <s v=""/>
    <x v="3"/>
    <x v="0"/>
    <x v="62"/>
    <n v="1"/>
    <x v="15"/>
    <n v="0"/>
    <n v="0"/>
    <n v="0.71619576091648118"/>
    <n v="0.27684837808067719"/>
    <m/>
    <m/>
    <m/>
    <m/>
    <m/>
    <m/>
    <m/>
    <m/>
    <m/>
    <m/>
    <m/>
    <m/>
    <m/>
    <n v="9"/>
    <n v="0"/>
    <n v="0"/>
  </r>
  <r>
    <n v="5606020"/>
    <s v="Kroner, Matthias"/>
    <s v="Munich"/>
    <s v="Munich"/>
    <s v=""/>
    <s v=""/>
    <x v="0"/>
    <x v="0"/>
    <x v="66"/>
    <n v="1"/>
    <x v="14"/>
    <n v="0"/>
    <n v="0"/>
    <n v="0.7031544410032885"/>
    <n v="0.11587334302227392"/>
    <m/>
    <m/>
    <m/>
    <m/>
    <m/>
    <m/>
    <m/>
    <m/>
    <m/>
    <m/>
    <m/>
    <m/>
    <m/>
    <n v="9"/>
    <n v="0"/>
    <n v="0"/>
  </r>
  <r>
    <n v="5607859"/>
    <s v="Farwaha, Rajeev"/>
    <s v="Brampton"/>
    <s v="Brampton"/>
    <s v=""/>
    <s v=""/>
    <x v="16"/>
    <x v="0"/>
    <x v="59"/>
    <n v="1"/>
    <x v="14"/>
    <n v="0"/>
    <n v="0"/>
    <n v="0.93063272808914788"/>
    <n v="0.26142438331397044"/>
    <m/>
    <m/>
    <m/>
    <m/>
    <m/>
    <m/>
    <m/>
    <m/>
    <m/>
    <m/>
    <m/>
    <m/>
    <m/>
    <n v="9"/>
    <n v="0"/>
    <n v="0"/>
  </r>
  <r>
    <n v="5609343"/>
    <s v="Horowitz, Marc H."/>
    <s v="Cambridge,MA"/>
    <s v="Cambridge MA"/>
    <s v=""/>
    <s v=""/>
    <x v="9"/>
    <x v="0"/>
    <x v="74"/>
    <n v="1"/>
    <x v="15"/>
    <n v="0"/>
    <n v="0"/>
    <n v="0.875142870171155"/>
    <n v="0.69812393043972565"/>
    <m/>
    <m/>
    <m/>
    <m/>
    <m/>
    <m/>
    <m/>
    <m/>
    <m/>
    <m/>
    <m/>
    <m/>
    <m/>
    <n v="9"/>
    <n v="0"/>
    <n v="0"/>
  </r>
  <r>
    <n v="5609617"/>
    <s v="Baldwin Web Controls"/>
    <s v="Lombard"/>
    <s v="Lombard"/>
    <s v=""/>
    <s v=""/>
    <x v="9"/>
    <x v="0"/>
    <x v="65"/>
    <n v="1"/>
    <x v="14"/>
    <n v="0"/>
    <n v="0"/>
    <n v="0.96816336310896656"/>
    <n v="0.55454490116961475"/>
    <m/>
    <m/>
    <m/>
    <m/>
    <m/>
    <m/>
    <m/>
    <m/>
    <m/>
    <m/>
    <m/>
    <m/>
    <m/>
    <n v="9"/>
    <n v="0"/>
    <n v="0"/>
  </r>
  <r>
    <n v="5611722"/>
    <s v="Osborn, David"/>
    <s v="Stamford"/>
    <s v="Stamford"/>
    <s v=""/>
    <s v=""/>
    <x v="9"/>
    <x v="0"/>
    <x v="59"/>
    <n v="1"/>
    <x v="14"/>
    <n v="0"/>
    <n v="0"/>
    <n v="0.45159370442693814"/>
    <n v="0.81398374245473049"/>
    <m/>
    <m/>
    <m/>
    <m/>
    <m/>
    <m/>
    <m/>
    <m/>
    <m/>
    <m/>
    <m/>
    <m/>
    <m/>
    <n v="9"/>
    <n v="0"/>
    <n v="0"/>
  </r>
  <r>
    <n v="5614268"/>
    <s v="Harada, Kenji"/>
    <s v="Tokyo"/>
    <s v="Tokyo"/>
    <s v=""/>
    <s v=""/>
    <x v="2"/>
    <x v="0"/>
    <x v="87"/>
    <n v="1"/>
    <x v="14"/>
    <n v="0"/>
    <n v="0"/>
    <n v="0.30288062454480957"/>
    <n v="0.33903651107163657"/>
    <m/>
    <m/>
    <m/>
    <m/>
    <m/>
    <m/>
    <m/>
    <m/>
    <m/>
    <m/>
    <m/>
    <m/>
    <m/>
    <n v="9"/>
    <n v="0"/>
    <n v="0"/>
  </r>
  <r>
    <n v="5616152"/>
    <s v="Econodose, Inc."/>
    <s v="Indianapolis"/>
    <s v="Indianapolis"/>
    <s v=""/>
    <s v=""/>
    <x v="9"/>
    <x v="0"/>
    <x v="74"/>
    <n v="1"/>
    <x v="14"/>
    <n v="0"/>
    <n v="0"/>
    <n v="0.29037610024644456"/>
    <n v="9.1433008661394921E-2"/>
    <m/>
    <m/>
    <m/>
    <m/>
    <m/>
    <m/>
    <m/>
    <m/>
    <m/>
    <m/>
    <m/>
    <m/>
    <m/>
    <n v="9"/>
    <n v="0"/>
    <n v="0"/>
  </r>
  <r>
    <n v="5617719"/>
    <s v="Jansma, Roger H."/>
    <s v="Park Forest"/>
    <s v="Park Forest"/>
    <s v=""/>
    <s v=""/>
    <x v="9"/>
    <x v="0"/>
    <x v="77"/>
    <n v="1"/>
    <x v="15"/>
    <n v="0"/>
    <n v="0"/>
    <n v="0.39905768842912426"/>
    <n v="0.49027387948844792"/>
    <m/>
    <m/>
    <m/>
    <m/>
    <m/>
    <m/>
    <m/>
    <m/>
    <m/>
    <m/>
    <m/>
    <m/>
    <m/>
    <n v="9"/>
    <n v="0"/>
    <n v="0"/>
  </r>
  <r>
    <n v="5618777"/>
    <s v="Smillie, Alexandra Martina"/>
    <s v="Lockport Manitoba"/>
    <s v="Lockport Manitoba"/>
    <s v=""/>
    <s v=""/>
    <x v="16"/>
    <x v="0"/>
    <x v="100"/>
    <n v="2"/>
    <x v="15"/>
    <n v="0"/>
    <n v="0"/>
    <n v="0.3747138852871702"/>
    <n v="0.49473027657252355"/>
    <m/>
    <m/>
    <m/>
    <m/>
    <m/>
    <m/>
    <m/>
    <m/>
    <m/>
    <m/>
    <m/>
    <m/>
    <m/>
    <n v="9"/>
    <n v="0"/>
    <n v="0"/>
  </r>
  <r>
    <n v="5620756"/>
    <s v="Hayashi, Hiromasa"/>
    <s v="Obu"/>
    <s v="Obu"/>
    <s v=""/>
    <s v=""/>
    <x v="2"/>
    <x v="0"/>
    <x v="117"/>
    <n v="1"/>
    <x v="14"/>
    <n v="0"/>
    <n v="0"/>
    <n v="0.35916282729944904"/>
    <n v="0.3510027226001674"/>
    <m/>
    <m/>
    <m/>
    <m/>
    <m/>
    <m/>
    <m/>
    <m/>
    <m/>
    <m/>
    <m/>
    <m/>
    <m/>
    <n v="9"/>
    <n v="0"/>
    <n v="0"/>
  </r>
  <r>
    <n v="5623947"/>
    <s v="Levin, Evgeni"/>
    <s v="Rehovot"/>
    <s v="Rehovot"/>
    <s v=""/>
    <s v=""/>
    <x v="19"/>
    <x v="0"/>
    <x v="65"/>
    <n v="1"/>
    <x v="14"/>
    <n v="0"/>
    <n v="0"/>
    <n v="0.94307662756110111"/>
    <n v="0.12443085921357788"/>
    <m/>
    <m/>
    <m/>
    <m/>
    <m/>
    <m/>
    <m/>
    <m/>
    <m/>
    <m/>
    <m/>
    <m/>
    <m/>
    <n v="9"/>
    <n v="0"/>
    <n v="0"/>
  </r>
  <r>
    <n v="5624096"/>
    <s v="University of Texas System"/>
    <s v="Austin"/>
    <s v="Austin"/>
    <s v=""/>
    <s v=""/>
    <x v="9"/>
    <x v="0"/>
    <x v="66"/>
    <n v="1"/>
    <x v="14"/>
    <n v="0"/>
    <n v="0"/>
    <n v="0.94453483500391433"/>
    <n v="0.72453443324562372"/>
    <m/>
    <m/>
    <m/>
    <m/>
    <m/>
    <m/>
    <m/>
    <m/>
    <m/>
    <m/>
    <m/>
    <m/>
    <m/>
    <n v="9"/>
    <n v="0"/>
    <n v="0"/>
  </r>
  <r>
    <n v="5625372"/>
    <s v="Nakashima, Takashi"/>
    <s v="Yokosuka"/>
    <s v="Yokosuka"/>
    <s v=""/>
    <s v=""/>
    <x v="2"/>
    <x v="0"/>
    <x v="59"/>
    <n v="1"/>
    <x v="14"/>
    <n v="0"/>
    <n v="0"/>
    <n v="0.74915124921222043"/>
    <n v="0.77526643452331134"/>
    <m/>
    <m/>
    <m/>
    <m/>
    <m/>
    <m/>
    <m/>
    <m/>
    <m/>
    <m/>
    <m/>
    <m/>
    <m/>
    <n v="9"/>
    <n v="0"/>
    <n v="0"/>
  </r>
  <r>
    <n v="5626403"/>
    <s v="Dickson, LeRoy"/>
    <s v="Morgan Hill,CA"/>
    <s v="Morgan Hill CA"/>
    <s v=""/>
    <s v=""/>
    <x v="9"/>
    <x v="0"/>
    <x v="78"/>
    <n v="1"/>
    <x v="3"/>
    <n v="0"/>
    <n v="0"/>
    <n v="0.44555118804376237"/>
    <n v="0.66060154134731375"/>
    <m/>
    <m/>
    <m/>
    <m/>
    <m/>
    <m/>
    <m/>
    <m/>
    <m/>
    <m/>
    <m/>
    <m/>
    <m/>
    <n v="9"/>
    <n v="0"/>
    <n v="0"/>
  </r>
  <r>
    <n v="5626855"/>
    <s v="Carney, Patrick L."/>
    <s v="Dubuque"/>
    <s v="Dubuque"/>
    <s v=""/>
    <s v=""/>
    <x v="9"/>
    <x v="0"/>
    <x v="65"/>
    <n v="1"/>
    <x v="14"/>
    <n v="0"/>
    <n v="0"/>
    <n v="0.39421152107740187"/>
    <n v="0.59567255654325357"/>
    <m/>
    <m/>
    <m/>
    <m/>
    <m/>
    <m/>
    <m/>
    <m/>
    <m/>
    <m/>
    <m/>
    <m/>
    <m/>
    <n v="9"/>
    <n v="0"/>
    <n v="0"/>
  </r>
  <r>
    <n v="5629301"/>
    <s v="van der Laan, Roger"/>
    <s v="Los Altos,CA"/>
    <s v="Los Altos CA"/>
    <s v=""/>
    <s v=""/>
    <x v="9"/>
    <x v="0"/>
    <x v="74"/>
    <n v="1"/>
    <x v="3"/>
    <n v="0"/>
    <n v="0"/>
    <n v="0.16429527620926876"/>
    <n v="0.23414934556345668"/>
    <m/>
    <m/>
    <m/>
    <m/>
    <m/>
    <m/>
    <m/>
    <m/>
    <m/>
    <m/>
    <m/>
    <m/>
    <m/>
    <n v="9"/>
    <n v="0"/>
    <n v="0"/>
  </r>
  <r>
    <n v="5630598"/>
    <s v="Poisson; Leandre A."/>
    <s v="Harrisville"/>
    <s v="Harrisville"/>
    <s v=""/>
    <s v=""/>
    <x v="9"/>
    <x v="0"/>
    <x v="77"/>
    <n v="1"/>
    <x v="14"/>
    <n v="0"/>
    <n v="0"/>
    <n v="0.4633748071180156"/>
    <n v="0.26680492113899212"/>
    <m/>
    <m/>
    <m/>
    <m/>
    <m/>
    <m/>
    <m/>
    <m/>
    <m/>
    <m/>
    <m/>
    <m/>
    <m/>
    <n v="9"/>
    <n v="0"/>
    <n v="0"/>
  </r>
  <r>
    <n v="5630911"/>
    <s v="Michel, Richard P."/>
    <s v="Minneapolis,MN"/>
    <s v="Minneapolis MN"/>
    <s v=""/>
    <s v=""/>
    <x v="9"/>
    <x v="0"/>
    <x v="78"/>
    <n v="1"/>
    <x v="15"/>
    <n v="0"/>
    <n v="0"/>
    <n v="0.2171311774155299"/>
    <n v="0.6176392542977247"/>
    <m/>
    <m/>
    <m/>
    <m/>
    <m/>
    <m/>
    <m/>
    <m/>
    <m/>
    <m/>
    <m/>
    <m/>
    <m/>
    <n v="9"/>
    <n v="0"/>
    <n v="0"/>
  </r>
  <r>
    <n v="5910920"/>
    <s v="Hayashi, Katsumi"/>
    <s v="Saitama"/>
    <s v="Saitama"/>
    <s v=""/>
    <s v=""/>
    <x v="2"/>
    <x v="0"/>
    <x v="65"/>
    <n v="1"/>
    <x v="14"/>
    <n v="0"/>
    <n v="0"/>
    <n v="0.74911449204031111"/>
    <n v="3.2435304320909242E-2"/>
    <n v="1"/>
    <n v="1"/>
    <n v="6"/>
    <m/>
    <m/>
    <m/>
    <m/>
    <m/>
    <m/>
    <m/>
    <m/>
    <m/>
    <m/>
    <n v="9"/>
    <n v="0"/>
    <n v="0"/>
  </r>
  <r>
    <n v="5632976"/>
    <s v="Ito, Takeshi"/>
    <s v="Kawasaki"/>
    <s v="Kawasaki"/>
    <s v=""/>
    <s v=""/>
    <x v="2"/>
    <x v="0"/>
    <x v="59"/>
    <n v="1"/>
    <x v="14"/>
    <n v="0"/>
    <n v="0"/>
    <n v="0.14644430017735643"/>
    <n v="0.76269101605430567"/>
    <m/>
    <m/>
    <m/>
    <m/>
    <m/>
    <m/>
    <m/>
    <m/>
    <m/>
    <m/>
    <m/>
    <m/>
    <m/>
    <n v="9"/>
    <n v="0"/>
    <n v="0"/>
  </r>
  <r>
    <n v="5641043"/>
    <s v="Bajo, Ricardo"/>
    <s v="Fairview"/>
    <s v="Fairview"/>
    <s v=""/>
    <s v=""/>
    <x v="9"/>
    <x v="0"/>
    <x v="59"/>
    <n v="1"/>
    <x v="14"/>
    <n v="0"/>
    <n v="0"/>
    <n v="0.55929273181741268"/>
    <n v="0.99844346348928992"/>
    <m/>
    <m/>
    <m/>
    <m/>
    <m/>
    <m/>
    <m/>
    <m/>
    <m/>
    <m/>
    <m/>
    <m/>
    <m/>
    <n v="9"/>
    <n v="0"/>
    <n v="0"/>
  </r>
  <r>
    <n v="5648661"/>
    <s v="Mendel, Nancy"/>
    <s v="Palm Beach,FL"/>
    <s v="Palm Beach FL"/>
    <s v=""/>
    <s v=""/>
    <x v="9"/>
    <x v="0"/>
    <x v="69"/>
    <n v="1"/>
    <x v="3"/>
    <n v="0"/>
    <n v="0"/>
    <n v="0.5064556511959295"/>
    <n v="0.54583128598027619"/>
    <m/>
    <m/>
    <m/>
    <m/>
    <m/>
    <m/>
    <m/>
    <m/>
    <m/>
    <m/>
    <m/>
    <m/>
    <m/>
    <n v="9"/>
    <n v="0"/>
    <n v="0"/>
  </r>
  <r>
    <n v="5650786"/>
    <s v="Milne, Paul H."/>
    <s v="Ottawa"/>
    <s v="Ottawa"/>
    <s v=""/>
    <s v=""/>
    <x v="16"/>
    <x v="0"/>
    <x v="66"/>
    <n v="1"/>
    <x v="14"/>
    <n v="0"/>
    <n v="0"/>
    <n v="0.39476896192543021"/>
    <n v="0.66857433854499004"/>
    <m/>
    <m/>
    <m/>
    <m/>
    <m/>
    <m/>
    <m/>
    <m/>
    <m/>
    <m/>
    <m/>
    <m/>
    <m/>
    <n v="9"/>
    <n v="0"/>
    <n v="0"/>
  </r>
  <r>
    <n v="5652793"/>
    <s v="Gosnell, Michael P."/>
    <s v="Easton"/>
    <s v="Easton"/>
    <s v=""/>
    <s v=""/>
    <x v="9"/>
    <x v="0"/>
    <x v="66"/>
    <n v="1"/>
    <x v="14"/>
    <n v="0"/>
    <n v="0"/>
    <n v="0.29027161558938885"/>
    <n v="0.9493900444618365"/>
    <m/>
    <m/>
    <m/>
    <m/>
    <m/>
    <m/>
    <m/>
    <m/>
    <m/>
    <m/>
    <m/>
    <m/>
    <m/>
    <n v="9"/>
    <n v="0"/>
    <n v="0"/>
  </r>
  <r>
    <n v="5652850"/>
    <s v="RJS Corporation"/>
    <s v="Akron,OH"/>
    <s v="Akron OH"/>
    <s v=""/>
    <s v=""/>
    <x v="9"/>
    <x v="0"/>
    <x v="59"/>
    <n v="1"/>
    <x v="15"/>
    <n v="0"/>
    <n v="0"/>
    <n v="0.63178534125577779"/>
    <n v="0.28035636729440871"/>
    <m/>
    <m/>
    <m/>
    <m/>
    <m/>
    <m/>
    <m/>
    <m/>
    <m/>
    <m/>
    <m/>
    <m/>
    <m/>
    <n v="9"/>
    <n v="0"/>
    <n v="0"/>
  </r>
  <r>
    <n v="5654227"/>
    <s v="Inagaki, Koh"/>
    <s v="Fujisawa"/>
    <s v="Fujisawa"/>
    <s v=""/>
    <s v=""/>
    <x v="2"/>
    <x v="0"/>
    <x v="59"/>
    <n v="1"/>
    <x v="14"/>
    <n v="0"/>
    <n v="0"/>
    <n v="7.4245727372274417E-2"/>
    <n v="8.3992309159352851E-2"/>
    <m/>
    <m/>
    <m/>
    <m/>
    <m/>
    <m/>
    <m/>
    <m/>
    <m/>
    <m/>
    <m/>
    <m/>
    <m/>
    <n v="9"/>
    <n v="0"/>
    <n v="0"/>
  </r>
  <r>
    <n v="5656689"/>
    <s v="JUKI CORPORATION"/>
    <s v="Chofu-shi"/>
    <s v="Chofu-shi"/>
    <s v=""/>
    <s v=""/>
    <x v="2"/>
    <x v="0"/>
    <x v="62"/>
    <n v="1"/>
    <x v="14"/>
    <n v="0"/>
    <n v="0"/>
    <n v="0.94628806712411428"/>
    <n v="0.63572288366940799"/>
    <m/>
    <m/>
    <m/>
    <m/>
    <m/>
    <m/>
    <m/>
    <m/>
    <m/>
    <m/>
    <m/>
    <m/>
    <m/>
    <n v="9"/>
    <n v="0"/>
    <n v="0"/>
  </r>
  <r>
    <n v="5656885"/>
    <s v="Seidl, Robert M."/>
    <s v="Greendale"/>
    <s v="Greendale"/>
    <s v=""/>
    <s v=""/>
    <x v="9"/>
    <x v="0"/>
    <x v="62"/>
    <n v="1"/>
    <x v="14"/>
    <n v="0"/>
    <n v="0"/>
    <n v="0.96812806736002377"/>
    <n v="0.50974952234436266"/>
    <m/>
    <m/>
    <m/>
    <m/>
    <m/>
    <m/>
    <m/>
    <m/>
    <m/>
    <m/>
    <m/>
    <m/>
    <m/>
    <n v="9"/>
    <n v="0"/>
    <n v="0"/>
  </r>
  <r>
    <n v="5656933"/>
    <s v="Kerscher, Wolfgang"/>
    <s v="8400 Regensburg"/>
    <s v="8400 Regensburg"/>
    <s v="8400"/>
    <s v=""/>
    <x v="0"/>
    <x v="0"/>
    <x v="81"/>
    <n v="1"/>
    <x v="15"/>
    <n v="1"/>
    <n v="0"/>
    <n v="0.82360725484043695"/>
    <n v="0.41813324577732969"/>
    <m/>
    <m/>
    <m/>
    <m/>
    <m/>
    <m/>
    <m/>
    <m/>
    <m/>
    <m/>
    <m/>
    <m/>
    <m/>
    <n v="9"/>
    <n v="0"/>
    <n v="0"/>
  </r>
  <r>
    <n v="5658016"/>
    <s v="Minebea Co., Ltd."/>
    <s v="Miyota"/>
    <s v="Miyota"/>
    <s v=""/>
    <s v=""/>
    <x v="2"/>
    <x v="0"/>
    <x v="66"/>
    <n v="1"/>
    <x v="14"/>
    <n v="0"/>
    <n v="0"/>
    <n v="0.265683301890558"/>
    <n v="0.52927330336250278"/>
    <m/>
    <m/>
    <m/>
    <m/>
    <m/>
    <m/>
    <m/>
    <m/>
    <m/>
    <m/>
    <m/>
    <m/>
    <m/>
    <n v="9"/>
    <n v="0"/>
    <n v="0"/>
  </r>
  <r>
    <n v="5658692"/>
    <s v="NAKAZAWA, Yoshio"/>
    <s v="Chino-shi"/>
    <s v="Chino-shi"/>
    <s v=""/>
    <s v=""/>
    <x v="2"/>
    <x v="0"/>
    <x v="62"/>
    <n v="1"/>
    <x v="14"/>
    <n v="0"/>
    <n v="0"/>
    <n v="0.88294084129463435"/>
    <n v="0.17415530544862723"/>
    <m/>
    <m/>
    <m/>
    <m/>
    <m/>
    <m/>
    <m/>
    <m/>
    <m/>
    <m/>
    <m/>
    <m/>
    <m/>
    <n v="9"/>
    <n v="0"/>
    <n v="0"/>
  </r>
  <r>
    <n v="5660414"/>
    <s v="Rand, Paul K."/>
    <s v="Hitchin"/>
    <s v="Hitchin"/>
    <s v=""/>
    <s v=""/>
    <x v="8"/>
    <x v="0"/>
    <x v="65"/>
    <n v="1"/>
    <x v="14"/>
    <n v="0"/>
    <n v="0"/>
    <n v="0.88560134453884831"/>
    <n v="0.75056984740333321"/>
    <m/>
    <m/>
    <m/>
    <m/>
    <m/>
    <m/>
    <m/>
    <m/>
    <m/>
    <m/>
    <m/>
    <m/>
    <m/>
    <n v="9"/>
    <n v="0"/>
    <n v="0"/>
  </r>
  <r>
    <n v="5928560"/>
    <s v="Kruchko; Steven N."/>
    <s v="Western Springs"/>
    <s v="Western Springs"/>
    <s v=""/>
    <s v=""/>
    <x v="9"/>
    <x v="0"/>
    <x v="81"/>
    <n v="1"/>
    <x v="15"/>
    <n v="0"/>
    <n v="0"/>
    <n v="0.41347488928421183"/>
    <n v="3.5655003533253571E-2"/>
    <n v="1"/>
    <n v="1"/>
    <n v="6"/>
    <m/>
    <m/>
    <m/>
    <m/>
    <m/>
    <m/>
    <m/>
    <m/>
    <m/>
    <m/>
    <n v="9"/>
    <n v="0"/>
    <n v="0"/>
  </r>
  <r>
    <n v="5664143"/>
    <s v="Mikame, Minoru"/>
    <s v="Kakogawa"/>
    <s v="Kakogawa"/>
    <s v=""/>
    <s v=""/>
    <x v="2"/>
    <x v="0"/>
    <x v="59"/>
    <n v="1"/>
    <x v="14"/>
    <n v="0"/>
    <n v="0"/>
    <n v="0.19902974755556802"/>
    <n v="0.3672078088172942"/>
    <m/>
    <m/>
    <m/>
    <m/>
    <m/>
    <m/>
    <m/>
    <m/>
    <m/>
    <m/>
    <m/>
    <m/>
    <m/>
    <n v="9"/>
    <n v="0"/>
    <n v="0"/>
  </r>
  <r>
    <n v="6054117"/>
    <s v="Bhatacharyya, Manoj K."/>
    <s v="Cupertino"/>
    <s v="Cupertino"/>
    <s v=""/>
    <s v=""/>
    <x v="9"/>
    <x v="0"/>
    <x v="62"/>
    <n v="1"/>
    <x v="14"/>
    <n v="0"/>
    <n v="0"/>
    <n v="0.69997050286205986"/>
    <n v="3.7397463318461721E-2"/>
    <n v="1"/>
    <n v="1"/>
    <n v="6"/>
    <m/>
    <m/>
    <m/>
    <m/>
    <m/>
    <m/>
    <m/>
    <m/>
    <m/>
    <m/>
    <n v="9"/>
    <n v="0"/>
    <n v="0"/>
  </r>
  <r>
    <n v="5667166"/>
    <s v="Wylie, Douglas Harold"/>
    <s v="Richmond Hill"/>
    <s v="Richmond Hill"/>
    <s v=""/>
    <s v=""/>
    <x v="16"/>
    <x v="0"/>
    <x v="69"/>
    <n v="1"/>
    <x v="15"/>
    <n v="0"/>
    <n v="0"/>
    <n v="0.67615317139989062"/>
    <n v="0.9284654476498575"/>
    <m/>
    <m/>
    <m/>
    <m/>
    <m/>
    <m/>
    <m/>
    <m/>
    <m/>
    <m/>
    <m/>
    <m/>
    <m/>
    <n v="9"/>
    <n v="0"/>
    <n v="0"/>
  </r>
  <r>
    <n v="6339902"/>
    <s v="Noel, Jacques"/>
    <s v="Tarbes"/>
    <s v="Tarbes"/>
    <s v=""/>
    <s v=""/>
    <x v="3"/>
    <x v="0"/>
    <x v="66"/>
    <n v="1"/>
    <x v="14"/>
    <n v="0"/>
    <n v="0"/>
    <n v="0.52024466488861132"/>
    <n v="3.5435221236984948E-2"/>
    <n v="1"/>
    <n v="1"/>
    <n v="6"/>
    <m/>
    <m/>
    <m/>
    <m/>
    <m/>
    <m/>
    <m/>
    <m/>
    <m/>
    <m/>
    <n v="9"/>
    <n v="0"/>
    <n v="0"/>
  </r>
  <r>
    <n v="5676487"/>
    <s v="Springer, Hartmut"/>
    <s v="Konigstein"/>
    <s v="Konigstein"/>
    <s v=""/>
    <s v=""/>
    <x v="0"/>
    <x v="0"/>
    <x v="70"/>
    <n v="1"/>
    <x v="14"/>
    <n v="0"/>
    <n v="0"/>
    <n v="0.85401674834402241"/>
    <n v="0.71641645083570238"/>
    <m/>
    <m/>
    <m/>
    <m/>
    <m/>
    <m/>
    <m/>
    <m/>
    <m/>
    <m/>
    <m/>
    <m/>
    <m/>
    <n v="9"/>
    <n v="0"/>
    <n v="0"/>
  </r>
  <r>
    <n v="5677080"/>
    <s v="Kozy, David M."/>
    <s v="17523 SE. 292nd Pl.,Kent,WA,98042"/>
    <s v="17523 SE. 292nd Pl. Kent WA 98042"/>
    <s v="17523 292 98042"/>
    <s v="292n"/>
    <x v="9"/>
    <x v="0"/>
    <x v="40"/>
    <n v="2"/>
    <x v="11"/>
    <n v="3"/>
    <n v="1"/>
    <n v="0.88024601321011031"/>
    <n v="0.51620621345790074"/>
    <m/>
    <m/>
    <m/>
    <m/>
    <m/>
    <m/>
    <m/>
    <m/>
    <m/>
    <m/>
    <m/>
    <m/>
    <m/>
    <n v="9"/>
    <n v="1"/>
    <n v="0"/>
  </r>
  <r>
    <n v="5678780"/>
    <s v="Osterkamp, Mark Alan"/>
    <s v="Weatherford,TX"/>
    <s v="Weatherford TX"/>
    <s v=""/>
    <s v=""/>
    <x v="9"/>
    <x v="0"/>
    <x v="78"/>
    <n v="1"/>
    <x v="15"/>
    <n v="0"/>
    <n v="0"/>
    <n v="0.27097245761137068"/>
    <n v="0.51139903518574736"/>
    <m/>
    <m/>
    <m/>
    <m/>
    <m/>
    <m/>
    <m/>
    <m/>
    <m/>
    <m/>
    <m/>
    <m/>
    <m/>
    <n v="9"/>
    <n v="0"/>
    <n v="0"/>
  </r>
  <r>
    <n v="6386852"/>
    <s v="Dunlap, William L."/>
    <s v="Elkhart"/>
    <s v="Elkhart"/>
    <s v=""/>
    <s v=""/>
    <x v="9"/>
    <x v="0"/>
    <x v="65"/>
    <n v="1"/>
    <x v="14"/>
    <n v="0"/>
    <n v="0"/>
    <n v="0.30907733321333553"/>
    <n v="3.275921944797533E-2"/>
    <n v="1"/>
    <n v="1"/>
    <n v="6"/>
    <m/>
    <m/>
    <m/>
    <m/>
    <m/>
    <m/>
    <m/>
    <m/>
    <m/>
    <m/>
    <n v="9"/>
    <n v="0"/>
    <n v="0"/>
  </r>
  <r>
    <n v="5679500"/>
    <s v="Brown; Raynard C."/>
    <s v="Long Beach"/>
    <s v="Long Beach"/>
    <s v=""/>
    <s v=""/>
    <x v="9"/>
    <x v="0"/>
    <x v="70"/>
    <n v="1"/>
    <x v="15"/>
    <n v="0"/>
    <n v="0"/>
    <n v="3.1019637354724794E-2"/>
    <n v="0.47850286856250546"/>
    <m/>
    <m/>
    <m/>
    <m/>
    <m/>
    <m/>
    <m/>
    <m/>
    <m/>
    <m/>
    <m/>
    <m/>
    <m/>
    <n v="9"/>
    <n v="0"/>
    <n v="0"/>
  </r>
  <r>
    <n v="5680169"/>
    <s v="Shemtov, Israel"/>
    <s v="Brooklyn"/>
    <s v="Brooklyn"/>
    <s v=""/>
    <s v=""/>
    <x v="9"/>
    <x v="0"/>
    <x v="59"/>
    <n v="1"/>
    <x v="14"/>
    <n v="0"/>
    <n v="0"/>
    <n v="0.41126888800512051"/>
    <n v="0.50786044537820263"/>
    <m/>
    <m/>
    <m/>
    <m/>
    <m/>
    <m/>
    <m/>
    <m/>
    <m/>
    <m/>
    <m/>
    <m/>
    <m/>
    <n v="9"/>
    <n v="0"/>
    <n v="0"/>
  </r>
  <r>
    <n v="5680360"/>
    <s v="Regnault; Alain J."/>
    <s v="Rueil-Malmaison 92500"/>
    <s v="Rueil-Malmaison 92500"/>
    <s v="92500"/>
    <s v=""/>
    <x v="3"/>
    <x v="0"/>
    <x v="88"/>
    <n v="2"/>
    <x v="15"/>
    <n v="1"/>
    <n v="0"/>
    <n v="0.46096400529058035"/>
    <n v="0.55354460859087395"/>
    <m/>
    <m/>
    <m/>
    <m/>
    <m/>
    <m/>
    <m/>
    <m/>
    <m/>
    <m/>
    <m/>
    <m/>
    <m/>
    <n v="9"/>
    <n v="0"/>
    <n v="0"/>
  </r>
  <r>
    <n v="5680451"/>
    <s v="Wilke, Gerald"/>
    <s v="Munich"/>
    <s v="Munich"/>
    <s v=""/>
    <s v=""/>
    <x v="0"/>
    <x v="0"/>
    <x v="66"/>
    <n v="1"/>
    <x v="14"/>
    <n v="0"/>
    <n v="0"/>
    <n v="0.48532328589867257"/>
    <n v="0.63747060062461913"/>
    <m/>
    <m/>
    <m/>
    <m/>
    <m/>
    <m/>
    <m/>
    <m/>
    <m/>
    <m/>
    <m/>
    <m/>
    <m/>
    <n v="9"/>
    <n v="0"/>
    <n v="0"/>
  </r>
  <r>
    <n v="5681112"/>
    <s v="Venkatesan, Thirumalai N. C."/>
    <s v="Highland Park"/>
    <s v="Highland Park"/>
    <s v=""/>
    <s v=""/>
    <x v="9"/>
    <x v="0"/>
    <x v="69"/>
    <n v="1"/>
    <x v="15"/>
    <n v="0"/>
    <n v="0"/>
    <n v="0.20714746485395596"/>
    <n v="0.70579211865960523"/>
    <m/>
    <m/>
    <m/>
    <m/>
    <m/>
    <m/>
    <m/>
    <m/>
    <m/>
    <m/>
    <m/>
    <m/>
    <m/>
    <n v="9"/>
    <n v="0"/>
    <n v="0"/>
  </r>
  <r>
    <n v="5681167"/>
    <s v="Boynton, Alton L."/>
    <s v="Redmond"/>
    <s v="Redmond"/>
    <s v=""/>
    <s v=""/>
    <x v="9"/>
    <x v="0"/>
    <x v="65"/>
    <n v="1"/>
    <x v="14"/>
    <n v="0"/>
    <n v="0"/>
    <n v="0.88584984287097468"/>
    <n v="0.76503507543583937"/>
    <m/>
    <m/>
    <m/>
    <m/>
    <m/>
    <m/>
    <m/>
    <m/>
    <m/>
    <m/>
    <m/>
    <m/>
    <m/>
    <n v="9"/>
    <n v="0"/>
    <n v="0"/>
  </r>
  <r>
    <n v="5681507"/>
    <s v="Doss, Garrett"/>
    <s v="Wyoming"/>
    <s v="Wyoming"/>
    <s v=""/>
    <s v=""/>
    <x v="9"/>
    <x v="0"/>
    <x v="65"/>
    <n v="1"/>
    <x v="14"/>
    <n v="0"/>
    <n v="0"/>
    <n v="0.53673875984745723"/>
    <n v="0.40916614384508609"/>
    <m/>
    <m/>
    <m/>
    <m/>
    <m/>
    <m/>
    <m/>
    <m/>
    <m/>
    <m/>
    <m/>
    <m/>
    <m/>
    <n v="9"/>
    <n v="0"/>
    <n v="0"/>
  </r>
  <r>
    <n v="5683066"/>
    <s v="Balint, Laszlo J."/>
    <s v="Chester"/>
    <s v="Chester"/>
    <s v=""/>
    <s v=""/>
    <x v="9"/>
    <x v="0"/>
    <x v="65"/>
    <n v="1"/>
    <x v="14"/>
    <n v="0"/>
    <n v="0"/>
    <n v="0.65162239228292163"/>
    <n v="0.61747987659230208"/>
    <m/>
    <m/>
    <m/>
    <m/>
    <m/>
    <m/>
    <m/>
    <m/>
    <m/>
    <m/>
    <m/>
    <m/>
    <m/>
    <n v="9"/>
    <n v="0"/>
    <n v="0"/>
  </r>
  <r>
    <n v="5684461"/>
    <s v="Klimek, Jolanta K."/>
    <s v="Havana"/>
    <s v="Havana"/>
    <s v=""/>
    <s v=""/>
    <x v="9"/>
    <x v="0"/>
    <x v="66"/>
    <n v="1"/>
    <x v="14"/>
    <n v="0"/>
    <n v="0"/>
    <n v="9.0266741761464431E-2"/>
    <n v="0.38966992511200349"/>
    <m/>
    <m/>
    <m/>
    <m/>
    <m/>
    <m/>
    <m/>
    <m/>
    <m/>
    <m/>
    <m/>
    <m/>
    <m/>
    <n v="9"/>
    <n v="0"/>
    <n v="0"/>
  </r>
  <r>
    <n v="5685895"/>
    <s v="Park, Byeong-Ha"/>
    <s v="Kyunggi-do"/>
    <s v="Kyunggi-do"/>
    <s v=""/>
    <s v=""/>
    <x v="7"/>
    <x v="0"/>
    <x v="70"/>
    <n v="1"/>
    <x v="14"/>
    <n v="0"/>
    <n v="0"/>
    <n v="0.40047914399520035"/>
    <n v="0.62140781387887878"/>
    <m/>
    <m/>
    <m/>
    <m/>
    <m/>
    <m/>
    <m/>
    <m/>
    <m/>
    <m/>
    <m/>
    <m/>
    <m/>
    <n v="9"/>
    <n v="0"/>
    <n v="0"/>
  </r>
  <r>
    <n v="5687261"/>
    <s v="Hayakawa, Hiroshi"/>
    <s v="Miyagi-ken"/>
    <s v="Miyagi-ken"/>
    <s v=""/>
    <s v=""/>
    <x v="2"/>
    <x v="0"/>
    <x v="70"/>
    <n v="1"/>
    <x v="14"/>
    <n v="0"/>
    <n v="0"/>
    <n v="0.28542941985139825"/>
    <n v="6.4793633700118036E-2"/>
    <m/>
    <m/>
    <m/>
    <m/>
    <m/>
    <m/>
    <m/>
    <m/>
    <m/>
    <m/>
    <m/>
    <m/>
    <m/>
    <n v="9"/>
    <n v="0"/>
    <n v="0"/>
  </r>
  <r>
    <n v="5692646"/>
    <s v="Hirata, Tadashi"/>
    <s v="Hachioji"/>
    <s v="Hachioji"/>
    <s v=""/>
    <s v=""/>
    <x v="2"/>
    <x v="0"/>
    <x v="59"/>
    <n v="1"/>
    <x v="14"/>
    <n v="0"/>
    <n v="0"/>
    <n v="6.4216393172220609E-3"/>
    <n v="0.28652854102707037"/>
    <m/>
    <m/>
    <m/>
    <m/>
    <m/>
    <m/>
    <m/>
    <m/>
    <m/>
    <m/>
    <m/>
    <m/>
    <m/>
    <n v="9"/>
    <n v="0"/>
    <n v="0"/>
  </r>
  <r>
    <n v="5694153"/>
    <s v="Okamoto, Toru"/>
    <s v="Fujieda"/>
    <s v="Fujieda"/>
    <s v=""/>
    <s v=""/>
    <x v="2"/>
    <x v="0"/>
    <x v="65"/>
    <n v="1"/>
    <x v="14"/>
    <n v="0"/>
    <n v="0"/>
    <n v="0.45958644544984406"/>
    <n v="0.16892984202846584"/>
    <m/>
    <m/>
    <m/>
    <m/>
    <m/>
    <m/>
    <m/>
    <m/>
    <m/>
    <m/>
    <m/>
    <m/>
    <m/>
    <n v="9"/>
    <n v="0"/>
    <n v="0"/>
  </r>
  <r>
    <n v="5698013"/>
    <s v="Hagen, William R."/>
    <s v="Cincinnati"/>
    <s v="Cincinnati"/>
    <s v=""/>
    <s v=""/>
    <x v="9"/>
    <x v="0"/>
    <x v="70"/>
    <n v="1"/>
    <x v="14"/>
    <n v="0"/>
    <n v="0"/>
    <n v="0.69395410008366931"/>
    <n v="9.1614967346846821E-2"/>
    <m/>
    <m/>
    <m/>
    <m/>
    <m/>
    <m/>
    <m/>
    <m/>
    <m/>
    <m/>
    <m/>
    <m/>
    <m/>
    <n v="9"/>
    <n v="0"/>
    <n v="0"/>
  </r>
  <r>
    <n v="5698751"/>
    <s v="Stoffer, James F."/>
    <s v="Delafield,WI"/>
    <s v="Delafield WI"/>
    <s v=""/>
    <s v=""/>
    <x v="9"/>
    <x v="0"/>
    <x v="74"/>
    <n v="1"/>
    <x v="15"/>
    <n v="0"/>
    <n v="0"/>
    <n v="0.88169847351609087"/>
    <n v="0.34528670530577321"/>
    <m/>
    <m/>
    <m/>
    <m/>
    <m/>
    <m/>
    <m/>
    <m/>
    <m/>
    <m/>
    <m/>
    <m/>
    <m/>
    <n v="9"/>
    <n v="0"/>
    <n v="0"/>
  </r>
  <r>
    <n v="5699851"/>
    <s v="Zimmerman, Nancy J."/>
    <s v="Clemson"/>
    <s v="Clemson"/>
    <s v=""/>
    <s v=""/>
    <x v="9"/>
    <x v="0"/>
    <x v="65"/>
    <n v="1"/>
    <x v="14"/>
    <n v="0"/>
    <n v="0"/>
    <n v="0.6544283852929238"/>
    <n v="0.69709502612256302"/>
    <m/>
    <m/>
    <m/>
    <m/>
    <m/>
    <m/>
    <m/>
    <m/>
    <m/>
    <m/>
    <m/>
    <m/>
    <m/>
    <n v="9"/>
    <n v="0"/>
    <n v="0"/>
  </r>
  <r>
    <n v="5699876"/>
    <s v="Suzuki, Takao"/>
    <s v="Tokyo"/>
    <s v="Tokyo"/>
    <s v=""/>
    <s v=""/>
    <x v="2"/>
    <x v="0"/>
    <x v="87"/>
    <n v="1"/>
    <x v="14"/>
    <n v="0"/>
    <n v="0"/>
    <n v="3.271726600124758E-3"/>
    <n v="0.35065563015106782"/>
    <m/>
    <m/>
    <m/>
    <m/>
    <m/>
    <m/>
    <m/>
    <m/>
    <m/>
    <m/>
    <m/>
    <m/>
    <m/>
    <n v="9"/>
    <n v="0"/>
    <n v="0"/>
  </r>
  <r>
    <n v="5702000"/>
    <s v="Seligmann, Doree D."/>
    <s v="New York,NY"/>
    <s v="New York NY"/>
    <s v=""/>
    <s v=""/>
    <x v="9"/>
    <x v="0"/>
    <x v="77"/>
    <n v="1"/>
    <x v="3"/>
    <n v="0"/>
    <n v="0"/>
    <n v="0.73951441918598004"/>
    <n v="0.86423798785455075"/>
    <m/>
    <m/>
    <m/>
    <m/>
    <m/>
    <m/>
    <m/>
    <m/>
    <m/>
    <m/>
    <m/>
    <m/>
    <m/>
    <n v="9"/>
    <n v="0"/>
    <n v="0"/>
  </r>
  <r>
    <n v="5702796"/>
    <s v="Ramamoorthi, Sriram"/>
    <s v="Corvallis,OR"/>
    <s v="Corvallis OR"/>
    <s v=""/>
    <s v=""/>
    <x v="9"/>
    <x v="0"/>
    <x v="74"/>
    <n v="1"/>
    <x v="15"/>
    <n v="0"/>
    <n v="0"/>
    <n v="0.79004031637514605"/>
    <n v="0.91720151521083237"/>
    <m/>
    <m/>
    <m/>
    <m/>
    <m/>
    <m/>
    <m/>
    <m/>
    <m/>
    <m/>
    <m/>
    <m/>
    <m/>
    <n v="9"/>
    <n v="0"/>
    <n v="0"/>
  </r>
  <r>
    <n v="5703051"/>
    <s v="Koch; Drake L."/>
    <s v="Kansas City"/>
    <s v="Kansas City"/>
    <s v=""/>
    <s v=""/>
    <x v="9"/>
    <x v="0"/>
    <x v="77"/>
    <n v="1"/>
    <x v="15"/>
    <n v="0"/>
    <n v="0"/>
    <n v="0.27611698891345116"/>
    <n v="0.59093746632213195"/>
    <m/>
    <m/>
    <m/>
    <m/>
    <m/>
    <m/>
    <m/>
    <m/>
    <m/>
    <m/>
    <m/>
    <m/>
    <m/>
    <n v="9"/>
    <n v="0"/>
    <n v="0"/>
  </r>
  <r>
    <n v="5703567"/>
    <s v="Barbour, Rodney"/>
    <s v="Brandon"/>
    <s v="Brandon"/>
    <s v=""/>
    <s v=""/>
    <x v="9"/>
    <x v="0"/>
    <x v="65"/>
    <n v="1"/>
    <x v="14"/>
    <n v="0"/>
    <n v="0"/>
    <n v="0.94875596134516726"/>
    <n v="0.62873796361103185"/>
    <m/>
    <m/>
    <m/>
    <m/>
    <m/>
    <m/>
    <m/>
    <m/>
    <m/>
    <m/>
    <m/>
    <m/>
    <m/>
    <n v="9"/>
    <n v="0"/>
    <n v="0"/>
  </r>
  <r>
    <n v="5705640"/>
    <s v="Guzowshi, Pamela Lynn"/>
    <s v="Glenview,IL"/>
    <s v="Glenview IL"/>
    <s v=""/>
    <s v=""/>
    <x v="9"/>
    <x v="0"/>
    <x v="77"/>
    <n v="1"/>
    <x v="15"/>
    <n v="0"/>
    <n v="0"/>
    <n v="0.69680623810851328"/>
    <n v="0.59200446243538851"/>
    <m/>
    <m/>
    <m/>
    <m/>
    <m/>
    <m/>
    <m/>
    <m/>
    <m/>
    <m/>
    <m/>
    <m/>
    <m/>
    <n v="9"/>
    <n v="0"/>
    <n v="0"/>
  </r>
  <r>
    <n v="5707000"/>
    <s v="Pascal &amp; Associates"/>
    <s v="Ottawa"/>
    <s v="Ottawa"/>
    <s v=""/>
    <s v=""/>
    <x v="16"/>
    <x v="0"/>
    <x v="66"/>
    <n v="1"/>
    <x v="14"/>
    <n v="0"/>
    <n v="0"/>
    <n v="9.4338073425723645E-2"/>
    <n v="0.99201199125402706"/>
    <m/>
    <m/>
    <m/>
    <m/>
    <m/>
    <m/>
    <m/>
    <m/>
    <m/>
    <m/>
    <m/>
    <m/>
    <m/>
    <n v="9"/>
    <n v="0"/>
    <n v="0"/>
  </r>
  <r>
    <n v="5708433"/>
    <s v="Noritake, Kazuto"/>
    <s v="Gifu"/>
    <s v="Gifu"/>
    <s v=""/>
    <s v=""/>
    <x v="2"/>
    <x v="0"/>
    <x v="111"/>
    <n v="1"/>
    <x v="14"/>
    <n v="0"/>
    <n v="0"/>
    <n v="0.16591713438344924"/>
    <n v="0.27706096970826444"/>
    <m/>
    <m/>
    <m/>
    <m/>
    <m/>
    <m/>
    <m/>
    <m/>
    <m/>
    <m/>
    <m/>
    <m/>
    <m/>
    <n v="9"/>
    <n v="0"/>
    <n v="0"/>
  </r>
  <r>
    <n v="5709026"/>
    <s v="Carlsen, Jr., William F."/>
    <s v="Mountain View"/>
    <s v="Mountain View"/>
    <s v=""/>
    <s v=""/>
    <x v="9"/>
    <x v="0"/>
    <x v="69"/>
    <n v="1"/>
    <x v="15"/>
    <n v="0"/>
    <n v="0"/>
    <n v="0.28720767891790699"/>
    <n v="0.43581227207104245"/>
    <m/>
    <m/>
    <m/>
    <m/>
    <m/>
    <m/>
    <m/>
    <m/>
    <m/>
    <m/>
    <m/>
    <m/>
    <m/>
    <n v="9"/>
    <n v="0"/>
    <n v="0"/>
  </r>
  <r>
    <n v="5709567"/>
    <s v="Sanyo Electric Co., Ltd."/>
    <s v="both of"/>
    <s v="both of"/>
    <s v=""/>
    <s v=""/>
    <x v="2"/>
    <x v="0"/>
    <x v="65"/>
    <n v="1"/>
    <x v="15"/>
    <n v="0"/>
    <n v="0"/>
    <n v="0.14482398393460705"/>
    <n v="0.33856871956200085"/>
    <m/>
    <m/>
    <m/>
    <m/>
    <m/>
    <m/>
    <m/>
    <m/>
    <m/>
    <m/>
    <m/>
    <m/>
    <m/>
    <n v="9"/>
    <n v="0"/>
    <n v="0"/>
  </r>
  <r>
    <n v="5709927"/>
    <s v="Kuckes, Arthur F."/>
    <s v="Ithaca"/>
    <s v="Ithaca"/>
    <s v=""/>
    <s v=""/>
    <x v="9"/>
    <x v="0"/>
    <x v="66"/>
    <n v="1"/>
    <x v="14"/>
    <n v="0"/>
    <n v="0"/>
    <n v="0.24599723491550507"/>
    <n v="0.14887932418550498"/>
    <m/>
    <m/>
    <m/>
    <m/>
    <m/>
    <m/>
    <m/>
    <m/>
    <m/>
    <m/>
    <m/>
    <m/>
    <m/>
    <n v="9"/>
    <n v="0"/>
    <n v="0"/>
  </r>
  <r>
    <n v="5711481"/>
    <s v="Onrubia Miguel, Maria del Carmen"/>
    <s v="Barcelona"/>
    <s v="Barcelona"/>
    <s v=""/>
    <s v=""/>
    <x v="4"/>
    <x v="0"/>
    <x v="62"/>
    <n v="1"/>
    <x v="14"/>
    <n v="0"/>
    <n v="0"/>
    <n v="0.18477199976593761"/>
    <n v="0.81047429295857809"/>
    <m/>
    <m/>
    <m/>
    <m/>
    <m/>
    <m/>
    <m/>
    <m/>
    <m/>
    <m/>
    <m/>
    <m/>
    <m/>
    <n v="9"/>
    <n v="0"/>
    <n v="0"/>
  </r>
  <r>
    <n v="5712636"/>
    <s v="Kato, Akihiko"/>
    <s v="Kanagawa"/>
    <s v="Kanagawa"/>
    <s v=""/>
    <s v=""/>
    <x v="2"/>
    <x v="0"/>
    <x v="59"/>
    <n v="1"/>
    <x v="14"/>
    <n v="0"/>
    <n v="0"/>
    <n v="0.25149541817500298"/>
    <n v="0.49507373366139151"/>
    <m/>
    <m/>
    <m/>
    <m/>
    <m/>
    <m/>
    <m/>
    <m/>
    <m/>
    <m/>
    <m/>
    <m/>
    <m/>
    <n v="9"/>
    <n v="0"/>
    <n v="0"/>
  </r>
  <r>
    <n v="5712794"/>
    <s v="Dewar, David W."/>
    <s v="Cincinnati"/>
    <s v="Cincinnati"/>
    <s v=""/>
    <s v=""/>
    <x v="9"/>
    <x v="0"/>
    <x v="70"/>
    <n v="1"/>
    <x v="14"/>
    <n v="0"/>
    <n v="0"/>
    <n v="0.28482896055575013"/>
    <n v="0.60638949686271015"/>
    <m/>
    <m/>
    <m/>
    <m/>
    <m/>
    <m/>
    <m/>
    <m/>
    <m/>
    <m/>
    <m/>
    <m/>
    <m/>
    <n v="9"/>
    <n v="0"/>
    <n v="0"/>
  </r>
  <r>
    <n v="5714848"/>
    <s v="Geode Industries, Inc."/>
    <s v="New London"/>
    <s v="New London"/>
    <s v=""/>
    <s v=""/>
    <x v="9"/>
    <x v="0"/>
    <x v="70"/>
    <n v="1"/>
    <x v="15"/>
    <n v="0"/>
    <n v="0"/>
    <n v="0.8177387956944997"/>
    <n v="0.19100624167657532"/>
    <m/>
    <m/>
    <m/>
    <m/>
    <m/>
    <m/>
    <m/>
    <m/>
    <m/>
    <m/>
    <m/>
    <m/>
    <m/>
    <n v="9"/>
    <n v="0"/>
    <n v="0"/>
  </r>
  <r>
    <n v="5717204"/>
    <s v="Okabe, Moisei"/>
    <s v="Tokyo"/>
    <s v="Tokyo"/>
    <s v=""/>
    <s v=""/>
    <x v="2"/>
    <x v="0"/>
    <x v="87"/>
    <n v="1"/>
    <x v="14"/>
    <n v="0"/>
    <n v="0"/>
    <n v="0.55181366184794356"/>
    <n v="0.57540366903512696"/>
    <m/>
    <m/>
    <m/>
    <m/>
    <m/>
    <m/>
    <m/>
    <m/>
    <m/>
    <m/>
    <m/>
    <m/>
    <m/>
    <n v="9"/>
    <n v="0"/>
    <n v="0"/>
  </r>
  <r>
    <n v="6480010"/>
    <s v="Patel; Narendrakumar M."/>
    <s v="Parsippany"/>
    <s v="Parsippany"/>
    <s v=""/>
    <s v=""/>
    <x v="9"/>
    <x v="0"/>
    <x v="70"/>
    <n v="1"/>
    <x v="14"/>
    <n v="0"/>
    <n v="0"/>
    <n v="0.82425452749519368"/>
    <n v="3.655587563400553E-2"/>
    <n v="1"/>
    <n v="1"/>
    <n v="6"/>
    <m/>
    <m/>
    <m/>
    <m/>
    <m/>
    <m/>
    <m/>
    <m/>
    <m/>
    <m/>
    <n v="9"/>
    <n v="0"/>
    <n v="0"/>
  </r>
  <r>
    <n v="5726231"/>
    <s v="Wang, Feng-Ku"/>
    <s v="Taipei"/>
    <s v="Taipei"/>
    <s v=""/>
    <s v=""/>
    <x v="5"/>
    <x v="0"/>
    <x v="66"/>
    <n v="1"/>
    <x v="14"/>
    <n v="0"/>
    <n v="0"/>
    <n v="0.2973776439653405"/>
    <n v="0.19221329524275399"/>
    <m/>
    <m/>
    <m/>
    <m/>
    <m/>
    <m/>
    <m/>
    <m/>
    <m/>
    <m/>
    <m/>
    <m/>
    <m/>
    <n v="9"/>
    <n v="0"/>
    <n v="0"/>
  </r>
  <r>
    <n v="5726653"/>
    <s v="Godden, David"/>
    <s v="Pill"/>
    <s v="Pill"/>
    <s v=""/>
    <s v=""/>
    <x v="8"/>
    <x v="0"/>
    <x v="111"/>
    <n v="1"/>
    <x v="14"/>
    <n v="0"/>
    <n v="0"/>
    <n v="6.8277330578792039E-5"/>
    <n v="0.45283182472645311"/>
    <m/>
    <m/>
    <m/>
    <m/>
    <m/>
    <m/>
    <m/>
    <m/>
    <m/>
    <m/>
    <m/>
    <m/>
    <m/>
    <n v="9"/>
    <n v="0"/>
    <n v="0"/>
  </r>
  <r>
    <n v="5727890"/>
    <s v="Lee, Hyeung-Jin"/>
    <s v="Daejeon"/>
    <s v="Daejeon"/>
    <s v=""/>
    <s v=""/>
    <x v="7"/>
    <x v="0"/>
    <x v="65"/>
    <n v="1"/>
    <x v="14"/>
    <n v="0"/>
    <n v="0"/>
    <n v="0.52628534249148695"/>
    <n v="0.45467129070278889"/>
    <m/>
    <m/>
    <m/>
    <m/>
    <m/>
    <m/>
    <m/>
    <m/>
    <m/>
    <m/>
    <m/>
    <m/>
    <m/>
    <n v="9"/>
    <n v="0"/>
    <n v="0"/>
  </r>
  <r>
    <n v="5730188"/>
    <s v="Walter, Richard E."/>
    <s v="Long Valley,NJ"/>
    <s v="Long Valley NJ"/>
    <s v=""/>
    <s v=""/>
    <x v="9"/>
    <x v="0"/>
    <x v="78"/>
    <n v="1"/>
    <x v="3"/>
    <n v="0"/>
    <n v="0"/>
    <n v="0.81195079092731937"/>
    <n v="0.32285241700530476"/>
    <m/>
    <m/>
    <m/>
    <m/>
    <m/>
    <m/>
    <m/>
    <m/>
    <m/>
    <m/>
    <m/>
    <m/>
    <m/>
    <n v="9"/>
    <n v="0"/>
    <n v="0"/>
  </r>
  <r>
    <n v="5732049"/>
    <s v="OsteoScreen, Inc."/>
    <s v="San Antonio,TX"/>
    <s v="San Antonio TX"/>
    <s v=""/>
    <s v=""/>
    <x v="9"/>
    <x v="0"/>
    <x v="78"/>
    <n v="1"/>
    <x v="3"/>
    <n v="0"/>
    <n v="0"/>
    <n v="4.5318755449353154E-2"/>
    <n v="0.41017580130014131"/>
    <m/>
    <m/>
    <m/>
    <m/>
    <m/>
    <m/>
    <m/>
    <m/>
    <m/>
    <m/>
    <m/>
    <m/>
    <m/>
    <n v="9"/>
    <n v="0"/>
    <n v="0"/>
  </r>
  <r>
    <n v="6629143"/>
    <s v="Sharf, Stephen J."/>
    <s v="Castro Valley,CA"/>
    <s v="Castro Valley CA"/>
    <s v=""/>
    <s v=""/>
    <x v="9"/>
    <x v="0"/>
    <x v="79"/>
    <n v="1"/>
    <x v="3"/>
    <n v="0"/>
    <n v="0"/>
    <n v="0.46349643936586649"/>
    <n v="3.8240836530823774E-2"/>
    <n v="1"/>
    <n v="1"/>
    <n v="6"/>
    <m/>
    <m/>
    <m/>
    <m/>
    <m/>
    <m/>
    <m/>
    <m/>
    <m/>
    <m/>
    <n v="9"/>
    <n v="0"/>
    <n v="0"/>
  </r>
  <r>
    <n v="5739440"/>
    <s v="Menetrier, Marc"/>
    <s v="Annecy"/>
    <s v="Annecy"/>
    <s v=""/>
    <s v=""/>
    <x v="3"/>
    <x v="0"/>
    <x v="66"/>
    <n v="1"/>
    <x v="14"/>
    <n v="0"/>
    <n v="0"/>
    <n v="0.87566251952564078"/>
    <n v="0.64886302181809152"/>
    <m/>
    <m/>
    <m/>
    <m/>
    <m/>
    <m/>
    <m/>
    <m/>
    <m/>
    <m/>
    <m/>
    <m/>
    <m/>
    <n v="9"/>
    <n v="0"/>
    <n v="0"/>
  </r>
  <r>
    <n v="5742886"/>
    <s v="Koreyasu, Toshiyuki"/>
    <s v="Tokikawa"/>
    <s v="Tokikawa"/>
    <s v=""/>
    <s v=""/>
    <x v="2"/>
    <x v="0"/>
    <x v="59"/>
    <n v="1"/>
    <x v="14"/>
    <n v="0"/>
    <n v="0"/>
    <n v="0.22049652715269086"/>
    <n v="0.24001706772744369"/>
    <m/>
    <m/>
    <m/>
    <m/>
    <m/>
    <m/>
    <m/>
    <m/>
    <m/>
    <m/>
    <m/>
    <m/>
    <m/>
    <n v="9"/>
    <n v="0"/>
    <n v="0"/>
  </r>
  <r>
    <n v="5742946"/>
    <s v="Curran, Laurence E."/>
    <s v="Kennebunkport"/>
    <s v="Kennebunkport"/>
    <s v=""/>
    <s v=""/>
    <x v="9"/>
    <x v="0"/>
    <x v="69"/>
    <n v="1"/>
    <x v="14"/>
    <n v="0"/>
    <n v="0"/>
    <n v="0.77435273523542369"/>
    <n v="0.18968153154800738"/>
    <m/>
    <m/>
    <m/>
    <m/>
    <m/>
    <m/>
    <m/>
    <m/>
    <m/>
    <m/>
    <m/>
    <m/>
    <m/>
    <n v="9"/>
    <n v="0"/>
    <n v="0"/>
  </r>
  <r>
    <n v="5745418"/>
    <s v="Yu, Huayun"/>
    <s v="Monroeville,PA"/>
    <s v="Monroeville PA"/>
    <s v=""/>
    <s v=""/>
    <x v="9"/>
    <x v="0"/>
    <x v="78"/>
    <n v="1"/>
    <x v="15"/>
    <n v="0"/>
    <n v="0"/>
    <n v="2.7835009893848683E-2"/>
    <n v="0.67037230740220666"/>
    <m/>
    <m/>
    <m/>
    <m/>
    <m/>
    <m/>
    <m/>
    <m/>
    <m/>
    <m/>
    <m/>
    <m/>
    <m/>
    <n v="9"/>
    <n v="0"/>
    <n v="0"/>
  </r>
  <r>
    <n v="5747717"/>
    <s v="Guerin, Charles Louis"/>
    <s v="Morin Heights"/>
    <s v="Morin Heights"/>
    <s v=""/>
    <s v=""/>
    <x v="16"/>
    <x v="0"/>
    <x v="69"/>
    <n v="1"/>
    <x v="15"/>
    <n v="0"/>
    <n v="0"/>
    <n v="0.65878168949140292"/>
    <n v="0.92364590240318301"/>
    <m/>
    <m/>
    <m/>
    <m/>
    <m/>
    <m/>
    <m/>
    <m/>
    <m/>
    <m/>
    <m/>
    <m/>
    <m/>
    <n v="9"/>
    <n v="0"/>
    <n v="0"/>
  </r>
  <r>
    <n v="5748489"/>
    <s v="Kato, Naoki"/>
    <s v="Kodaira"/>
    <s v="Kodaira"/>
    <s v=""/>
    <s v=""/>
    <x v="2"/>
    <x v="0"/>
    <x v="65"/>
    <n v="1"/>
    <x v="14"/>
    <n v="0"/>
    <n v="0"/>
    <n v="0.43310169777534024"/>
    <n v="0.12656922204829002"/>
    <m/>
    <m/>
    <m/>
    <m/>
    <m/>
    <m/>
    <m/>
    <m/>
    <m/>
    <m/>
    <m/>
    <m/>
    <m/>
    <n v="9"/>
    <n v="0"/>
    <n v="0"/>
  </r>
  <r>
    <n v="5748756"/>
    <s v="Pellacuru, Chinna N. R."/>
    <s v="Santa Clara,CA"/>
    <s v="Santa Clara CA"/>
    <s v=""/>
    <s v=""/>
    <x v="9"/>
    <x v="0"/>
    <x v="78"/>
    <n v="1"/>
    <x v="3"/>
    <n v="0"/>
    <n v="0"/>
    <n v="0.61101771912122393"/>
    <n v="0.14808036864383123"/>
    <m/>
    <m/>
    <m/>
    <m/>
    <m/>
    <m/>
    <m/>
    <m/>
    <m/>
    <m/>
    <m/>
    <m/>
    <m/>
    <n v="9"/>
    <n v="0"/>
    <n v="0"/>
  </r>
  <r>
    <n v="5752675"/>
    <s v="Newcomer, Donald"/>
    <s v="Erie"/>
    <s v="Erie"/>
    <s v=""/>
    <s v=""/>
    <x v="9"/>
    <x v="0"/>
    <x v="111"/>
    <n v="1"/>
    <x v="14"/>
    <n v="0"/>
    <n v="0"/>
    <n v="0.58130402833163031"/>
    <n v="0.1341983229026279"/>
    <m/>
    <m/>
    <m/>
    <m/>
    <m/>
    <m/>
    <m/>
    <m/>
    <m/>
    <m/>
    <m/>
    <m/>
    <m/>
    <n v="9"/>
    <n v="0"/>
    <n v="0"/>
  </r>
  <r>
    <n v="5756395"/>
    <s v="Nagao, Rika"/>
    <s v="Gunma"/>
    <s v="Gunma"/>
    <s v=""/>
    <s v=""/>
    <x v="2"/>
    <x v="0"/>
    <x v="87"/>
    <n v="1"/>
    <x v="14"/>
    <n v="0"/>
    <n v="0"/>
    <n v="0.27835976902156057"/>
    <n v="0.29648434272716151"/>
    <m/>
    <m/>
    <m/>
    <m/>
    <m/>
    <m/>
    <m/>
    <m/>
    <m/>
    <m/>
    <m/>
    <m/>
    <m/>
    <n v="9"/>
    <n v="0"/>
    <n v="0"/>
  </r>
  <r>
    <n v="7165491"/>
    <s v="Dupuis; Emanuel F."/>
    <s v="St. Catharines, Ontario"/>
    <s v="St. Catharines Ontario"/>
    <s v=""/>
    <s v=""/>
    <x v="16"/>
    <x v="0"/>
    <x v="96"/>
    <n v="2"/>
    <x v="3"/>
    <n v="0"/>
    <n v="0"/>
    <n v="0.56714438593260563"/>
    <n v="3.7549537558701607E-2"/>
    <n v="1"/>
    <n v="2"/>
    <n v="6"/>
    <m/>
    <m/>
    <m/>
    <m/>
    <m/>
    <m/>
    <m/>
    <m/>
    <m/>
    <m/>
    <n v="9"/>
    <n v="0"/>
    <n v="0"/>
  </r>
  <r>
    <n v="5757977"/>
    <s v="Ke, Tien-Chi"/>
    <s v="Pan-Chiao"/>
    <s v="Pan-Chiao"/>
    <s v=""/>
    <s v=""/>
    <x v="5"/>
    <x v="0"/>
    <x v="62"/>
    <n v="1"/>
    <x v="14"/>
    <n v="0"/>
    <n v="0"/>
    <n v="0.21447247011716986"/>
    <n v="0.57572141652925335"/>
    <m/>
    <m/>
    <m/>
    <m/>
    <m/>
    <m/>
    <m/>
    <m/>
    <m/>
    <m/>
    <m/>
    <m/>
    <m/>
    <n v="9"/>
    <n v="0"/>
    <n v="0"/>
  </r>
  <r>
    <n v="5758291"/>
    <s v="McIntyre, Jon T."/>
    <s v="Newton,MA"/>
    <s v="Newton MA"/>
    <s v=""/>
    <s v=""/>
    <x v="9"/>
    <x v="0"/>
    <x v="62"/>
    <n v="1"/>
    <x v="15"/>
    <n v="0"/>
    <n v="0"/>
    <n v="0.49030375403435877"/>
    <n v="0.32050673418507081"/>
    <m/>
    <m/>
    <m/>
    <m/>
    <m/>
    <m/>
    <m/>
    <m/>
    <m/>
    <m/>
    <m/>
    <m/>
    <m/>
    <n v="9"/>
    <n v="0"/>
    <n v="0"/>
  </r>
  <r>
    <n v="5760137"/>
    <s v="Yamada, Masuyoshi"/>
    <s v="Ichikawa"/>
    <s v="Ichikawa"/>
    <s v=""/>
    <s v=""/>
    <x v="2"/>
    <x v="0"/>
    <x v="59"/>
    <n v="1"/>
    <x v="14"/>
    <n v="0"/>
    <n v="0"/>
    <n v="0.30927325699801766"/>
    <n v="0.61243618270588263"/>
    <m/>
    <m/>
    <m/>
    <m/>
    <m/>
    <m/>
    <m/>
    <m/>
    <m/>
    <m/>
    <m/>
    <m/>
    <m/>
    <n v="9"/>
    <n v="0"/>
    <n v="0"/>
  </r>
  <r>
    <n v="5761760"/>
    <s v="Zdepski, Joel W."/>
    <s v="Belle Mead"/>
    <s v="Belle Mead"/>
    <s v=""/>
    <s v=""/>
    <x v="9"/>
    <x v="0"/>
    <x v="70"/>
    <n v="1"/>
    <x v="15"/>
    <n v="0"/>
    <n v="0"/>
    <n v="0.85574198157310299"/>
    <n v="0.65624344226624787"/>
    <m/>
    <m/>
    <m/>
    <m/>
    <m/>
    <m/>
    <m/>
    <m/>
    <m/>
    <m/>
    <m/>
    <m/>
    <m/>
    <n v="9"/>
    <n v="0"/>
    <n v="0"/>
  </r>
  <r>
    <n v="5762121"/>
    <s v="Whizen Global Co., Ltd."/>
    <s v="Seoul"/>
    <s v="Seoul"/>
    <s v=""/>
    <s v=""/>
    <x v="7"/>
    <x v="0"/>
    <x v="87"/>
    <n v="1"/>
    <x v="14"/>
    <n v="0"/>
    <n v="0"/>
    <n v="0.82898599547083918"/>
    <n v="0.81073450040851291"/>
    <m/>
    <m/>
    <m/>
    <m/>
    <m/>
    <m/>
    <m/>
    <m/>
    <m/>
    <m/>
    <m/>
    <m/>
    <m/>
    <n v="9"/>
    <n v="0"/>
    <n v="0"/>
  </r>
  <r>
    <n v="5767384"/>
    <s v="Takagahara, Isamu"/>
    <s v="Kawanishi"/>
    <s v="Kawanishi"/>
    <s v=""/>
    <s v=""/>
    <x v="2"/>
    <x v="0"/>
    <x v="62"/>
    <n v="1"/>
    <x v="14"/>
    <n v="0"/>
    <n v="0"/>
    <n v="0.7152971401760071"/>
    <n v="0.98738664263880793"/>
    <m/>
    <m/>
    <m/>
    <m/>
    <m/>
    <m/>
    <m/>
    <m/>
    <m/>
    <m/>
    <m/>
    <m/>
    <m/>
    <n v="9"/>
    <n v="0"/>
    <n v="0"/>
  </r>
  <r>
    <n v="7213793"/>
    <s v="Cambron, Anne-France Gabrielle Jeanne-Marie"/>
    <s v="Luxembourg"/>
    <s v="Luxembourg"/>
    <s v=""/>
    <s v=""/>
    <x v="45"/>
    <x v="0"/>
    <x v="70"/>
    <n v="1"/>
    <x v="14"/>
    <n v="0"/>
    <n v="0"/>
    <n v="0.48303208606142511"/>
    <n v="3.3583925539628301E-2"/>
    <n v="1"/>
    <n v="1"/>
    <n v="6"/>
    <m/>
    <m/>
    <m/>
    <m/>
    <m/>
    <m/>
    <m/>
    <m/>
    <m/>
    <m/>
    <n v="9"/>
    <n v="0"/>
    <n v="0"/>
  </r>
  <r>
    <n v="5774939"/>
    <s v="M A-Com Corporation"/>
    <s v="Lowell"/>
    <s v="Lowell"/>
    <s v=""/>
    <s v=""/>
    <x v="9"/>
    <x v="0"/>
    <x v="66"/>
    <n v="1"/>
    <x v="14"/>
    <n v="0"/>
    <n v="0"/>
    <n v="0.70485443591474806"/>
    <n v="0.83602772770959199"/>
    <m/>
    <m/>
    <m/>
    <m/>
    <m/>
    <m/>
    <m/>
    <m/>
    <m/>
    <m/>
    <m/>
    <m/>
    <m/>
    <n v="9"/>
    <n v="0"/>
    <n v="0"/>
  </r>
  <r>
    <n v="5775162"/>
    <s v="Yamaji, Mikio"/>
    <s v="Soka"/>
    <s v="Soka"/>
    <s v=""/>
    <s v=""/>
    <x v="2"/>
    <x v="0"/>
    <x v="111"/>
    <n v="1"/>
    <x v="14"/>
    <n v="0"/>
    <n v="0"/>
    <n v="2.4682541235451549E-2"/>
    <n v="0.69530721648885607"/>
    <m/>
    <m/>
    <m/>
    <m/>
    <m/>
    <m/>
    <m/>
    <m/>
    <m/>
    <m/>
    <m/>
    <m/>
    <m/>
    <n v="9"/>
    <n v="0"/>
    <n v="0"/>
  </r>
  <r>
    <n v="5777039"/>
    <s v="Ohkawa, Tomoki"/>
    <s v="Tokyo"/>
    <s v="Tokyo"/>
    <s v=""/>
    <s v=""/>
    <x v="2"/>
    <x v="0"/>
    <x v="87"/>
    <n v="1"/>
    <x v="14"/>
    <n v="0"/>
    <n v="0"/>
    <n v="0.77769921784086748"/>
    <n v="0.36139193547300164"/>
    <m/>
    <m/>
    <m/>
    <m/>
    <m/>
    <m/>
    <m/>
    <m/>
    <m/>
    <m/>
    <m/>
    <m/>
    <m/>
    <n v="9"/>
    <n v="0"/>
    <n v="0"/>
  </r>
  <r>
    <n v="5778598"/>
    <s v="Asmar, Romeal F."/>
    <s v="Bellevue"/>
    <s v="Bellevue"/>
    <s v=""/>
    <s v=""/>
    <x v="9"/>
    <x v="0"/>
    <x v="59"/>
    <n v="1"/>
    <x v="14"/>
    <n v="0"/>
    <n v="0"/>
    <n v="0.47029959435585467"/>
    <n v="0.17588790792376285"/>
    <m/>
    <m/>
    <m/>
    <m/>
    <m/>
    <m/>
    <m/>
    <m/>
    <m/>
    <m/>
    <m/>
    <m/>
    <m/>
    <n v="9"/>
    <n v="0"/>
    <n v="0"/>
  </r>
  <r>
    <n v="5778635"/>
    <s v="Asao, Kosuke"/>
    <s v="Wako"/>
    <s v="Wako"/>
    <s v=""/>
    <s v=""/>
    <x v="2"/>
    <x v="0"/>
    <x v="111"/>
    <n v="1"/>
    <x v="14"/>
    <n v="0"/>
    <n v="0"/>
    <n v="0.8179168536119652"/>
    <n v="0.11295819387694406"/>
    <m/>
    <m/>
    <m/>
    <m/>
    <m/>
    <m/>
    <m/>
    <m/>
    <m/>
    <m/>
    <m/>
    <m/>
    <m/>
    <n v="9"/>
    <n v="0"/>
    <n v="0"/>
  </r>
  <r>
    <n v="5780223"/>
    <s v="Yamaguchi, Kisaburo"/>
    <s v="Hachioji"/>
    <s v="Hachioji"/>
    <s v=""/>
    <s v=""/>
    <x v="2"/>
    <x v="0"/>
    <x v="59"/>
    <n v="1"/>
    <x v="14"/>
    <n v="0"/>
    <n v="0"/>
    <n v="0.15196560601280185"/>
    <n v="0.67317495687829365"/>
    <m/>
    <m/>
    <m/>
    <m/>
    <m/>
    <m/>
    <m/>
    <m/>
    <m/>
    <m/>
    <m/>
    <m/>
    <m/>
    <n v="9"/>
    <n v="0"/>
    <n v="0"/>
  </r>
  <r>
    <n v="5780705"/>
    <s v="Gupta, Sunil"/>
    <s v="Camarillo"/>
    <s v="Camarillo"/>
    <s v=""/>
    <s v=""/>
    <x v="9"/>
    <x v="0"/>
    <x v="62"/>
    <n v="1"/>
    <x v="14"/>
    <n v="0"/>
    <n v="0"/>
    <n v="0.81346275893008779"/>
    <n v="0.29643325403633036"/>
    <m/>
    <m/>
    <m/>
    <m/>
    <m/>
    <m/>
    <m/>
    <m/>
    <m/>
    <m/>
    <m/>
    <m/>
    <m/>
    <n v="9"/>
    <n v="0"/>
    <n v="0"/>
  </r>
  <r>
    <n v="5785506"/>
    <s v="Mach, Stanley R."/>
    <s v="Palm Beach Gardens"/>
    <s v="Palm Beach Gardens"/>
    <s v=""/>
    <s v=""/>
    <x v="9"/>
    <x v="0"/>
    <x v="83"/>
    <n v="2"/>
    <x v="3"/>
    <n v="0"/>
    <n v="0"/>
    <n v="0.86674745735213687"/>
    <n v="0.96065012683437634"/>
    <m/>
    <m/>
    <m/>
    <m/>
    <m/>
    <m/>
    <m/>
    <m/>
    <m/>
    <m/>
    <m/>
    <m/>
    <m/>
    <n v="9"/>
    <n v="0"/>
    <n v="0"/>
  </r>
  <r>
    <n v="5787401"/>
    <s v="Depuy Products, Inc."/>
    <s v="Warsaw,FL"/>
    <s v="Warsaw FL"/>
    <s v=""/>
    <s v=""/>
    <x v="9"/>
    <x v="0"/>
    <x v="62"/>
    <n v="1"/>
    <x v="15"/>
    <n v="0"/>
    <n v="0"/>
    <n v="0.49130551463614125"/>
    <n v="0.13093311288173404"/>
    <m/>
    <m/>
    <m/>
    <m/>
    <m/>
    <m/>
    <m/>
    <m/>
    <m/>
    <m/>
    <m/>
    <m/>
    <m/>
    <n v="9"/>
    <n v="0"/>
    <n v="0"/>
  </r>
  <r>
    <n v="5788985"/>
    <s v="Bailey, Kenneth S."/>
    <s v="Longboat Key,FL"/>
    <s v="Longboat Key FL"/>
    <s v=""/>
    <s v=""/>
    <x v="9"/>
    <x v="0"/>
    <x v="81"/>
    <n v="1"/>
    <x v="3"/>
    <n v="0"/>
    <n v="0"/>
    <n v="0.75829055966177539"/>
    <n v="0.61499553508767102"/>
    <m/>
    <m/>
    <m/>
    <m/>
    <m/>
    <m/>
    <m/>
    <m/>
    <m/>
    <m/>
    <m/>
    <m/>
    <m/>
    <n v="9"/>
    <n v="0"/>
    <n v="0"/>
  </r>
  <r>
    <n v="5790789"/>
    <s v="Urano, Chisato"/>
    <s v="Kanagawa"/>
    <s v="Kanagawa"/>
    <s v=""/>
    <s v=""/>
    <x v="2"/>
    <x v="0"/>
    <x v="59"/>
    <n v="1"/>
    <x v="14"/>
    <n v="0"/>
    <n v="0"/>
    <n v="0.52796369187326364"/>
    <n v="0.87652959085317061"/>
    <m/>
    <m/>
    <m/>
    <m/>
    <m/>
    <m/>
    <m/>
    <m/>
    <m/>
    <m/>
    <m/>
    <m/>
    <m/>
    <n v="9"/>
    <n v="0"/>
    <n v="0"/>
  </r>
  <r>
    <n v="5792338"/>
    <s v="Kock, Gerhard"/>
    <s v="Nenzing"/>
    <s v="Nenzing"/>
    <s v=""/>
    <s v=""/>
    <x v="15"/>
    <x v="0"/>
    <x v="65"/>
    <n v="1"/>
    <x v="14"/>
    <n v="0"/>
    <n v="0"/>
    <n v="0.80472904274354784"/>
    <n v="0.79372958002515626"/>
    <m/>
    <m/>
    <m/>
    <m/>
    <m/>
    <m/>
    <m/>
    <m/>
    <m/>
    <m/>
    <m/>
    <m/>
    <m/>
    <n v="9"/>
    <n v="0"/>
    <n v="0"/>
  </r>
  <r>
    <n v="7475495"/>
    <s v="The Commonwealth of Australia of C/-The Secretary of Defence"/>
    <s v="Canberra"/>
    <s v="Canberra"/>
    <s v=""/>
    <s v=""/>
    <x v="20"/>
    <x v="0"/>
    <x v="59"/>
    <n v="1"/>
    <x v="14"/>
    <n v="0"/>
    <n v="0"/>
    <n v="0.77998443503815584"/>
    <n v="3.328996842197296E-2"/>
    <n v="1"/>
    <n v="1"/>
    <n v="6"/>
    <m/>
    <m/>
    <m/>
    <m/>
    <m/>
    <m/>
    <m/>
    <m/>
    <m/>
    <m/>
    <n v="9"/>
    <n v="0"/>
    <n v="0"/>
  </r>
  <r>
    <n v="5793506"/>
    <s v="Heintel, Markus"/>
    <s v="Muenchen"/>
    <s v="Muenchen"/>
    <s v=""/>
    <s v=""/>
    <x v="0"/>
    <x v="0"/>
    <x v="59"/>
    <n v="1"/>
    <x v="14"/>
    <n v="0"/>
    <n v="0"/>
    <n v="0.52447384867521973"/>
    <n v="0.12188461792836347"/>
    <m/>
    <m/>
    <m/>
    <m/>
    <m/>
    <m/>
    <m/>
    <m/>
    <m/>
    <m/>
    <m/>
    <m/>
    <m/>
    <n v="9"/>
    <n v="0"/>
    <n v="0"/>
  </r>
  <r>
    <n v="5793778"/>
    <s v="Warren; James A."/>
    <s v="Rowlett"/>
    <s v="Rowlett"/>
    <s v=""/>
    <s v=""/>
    <x v="9"/>
    <x v="0"/>
    <x v="65"/>
    <n v="1"/>
    <x v="14"/>
    <n v="0"/>
    <n v="0"/>
    <n v="0.38955743612908023"/>
    <n v="0.15730176729358325"/>
    <m/>
    <m/>
    <m/>
    <m/>
    <m/>
    <m/>
    <m/>
    <m/>
    <m/>
    <m/>
    <m/>
    <m/>
    <m/>
    <n v="9"/>
    <n v="0"/>
    <n v="0"/>
  </r>
  <r>
    <n v="5794138"/>
    <s v="Bell, John Louis"/>
    <s v="Annapolis,MD"/>
    <s v="Annapolis MD"/>
    <s v=""/>
    <s v=""/>
    <x v="9"/>
    <x v="0"/>
    <x v="74"/>
    <n v="1"/>
    <x v="15"/>
    <n v="0"/>
    <n v="0"/>
    <n v="0.52245942267882706"/>
    <n v="0.14730456628467703"/>
    <m/>
    <m/>
    <m/>
    <m/>
    <m/>
    <m/>
    <m/>
    <m/>
    <m/>
    <m/>
    <m/>
    <m/>
    <m/>
    <n v="9"/>
    <n v="0"/>
    <n v="0"/>
  </r>
  <r>
    <n v="5794163"/>
    <s v="Jenkins, Walter Oliver"/>
    <s v="Pittsburgh,PA"/>
    <s v="Pittsburgh PA"/>
    <s v=""/>
    <s v=""/>
    <x v="9"/>
    <x v="0"/>
    <x v="69"/>
    <n v="1"/>
    <x v="15"/>
    <n v="0"/>
    <n v="0"/>
    <n v="9.4405275883379103E-3"/>
    <n v="0.78315064039444737"/>
    <m/>
    <m/>
    <m/>
    <m/>
    <m/>
    <m/>
    <m/>
    <m/>
    <m/>
    <m/>
    <m/>
    <m/>
    <m/>
    <n v="9"/>
    <n v="0"/>
    <n v="0"/>
  </r>
  <r>
    <n v="5795022"/>
    <s v="Pacer Technology and Resources, Inc."/>
    <s v="Campbell"/>
    <s v="Campbell"/>
    <s v=""/>
    <s v=""/>
    <x v="9"/>
    <x v="0"/>
    <x v="59"/>
    <n v="1"/>
    <x v="14"/>
    <n v="0"/>
    <n v="0"/>
    <n v="0.70940462630286505"/>
    <n v="0.63485134444463187"/>
    <m/>
    <m/>
    <m/>
    <m/>
    <m/>
    <m/>
    <m/>
    <m/>
    <m/>
    <m/>
    <m/>
    <m/>
    <m/>
    <n v="9"/>
    <n v="0"/>
    <n v="0"/>
  </r>
  <r>
    <n v="5797569"/>
    <s v="Kunitomo, Tetsunosuke"/>
    <s v="Kamakura"/>
    <s v="Kamakura"/>
    <s v=""/>
    <s v=""/>
    <x v="2"/>
    <x v="0"/>
    <x v="59"/>
    <n v="1"/>
    <x v="14"/>
    <n v="0"/>
    <n v="0"/>
    <n v="0.15446958736669703"/>
    <n v="0.29637958826525901"/>
    <m/>
    <m/>
    <m/>
    <m/>
    <m/>
    <m/>
    <m/>
    <m/>
    <m/>
    <m/>
    <m/>
    <m/>
    <m/>
    <n v="9"/>
    <n v="0"/>
    <n v="0"/>
  </r>
  <r>
    <n v="5801621"/>
    <s v="Nakai, Katsumi"/>
    <s v="Osaka"/>
    <s v="Osaka"/>
    <s v=""/>
    <s v=""/>
    <x v="2"/>
    <x v="0"/>
    <x v="87"/>
    <n v="1"/>
    <x v="14"/>
    <n v="0"/>
    <n v="0"/>
    <n v="0.72923045461064073"/>
    <n v="0.77847838298413263"/>
    <m/>
    <m/>
    <m/>
    <m/>
    <m/>
    <m/>
    <m/>
    <m/>
    <m/>
    <m/>
    <m/>
    <m/>
    <m/>
    <n v="9"/>
    <n v="0"/>
    <n v="0"/>
  </r>
  <r>
    <n v="5806539"/>
    <s v="Cupitt, Larry T."/>
    <s v="Cary"/>
    <s v="Cary"/>
    <s v=""/>
    <s v=""/>
    <x v="9"/>
    <x v="0"/>
    <x v="111"/>
    <n v="1"/>
    <x v="14"/>
    <n v="0"/>
    <n v="0"/>
    <n v="0.79582896761189004"/>
    <n v="0.88314603916394485"/>
    <m/>
    <m/>
    <m/>
    <m/>
    <m/>
    <m/>
    <m/>
    <m/>
    <m/>
    <m/>
    <m/>
    <m/>
    <m/>
    <n v="9"/>
    <n v="0"/>
    <n v="0"/>
  </r>
  <r>
    <n v="5812370"/>
    <s v="Gonda, Michihiro"/>
    <s v="Urawa"/>
    <s v="Urawa"/>
    <s v=""/>
    <s v=""/>
    <x v="2"/>
    <x v="0"/>
    <x v="87"/>
    <n v="1"/>
    <x v="14"/>
    <n v="0"/>
    <n v="0"/>
    <n v="0.12401985146168126"/>
    <n v="0.2191101299252366"/>
    <m/>
    <m/>
    <m/>
    <m/>
    <m/>
    <m/>
    <m/>
    <m/>
    <m/>
    <m/>
    <m/>
    <m/>
    <m/>
    <n v="9"/>
    <n v="0"/>
    <n v="0"/>
  </r>
  <r>
    <n v="5813413"/>
    <s v="Dussart, Bernard E. A."/>
    <s v="Haulchin"/>
    <s v="Haulchin"/>
    <s v=""/>
    <s v=""/>
    <x v="3"/>
    <x v="0"/>
    <x v="59"/>
    <n v="1"/>
    <x v="14"/>
    <n v="0"/>
    <n v="0"/>
    <n v="0.91361396360610436"/>
    <n v="0.24476656159702725"/>
    <m/>
    <m/>
    <m/>
    <m/>
    <m/>
    <m/>
    <m/>
    <m/>
    <m/>
    <m/>
    <m/>
    <m/>
    <m/>
    <n v="9"/>
    <n v="0"/>
    <n v="0"/>
  </r>
  <r>
    <n v="5815345"/>
    <s v="Amos, Matthew Thomas Stephen"/>
    <s v="Cambridge"/>
    <s v="Cambridge"/>
    <s v=""/>
    <s v=""/>
    <x v="8"/>
    <x v="0"/>
    <x v="62"/>
    <n v="1"/>
    <x v="14"/>
    <n v="0"/>
    <n v="0"/>
    <n v="9.6730425838965628E-2"/>
    <n v="0.78513734287088888"/>
    <m/>
    <m/>
    <m/>
    <m/>
    <m/>
    <m/>
    <m/>
    <m/>
    <m/>
    <m/>
    <m/>
    <m/>
    <m/>
    <n v="9"/>
    <n v="0"/>
    <n v="0"/>
  </r>
  <r>
    <n v="5819218"/>
    <s v="Naruse, Seiji"/>
    <s v="Sodegaura-machi, Kimitsu-gun, Chiba"/>
    <s v="Sodegaura-machi Kimitsu-gun Chiba"/>
    <s v=""/>
    <s v=""/>
    <x v="2"/>
    <x v="0"/>
    <x v="52"/>
    <n v="2"/>
    <x v="3"/>
    <n v="0"/>
    <n v="0"/>
    <n v="9.2108725568353922E-3"/>
    <n v="0.49196488489184798"/>
    <m/>
    <m/>
    <m/>
    <m/>
    <m/>
    <m/>
    <m/>
    <m/>
    <m/>
    <m/>
    <m/>
    <m/>
    <m/>
    <n v="9"/>
    <n v="1"/>
    <n v="0"/>
  </r>
  <r>
    <n v="5821342"/>
    <s v="Francis, Gillian E."/>
    <s v="London"/>
    <s v="London"/>
    <s v=""/>
    <s v=""/>
    <x v="8"/>
    <x v="0"/>
    <x v="66"/>
    <n v="1"/>
    <x v="14"/>
    <n v="0"/>
    <n v="0"/>
    <n v="0.26533233318447436"/>
    <n v="0.62975304196499127"/>
    <m/>
    <m/>
    <m/>
    <m/>
    <m/>
    <m/>
    <m/>
    <m/>
    <m/>
    <m/>
    <m/>
    <m/>
    <m/>
    <n v="9"/>
    <n v="0"/>
    <n v="0"/>
  </r>
  <r>
    <n v="5822382"/>
    <s v="Cooper; Paul V."/>
    <s v="Cleveland"/>
    <s v="Cleveland"/>
    <s v=""/>
    <s v=""/>
    <x v="9"/>
    <x v="0"/>
    <x v="62"/>
    <n v="1"/>
    <x v="14"/>
    <n v="0"/>
    <n v="0"/>
    <n v="0.86427678815505304"/>
    <n v="0.21246539618657079"/>
    <m/>
    <m/>
    <m/>
    <m/>
    <m/>
    <m/>
    <m/>
    <m/>
    <m/>
    <m/>
    <m/>
    <m/>
    <m/>
    <n v="9"/>
    <n v="0"/>
    <n v="0"/>
  </r>
  <r>
    <n v="5829227"/>
    <s v="Sundermeyer, Frank D."/>
    <s v="Prospect"/>
    <s v="Prospect"/>
    <s v=""/>
    <s v=""/>
    <x v="9"/>
    <x v="0"/>
    <x v="59"/>
    <n v="1"/>
    <x v="14"/>
    <n v="0"/>
    <n v="0"/>
    <n v="0.87783161385699349"/>
    <n v="0.44616037762983862"/>
    <m/>
    <m/>
    <m/>
    <m/>
    <m/>
    <m/>
    <m/>
    <m/>
    <m/>
    <m/>
    <m/>
    <m/>
    <m/>
    <n v="9"/>
    <n v="0"/>
    <n v="0"/>
  </r>
  <r>
    <n v="5831011"/>
    <s v="Chandler, George C."/>
    <s v="Grant"/>
    <s v="Grant"/>
    <s v=""/>
    <s v=""/>
    <x v="9"/>
    <x v="0"/>
    <x v="87"/>
    <n v="1"/>
    <x v="14"/>
    <n v="0"/>
    <n v="0"/>
    <n v="0.89333580265893731"/>
    <n v="0.98870923937152122"/>
    <m/>
    <m/>
    <m/>
    <m/>
    <m/>
    <m/>
    <m/>
    <m/>
    <m/>
    <m/>
    <m/>
    <m/>
    <m/>
    <n v="9"/>
    <n v="0"/>
    <n v="0"/>
  </r>
  <r>
    <n v="5832826"/>
    <s v="Thavonekham, Bounkham"/>
    <s v="Longueuil"/>
    <s v="Longueuil"/>
    <s v=""/>
    <s v=""/>
    <x v="16"/>
    <x v="0"/>
    <x v="62"/>
    <n v="1"/>
    <x v="14"/>
    <n v="0"/>
    <n v="0"/>
    <n v="6.6376590170398098E-2"/>
    <n v="0.24035797515188029"/>
    <m/>
    <m/>
    <m/>
    <m/>
    <m/>
    <m/>
    <m/>
    <m/>
    <m/>
    <m/>
    <m/>
    <m/>
    <m/>
    <n v="9"/>
    <n v="0"/>
    <n v="0"/>
  </r>
  <r>
    <n v="5838397"/>
    <s v="Budge, Lawrence Jensen"/>
    <s v="Plymouth,MI"/>
    <s v="Plymouth MI"/>
    <s v=""/>
    <s v=""/>
    <x v="9"/>
    <x v="0"/>
    <x v="77"/>
    <n v="1"/>
    <x v="15"/>
    <n v="0"/>
    <n v="0"/>
    <n v="0.99047913595588388"/>
    <n v="0.40501983687950183"/>
    <m/>
    <m/>
    <m/>
    <m/>
    <m/>
    <m/>
    <m/>
    <m/>
    <m/>
    <m/>
    <m/>
    <m/>
    <m/>
    <n v="9"/>
    <n v="0"/>
    <n v="0"/>
  </r>
  <r>
    <n v="5841085"/>
    <s v="Mödinger, Wolfgang"/>
    <s v="Weinstadt"/>
    <s v="Weinstadt"/>
    <s v=""/>
    <s v=""/>
    <x v="0"/>
    <x v="0"/>
    <x v="62"/>
    <n v="1"/>
    <x v="14"/>
    <n v="0"/>
    <n v="0"/>
    <n v="0.64952125486378587"/>
    <n v="0.58548493629182241"/>
    <m/>
    <m/>
    <m/>
    <m/>
    <m/>
    <m/>
    <m/>
    <m/>
    <m/>
    <m/>
    <m/>
    <m/>
    <m/>
    <n v="9"/>
    <n v="0"/>
    <n v="0"/>
  </r>
  <r>
    <n v="5842127"/>
    <s v="Kini, M. Vittal"/>
    <s v="Portland"/>
    <s v="Portland"/>
    <s v=""/>
    <s v=""/>
    <x v="9"/>
    <x v="0"/>
    <x v="59"/>
    <n v="1"/>
    <x v="14"/>
    <n v="0"/>
    <n v="0"/>
    <n v="7.4013505122792145E-2"/>
    <n v="0.31099847598545893"/>
    <m/>
    <m/>
    <m/>
    <m/>
    <m/>
    <m/>
    <m/>
    <m/>
    <m/>
    <m/>
    <m/>
    <m/>
    <m/>
    <n v="9"/>
    <n v="0"/>
    <n v="0"/>
  </r>
  <r>
    <n v="5844317"/>
    <s v="Liu, Zhongding"/>
    <s v="Beijing"/>
    <s v="Beijing"/>
    <s v=""/>
    <s v=""/>
    <x v="14"/>
    <x v="0"/>
    <x v="65"/>
    <n v="1"/>
    <x v="14"/>
    <n v="0"/>
    <n v="0"/>
    <n v="0.55563585111123703"/>
    <n v="0.38296050252272018"/>
    <m/>
    <m/>
    <m/>
    <m/>
    <m/>
    <m/>
    <m/>
    <m/>
    <m/>
    <m/>
    <m/>
    <m/>
    <m/>
    <n v="9"/>
    <n v="0"/>
    <n v="0"/>
  </r>
  <r>
    <n v="5849807"/>
    <s v="D'Arrigo, Sebastiano"/>
    <s v="Houston"/>
    <s v="Houston"/>
    <s v=""/>
    <s v=""/>
    <x v="9"/>
    <x v="0"/>
    <x v="65"/>
    <n v="1"/>
    <x v="14"/>
    <n v="0"/>
    <n v="0"/>
    <n v="0.73732175220765683"/>
    <n v="0.24581145351509925"/>
    <m/>
    <m/>
    <m/>
    <m/>
    <m/>
    <m/>
    <m/>
    <m/>
    <m/>
    <m/>
    <m/>
    <m/>
    <m/>
    <n v="9"/>
    <n v="0"/>
    <n v="0"/>
  </r>
  <r>
    <n v="5851289"/>
    <s v="Edwards, Jr., David"/>
    <s v="Bellport"/>
    <s v="Bellport"/>
    <s v=""/>
    <s v=""/>
    <x v="9"/>
    <x v="0"/>
    <x v="59"/>
    <n v="1"/>
    <x v="14"/>
    <n v="0"/>
    <n v="0"/>
    <n v="0.20589629290564326"/>
    <n v="0.82070484574581815"/>
    <m/>
    <m/>
    <m/>
    <m/>
    <m/>
    <m/>
    <m/>
    <m/>
    <m/>
    <m/>
    <m/>
    <m/>
    <m/>
    <n v="9"/>
    <n v="0"/>
    <n v="0"/>
  </r>
  <r>
    <n v="5852153"/>
    <s v="Qi, Ning"/>
    <s v="Hamden,CT"/>
    <s v="Hamden CT"/>
    <s v=""/>
    <s v=""/>
    <x v="9"/>
    <x v="0"/>
    <x v="62"/>
    <n v="1"/>
    <x v="15"/>
    <n v="0"/>
    <n v="0"/>
    <n v="0.19325672056936272"/>
    <n v="0.2095049291670551"/>
    <m/>
    <m/>
    <m/>
    <m/>
    <m/>
    <m/>
    <m/>
    <m/>
    <m/>
    <m/>
    <m/>
    <m/>
    <m/>
    <n v="9"/>
    <n v="0"/>
    <n v="0"/>
  </r>
  <r>
    <n v="5854148"/>
    <s v="Gunnels, Robert"/>
    <s v="Lockport"/>
    <s v="Lockport"/>
    <s v=""/>
    <s v=""/>
    <x v="9"/>
    <x v="0"/>
    <x v="59"/>
    <n v="1"/>
    <x v="14"/>
    <n v="0"/>
    <n v="0"/>
    <n v="0.7737583968956524"/>
    <n v="0.48867606655512796"/>
    <m/>
    <m/>
    <m/>
    <m/>
    <m/>
    <m/>
    <m/>
    <m/>
    <m/>
    <m/>
    <m/>
    <m/>
    <m/>
    <n v="9"/>
    <n v="0"/>
    <n v="0"/>
  </r>
  <r>
    <n v="5856070"/>
    <s v="Schelter, deceased, Heinrich"/>
    <s v="late of Selb"/>
    <s v="late of Selb"/>
    <s v=""/>
    <s v=""/>
    <x v="0"/>
    <x v="0"/>
    <x v="74"/>
    <n v="1"/>
    <x v="3"/>
    <n v="0"/>
    <n v="0"/>
    <n v="0.1541402660439456"/>
    <n v="0.52980754221186099"/>
    <m/>
    <m/>
    <m/>
    <m/>
    <m/>
    <m/>
    <m/>
    <m/>
    <m/>
    <m/>
    <m/>
    <m/>
    <m/>
    <n v="9"/>
    <n v="0"/>
    <n v="0"/>
  </r>
  <r>
    <n v="5856764"/>
    <s v="Saitoh, Masahiro"/>
    <s v="Tokyo"/>
    <s v="Tokyo"/>
    <s v=""/>
    <s v=""/>
    <x v="2"/>
    <x v="0"/>
    <x v="87"/>
    <n v="1"/>
    <x v="14"/>
    <n v="0"/>
    <n v="0"/>
    <n v="0.2563262005357031"/>
    <n v="0.39442679714214102"/>
    <m/>
    <m/>
    <m/>
    <m/>
    <m/>
    <m/>
    <m/>
    <m/>
    <m/>
    <m/>
    <m/>
    <m/>
    <m/>
    <n v="9"/>
    <n v="0"/>
    <n v="0"/>
  </r>
  <r>
    <n v="5860636"/>
    <s v="NeuroPace, Inc."/>
    <s v="Sunnyvale"/>
    <s v="Sunnyvale"/>
    <s v=""/>
    <s v=""/>
    <x v="9"/>
    <x v="0"/>
    <x v="62"/>
    <n v="1"/>
    <x v="14"/>
    <n v="0"/>
    <n v="0"/>
    <n v="0.94540782482810615"/>
    <n v="0.28690106562882567"/>
    <m/>
    <m/>
    <m/>
    <m/>
    <m/>
    <m/>
    <m/>
    <m/>
    <m/>
    <m/>
    <m/>
    <m/>
    <m/>
    <n v="9"/>
    <n v="0"/>
    <n v="0"/>
  </r>
  <r>
    <n v="5864096"/>
    <s v="Narui, Fumio"/>
    <s v="Yokohama"/>
    <s v="Yokohama"/>
    <s v=""/>
    <s v=""/>
    <x v="2"/>
    <x v="0"/>
    <x v="59"/>
    <n v="1"/>
    <x v="14"/>
    <n v="0"/>
    <n v="0"/>
    <n v="0.48513089649941499"/>
    <n v="0.6701669745216855"/>
    <m/>
    <m/>
    <m/>
    <m/>
    <m/>
    <m/>
    <m/>
    <m/>
    <m/>
    <m/>
    <m/>
    <m/>
    <m/>
    <n v="9"/>
    <n v="0"/>
    <n v="0"/>
  </r>
  <r>
    <n v="5867010"/>
    <s v="Danner, Phillip A."/>
    <s v="Earlysville,VA"/>
    <s v="Earlysville VA"/>
    <s v=""/>
    <s v=""/>
    <x v="9"/>
    <x v="0"/>
    <x v="78"/>
    <n v="1"/>
    <x v="15"/>
    <n v="0"/>
    <n v="0"/>
    <n v="6.0204869674410633E-3"/>
    <n v="0.94084709559033552"/>
    <m/>
    <m/>
    <m/>
    <m/>
    <m/>
    <m/>
    <m/>
    <m/>
    <m/>
    <m/>
    <m/>
    <m/>
    <m/>
    <n v="9"/>
    <n v="0"/>
    <n v="0"/>
  </r>
  <r>
    <n v="7594654"/>
    <s v="Terpetschnig, Ewald"/>
    <s v="Baltimore"/>
    <s v="Baltimore"/>
    <s v=""/>
    <s v=""/>
    <x v="9"/>
    <x v="0"/>
    <x v="62"/>
    <n v="1"/>
    <x v="14"/>
    <n v="0"/>
    <n v="0"/>
    <n v="0.21712766661732175"/>
    <n v="3.5526831658922453E-2"/>
    <n v="1"/>
    <n v="1"/>
    <n v="6"/>
    <m/>
    <m/>
    <m/>
    <m/>
    <m/>
    <m/>
    <m/>
    <m/>
    <m/>
    <m/>
    <n v="9"/>
    <n v="0"/>
    <n v="0"/>
  </r>
  <r>
    <n v="5872464"/>
    <s v="Oncotherapy Science, Inc."/>
    <s v="Kanagawa"/>
    <s v="Kanagawa"/>
    <s v=""/>
    <s v=""/>
    <x v="2"/>
    <x v="0"/>
    <x v="59"/>
    <n v="1"/>
    <x v="14"/>
    <n v="0"/>
    <n v="0"/>
    <n v="0.57105021414854129"/>
    <n v="0.91841224619696693"/>
    <m/>
    <m/>
    <m/>
    <m/>
    <m/>
    <m/>
    <m/>
    <m/>
    <m/>
    <m/>
    <m/>
    <m/>
    <m/>
    <n v="9"/>
    <n v="0"/>
    <n v="0"/>
  </r>
  <r>
    <n v="5877453"/>
    <s v="Sakamoto, Takafumi"/>
    <s v="Gunma-ken"/>
    <s v="Gunma-ken"/>
    <s v=""/>
    <s v=""/>
    <x v="2"/>
    <x v="0"/>
    <x v="62"/>
    <n v="1"/>
    <x v="14"/>
    <n v="0"/>
    <n v="0"/>
    <n v="0.78812203026038319"/>
    <n v="0.37313144544568189"/>
    <m/>
    <m/>
    <m/>
    <m/>
    <m/>
    <m/>
    <m/>
    <m/>
    <m/>
    <m/>
    <m/>
    <m/>
    <m/>
    <n v="9"/>
    <n v="0"/>
    <n v="0"/>
  </r>
  <r>
    <n v="5878897"/>
    <s v="Katayama, Makoto"/>
    <s v="Yokohama"/>
    <s v="Yokohama"/>
    <s v=""/>
    <s v=""/>
    <x v="2"/>
    <x v="0"/>
    <x v="59"/>
    <n v="1"/>
    <x v="14"/>
    <n v="0"/>
    <n v="0"/>
    <n v="3.1721378813955758E-2"/>
    <n v="0.16898035990688276"/>
    <m/>
    <m/>
    <m/>
    <m/>
    <m/>
    <m/>
    <m/>
    <m/>
    <m/>
    <m/>
    <m/>
    <m/>
    <m/>
    <n v="9"/>
    <n v="0"/>
    <n v="0"/>
  </r>
  <r>
    <n v="5881883"/>
    <s v="Flottweg GmbH"/>
    <s v="Vilsbiburg"/>
    <s v="Vilsbiburg"/>
    <s v=""/>
    <s v=""/>
    <x v="0"/>
    <x v="0"/>
    <x v="70"/>
    <n v="1"/>
    <x v="14"/>
    <n v="0"/>
    <n v="0"/>
    <n v="0.93878416698362643"/>
    <n v="0.80363810252842482"/>
    <m/>
    <m/>
    <m/>
    <m/>
    <m/>
    <m/>
    <m/>
    <m/>
    <m/>
    <m/>
    <m/>
    <m/>
    <m/>
    <n v="9"/>
    <n v="0"/>
    <n v="0"/>
  </r>
  <r>
    <n v="5882503"/>
    <s v="Johnson, Lloyd"/>
    <s v="Portland,CT"/>
    <s v="Portland CT"/>
    <s v=""/>
    <s v=""/>
    <x v="9"/>
    <x v="0"/>
    <x v="77"/>
    <n v="1"/>
    <x v="15"/>
    <n v="0"/>
    <n v="0"/>
    <n v="0.34250702076288697"/>
    <n v="0.94111410069466306"/>
    <m/>
    <m/>
    <m/>
    <m/>
    <m/>
    <m/>
    <m/>
    <m/>
    <m/>
    <m/>
    <m/>
    <m/>
    <m/>
    <n v="9"/>
    <n v="0"/>
    <n v="0"/>
  </r>
  <r>
    <n v="7660947"/>
    <s v="Hirata, Hidetoshi"/>
    <s v="Fuji"/>
    <s v="Fuji"/>
    <s v=""/>
    <s v=""/>
    <x v="2"/>
    <x v="0"/>
    <x v="111"/>
    <n v="1"/>
    <x v="14"/>
    <n v="0"/>
    <n v="0"/>
    <n v="0.83266518997394734"/>
    <n v="3.2581255123131814E-2"/>
    <n v="1"/>
    <n v="1"/>
    <n v="6"/>
    <m/>
    <m/>
    <m/>
    <m/>
    <m/>
    <m/>
    <m/>
    <m/>
    <m/>
    <m/>
    <n v="9"/>
    <n v="0"/>
    <n v="0"/>
  </r>
  <r>
    <n v="5885516"/>
    <s v="Dent, Stanton James"/>
    <s v="Midland,MI"/>
    <s v="Midland MI"/>
    <s v=""/>
    <s v=""/>
    <x v="9"/>
    <x v="0"/>
    <x v="70"/>
    <n v="1"/>
    <x v="15"/>
    <n v="0"/>
    <n v="0"/>
    <n v="0.71942263672321838"/>
    <n v="0.49938439705748416"/>
    <m/>
    <m/>
    <m/>
    <m/>
    <m/>
    <m/>
    <m/>
    <m/>
    <m/>
    <m/>
    <m/>
    <m/>
    <m/>
    <n v="9"/>
    <n v="0"/>
    <n v="0"/>
  </r>
  <r>
    <n v="5887638"/>
    <s v="Cummins-Allison Corporation"/>
    <s v="Mt. Prospect,IL"/>
    <s v="Mt. Prospect IL"/>
    <s v=""/>
    <s v=""/>
    <x v="9"/>
    <x v="0"/>
    <x v="81"/>
    <n v="1"/>
    <x v="3"/>
    <n v="0"/>
    <n v="0"/>
    <n v="0.6516403287610445"/>
    <n v="0.80580927742930741"/>
    <m/>
    <m/>
    <m/>
    <m/>
    <m/>
    <m/>
    <m/>
    <m/>
    <m/>
    <m/>
    <m/>
    <m/>
    <m/>
    <n v="9"/>
    <n v="0"/>
    <n v="0"/>
  </r>
  <r>
    <n v="5888764"/>
    <s v="Reinsch, Burkhard"/>
    <s v="Neuried"/>
    <s v="Neuried"/>
    <s v=""/>
    <s v=""/>
    <x v="0"/>
    <x v="0"/>
    <x v="65"/>
    <n v="1"/>
    <x v="14"/>
    <n v="0"/>
    <n v="0"/>
    <n v="0.43046934298130779"/>
    <n v="0.64672179511414352"/>
    <m/>
    <m/>
    <m/>
    <m/>
    <m/>
    <m/>
    <m/>
    <m/>
    <m/>
    <m/>
    <m/>
    <m/>
    <m/>
    <n v="9"/>
    <n v="0"/>
    <n v="0"/>
  </r>
  <r>
    <n v="5889314"/>
    <s v="Tanaka, Osamu"/>
    <s v="Kyoto"/>
    <s v="Kyoto"/>
    <s v=""/>
    <s v=""/>
    <x v="2"/>
    <x v="0"/>
    <x v="87"/>
    <n v="1"/>
    <x v="14"/>
    <n v="0"/>
    <n v="0"/>
    <n v="0.56922051453883671"/>
    <n v="0.47561769498457562"/>
    <m/>
    <m/>
    <m/>
    <m/>
    <m/>
    <m/>
    <m/>
    <m/>
    <m/>
    <m/>
    <m/>
    <m/>
    <m/>
    <n v="9"/>
    <n v="0"/>
    <n v="0"/>
  </r>
  <r>
    <n v="5889383"/>
    <s v="Boerema, Edward T."/>
    <s v="West Olive"/>
    <s v="West Olive"/>
    <s v=""/>
    <s v=""/>
    <x v="9"/>
    <x v="0"/>
    <x v="70"/>
    <n v="1"/>
    <x v="15"/>
    <n v="0"/>
    <n v="0"/>
    <n v="0.3017489948351999"/>
    <n v="0.152057390456248"/>
    <m/>
    <m/>
    <m/>
    <m/>
    <m/>
    <m/>
    <m/>
    <m/>
    <m/>
    <m/>
    <m/>
    <m/>
    <m/>
    <n v="9"/>
    <n v="0"/>
    <n v="0"/>
  </r>
  <r>
    <n v="5891604"/>
    <s v="Kitagawa, Masahiro"/>
    <s v="Aichi-ken"/>
    <s v="Aichi-ken"/>
    <s v=""/>
    <s v=""/>
    <x v="2"/>
    <x v="0"/>
    <x v="62"/>
    <n v="1"/>
    <x v="14"/>
    <n v="0"/>
    <n v="0"/>
    <n v="0.68637801041313551"/>
    <n v="0.91686044471922734"/>
    <m/>
    <m/>
    <m/>
    <m/>
    <m/>
    <m/>
    <m/>
    <m/>
    <m/>
    <m/>
    <m/>
    <m/>
    <m/>
    <n v="9"/>
    <n v="0"/>
    <n v="0"/>
  </r>
  <r>
    <n v="5893237"/>
    <s v="Sabelko, Stephen W."/>
    <s v="Prescott,WI"/>
    <s v="Prescott WI"/>
    <s v=""/>
    <s v=""/>
    <x v="9"/>
    <x v="0"/>
    <x v="77"/>
    <n v="1"/>
    <x v="15"/>
    <n v="0"/>
    <n v="0"/>
    <n v="0.32677667319020609"/>
    <n v="0.28189551842771576"/>
    <m/>
    <m/>
    <m/>
    <m/>
    <m/>
    <m/>
    <m/>
    <m/>
    <m/>
    <m/>
    <m/>
    <m/>
    <m/>
    <n v="9"/>
    <n v="0"/>
    <n v="0"/>
  </r>
  <r>
    <n v="5894651"/>
    <s v="Starkey, Alan R."/>
    <s v="Exton"/>
    <s v="Exton"/>
    <s v=""/>
    <s v=""/>
    <x v="8"/>
    <x v="0"/>
    <x v="87"/>
    <n v="1"/>
    <x v="14"/>
    <n v="0"/>
    <n v="0"/>
    <n v="0.87597417068958039"/>
    <n v="0.3490848970057977"/>
    <m/>
    <m/>
    <m/>
    <m/>
    <m/>
    <m/>
    <m/>
    <m/>
    <m/>
    <m/>
    <m/>
    <m/>
    <m/>
    <n v="9"/>
    <n v="0"/>
    <n v="0"/>
  </r>
  <r>
    <n v="5895577"/>
    <s v="Barchuk, William T."/>
    <s v="San Diego,CA"/>
    <s v="San Diego CA"/>
    <s v=""/>
    <s v=""/>
    <x v="9"/>
    <x v="0"/>
    <x v="74"/>
    <n v="1"/>
    <x v="3"/>
    <n v="0"/>
    <n v="0"/>
    <n v="0.93028909832281736"/>
    <n v="0.15319899044183205"/>
    <m/>
    <m/>
    <m/>
    <m/>
    <m/>
    <m/>
    <m/>
    <m/>
    <m/>
    <m/>
    <m/>
    <m/>
    <m/>
    <n v="9"/>
    <n v="0"/>
    <n v="0"/>
  </r>
  <r>
    <n v="5901351"/>
    <s v="Wang; Chia G."/>
    <s v="Millwood"/>
    <s v="Millwood"/>
    <s v=""/>
    <s v=""/>
    <x v="9"/>
    <x v="0"/>
    <x v="59"/>
    <n v="1"/>
    <x v="14"/>
    <n v="0"/>
    <n v="0"/>
    <n v="0.88696672642489527"/>
    <n v="0.75786504376622854"/>
    <m/>
    <m/>
    <m/>
    <m/>
    <m/>
    <m/>
    <m/>
    <m/>
    <m/>
    <m/>
    <m/>
    <m/>
    <m/>
    <n v="9"/>
    <n v="0"/>
    <n v="0"/>
  </r>
  <r>
    <n v="5901676"/>
    <s v="Wolfberg, Larry B."/>
    <s v="Honolulu"/>
    <s v="Honolulu"/>
    <s v=""/>
    <s v=""/>
    <x v="9"/>
    <x v="0"/>
    <x v="59"/>
    <n v="1"/>
    <x v="14"/>
    <n v="0"/>
    <n v="0"/>
    <n v="0.23917913117998224"/>
    <n v="0.84597100271047343"/>
    <m/>
    <m/>
    <m/>
    <m/>
    <m/>
    <m/>
    <m/>
    <m/>
    <m/>
    <m/>
    <m/>
    <m/>
    <m/>
    <n v="9"/>
    <n v="0"/>
    <n v="0"/>
  </r>
  <r>
    <n v="5903361"/>
    <s v="E.C. Chemical Ind. Co., Ltd."/>
    <s v="Osaka"/>
    <s v="Osaka"/>
    <s v=""/>
    <s v=""/>
    <x v="2"/>
    <x v="0"/>
    <x v="87"/>
    <n v="1"/>
    <x v="14"/>
    <n v="0"/>
    <n v="0"/>
    <n v="0.89340181659024687"/>
    <n v="0.55257156846283262"/>
    <m/>
    <m/>
    <m/>
    <m/>
    <m/>
    <m/>
    <m/>
    <m/>
    <m/>
    <m/>
    <m/>
    <m/>
    <m/>
    <n v="9"/>
    <n v="0"/>
    <n v="0"/>
  </r>
  <r>
    <n v="5906017"/>
    <s v="Atsumi, Kunio"/>
    <s v="Yokohama-Shi"/>
    <s v="Yokohama-Shi"/>
    <s v=""/>
    <s v=""/>
    <x v="2"/>
    <x v="0"/>
    <x v="74"/>
    <n v="1"/>
    <x v="14"/>
    <n v="0"/>
    <n v="0"/>
    <n v="0.48671376822107193"/>
    <n v="0.71913571875206728"/>
    <m/>
    <m/>
    <m/>
    <m/>
    <m/>
    <m/>
    <m/>
    <m/>
    <m/>
    <m/>
    <m/>
    <m/>
    <m/>
    <n v="9"/>
    <n v="0"/>
    <n v="0"/>
  </r>
  <r>
    <n v="5908188"/>
    <s v="Hirose, Hirokazu"/>
    <s v="Chiryu-shi"/>
    <s v="Chiryu-shi"/>
    <s v=""/>
    <s v=""/>
    <x v="2"/>
    <x v="0"/>
    <x v="70"/>
    <n v="1"/>
    <x v="14"/>
    <n v="0"/>
    <n v="0"/>
    <n v="0.5455315047757413"/>
    <n v="0.23174626391145503"/>
    <m/>
    <m/>
    <m/>
    <m/>
    <m/>
    <m/>
    <m/>
    <m/>
    <m/>
    <m/>
    <m/>
    <m/>
    <m/>
    <n v="9"/>
    <n v="0"/>
    <n v="0"/>
  </r>
  <r>
    <n v="5909131"/>
    <s v="Yoshikawa, Satoshi"/>
    <s v="Otsu-shi"/>
    <s v="Otsu-shi"/>
    <s v=""/>
    <s v=""/>
    <x v="2"/>
    <x v="0"/>
    <x v="59"/>
    <n v="1"/>
    <x v="14"/>
    <n v="0"/>
    <n v="0"/>
    <n v="0.88594635231647911"/>
    <n v="0.76483453258081879"/>
    <m/>
    <m/>
    <m/>
    <m/>
    <m/>
    <m/>
    <m/>
    <m/>
    <m/>
    <m/>
    <m/>
    <m/>
    <m/>
    <n v="9"/>
    <n v="0"/>
    <n v="0"/>
  </r>
  <r>
    <n v="5910372"/>
    <s v="Abe, Kanako"/>
    <s v="Kanagawa"/>
    <s v="Kanagawa"/>
    <s v=""/>
    <s v=""/>
    <x v="2"/>
    <x v="0"/>
    <x v="59"/>
    <n v="1"/>
    <x v="14"/>
    <n v="0"/>
    <n v="0"/>
    <n v="0.33927024954135232"/>
    <n v="0.34493603475900947"/>
    <m/>
    <m/>
    <m/>
    <m/>
    <m/>
    <m/>
    <m/>
    <m/>
    <m/>
    <m/>
    <m/>
    <m/>
    <m/>
    <n v="9"/>
    <n v="0"/>
    <n v="0"/>
  </r>
  <r>
    <n v="7703099"/>
    <s v="Arnott, Robert C."/>
    <s v="Spartanburg"/>
    <s v="Spartanburg"/>
    <s v=""/>
    <s v=""/>
    <x v="9"/>
    <x v="0"/>
    <x v="77"/>
    <n v="1"/>
    <x v="14"/>
    <n v="0"/>
    <n v="0"/>
    <n v="0.49105648776824751"/>
    <n v="3.4638859455100368E-2"/>
    <n v="1"/>
    <n v="1"/>
    <n v="6"/>
    <m/>
    <m/>
    <m/>
    <m/>
    <m/>
    <m/>
    <m/>
    <m/>
    <m/>
    <m/>
    <n v="9"/>
    <n v="0"/>
    <n v="0"/>
  </r>
  <r>
    <n v="5917153"/>
    <s v="Miller, Lester"/>
    <s v="Forest Park"/>
    <s v="Forest Park"/>
    <s v=""/>
    <s v=""/>
    <x v="9"/>
    <x v="0"/>
    <x v="77"/>
    <n v="1"/>
    <x v="15"/>
    <n v="0"/>
    <n v="0"/>
    <n v="0.567165607990327"/>
    <n v="0.64310014905744151"/>
    <m/>
    <m/>
    <m/>
    <m/>
    <m/>
    <m/>
    <m/>
    <m/>
    <m/>
    <m/>
    <m/>
    <m/>
    <m/>
    <n v="9"/>
    <n v="0"/>
    <n v="0"/>
  </r>
  <r>
    <n v="5921302"/>
    <s v="Nishizawa, Masato"/>
    <s v="Nagano"/>
    <s v="Nagano"/>
    <s v=""/>
    <s v=""/>
    <x v="2"/>
    <x v="0"/>
    <x v="66"/>
    <n v="1"/>
    <x v="14"/>
    <n v="0"/>
    <n v="0"/>
    <n v="8.22181911858475E-2"/>
    <n v="0.729481228931398"/>
    <m/>
    <m/>
    <m/>
    <m/>
    <m/>
    <m/>
    <m/>
    <m/>
    <m/>
    <m/>
    <m/>
    <m/>
    <m/>
    <n v="9"/>
    <n v="0"/>
    <n v="0"/>
  </r>
  <r>
    <n v="5921959"/>
    <s v="Yamashita, Fumitoshi"/>
    <s v="Ikoma"/>
    <s v="Ikoma"/>
    <s v=""/>
    <s v=""/>
    <x v="2"/>
    <x v="0"/>
    <x v="87"/>
    <n v="1"/>
    <x v="14"/>
    <n v="0"/>
    <n v="0"/>
    <n v="0.27699244762121233"/>
    <n v="0.39301925723447795"/>
    <m/>
    <m/>
    <m/>
    <m/>
    <m/>
    <m/>
    <m/>
    <m/>
    <m/>
    <m/>
    <m/>
    <m/>
    <m/>
    <n v="9"/>
    <n v="0"/>
    <n v="0"/>
  </r>
  <r>
    <n v="5922124"/>
    <s v="Kano, Toshihiro"/>
    <s v="Nagakute"/>
    <s v="Nagakute"/>
    <s v=""/>
    <s v=""/>
    <x v="2"/>
    <x v="0"/>
    <x v="59"/>
    <n v="1"/>
    <x v="14"/>
    <n v="0"/>
    <n v="0"/>
    <n v="0.92152268446605945"/>
    <n v="0.42206563906594396"/>
    <m/>
    <m/>
    <m/>
    <m/>
    <m/>
    <m/>
    <m/>
    <m/>
    <m/>
    <m/>
    <m/>
    <m/>
    <m/>
    <n v="9"/>
    <n v="0"/>
    <n v="0"/>
  </r>
  <r>
    <n v="5923201"/>
    <s v="Xin, Tao"/>
    <s v="Toronto"/>
    <s v="Toronto"/>
    <s v=""/>
    <s v=""/>
    <x v="16"/>
    <x v="0"/>
    <x v="65"/>
    <n v="1"/>
    <x v="14"/>
    <n v="0"/>
    <n v="0"/>
    <n v="0.57457379142307752"/>
    <n v="0.18233744587076384"/>
    <m/>
    <m/>
    <m/>
    <m/>
    <m/>
    <m/>
    <m/>
    <m/>
    <m/>
    <m/>
    <m/>
    <m/>
    <m/>
    <n v="9"/>
    <n v="0"/>
    <n v="0"/>
  </r>
  <r>
    <n v="5924770"/>
    <s v="Miyamoto, Sachiko"/>
    <s v="Odawara"/>
    <s v="Odawara"/>
    <s v=""/>
    <s v=""/>
    <x v="2"/>
    <x v="0"/>
    <x v="65"/>
    <n v="1"/>
    <x v="14"/>
    <n v="0"/>
    <n v="0"/>
    <n v="0.50626867848476831"/>
    <n v="0.70628884348788767"/>
    <m/>
    <m/>
    <m/>
    <m/>
    <m/>
    <m/>
    <m/>
    <m/>
    <m/>
    <m/>
    <m/>
    <m/>
    <m/>
    <n v="9"/>
    <n v="0"/>
    <n v="0"/>
  </r>
  <r>
    <n v="5924954"/>
    <s v="Donahue, James"/>
    <s v="Falmouth,MA"/>
    <s v="Falmouth MA"/>
    <s v=""/>
    <s v=""/>
    <x v="9"/>
    <x v="0"/>
    <x v="77"/>
    <n v="1"/>
    <x v="15"/>
    <n v="0"/>
    <n v="0"/>
    <n v="0.84592604783824654"/>
    <n v="0.82320431307746833"/>
    <m/>
    <m/>
    <m/>
    <m/>
    <m/>
    <m/>
    <m/>
    <m/>
    <m/>
    <m/>
    <m/>
    <m/>
    <m/>
    <n v="9"/>
    <n v="0"/>
    <n v="0"/>
  </r>
  <r>
    <n v="5925600"/>
    <s v="Obuchi, Kazuto"/>
    <s v="Kanagawa"/>
    <s v="Kanagawa"/>
    <s v=""/>
    <s v=""/>
    <x v="2"/>
    <x v="0"/>
    <x v="59"/>
    <n v="1"/>
    <x v="14"/>
    <n v="0"/>
    <n v="0"/>
    <n v="0.23249740294724186"/>
    <n v="0.73562530008203675"/>
    <m/>
    <m/>
    <m/>
    <m/>
    <m/>
    <m/>
    <m/>
    <m/>
    <m/>
    <m/>
    <m/>
    <m/>
    <m/>
    <n v="9"/>
    <n v="0"/>
    <n v="0"/>
  </r>
  <r>
    <n v="5926978"/>
    <s v="Grether, Martin"/>
    <s v="Bothell"/>
    <s v="Bothell"/>
    <s v=""/>
    <s v=""/>
    <x v="9"/>
    <x v="0"/>
    <x v="65"/>
    <n v="1"/>
    <x v="14"/>
    <n v="0"/>
    <n v="0"/>
    <n v="3.867584286736947E-3"/>
    <n v="0.29819423671261591"/>
    <m/>
    <m/>
    <m/>
    <m/>
    <m/>
    <m/>
    <m/>
    <m/>
    <m/>
    <m/>
    <m/>
    <m/>
    <m/>
    <n v="9"/>
    <n v="0"/>
    <n v="0"/>
  </r>
  <r>
    <n v="7760291"/>
    <s v="Pape, Heinz"/>
    <s v="Aschheim"/>
    <s v="Aschheim"/>
    <s v=""/>
    <s v=""/>
    <x v="0"/>
    <x v="0"/>
    <x v="59"/>
    <n v="1"/>
    <x v="14"/>
    <n v="0"/>
    <n v="0"/>
    <n v="1.5024521388313783E-2"/>
    <n v="3.4164088596584374E-2"/>
    <n v="1"/>
    <n v="1"/>
    <n v="6"/>
    <m/>
    <m/>
    <m/>
    <m/>
    <m/>
    <m/>
    <m/>
    <m/>
    <m/>
    <m/>
    <n v="9"/>
    <n v="0"/>
    <n v="0"/>
  </r>
  <r>
    <n v="8555514"/>
    <s v="Saito, Haruo"/>
    <s v="Toyama"/>
    <s v="Toyama"/>
    <s v=""/>
    <s v=""/>
    <x v="2"/>
    <x v="0"/>
    <x v="66"/>
    <n v="1"/>
    <x v="14"/>
    <n v="0"/>
    <n v="0"/>
    <n v="0.32046616342101308"/>
    <n v="3.3838407398036341E-2"/>
    <n v="1"/>
    <n v="1"/>
    <n v="6"/>
    <m/>
    <m/>
    <m/>
    <m/>
    <m/>
    <m/>
    <m/>
    <m/>
    <m/>
    <m/>
    <n v="9"/>
    <n v="0"/>
    <n v="0"/>
  </r>
  <r>
    <n v="5933033"/>
    <s v="Tardif, Pierre"/>
    <s v="St-Lambert-de-Lauzon"/>
    <s v="St-Lambert-de-Lauzon"/>
    <s v=""/>
    <s v=""/>
    <x v="16"/>
    <x v="0"/>
    <x v="91"/>
    <n v="2"/>
    <x v="14"/>
    <n v="0"/>
    <n v="0"/>
    <n v="9.4784501516077868E-2"/>
    <n v="0.25404345713776821"/>
    <m/>
    <m/>
    <m/>
    <m/>
    <m/>
    <m/>
    <m/>
    <m/>
    <m/>
    <m/>
    <m/>
    <m/>
    <m/>
    <n v="9"/>
    <n v="0"/>
    <n v="0"/>
  </r>
  <r>
    <n v="5933165"/>
    <s v="Christianson, Teresa M."/>
    <s v="Petaluma"/>
    <s v="Petaluma"/>
    <s v=""/>
    <s v=""/>
    <x v="9"/>
    <x v="0"/>
    <x v="59"/>
    <n v="1"/>
    <x v="14"/>
    <n v="0"/>
    <n v="0"/>
    <n v="0.46609755980492984"/>
    <n v="0.9545706873390597"/>
    <m/>
    <m/>
    <m/>
    <m/>
    <m/>
    <m/>
    <m/>
    <m/>
    <m/>
    <m/>
    <m/>
    <m/>
    <m/>
    <n v="9"/>
    <n v="0"/>
    <n v="0"/>
  </r>
  <r>
    <n v="5934982"/>
    <s v="Keefe, Andrew C."/>
    <s v="Santa Monica,CA"/>
    <s v="Santa Monica CA"/>
    <s v=""/>
    <s v=""/>
    <x v="9"/>
    <x v="0"/>
    <x v="81"/>
    <n v="1"/>
    <x v="3"/>
    <n v="0"/>
    <n v="0"/>
    <n v="0.2717207676834914"/>
    <n v="0.13129913116218672"/>
    <m/>
    <m/>
    <m/>
    <m/>
    <m/>
    <m/>
    <m/>
    <m/>
    <m/>
    <m/>
    <m/>
    <m/>
    <m/>
    <n v="9"/>
    <n v="0"/>
    <n v="0"/>
  </r>
  <r>
    <n v="5935210"/>
    <s v="Grabenstatter, Jan"/>
    <s v="Gernsbach"/>
    <s v="Gernsbach"/>
    <s v=""/>
    <s v=""/>
    <x v="0"/>
    <x v="0"/>
    <x v="62"/>
    <n v="1"/>
    <x v="14"/>
    <n v="0"/>
    <n v="0"/>
    <n v="0.1724906114030279"/>
    <n v="0.45069981608284382"/>
    <m/>
    <m/>
    <m/>
    <m/>
    <m/>
    <m/>
    <m/>
    <m/>
    <m/>
    <m/>
    <m/>
    <m/>
    <m/>
    <n v="9"/>
    <n v="0"/>
    <n v="0"/>
  </r>
  <r>
    <n v="5936933"/>
    <s v="Architectural Precast, Inc."/>
    <s v="Columbus"/>
    <s v="Columbus"/>
    <s v=""/>
    <s v=""/>
    <x v="9"/>
    <x v="0"/>
    <x v="59"/>
    <n v="1"/>
    <x v="14"/>
    <n v="0"/>
    <n v="0"/>
    <n v="0.39623435918834737"/>
    <n v="0.71628976599982208"/>
    <m/>
    <m/>
    <m/>
    <m/>
    <m/>
    <m/>
    <m/>
    <m/>
    <m/>
    <m/>
    <m/>
    <m/>
    <m/>
    <n v="9"/>
    <n v="0"/>
    <n v="0"/>
  </r>
  <r>
    <n v="5938865"/>
    <s v="Takamura, Norihiro"/>
    <s v="Osaka"/>
    <s v="Osaka"/>
    <s v=""/>
    <s v=""/>
    <x v="2"/>
    <x v="0"/>
    <x v="87"/>
    <n v="1"/>
    <x v="14"/>
    <n v="0"/>
    <n v="0"/>
    <n v="0.98343712060269584"/>
    <n v="0.86692287376040122"/>
    <m/>
    <m/>
    <m/>
    <m/>
    <m/>
    <m/>
    <m/>
    <m/>
    <m/>
    <m/>
    <m/>
    <m/>
    <m/>
    <n v="9"/>
    <n v="0"/>
    <n v="0"/>
  </r>
  <r>
    <n v="5942358"/>
    <s v="Conveytech Systems AB"/>
    <s v="Helsingborg"/>
    <s v="Helsingborg"/>
    <s v=""/>
    <s v=""/>
    <x v="11"/>
    <x v="0"/>
    <x v="77"/>
    <n v="1"/>
    <x v="14"/>
    <n v="0"/>
    <n v="0"/>
    <n v="0.42015129015775099"/>
    <n v="0.61375814141503759"/>
    <m/>
    <m/>
    <m/>
    <m/>
    <m/>
    <m/>
    <m/>
    <m/>
    <m/>
    <m/>
    <m/>
    <m/>
    <m/>
    <n v="9"/>
    <n v="0"/>
    <n v="0"/>
  </r>
  <r>
    <n v="5942964"/>
    <s v="Omote, Masanori"/>
    <s v="Kanagawa"/>
    <s v="Kanagawa"/>
    <s v=""/>
    <s v=""/>
    <x v="2"/>
    <x v="0"/>
    <x v="59"/>
    <n v="1"/>
    <x v="14"/>
    <n v="0"/>
    <n v="0"/>
    <n v="1.7530970083392994E-2"/>
    <n v="0.13393301073192099"/>
    <m/>
    <m/>
    <m/>
    <m/>
    <m/>
    <m/>
    <m/>
    <m/>
    <m/>
    <m/>
    <m/>
    <m/>
    <m/>
    <n v="9"/>
    <n v="0"/>
    <n v="0"/>
  </r>
  <r>
    <n v="5943588"/>
    <s v="Broadfoot, Robert"/>
    <s v="Richardson,TX"/>
    <s v="Richardson TX"/>
    <s v=""/>
    <s v=""/>
    <x v="9"/>
    <x v="0"/>
    <x v="69"/>
    <n v="1"/>
    <x v="15"/>
    <n v="0"/>
    <n v="0"/>
    <n v="1.4553348439829694E-3"/>
    <n v="0.28571000431961469"/>
    <m/>
    <m/>
    <m/>
    <m/>
    <m/>
    <m/>
    <m/>
    <m/>
    <m/>
    <m/>
    <m/>
    <m/>
    <m/>
    <n v="9"/>
    <n v="0"/>
    <n v="0"/>
  </r>
  <r>
    <n v="5944631"/>
    <s v="Catallo; Frank"/>
    <s v="Port Washington"/>
    <s v="Port Washington"/>
    <s v=""/>
    <s v=""/>
    <x v="9"/>
    <x v="0"/>
    <x v="81"/>
    <n v="1"/>
    <x v="15"/>
    <n v="0"/>
    <n v="0"/>
    <n v="0.35856783143267867"/>
    <n v="0.69461766548804094"/>
    <m/>
    <m/>
    <m/>
    <m/>
    <m/>
    <m/>
    <m/>
    <m/>
    <m/>
    <m/>
    <m/>
    <m/>
    <m/>
    <n v="9"/>
    <n v="0"/>
    <n v="0"/>
  </r>
  <r>
    <n v="5944636"/>
    <s v="Johnson, Royce"/>
    <s v="Universal City,TX"/>
    <s v="Universal City TX"/>
    <s v=""/>
    <s v=""/>
    <x v="9"/>
    <x v="0"/>
    <x v="100"/>
    <n v="2"/>
    <x v="3"/>
    <n v="0"/>
    <n v="0"/>
    <n v="0.33813708369572604"/>
    <n v="0.15795659400351891"/>
    <m/>
    <m/>
    <m/>
    <m/>
    <m/>
    <m/>
    <m/>
    <m/>
    <m/>
    <m/>
    <m/>
    <m/>
    <m/>
    <n v="9"/>
    <n v="0"/>
    <n v="0"/>
  </r>
  <r>
    <n v="5945797"/>
    <s v="Freeze, Timothy E."/>
    <s v="Mebane"/>
    <s v="Mebane"/>
    <s v=""/>
    <s v=""/>
    <x v="9"/>
    <x v="0"/>
    <x v="66"/>
    <n v="1"/>
    <x v="14"/>
    <n v="0"/>
    <n v="0"/>
    <n v="0.83880199254166121"/>
    <n v="0.74389098823281663"/>
    <m/>
    <m/>
    <m/>
    <m/>
    <m/>
    <m/>
    <m/>
    <m/>
    <m/>
    <m/>
    <m/>
    <m/>
    <m/>
    <n v="9"/>
    <n v="0"/>
    <n v="0"/>
  </r>
  <r>
    <n v="5946138"/>
    <s v="Palaniappan, Srinivasan"/>
    <s v="Andra Pradesh"/>
    <s v="Andra Pradesh"/>
    <s v=""/>
    <s v=""/>
    <x v="27"/>
    <x v="0"/>
    <x v="69"/>
    <n v="1"/>
    <x v="15"/>
    <n v="0"/>
    <n v="0"/>
    <n v="0.62881482785900311"/>
    <n v="0.79262759295821739"/>
    <m/>
    <m/>
    <m/>
    <m/>
    <m/>
    <m/>
    <m/>
    <m/>
    <m/>
    <m/>
    <m/>
    <m/>
    <m/>
    <n v="9"/>
    <n v="0"/>
    <n v="0"/>
  </r>
  <r>
    <n v="5948751"/>
    <s v="Relf, Charles W."/>
    <s v="Sunnyvale"/>
    <s v="Sunnyvale"/>
    <s v=""/>
    <s v=""/>
    <x v="9"/>
    <x v="0"/>
    <x v="62"/>
    <n v="1"/>
    <x v="14"/>
    <n v="0"/>
    <n v="0"/>
    <n v="0.79465383604090112"/>
    <n v="0.97476617183544245"/>
    <m/>
    <m/>
    <m/>
    <m/>
    <m/>
    <m/>
    <m/>
    <m/>
    <m/>
    <m/>
    <m/>
    <m/>
    <m/>
    <n v="9"/>
    <n v="0"/>
    <n v="0"/>
  </r>
  <r>
    <n v="5952879"/>
    <s v="Takahashi, Takuya"/>
    <s v="Yokohama"/>
    <s v="Yokohama"/>
    <s v=""/>
    <s v=""/>
    <x v="2"/>
    <x v="0"/>
    <x v="59"/>
    <n v="1"/>
    <x v="14"/>
    <n v="0"/>
    <n v="0"/>
    <n v="0.85932030487511191"/>
    <n v="0.26495458312772113"/>
    <m/>
    <m/>
    <m/>
    <m/>
    <m/>
    <m/>
    <m/>
    <m/>
    <m/>
    <m/>
    <m/>
    <m/>
    <m/>
    <n v="9"/>
    <n v="0"/>
    <n v="0"/>
  </r>
  <r>
    <n v="5954360"/>
    <s v="Weisz, Vera C."/>
    <s v="Watertown"/>
    <s v="Watertown"/>
    <s v=""/>
    <s v=""/>
    <x v="9"/>
    <x v="0"/>
    <x v="62"/>
    <n v="1"/>
    <x v="14"/>
    <n v="0"/>
    <n v="0"/>
    <n v="0.14219241272144012"/>
    <n v="0.42180592975001729"/>
    <m/>
    <m/>
    <m/>
    <m/>
    <m/>
    <m/>
    <m/>
    <m/>
    <m/>
    <m/>
    <m/>
    <m/>
    <m/>
    <n v="9"/>
    <n v="0"/>
    <n v="0"/>
  </r>
  <r>
    <n v="5962262"/>
    <s v="Yang, Woun-Suck"/>
    <s v="Gyeonggi-do"/>
    <s v="Gyeonggi-do"/>
    <s v=""/>
    <s v=""/>
    <x v="7"/>
    <x v="0"/>
    <x v="77"/>
    <n v="1"/>
    <x v="14"/>
    <n v="0"/>
    <n v="0"/>
    <n v="8.93142772972918E-2"/>
    <n v="0.61583508338525561"/>
    <m/>
    <m/>
    <m/>
    <m/>
    <m/>
    <m/>
    <m/>
    <m/>
    <m/>
    <m/>
    <m/>
    <m/>
    <m/>
    <n v="9"/>
    <n v="0"/>
    <n v="0"/>
  </r>
  <r>
    <n v="5962581"/>
    <s v="Protat, Vincent"/>
    <s v="Bourge"/>
    <s v="Bourge"/>
    <s v=""/>
    <s v=""/>
    <x v="3"/>
    <x v="0"/>
    <x v="66"/>
    <n v="1"/>
    <x v="14"/>
    <n v="0"/>
    <n v="0"/>
    <n v="0.95693621012060925"/>
    <n v="0.57752665184314256"/>
    <m/>
    <m/>
    <m/>
    <m/>
    <m/>
    <m/>
    <m/>
    <m/>
    <m/>
    <m/>
    <m/>
    <m/>
    <m/>
    <n v="9"/>
    <n v="0"/>
    <n v="0"/>
  </r>
  <r>
    <n v="5964099"/>
    <s v="Rackley, Robert L."/>
    <s v="Parkersburg"/>
    <s v="Parkersburg"/>
    <s v=""/>
    <s v=""/>
    <x v="9"/>
    <x v="0"/>
    <x v="77"/>
    <n v="1"/>
    <x v="14"/>
    <n v="0"/>
    <n v="0"/>
    <n v="0.50260610254011373"/>
    <n v="0.13132512923359441"/>
    <m/>
    <m/>
    <m/>
    <m/>
    <m/>
    <m/>
    <m/>
    <m/>
    <m/>
    <m/>
    <m/>
    <m/>
    <m/>
    <n v="9"/>
    <n v="0"/>
    <n v="0"/>
  </r>
  <r>
    <n v="5967117"/>
    <s v="Bales, Michael E."/>
    <s v="New Palestine"/>
    <s v="New Palestine"/>
    <s v=""/>
    <s v=""/>
    <x v="9"/>
    <x v="0"/>
    <x v="69"/>
    <n v="1"/>
    <x v="15"/>
    <n v="0"/>
    <n v="0"/>
    <n v="0.43658713505104629"/>
    <n v="0.68985713979817542"/>
    <m/>
    <m/>
    <m/>
    <m/>
    <m/>
    <m/>
    <m/>
    <m/>
    <m/>
    <m/>
    <m/>
    <m/>
    <m/>
    <n v="9"/>
    <n v="0"/>
    <n v="0"/>
  </r>
  <r>
    <n v="5968160"/>
    <s v="Saito, Nathan"/>
    <s v="San Jose"/>
    <s v="San Jose"/>
    <s v=""/>
    <s v=""/>
    <x v="9"/>
    <x v="0"/>
    <x v="59"/>
    <n v="1"/>
    <x v="15"/>
    <n v="0"/>
    <n v="0"/>
    <n v="0.52451710952603592"/>
    <n v="0.35063436385011482"/>
    <m/>
    <m/>
    <m/>
    <m/>
    <m/>
    <m/>
    <m/>
    <m/>
    <m/>
    <m/>
    <m/>
    <m/>
    <m/>
    <n v="9"/>
    <n v="0"/>
    <n v="0"/>
  </r>
  <r>
    <n v="5968238"/>
    <s v="Farrell, Robert E."/>
    <s v="Springfield"/>
    <s v="Springfield"/>
    <s v=""/>
    <s v=""/>
    <x v="9"/>
    <x v="0"/>
    <x v="77"/>
    <n v="1"/>
    <x v="14"/>
    <n v="0"/>
    <n v="0"/>
    <n v="0.68113389969757876"/>
    <n v="0.15199334929473718"/>
    <m/>
    <m/>
    <m/>
    <m/>
    <m/>
    <m/>
    <m/>
    <m/>
    <m/>
    <m/>
    <m/>
    <m/>
    <m/>
    <n v="9"/>
    <n v="0"/>
    <n v="0"/>
  </r>
  <r>
    <n v="5970330"/>
    <s v="Brown, Larry D."/>
    <s v="Del Mar"/>
    <s v="Del Mar"/>
    <s v=""/>
    <s v=""/>
    <x v="9"/>
    <x v="0"/>
    <x v="65"/>
    <n v="1"/>
    <x v="15"/>
    <n v="0"/>
    <n v="0"/>
    <n v="0.59950638152992675"/>
    <n v="0.41441270147668097"/>
    <m/>
    <m/>
    <m/>
    <m/>
    <m/>
    <m/>
    <m/>
    <m/>
    <m/>
    <m/>
    <m/>
    <m/>
    <m/>
    <n v="9"/>
    <n v="0"/>
    <n v="0"/>
  </r>
  <r>
    <n v="5970993"/>
    <s v="Clear; Theodore E."/>
    <s v="Hamilton"/>
    <s v="Hamilton"/>
    <s v=""/>
    <s v=""/>
    <x v="9"/>
    <x v="0"/>
    <x v="59"/>
    <n v="1"/>
    <x v="14"/>
    <n v="0"/>
    <n v="0"/>
    <n v="0.73884465933427379"/>
    <n v="0.26645906520978835"/>
    <m/>
    <m/>
    <m/>
    <m/>
    <m/>
    <m/>
    <m/>
    <m/>
    <m/>
    <m/>
    <m/>
    <m/>
    <m/>
    <n v="9"/>
    <n v="0"/>
    <n v="0"/>
  </r>
  <r>
    <n v="5972005"/>
    <s v="Walsh, Shawn T."/>
    <s v="Garland"/>
    <s v="Garland"/>
    <s v=""/>
    <s v=""/>
    <x v="9"/>
    <x v="0"/>
    <x v="65"/>
    <n v="1"/>
    <x v="14"/>
    <n v="0"/>
    <n v="0"/>
    <n v="0.19796623314330986"/>
    <n v="0.19366649353009147"/>
    <m/>
    <m/>
    <m/>
    <m/>
    <m/>
    <m/>
    <m/>
    <m/>
    <m/>
    <m/>
    <m/>
    <m/>
    <m/>
    <n v="9"/>
    <n v="0"/>
    <n v="0"/>
  </r>
  <r>
    <n v="5972690"/>
    <s v="Cox, Joseph H."/>
    <s v="Chesterfield"/>
    <s v="Chesterfield"/>
    <s v=""/>
    <s v=""/>
    <x v="9"/>
    <x v="0"/>
    <x v="74"/>
    <n v="1"/>
    <x v="14"/>
    <n v="0"/>
    <n v="0"/>
    <n v="7.2613046283736327E-2"/>
    <n v="0.54798269740021488"/>
    <m/>
    <m/>
    <m/>
    <m/>
    <m/>
    <m/>
    <m/>
    <m/>
    <m/>
    <m/>
    <m/>
    <m/>
    <m/>
    <n v="9"/>
    <n v="0"/>
    <n v="0"/>
  </r>
  <r>
    <n v="5975834"/>
    <s v="Boulva, Paul"/>
    <s v="Piedmont"/>
    <s v="Piedmont"/>
    <s v=""/>
    <s v=""/>
    <x v="16"/>
    <x v="0"/>
    <x v="59"/>
    <n v="1"/>
    <x v="14"/>
    <n v="0"/>
    <n v="0"/>
    <n v="2.448733256122515E-2"/>
    <n v="0.45580006194906564"/>
    <m/>
    <m/>
    <m/>
    <m/>
    <m/>
    <m/>
    <m/>
    <m/>
    <m/>
    <m/>
    <m/>
    <m/>
    <m/>
    <n v="9"/>
    <n v="0"/>
    <n v="0"/>
  </r>
  <r>
    <n v="5977095"/>
    <s v="Minor, Michael K."/>
    <s v="Gibsonia"/>
    <s v="Gibsonia"/>
    <s v=""/>
    <s v=""/>
    <x v="9"/>
    <x v="0"/>
    <x v="59"/>
    <n v="1"/>
    <x v="14"/>
    <n v="0"/>
    <n v="0"/>
    <n v="0.52431789488703562"/>
    <n v="0.48397239207914744"/>
    <m/>
    <m/>
    <m/>
    <m/>
    <m/>
    <m/>
    <m/>
    <m/>
    <m/>
    <m/>
    <m/>
    <m/>
    <m/>
    <n v="9"/>
    <n v="0"/>
    <n v="0"/>
  </r>
  <r>
    <n v="5978819"/>
    <s v="Safari Land Ltd., Inc."/>
    <s v="Ontario"/>
    <s v="Ontario"/>
    <s v=""/>
    <s v=""/>
    <x v="9"/>
    <x v="0"/>
    <x v="65"/>
    <n v="1"/>
    <x v="14"/>
    <n v="0"/>
    <n v="0"/>
    <n v="0.4055691198766469"/>
    <n v="0.11100766112465943"/>
    <m/>
    <m/>
    <m/>
    <m/>
    <m/>
    <m/>
    <m/>
    <m/>
    <m/>
    <m/>
    <m/>
    <m/>
    <m/>
    <n v="9"/>
    <n v="0"/>
    <n v="0"/>
  </r>
  <r>
    <n v="5981732"/>
    <s v="Silbernagel, Raymond A."/>
    <s v="Naperville"/>
    <s v="Naperville"/>
    <s v=""/>
    <s v=""/>
    <x v="9"/>
    <x v="0"/>
    <x v="70"/>
    <n v="1"/>
    <x v="14"/>
    <n v="0"/>
    <n v="0"/>
    <n v="0.7946022952387517"/>
    <n v="0.76221944926655993"/>
    <m/>
    <m/>
    <m/>
    <m/>
    <m/>
    <m/>
    <m/>
    <m/>
    <m/>
    <m/>
    <m/>
    <m/>
    <m/>
    <n v="9"/>
    <n v="0"/>
    <n v="0"/>
  </r>
  <r>
    <n v="5984355"/>
    <s v="Garcia de Alba; Hector"/>
    <s v="S. Elgin"/>
    <s v="S. Elgin"/>
    <s v=""/>
    <s v=""/>
    <x v="9"/>
    <x v="0"/>
    <x v="59"/>
    <n v="1"/>
    <x v="15"/>
    <n v="0"/>
    <n v="0"/>
    <n v="6.613680996246607E-2"/>
    <n v="0.50775326958029943"/>
    <m/>
    <m/>
    <m/>
    <m/>
    <m/>
    <m/>
    <m/>
    <m/>
    <m/>
    <m/>
    <m/>
    <m/>
    <m/>
    <n v="9"/>
    <n v="0"/>
    <n v="0"/>
  </r>
  <r>
    <n v="5985622"/>
    <s v="Lee, Tun-Chieh"/>
    <s v="Hsinchu"/>
    <s v="Hsinchu"/>
    <s v=""/>
    <s v=""/>
    <x v="5"/>
    <x v="0"/>
    <x v="65"/>
    <n v="1"/>
    <x v="14"/>
    <n v="0"/>
    <n v="0"/>
    <n v="4.6306085641904859E-2"/>
    <n v="0.242442309606684"/>
    <m/>
    <m/>
    <m/>
    <m/>
    <m/>
    <m/>
    <m/>
    <m/>
    <m/>
    <m/>
    <m/>
    <m/>
    <m/>
    <n v="9"/>
    <n v="0"/>
    <n v="0"/>
  </r>
  <r>
    <n v="5988188"/>
    <s v="Izumi, Hirohiko"/>
    <s v="Tokyo"/>
    <s v="Tokyo"/>
    <s v=""/>
    <s v=""/>
    <x v="2"/>
    <x v="0"/>
    <x v="87"/>
    <n v="1"/>
    <x v="14"/>
    <n v="0"/>
    <n v="0"/>
    <n v="0.16071519516949839"/>
    <n v="0.41513252391966016"/>
    <m/>
    <m/>
    <m/>
    <m/>
    <m/>
    <m/>
    <m/>
    <m/>
    <m/>
    <m/>
    <m/>
    <m/>
    <m/>
    <n v="9"/>
    <n v="0"/>
    <n v="0"/>
  </r>
  <r>
    <n v="5988295"/>
    <s v="Ricci; Anthony"/>
    <s v="Cranston"/>
    <s v="Cranston"/>
    <s v=""/>
    <s v=""/>
    <x v="9"/>
    <x v="0"/>
    <x v="59"/>
    <n v="1"/>
    <x v="14"/>
    <n v="0"/>
    <n v="0"/>
    <n v="0.90404521826398543"/>
    <n v="0.21154928007885054"/>
    <m/>
    <m/>
    <m/>
    <m/>
    <m/>
    <m/>
    <m/>
    <m/>
    <m/>
    <m/>
    <m/>
    <m/>
    <m/>
    <n v="9"/>
    <n v="0"/>
    <n v="0"/>
  </r>
  <r>
    <n v="5988810"/>
    <s v="Van Sickle, Dale E."/>
    <s v="Kingsport"/>
    <s v="Kingsport"/>
    <s v=""/>
    <s v=""/>
    <x v="9"/>
    <x v="0"/>
    <x v="62"/>
    <n v="1"/>
    <x v="14"/>
    <n v="0"/>
    <n v="0"/>
    <n v="0.97290642524990434"/>
    <n v="0.8551641790193234"/>
    <m/>
    <m/>
    <m/>
    <m/>
    <m/>
    <m/>
    <m/>
    <m/>
    <m/>
    <m/>
    <m/>
    <m/>
    <m/>
    <n v="9"/>
    <n v="0"/>
    <n v="0"/>
  </r>
  <r>
    <n v="5990706"/>
    <s v="Thomas Broadcast Systems"/>
    <s v="Cedex"/>
    <s v="Cedex"/>
    <s v=""/>
    <s v=""/>
    <x v="3"/>
    <x v="0"/>
    <x v="87"/>
    <n v="1"/>
    <x v="14"/>
    <n v="0"/>
    <n v="0"/>
    <n v="0.60174481395662505"/>
    <n v="0.50742041264152826"/>
    <m/>
    <m/>
    <m/>
    <m/>
    <m/>
    <m/>
    <m/>
    <m/>
    <m/>
    <m/>
    <m/>
    <m/>
    <m/>
    <n v="9"/>
    <n v="0"/>
    <n v="0"/>
  </r>
  <r>
    <n v="5996245"/>
    <s v="Savilampi, Erkki"/>
    <s v="Lempaala"/>
    <s v="Lempaala"/>
    <s v=""/>
    <s v=""/>
    <x v="23"/>
    <x v="0"/>
    <x v="59"/>
    <n v="1"/>
    <x v="14"/>
    <n v="0"/>
    <n v="0"/>
    <n v="0.41648643876847424"/>
    <n v="0.64775352015705623"/>
    <m/>
    <m/>
    <m/>
    <m/>
    <m/>
    <m/>
    <m/>
    <m/>
    <m/>
    <m/>
    <m/>
    <m/>
    <m/>
    <n v="9"/>
    <n v="0"/>
    <n v="0"/>
  </r>
  <r>
    <n v="5997844"/>
    <s v="Lang, Chi-I"/>
    <s v="Sunnyvle,CA"/>
    <s v="Sunnyvle CA"/>
    <s v=""/>
    <s v=""/>
    <x v="9"/>
    <x v="0"/>
    <x v="77"/>
    <n v="1"/>
    <x v="15"/>
    <n v="0"/>
    <n v="0"/>
    <n v="0.94479651247894414"/>
    <n v="0.96856452751255562"/>
    <m/>
    <m/>
    <m/>
    <m/>
    <m/>
    <m/>
    <m/>
    <m/>
    <m/>
    <m/>
    <m/>
    <m/>
    <m/>
    <n v="9"/>
    <n v="0"/>
    <n v="0"/>
  </r>
  <r>
    <n v="5998337"/>
    <s v="Donahue, Joseph P."/>
    <s v="Oro Valley"/>
    <s v="Oro Valley"/>
    <s v=""/>
    <s v=""/>
    <x v="9"/>
    <x v="0"/>
    <x v="70"/>
    <n v="1"/>
    <x v="15"/>
    <n v="0"/>
    <n v="0"/>
    <n v="0.52317613495503668"/>
    <n v="0.13919319441161004"/>
    <m/>
    <m/>
    <m/>
    <m/>
    <m/>
    <m/>
    <m/>
    <m/>
    <m/>
    <m/>
    <m/>
    <m/>
    <m/>
    <n v="9"/>
    <n v="0"/>
    <n v="0"/>
  </r>
  <r>
    <n v="6001367"/>
    <s v="Langenstein, Max"/>
    <s v="Illertissen"/>
    <s v="Illertissen"/>
    <s v=""/>
    <s v=""/>
    <x v="0"/>
    <x v="0"/>
    <x v="77"/>
    <n v="1"/>
    <x v="14"/>
    <n v="0"/>
    <n v="0"/>
    <n v="0.58099790613282198"/>
    <n v="0.15627230217743915"/>
    <m/>
    <m/>
    <m/>
    <m/>
    <m/>
    <m/>
    <m/>
    <m/>
    <m/>
    <m/>
    <m/>
    <m/>
    <m/>
    <n v="9"/>
    <n v="0"/>
    <n v="0"/>
  </r>
  <r>
    <n v="6003709"/>
    <s v="Kerr, Edwin R."/>
    <s v="Wappingers Falls"/>
    <s v="Wappingers Falls"/>
    <s v=""/>
    <s v=""/>
    <x v="9"/>
    <x v="0"/>
    <x v="79"/>
    <n v="1"/>
    <x v="15"/>
    <n v="0"/>
    <n v="0"/>
    <n v="0.50725249341860745"/>
    <n v="0.20863288547847281"/>
    <m/>
    <m/>
    <m/>
    <m/>
    <m/>
    <m/>
    <m/>
    <m/>
    <m/>
    <m/>
    <m/>
    <m/>
    <m/>
    <n v="9"/>
    <n v="0"/>
    <n v="0"/>
  </r>
  <r>
    <n v="6007485"/>
    <s v="Martis; Remberto L. T."/>
    <s v="5656 AA Eindhoven"/>
    <s v="5656 AA Eindhoven"/>
    <s v="5656"/>
    <s v=""/>
    <x v="1"/>
    <x v="0"/>
    <x v="100"/>
    <n v="2"/>
    <x v="3"/>
    <n v="1"/>
    <n v="0"/>
    <n v="0.48396007329682966"/>
    <n v="0.49002690566213625"/>
    <m/>
    <m/>
    <m/>
    <m/>
    <m/>
    <m/>
    <m/>
    <m/>
    <m/>
    <m/>
    <m/>
    <m/>
    <m/>
    <n v="9"/>
    <n v="0"/>
    <n v="0"/>
  </r>
  <r>
    <n v="6007860"/>
    <s v="Rakshani, Vafa James"/>
    <s v="Newport Coast"/>
    <s v="Newport Coast"/>
    <s v=""/>
    <s v=""/>
    <x v="9"/>
    <x v="0"/>
    <x v="69"/>
    <n v="1"/>
    <x v="15"/>
    <n v="0"/>
    <n v="0"/>
    <n v="0.98145110474976782"/>
    <n v="0.55842863425057876"/>
    <m/>
    <m/>
    <m/>
    <m/>
    <m/>
    <m/>
    <m/>
    <m/>
    <m/>
    <m/>
    <m/>
    <m/>
    <m/>
    <n v="9"/>
    <n v="0"/>
    <n v="0"/>
  </r>
  <r>
    <n v="6009303"/>
    <s v="Yasui, Motohiro"/>
    <s v="Nagoya-shi"/>
    <s v="Nagoya-shi"/>
    <s v=""/>
    <s v=""/>
    <x v="2"/>
    <x v="0"/>
    <x v="70"/>
    <n v="1"/>
    <x v="14"/>
    <n v="0"/>
    <n v="0"/>
    <n v="0.98681939722433698"/>
    <n v="0.15237682244908612"/>
    <m/>
    <m/>
    <m/>
    <m/>
    <m/>
    <m/>
    <m/>
    <m/>
    <m/>
    <m/>
    <m/>
    <m/>
    <m/>
    <n v="9"/>
    <n v="0"/>
    <n v="0"/>
  </r>
  <r>
    <n v="6010250"/>
    <s v="Entwistle, Joycelyn"/>
    <s v="Manitoba"/>
    <s v="Manitoba"/>
    <s v=""/>
    <s v=""/>
    <x v="16"/>
    <x v="0"/>
    <x v="59"/>
    <n v="1"/>
    <x v="14"/>
    <n v="0"/>
    <n v="0"/>
    <n v="0.67455953020444415"/>
    <n v="0.42374635062468258"/>
    <m/>
    <m/>
    <m/>
    <m/>
    <m/>
    <m/>
    <m/>
    <m/>
    <m/>
    <m/>
    <m/>
    <m/>
    <m/>
    <n v="9"/>
    <n v="0"/>
    <n v="0"/>
  </r>
  <r>
    <n v="6010735"/>
    <s v="Andriotis, Demetrios"/>
    <s v="Trumbull"/>
    <s v="Trumbull"/>
    <s v=""/>
    <s v=""/>
    <x v="9"/>
    <x v="0"/>
    <x v="59"/>
    <n v="1"/>
    <x v="14"/>
    <n v="0"/>
    <n v="0"/>
    <n v="0.50272972757731826"/>
    <n v="0.70907404805217522"/>
    <m/>
    <m/>
    <m/>
    <m/>
    <m/>
    <m/>
    <m/>
    <m/>
    <m/>
    <m/>
    <m/>
    <m/>
    <m/>
    <n v="9"/>
    <n v="0"/>
    <n v="0"/>
  </r>
  <r>
    <n v="6013943"/>
    <s v="Yeo, Kok Soon"/>
    <s v="Singapore"/>
    <s v="Singapore"/>
    <s v=""/>
    <s v=""/>
    <x v="12"/>
    <x v="0"/>
    <x v="62"/>
    <n v="1"/>
    <x v="14"/>
    <n v="0"/>
    <n v="0"/>
    <n v="0.33799639725957764"/>
    <n v="0.23207135151514224"/>
    <m/>
    <m/>
    <m/>
    <m/>
    <m/>
    <m/>
    <m/>
    <m/>
    <m/>
    <m/>
    <m/>
    <m/>
    <m/>
    <n v="9"/>
    <n v="0"/>
    <n v="0"/>
  </r>
  <r>
    <n v="6015626"/>
    <s v="Humphrey, Sean P."/>
    <s v="Des Moines"/>
    <s v="Des Moines"/>
    <s v=""/>
    <s v=""/>
    <x v="9"/>
    <x v="0"/>
    <x v="70"/>
    <n v="1"/>
    <x v="15"/>
    <n v="0"/>
    <n v="0"/>
    <n v="0.67696597719521046"/>
    <n v="0.26839444015691793"/>
    <m/>
    <m/>
    <m/>
    <m/>
    <m/>
    <m/>
    <m/>
    <m/>
    <m/>
    <m/>
    <m/>
    <m/>
    <m/>
    <n v="9"/>
    <n v="0"/>
    <n v="0"/>
  </r>
  <r>
    <n v="6015867"/>
    <s v="Lam, Vincent M. T."/>
    <s v="Sheung Shui"/>
    <s v="Sheung Shui"/>
    <s v=""/>
    <s v=""/>
    <x v="53"/>
    <x v="0"/>
    <x v="77"/>
    <n v="1"/>
    <x v="15"/>
    <n v="0"/>
    <n v="0"/>
    <n v="0.44140800453370455"/>
    <n v="0.4856222331362493"/>
    <m/>
    <m/>
    <m/>
    <m/>
    <m/>
    <m/>
    <m/>
    <m/>
    <m/>
    <m/>
    <m/>
    <m/>
    <m/>
    <n v="9"/>
    <n v="0"/>
    <n v="0"/>
  </r>
  <r>
    <n v="6019079"/>
    <s v="Jach, Olaf"/>
    <s v="Boeblingen"/>
    <s v="Boeblingen"/>
    <s v=""/>
    <s v=""/>
    <x v="0"/>
    <x v="0"/>
    <x v="70"/>
    <n v="1"/>
    <x v="14"/>
    <n v="0"/>
    <n v="0"/>
    <n v="0.69515718173091934"/>
    <n v="0.66888482090907286"/>
    <m/>
    <m/>
    <m/>
    <m/>
    <m/>
    <m/>
    <m/>
    <m/>
    <m/>
    <m/>
    <m/>
    <m/>
    <m/>
    <n v="9"/>
    <n v="0"/>
    <n v="0"/>
  </r>
  <r>
    <n v="8583405"/>
    <s v="Mailliard, James Bryan"/>
    <s v="La Crescenta,CA"/>
    <s v="La Crescenta CA"/>
    <s v=""/>
    <s v=""/>
    <x v="9"/>
    <x v="0"/>
    <x v="81"/>
    <n v="1"/>
    <x v="3"/>
    <n v="0"/>
    <n v="0"/>
    <n v="0.41677130604866786"/>
    <n v="3.8341890749937657E-2"/>
    <n v="1"/>
    <n v="1"/>
    <n v="6"/>
    <m/>
    <m/>
    <m/>
    <m/>
    <m/>
    <m/>
    <m/>
    <m/>
    <m/>
    <m/>
    <n v="9"/>
    <n v="0"/>
    <n v="0"/>
  </r>
  <r>
    <n v="6026017"/>
    <s v="Harrison, deceased, William H."/>
    <s v="late of Los Angeles"/>
    <s v="late of Los Angeles"/>
    <s v=""/>
    <s v=""/>
    <x v="9"/>
    <x v="0"/>
    <x v="80"/>
    <n v="2"/>
    <x v="0"/>
    <n v="0"/>
    <n v="0"/>
    <n v="0.11024950478438866"/>
    <n v="0.6195031929914403"/>
    <m/>
    <m/>
    <m/>
    <m/>
    <m/>
    <m/>
    <m/>
    <m/>
    <m/>
    <m/>
    <m/>
    <m/>
    <m/>
    <n v="9"/>
    <n v="0"/>
    <n v="0"/>
  </r>
  <r>
    <n v="8638123"/>
    <s v="Fiedler, Michael"/>
    <s v="Biebergemund"/>
    <s v="Biebergemund"/>
    <s v=""/>
    <s v=""/>
    <x v="0"/>
    <x v="0"/>
    <x v="74"/>
    <n v="1"/>
    <x v="14"/>
    <n v="0"/>
    <n v="0"/>
    <n v="0.97486275288463686"/>
    <n v="3.7643228239288673E-2"/>
    <n v="1"/>
    <n v="1"/>
    <n v="6"/>
    <m/>
    <m/>
    <m/>
    <m/>
    <m/>
    <m/>
    <m/>
    <m/>
    <m/>
    <m/>
    <n v="9"/>
    <n v="0"/>
    <n v="0"/>
  </r>
  <r>
    <n v="6032323"/>
    <s v="Boudreaux, Johnny Wayne"/>
    <s v="Dallas,TX"/>
    <s v="Dallas TX"/>
    <s v=""/>
    <s v=""/>
    <x v="9"/>
    <x v="0"/>
    <x v="62"/>
    <n v="1"/>
    <x v="15"/>
    <n v="0"/>
    <n v="0"/>
    <n v="0.38587503622683839"/>
    <n v="0.20734454152761983"/>
    <m/>
    <m/>
    <m/>
    <m/>
    <m/>
    <m/>
    <m/>
    <m/>
    <m/>
    <m/>
    <m/>
    <m/>
    <m/>
    <n v="9"/>
    <n v="0"/>
    <n v="0"/>
  </r>
  <r>
    <n v="6033478"/>
    <s v="Kuryluk; Michael H."/>
    <s v="Lr. Sackville, Halifax, N.S. B4C 3B1"/>
    <s v="Lr. Sackville Halifax N.S. B4C 3B1"/>
    <s v="4 31"/>
    <s v="B4C"/>
    <x v="16"/>
    <x v="0"/>
    <x v="38"/>
    <n v="3"/>
    <x v="9"/>
    <n v="2"/>
    <n v="1"/>
    <n v="0.20927905563331461"/>
    <n v="0.11505141877797687"/>
    <m/>
    <m/>
    <m/>
    <m/>
    <m/>
    <m/>
    <m/>
    <m/>
    <m/>
    <m/>
    <m/>
    <m/>
    <m/>
    <n v="9"/>
    <n v="1"/>
    <n v="0"/>
  </r>
  <r>
    <n v="6037841"/>
    <s v="Forsyth, Martin"/>
    <s v="Kirkmuirhill"/>
    <s v="Kirkmuirhill"/>
    <s v=""/>
    <s v=""/>
    <x v="8"/>
    <x v="0"/>
    <x v="74"/>
    <n v="1"/>
    <x v="14"/>
    <n v="0"/>
    <n v="0"/>
    <n v="6.0226047600162702E-2"/>
    <n v="0.64083893448880702"/>
    <m/>
    <m/>
    <m/>
    <m/>
    <m/>
    <m/>
    <m/>
    <m/>
    <m/>
    <m/>
    <m/>
    <m/>
    <m/>
    <n v="9"/>
    <n v="0"/>
    <n v="0"/>
  </r>
  <r>
    <n v="6039710"/>
    <s v="Sherer; Darla J."/>
    <s v="Bloomington"/>
    <s v="Bloomington"/>
    <s v=""/>
    <s v=""/>
    <x v="9"/>
    <x v="0"/>
    <x v="77"/>
    <n v="1"/>
    <x v="14"/>
    <n v="0"/>
    <n v="0"/>
    <n v="0.80820483762702866"/>
    <n v="0.44733863160808118"/>
    <m/>
    <m/>
    <m/>
    <m/>
    <m/>
    <m/>
    <m/>
    <m/>
    <m/>
    <m/>
    <m/>
    <m/>
    <m/>
    <n v="9"/>
    <n v="0"/>
    <n v="0"/>
  </r>
  <r>
    <n v="6040470"/>
    <s v="Oliva, Ronald"/>
    <s v="Ft. Lauderdale"/>
    <s v="Ft. Lauderdale"/>
    <s v=""/>
    <s v=""/>
    <x v="9"/>
    <x v="0"/>
    <x v="78"/>
    <n v="1"/>
    <x v="15"/>
    <n v="0"/>
    <n v="0"/>
    <n v="0.78379634697045952"/>
    <n v="0.18927582339329141"/>
    <m/>
    <m/>
    <m/>
    <m/>
    <m/>
    <m/>
    <m/>
    <m/>
    <m/>
    <m/>
    <m/>
    <m/>
    <m/>
    <n v="9"/>
    <n v="0"/>
    <n v="0"/>
  </r>
  <r>
    <n v="6045461"/>
    <s v="Tsurui, Taisuke"/>
    <s v="Ehime"/>
    <s v="Ehime"/>
    <s v=""/>
    <s v=""/>
    <x v="2"/>
    <x v="0"/>
    <x v="87"/>
    <n v="1"/>
    <x v="14"/>
    <n v="0"/>
    <n v="0"/>
    <n v="0.34583740489188686"/>
    <n v="0.38440095203489555"/>
    <m/>
    <m/>
    <m/>
    <m/>
    <m/>
    <m/>
    <m/>
    <m/>
    <m/>
    <m/>
    <m/>
    <m/>
    <m/>
    <n v="9"/>
    <n v="0"/>
    <n v="0"/>
  </r>
  <r>
    <n v="6046683"/>
    <s v="Wiliam Marsh Rice University"/>
    <s v="Houston"/>
    <s v="Houston"/>
    <s v=""/>
    <s v=""/>
    <x v="9"/>
    <x v="0"/>
    <x v="65"/>
    <n v="1"/>
    <x v="14"/>
    <n v="0"/>
    <n v="0"/>
    <n v="8.2522500966799472E-2"/>
    <n v="0.95751586919822163"/>
    <m/>
    <m/>
    <m/>
    <m/>
    <m/>
    <m/>
    <m/>
    <m/>
    <m/>
    <m/>
    <m/>
    <m/>
    <m/>
    <n v="9"/>
    <n v="0"/>
    <n v="0"/>
  </r>
  <r>
    <n v="6047027"/>
    <s v="Patterson, Harvey L."/>
    <s v="Duarte,CA"/>
    <s v="Duarte CA"/>
    <s v=""/>
    <s v=""/>
    <x v="9"/>
    <x v="0"/>
    <x v="62"/>
    <n v="1"/>
    <x v="15"/>
    <n v="0"/>
    <n v="0"/>
    <n v="0.24113220791882406"/>
    <n v="0.38925259722200789"/>
    <m/>
    <m/>
    <m/>
    <m/>
    <m/>
    <m/>
    <m/>
    <m/>
    <m/>
    <m/>
    <m/>
    <m/>
    <m/>
    <n v="9"/>
    <n v="0"/>
    <n v="0"/>
  </r>
  <r>
    <n v="9890392"/>
    <s v="Ando, Masamoto"/>
    <s v="Aichi"/>
    <s v="Aichi"/>
    <s v=""/>
    <s v=""/>
    <x v="2"/>
    <x v="0"/>
    <x v="87"/>
    <n v="1"/>
    <x v="14"/>
    <n v="0"/>
    <n v="0"/>
    <n v="0.8843575997725186"/>
    <n v="3.5829373584647994E-2"/>
    <n v="1"/>
    <n v="1"/>
    <n v="6"/>
    <m/>
    <m/>
    <m/>
    <m/>
    <m/>
    <m/>
    <m/>
    <m/>
    <m/>
    <m/>
    <n v="9"/>
    <n v="0"/>
    <n v="0"/>
  </r>
  <r>
    <n v="10059966"/>
    <s v="Wang, Jian-Qing"/>
    <s v="New Orleans"/>
    <s v="New Orleans"/>
    <s v=""/>
    <s v=""/>
    <x v="9"/>
    <x v="0"/>
    <x v="77"/>
    <n v="1"/>
    <x v="15"/>
    <n v="0"/>
    <n v="0"/>
    <n v="0.64871507279178797"/>
    <n v="3.5231323459209984E-2"/>
    <n v="1"/>
    <n v="1"/>
    <n v="6"/>
    <m/>
    <m/>
    <m/>
    <m/>
    <m/>
    <m/>
    <m/>
    <m/>
    <m/>
    <m/>
    <n v="9"/>
    <n v="0"/>
    <n v="0"/>
  </r>
  <r>
    <n v="6054810"/>
    <s v="Slavenburg, Gerrit Ary"/>
    <s v="Los Alto"/>
    <s v="Los Alto"/>
    <s v=""/>
    <s v=""/>
    <x v="9"/>
    <x v="0"/>
    <x v="59"/>
    <n v="1"/>
    <x v="15"/>
    <n v="0"/>
    <n v="0"/>
    <n v="0.20516234472907791"/>
    <n v="0.3057180955922959"/>
    <m/>
    <m/>
    <m/>
    <m/>
    <m/>
    <m/>
    <m/>
    <m/>
    <m/>
    <m/>
    <m/>
    <m/>
    <m/>
    <n v="9"/>
    <n v="0"/>
    <n v="0"/>
  </r>
  <r>
    <n v="6055222"/>
    <s v="Cooper, John J."/>
    <s v="Seattle,WA"/>
    <s v="Seattle WA"/>
    <s v=""/>
    <s v=""/>
    <x v="9"/>
    <x v="0"/>
    <x v="70"/>
    <n v="1"/>
    <x v="15"/>
    <n v="0"/>
    <n v="0"/>
    <n v="0.15935035443096424"/>
    <n v="0.92050329482711502"/>
    <m/>
    <m/>
    <m/>
    <m/>
    <m/>
    <m/>
    <m/>
    <m/>
    <m/>
    <m/>
    <m/>
    <m/>
    <m/>
    <n v="9"/>
    <n v="0"/>
    <n v="0"/>
  </r>
  <r>
    <n v="6056106"/>
    <s v="Barton, Danny B."/>
    <s v="Kansas City"/>
    <s v="Kansas City"/>
    <s v=""/>
    <s v=""/>
    <x v="9"/>
    <x v="0"/>
    <x v="77"/>
    <n v="1"/>
    <x v="15"/>
    <n v="0"/>
    <n v="0"/>
    <n v="0.35981658747232981"/>
    <n v="0.40680556678567892"/>
    <m/>
    <m/>
    <m/>
    <m/>
    <m/>
    <m/>
    <m/>
    <m/>
    <m/>
    <m/>
    <m/>
    <m/>
    <m/>
    <n v="9"/>
    <n v="0"/>
    <n v="0"/>
  </r>
  <r>
    <n v="6056466"/>
    <s v="Pimpinella, Richard J."/>
    <s v="Hampton"/>
    <s v="Hampton"/>
    <s v=""/>
    <s v=""/>
    <x v="9"/>
    <x v="0"/>
    <x v="65"/>
    <n v="1"/>
    <x v="14"/>
    <n v="0"/>
    <n v="0"/>
    <n v="0.84306842511166646"/>
    <n v="7.7853885560950187E-2"/>
    <m/>
    <m/>
    <m/>
    <m/>
    <m/>
    <m/>
    <m/>
    <m/>
    <m/>
    <m/>
    <m/>
    <m/>
    <m/>
    <n v="9"/>
    <n v="0"/>
    <n v="0"/>
  </r>
  <r>
    <n v="6057167"/>
    <s v="Kawabata, Kohji"/>
    <s v="Osaka"/>
    <s v="Osaka"/>
    <s v=""/>
    <s v=""/>
    <x v="2"/>
    <x v="0"/>
    <x v="87"/>
    <n v="1"/>
    <x v="14"/>
    <n v="0"/>
    <n v="0"/>
    <n v="0.98199923101069386"/>
    <n v="0.1123135863869098"/>
    <m/>
    <m/>
    <m/>
    <m/>
    <m/>
    <m/>
    <m/>
    <m/>
    <m/>
    <m/>
    <m/>
    <m/>
    <m/>
    <n v="9"/>
    <n v="0"/>
    <n v="0"/>
  </r>
  <r>
    <n v="6058278"/>
    <s v="Jeffers; Jeff"/>
    <s v="LaPorte"/>
    <s v="LaPorte"/>
    <s v=""/>
    <s v=""/>
    <x v="9"/>
    <x v="0"/>
    <x v="65"/>
    <n v="1"/>
    <x v="14"/>
    <n v="0"/>
    <n v="0"/>
    <n v="0.39943848321542053"/>
    <n v="0.27065447464317061"/>
    <m/>
    <m/>
    <m/>
    <m/>
    <m/>
    <m/>
    <m/>
    <m/>
    <m/>
    <m/>
    <m/>
    <m/>
    <m/>
    <n v="9"/>
    <n v="0"/>
    <n v="0"/>
  </r>
  <r>
    <n v="6058679"/>
    <s v="Avraham, Idan"/>
    <s v="Seattle,WA"/>
    <s v="Seattle WA"/>
    <s v=""/>
    <s v=""/>
    <x v="9"/>
    <x v="0"/>
    <x v="70"/>
    <n v="1"/>
    <x v="15"/>
    <n v="0"/>
    <n v="0"/>
    <n v="0.81712073384300787"/>
    <n v="0.73050070627823882"/>
    <m/>
    <m/>
    <m/>
    <m/>
    <m/>
    <m/>
    <m/>
    <m/>
    <m/>
    <m/>
    <m/>
    <m/>
    <m/>
    <n v="9"/>
    <n v="0"/>
    <n v="0"/>
  </r>
  <r>
    <n v="6060397"/>
    <s v="Provost, Jeffrey"/>
    <s v="Campbell,CA"/>
    <s v="Campbell CA"/>
    <s v=""/>
    <s v=""/>
    <x v="9"/>
    <x v="0"/>
    <x v="77"/>
    <n v="1"/>
    <x v="15"/>
    <n v="0"/>
    <n v="0"/>
    <n v="0.58540307769572819"/>
    <n v="0.35098390543921709"/>
    <m/>
    <m/>
    <m/>
    <m/>
    <m/>
    <m/>
    <m/>
    <m/>
    <m/>
    <m/>
    <m/>
    <m/>
    <m/>
    <n v="9"/>
    <n v="0"/>
    <n v="0"/>
  </r>
  <r>
    <n v="6061708"/>
    <s v="Rippe, Delfin F."/>
    <s v="Miami"/>
    <s v="Miami"/>
    <s v=""/>
    <s v=""/>
    <x v="9"/>
    <x v="0"/>
    <x v="87"/>
    <n v="1"/>
    <x v="14"/>
    <n v="0"/>
    <n v="0"/>
    <n v="0.10569081088951682"/>
    <n v="0.69089782671197086"/>
    <m/>
    <m/>
    <m/>
    <m/>
    <m/>
    <m/>
    <m/>
    <m/>
    <m/>
    <m/>
    <m/>
    <m/>
    <m/>
    <n v="9"/>
    <n v="0"/>
    <n v="0"/>
  </r>
  <r>
    <n v="6064679"/>
    <s v="Jackson, William Julius"/>
    <s v="Conroe,TX"/>
    <s v="Conroe TX"/>
    <s v=""/>
    <s v=""/>
    <x v="9"/>
    <x v="0"/>
    <x v="62"/>
    <n v="1"/>
    <x v="15"/>
    <n v="0"/>
    <n v="0"/>
    <n v="0.84388990687437004"/>
    <n v="0.71078585976984621"/>
    <m/>
    <m/>
    <m/>
    <m/>
    <m/>
    <m/>
    <m/>
    <m/>
    <m/>
    <m/>
    <m/>
    <m/>
    <m/>
    <n v="9"/>
    <n v="0"/>
    <n v="0"/>
  </r>
  <r>
    <n v="6066327"/>
    <s v="Kitazato, Kenji"/>
    <s v="Tokushima"/>
    <s v="Tokushima"/>
    <s v=""/>
    <s v=""/>
    <x v="2"/>
    <x v="0"/>
    <x v="62"/>
    <n v="1"/>
    <x v="14"/>
    <n v="0"/>
    <n v="0"/>
    <n v="0.30884907758586455"/>
    <n v="0.17978755551004033"/>
    <m/>
    <m/>
    <m/>
    <m/>
    <m/>
    <m/>
    <m/>
    <m/>
    <m/>
    <m/>
    <m/>
    <m/>
    <m/>
    <n v="9"/>
    <n v="0"/>
    <n v="0"/>
  </r>
  <r>
    <n v="6066859"/>
    <s v="Woodex Bearing Company, Inc."/>
    <s v="Bath"/>
    <s v="Bath"/>
    <s v=""/>
    <s v=""/>
    <x v="9"/>
    <x v="0"/>
    <x v="111"/>
    <n v="1"/>
    <x v="14"/>
    <n v="0"/>
    <n v="0"/>
    <n v="0.90331284099884601"/>
    <n v="0.30275829908720264"/>
    <m/>
    <m/>
    <m/>
    <m/>
    <m/>
    <m/>
    <m/>
    <m/>
    <m/>
    <m/>
    <m/>
    <m/>
    <m/>
    <n v="9"/>
    <n v="0"/>
    <n v="0"/>
  </r>
  <r>
    <n v="6067094"/>
    <s v="H Power Corporation"/>
    <s v="Belleville,NJ"/>
    <s v="Belleville NJ"/>
    <s v=""/>
    <s v=""/>
    <x v="9"/>
    <x v="0"/>
    <x v="69"/>
    <n v="1"/>
    <x v="15"/>
    <n v="0"/>
    <n v="0"/>
    <n v="0.52956171152653586"/>
    <n v="0.92451622049751081"/>
    <m/>
    <m/>
    <m/>
    <m/>
    <m/>
    <m/>
    <m/>
    <m/>
    <m/>
    <m/>
    <m/>
    <m/>
    <m/>
    <n v="9"/>
    <n v="0"/>
    <n v="0"/>
  </r>
  <r>
    <n v="6068385"/>
    <s v="Lack, Craig D."/>
    <s v="Newark"/>
    <s v="Newark"/>
    <s v=""/>
    <s v=""/>
    <x v="9"/>
    <x v="0"/>
    <x v="66"/>
    <n v="1"/>
    <x v="14"/>
    <n v="0"/>
    <n v="0"/>
    <n v="0.62048818228400182"/>
    <n v="0.83426446717680713"/>
    <m/>
    <m/>
    <m/>
    <m/>
    <m/>
    <m/>
    <m/>
    <m/>
    <m/>
    <m/>
    <m/>
    <m/>
    <m/>
    <n v="9"/>
    <n v="0"/>
    <n v="0"/>
  </r>
  <r>
    <n v="10723708"/>
    <s v="Ohyama; Sadao"/>
    <s v="Shimizu-shi, Shizuoka-ken 424-0926"/>
    <s v="Shimizu-shi Shizuoka-ken 424-0926"/>
    <s v="4240926"/>
    <s v="424-"/>
    <x v="2"/>
    <x v="0"/>
    <x v="51"/>
    <n v="2"/>
    <x v="3"/>
    <n v="1"/>
    <n v="1"/>
    <n v="0.84394176870958393"/>
    <n v="3.3622735294431605E-2"/>
    <n v="1"/>
    <n v="2"/>
    <n v="6"/>
    <m/>
    <m/>
    <m/>
    <m/>
    <m/>
    <m/>
    <m/>
    <m/>
    <m/>
    <m/>
    <n v="9"/>
    <n v="1"/>
    <n v="0"/>
  </r>
  <r>
    <n v="6071818"/>
    <s v="Cymara, Hermann K."/>
    <s v="Newfield"/>
    <s v="Newfield"/>
    <s v=""/>
    <s v=""/>
    <x v="9"/>
    <x v="0"/>
    <x v="59"/>
    <n v="1"/>
    <x v="14"/>
    <n v="0"/>
    <n v="0"/>
    <n v="0.12579088235784275"/>
    <n v="0.68708504810368298"/>
    <m/>
    <m/>
    <m/>
    <m/>
    <m/>
    <m/>
    <m/>
    <m/>
    <m/>
    <m/>
    <m/>
    <m/>
    <m/>
    <n v="9"/>
    <n v="0"/>
    <n v="0"/>
  </r>
  <r>
    <n v="6074363"/>
    <s v="Nakajima, Yasuharu"/>
    <s v="Tokorozawa"/>
    <s v="Tokorozawa"/>
    <s v=""/>
    <s v=""/>
    <x v="2"/>
    <x v="0"/>
    <x v="70"/>
    <n v="1"/>
    <x v="14"/>
    <n v="0"/>
    <n v="0"/>
    <n v="0.17409370644691013"/>
    <n v="0.27429860087941982"/>
    <m/>
    <m/>
    <m/>
    <m/>
    <m/>
    <m/>
    <m/>
    <m/>
    <m/>
    <m/>
    <m/>
    <m/>
    <m/>
    <n v="9"/>
    <n v="0"/>
    <n v="0"/>
  </r>
  <r>
    <n v="6077628"/>
    <s v="Iwai, Shiro"/>
    <s v="Niiza-shi"/>
    <s v="Niiza-shi"/>
    <s v=""/>
    <s v=""/>
    <x v="2"/>
    <x v="0"/>
    <x v="62"/>
    <n v="1"/>
    <x v="14"/>
    <n v="0"/>
    <n v="0"/>
    <n v="0.56634256911452641"/>
    <n v="0.38294704115193323"/>
    <m/>
    <m/>
    <m/>
    <m/>
    <m/>
    <m/>
    <m/>
    <m/>
    <m/>
    <m/>
    <m/>
    <m/>
    <m/>
    <n v="9"/>
    <n v="0"/>
    <n v="0"/>
  </r>
  <r>
    <n v="6077682"/>
    <s v="Jordan, Harold W."/>
    <s v="Homosassa"/>
    <s v="Homosassa"/>
    <s v=""/>
    <s v=""/>
    <x v="9"/>
    <x v="0"/>
    <x v="62"/>
    <n v="1"/>
    <x v="14"/>
    <n v="0"/>
    <n v="0"/>
    <n v="0.61274145481282194"/>
    <n v="0.32208103069429395"/>
    <m/>
    <m/>
    <m/>
    <m/>
    <m/>
    <m/>
    <m/>
    <m/>
    <m/>
    <m/>
    <m/>
    <m/>
    <m/>
    <n v="9"/>
    <n v="0"/>
    <n v="0"/>
  </r>
  <r>
    <n v="6078944"/>
    <s v="Hashimoto, Hiromasa"/>
    <s v="Takatsuki-shi"/>
    <s v="Takatsuki-shi"/>
    <s v=""/>
    <s v=""/>
    <x v="2"/>
    <x v="0"/>
    <x v="69"/>
    <n v="1"/>
    <x v="14"/>
    <n v="0"/>
    <n v="0"/>
    <n v="0.67676810839737767"/>
    <n v="0.53876452699032895"/>
    <m/>
    <m/>
    <m/>
    <m/>
    <m/>
    <m/>
    <m/>
    <m/>
    <m/>
    <m/>
    <m/>
    <m/>
    <m/>
    <n v="9"/>
    <n v="0"/>
    <n v="0"/>
  </r>
  <r>
    <n v="6079290"/>
    <s v="Weise, Carlos"/>
    <s v="Burghausen"/>
    <s v="Burghausen"/>
    <s v=""/>
    <s v=""/>
    <x v="0"/>
    <x v="0"/>
    <x v="70"/>
    <n v="1"/>
    <x v="14"/>
    <n v="0"/>
    <n v="0"/>
    <n v="0.38744838028068962"/>
    <n v="0.63420300574439969"/>
    <m/>
    <m/>
    <m/>
    <m/>
    <m/>
    <m/>
    <m/>
    <m/>
    <m/>
    <m/>
    <m/>
    <m/>
    <m/>
    <n v="9"/>
    <n v="0"/>
    <n v="0"/>
  </r>
  <r>
    <n v="6081242"/>
    <s v="Zarnke, Robert"/>
    <s v="Waterloo"/>
    <s v="Waterloo"/>
    <s v=""/>
    <s v=""/>
    <x v="16"/>
    <x v="0"/>
    <x v="59"/>
    <n v="1"/>
    <x v="14"/>
    <n v="0"/>
    <n v="0"/>
    <n v="0.15033538028991555"/>
    <n v="0.55670115357223815"/>
    <m/>
    <m/>
    <m/>
    <m/>
    <m/>
    <m/>
    <m/>
    <m/>
    <m/>
    <m/>
    <m/>
    <m/>
    <m/>
    <n v="9"/>
    <n v="0"/>
    <n v="0"/>
  </r>
  <r>
    <n v="6088959"/>
    <s v="Asano, Jiro"/>
    <s v="Aichi-ken"/>
    <s v="Aichi-ken"/>
    <s v=""/>
    <s v=""/>
    <x v="2"/>
    <x v="0"/>
    <x v="62"/>
    <n v="1"/>
    <x v="14"/>
    <n v="0"/>
    <n v="0"/>
    <n v="0.13821455300939112"/>
    <n v="0.20398633803383837"/>
    <m/>
    <m/>
    <m/>
    <m/>
    <m/>
    <m/>
    <m/>
    <m/>
    <m/>
    <m/>
    <m/>
    <m/>
    <m/>
    <n v="9"/>
    <n v="0"/>
    <n v="0"/>
  </r>
  <r>
    <n v="6090958"/>
    <s v="Varghese, Tomy"/>
    <s v="Madison,WI"/>
    <s v="Madison WI"/>
    <s v=""/>
    <s v=""/>
    <x v="9"/>
    <x v="0"/>
    <x v="70"/>
    <n v="1"/>
    <x v="15"/>
    <n v="0"/>
    <n v="0"/>
    <n v="0.47278092640446256"/>
    <n v="0.39227571107127357"/>
    <m/>
    <m/>
    <m/>
    <m/>
    <m/>
    <m/>
    <m/>
    <m/>
    <m/>
    <m/>
    <m/>
    <m/>
    <m/>
    <n v="9"/>
    <n v="0"/>
    <n v="0"/>
  </r>
  <r>
    <n v="6094687"/>
    <s v="Chounard, II, Jesse J."/>
    <s v="Ballwin,MO"/>
    <s v="Ballwin MO"/>
    <s v=""/>
    <s v=""/>
    <x v="9"/>
    <x v="0"/>
    <x v="70"/>
    <n v="1"/>
    <x v="15"/>
    <n v="0"/>
    <n v="0"/>
    <n v="0.20069766303783554"/>
    <n v="0.17300778956228813"/>
    <m/>
    <m/>
    <m/>
    <m/>
    <m/>
    <m/>
    <m/>
    <m/>
    <m/>
    <m/>
    <m/>
    <m/>
    <m/>
    <n v="9"/>
    <n v="0"/>
    <n v="0"/>
  </r>
  <r>
    <n v="6096120"/>
    <s v="Lee, Yun Ju"/>
    <s v="Seongnam-si"/>
    <s v="Seongnam-si"/>
    <s v=""/>
    <s v=""/>
    <x v="7"/>
    <x v="0"/>
    <x v="77"/>
    <n v="1"/>
    <x v="14"/>
    <n v="0"/>
    <n v="0"/>
    <n v="0.21771437084123391"/>
    <n v="0.76017034688556584"/>
    <m/>
    <m/>
    <m/>
    <m/>
    <m/>
    <m/>
    <m/>
    <m/>
    <m/>
    <m/>
    <m/>
    <m/>
    <m/>
    <n v="9"/>
    <n v="0"/>
    <n v="0"/>
  </r>
  <r>
    <n v="6099974"/>
    <s v="Orrell, Steven C."/>
    <s v="Georgetown"/>
    <s v="Georgetown"/>
    <s v=""/>
    <s v=""/>
    <x v="9"/>
    <x v="0"/>
    <x v="70"/>
    <n v="1"/>
    <x v="14"/>
    <n v="0"/>
    <n v="0"/>
    <n v="0.58418246606605284"/>
    <n v="0.22766762535439311"/>
    <m/>
    <m/>
    <m/>
    <m/>
    <m/>
    <m/>
    <m/>
    <m/>
    <m/>
    <m/>
    <m/>
    <m/>
    <m/>
    <n v="9"/>
    <n v="0"/>
    <n v="0"/>
  </r>
  <r>
    <n v="6100805"/>
    <s v="Hronowski, Lucjan J. J."/>
    <s v="Laurel"/>
    <s v="Laurel"/>
    <s v=""/>
    <s v=""/>
    <x v="9"/>
    <x v="0"/>
    <x v="66"/>
    <n v="1"/>
    <x v="14"/>
    <n v="0"/>
    <n v="0"/>
    <n v="0.96488526199156532"/>
    <n v="0.75603826770676241"/>
    <m/>
    <m/>
    <m/>
    <m/>
    <m/>
    <m/>
    <m/>
    <m/>
    <m/>
    <m/>
    <m/>
    <m/>
    <m/>
    <n v="9"/>
    <n v="0"/>
    <n v="0"/>
  </r>
  <r>
    <n v="6105976"/>
    <s v="Hiser, Lloyd G."/>
    <s v="Bandon,OR"/>
    <s v="Bandon OR"/>
    <s v=""/>
    <s v=""/>
    <x v="9"/>
    <x v="0"/>
    <x v="62"/>
    <n v="1"/>
    <x v="15"/>
    <n v="0"/>
    <n v="0"/>
    <n v="0.11061133589668826"/>
    <n v="0.31848136457172616"/>
    <m/>
    <m/>
    <m/>
    <m/>
    <m/>
    <m/>
    <m/>
    <m/>
    <m/>
    <m/>
    <m/>
    <m/>
    <m/>
    <n v="9"/>
    <n v="0"/>
    <n v="0"/>
  </r>
  <r>
    <n v="6106170"/>
    <s v="Garcia, Maria L."/>
    <s v="Edison"/>
    <s v="Edison"/>
    <s v=""/>
    <s v=""/>
    <x v="9"/>
    <x v="0"/>
    <x v="66"/>
    <n v="1"/>
    <x v="14"/>
    <n v="0"/>
    <n v="0"/>
    <n v="0.19784501936933252"/>
    <n v="0.19183892792108825"/>
    <m/>
    <m/>
    <m/>
    <m/>
    <m/>
    <m/>
    <m/>
    <m/>
    <m/>
    <m/>
    <m/>
    <m/>
    <m/>
    <n v="9"/>
    <n v="0"/>
    <n v="0"/>
  </r>
  <r>
    <n v="6107935"/>
    <s v="Olympian Stone Company"/>
    <s v="Redmond"/>
    <s v="Redmond"/>
    <s v=""/>
    <s v=""/>
    <x v="9"/>
    <x v="0"/>
    <x v="65"/>
    <n v="1"/>
    <x v="14"/>
    <n v="0"/>
    <n v="0"/>
    <n v="0.503181070567709"/>
    <n v="0.3458221770324823"/>
    <m/>
    <m/>
    <m/>
    <m/>
    <m/>
    <m/>
    <m/>
    <m/>
    <m/>
    <m/>
    <m/>
    <m/>
    <m/>
    <n v="9"/>
    <n v="0"/>
    <n v="0"/>
  </r>
  <r>
    <n v="6110778"/>
    <s v="Feldmann, Kenneth A."/>
    <s v="Newbury Park,CA"/>
    <s v="Newbury Park CA"/>
    <s v=""/>
    <s v=""/>
    <x v="9"/>
    <x v="0"/>
    <x v="81"/>
    <n v="1"/>
    <x v="3"/>
    <n v="0"/>
    <n v="0"/>
    <n v="0.20075192116651097"/>
    <n v="0.66892726354533749"/>
    <m/>
    <m/>
    <m/>
    <m/>
    <m/>
    <m/>
    <m/>
    <m/>
    <m/>
    <m/>
    <m/>
    <m/>
    <m/>
    <n v="9"/>
    <n v="0"/>
    <n v="0"/>
  </r>
  <r>
    <n v="6112132"/>
    <s v="Melnik, Vladimir"/>
    <s v="Brooklyn,NY"/>
    <s v="Brooklyn NY"/>
    <s v=""/>
    <s v=""/>
    <x v="9"/>
    <x v="0"/>
    <x v="77"/>
    <n v="1"/>
    <x v="15"/>
    <n v="0"/>
    <n v="0"/>
    <n v="0.83145097270995616"/>
    <n v="0.87053924783350456"/>
    <m/>
    <m/>
    <m/>
    <m/>
    <m/>
    <m/>
    <m/>
    <m/>
    <m/>
    <m/>
    <m/>
    <m/>
    <m/>
    <n v="9"/>
    <n v="0"/>
    <n v="0"/>
  </r>
  <r>
    <n v="6113463"/>
    <s v="Bain; Thomas A."/>
    <s v="Hamilton, Ontario"/>
    <s v="Hamilton Ontario"/>
    <s v=""/>
    <s v=""/>
    <x v="16"/>
    <x v="0"/>
    <x v="100"/>
    <n v="2"/>
    <x v="15"/>
    <n v="0"/>
    <n v="0"/>
    <n v="0.11519274172422667"/>
    <n v="0.39036110148551895"/>
    <m/>
    <m/>
    <m/>
    <m/>
    <m/>
    <m/>
    <m/>
    <m/>
    <m/>
    <m/>
    <m/>
    <m/>
    <m/>
    <n v="9"/>
    <n v="0"/>
    <n v="0"/>
  </r>
  <r>
    <n v="6113598"/>
    <s v="Shiga, Kazumasa"/>
    <s v="Kawasaki"/>
    <s v="Kawasaki"/>
    <s v=""/>
    <s v=""/>
    <x v="2"/>
    <x v="0"/>
    <x v="59"/>
    <n v="1"/>
    <x v="14"/>
    <n v="0"/>
    <n v="0"/>
    <n v="0.72976790583424478"/>
    <n v="0.62019757058157055"/>
    <m/>
    <m/>
    <m/>
    <m/>
    <m/>
    <m/>
    <m/>
    <m/>
    <m/>
    <m/>
    <m/>
    <m/>
    <m/>
    <n v="9"/>
    <n v="0"/>
    <n v="0"/>
  </r>
  <r>
    <n v="6113646"/>
    <s v="Duke, Steven R."/>
    <s v="Williston"/>
    <s v="Williston"/>
    <s v=""/>
    <s v=""/>
    <x v="9"/>
    <x v="0"/>
    <x v="62"/>
    <n v="1"/>
    <x v="14"/>
    <n v="0"/>
    <n v="0"/>
    <n v="0.94725088363943222"/>
    <n v="0.68306064423593382"/>
    <m/>
    <m/>
    <m/>
    <m/>
    <m/>
    <m/>
    <m/>
    <m/>
    <m/>
    <m/>
    <m/>
    <m/>
    <m/>
    <n v="9"/>
    <n v="0"/>
    <n v="0"/>
  </r>
  <r>
    <n v="6114356"/>
    <s v="Lad, Pushkaraj J."/>
    <s v="San Mateo"/>
    <s v="San Mateo"/>
    <s v=""/>
    <s v=""/>
    <x v="9"/>
    <x v="0"/>
    <x v="62"/>
    <n v="1"/>
    <x v="15"/>
    <n v="0"/>
    <n v="0"/>
    <n v="0.72736573028883467"/>
    <n v="0.43342024341618945"/>
    <m/>
    <m/>
    <m/>
    <m/>
    <m/>
    <m/>
    <m/>
    <m/>
    <m/>
    <m/>
    <m/>
    <m/>
    <m/>
    <n v="9"/>
    <n v="0"/>
    <n v="0"/>
  </r>
  <r>
    <n v="6115147"/>
    <s v="Jacobi, Henrik Hugo"/>
    <s v="Vedbaek"/>
    <s v="Vedbaek"/>
    <s v=""/>
    <s v=""/>
    <x v="18"/>
    <x v="0"/>
    <x v="65"/>
    <n v="1"/>
    <x v="14"/>
    <n v="0"/>
    <n v="0"/>
    <n v="0.28395944010128948"/>
    <n v="0.42629317863060434"/>
    <m/>
    <m/>
    <m/>
    <m/>
    <m/>
    <m/>
    <m/>
    <m/>
    <m/>
    <m/>
    <m/>
    <m/>
    <m/>
    <n v="9"/>
    <n v="0"/>
    <n v="0"/>
  </r>
  <r>
    <n v="6115310"/>
    <s v="Payne; Bryan"/>
    <s v="Venice"/>
    <s v="Venice"/>
    <s v=""/>
    <s v=""/>
    <x v="9"/>
    <x v="0"/>
    <x v="66"/>
    <n v="1"/>
    <x v="14"/>
    <n v="0"/>
    <n v="0"/>
    <n v="0.54065155047419466"/>
    <n v="0.47123840809555417"/>
    <m/>
    <m/>
    <m/>
    <m/>
    <m/>
    <m/>
    <m/>
    <m/>
    <m/>
    <m/>
    <m/>
    <m/>
    <m/>
    <n v="9"/>
    <n v="0"/>
    <n v="0"/>
  </r>
  <r>
    <n v="6119012"/>
    <s v="Chu, Chih-Yaung"/>
    <s v="Taichung"/>
    <s v="Taichung"/>
    <s v=""/>
    <s v=""/>
    <x v="5"/>
    <x v="0"/>
    <x v="59"/>
    <n v="1"/>
    <x v="14"/>
    <n v="0"/>
    <n v="0"/>
    <n v="0.63257462442490975"/>
    <n v="0.37475760437393302"/>
    <m/>
    <m/>
    <m/>
    <m/>
    <m/>
    <m/>
    <m/>
    <m/>
    <m/>
    <m/>
    <m/>
    <m/>
    <m/>
    <n v="9"/>
    <n v="0"/>
    <n v="0"/>
  </r>
  <r>
    <n v="6122037"/>
    <s v="Dubetz, Martin W."/>
    <s v="Sterling Heights"/>
    <s v="Sterling Heights"/>
    <s v=""/>
    <s v=""/>
    <x v="9"/>
    <x v="0"/>
    <x v="79"/>
    <n v="1"/>
    <x v="15"/>
    <n v="0"/>
    <n v="0"/>
    <n v="0.67045071084584129"/>
    <n v="0.41550787318056426"/>
    <m/>
    <m/>
    <m/>
    <m/>
    <m/>
    <m/>
    <m/>
    <m/>
    <m/>
    <m/>
    <m/>
    <m/>
    <m/>
    <n v="9"/>
    <n v="0"/>
    <n v="0"/>
  </r>
  <r>
    <n v="6122107"/>
    <s v="Jacobson, Jr., Carl C."/>
    <s v="Tempe"/>
    <s v="Tempe"/>
    <s v=""/>
    <s v=""/>
    <x v="9"/>
    <x v="0"/>
    <x v="87"/>
    <n v="1"/>
    <x v="14"/>
    <n v="0"/>
    <n v="0"/>
    <n v="0.55683911916962969"/>
    <n v="0.85048731985065118"/>
    <m/>
    <m/>
    <m/>
    <m/>
    <m/>
    <m/>
    <m/>
    <m/>
    <m/>
    <m/>
    <m/>
    <m/>
    <m/>
    <n v="9"/>
    <n v="0"/>
    <n v="0"/>
  </r>
  <r>
    <n v="6123589"/>
    <s v="Selden; Jack W."/>
    <s v="Birmingham"/>
    <s v="Birmingham"/>
    <s v=""/>
    <s v=""/>
    <x v="9"/>
    <x v="0"/>
    <x v="70"/>
    <n v="1"/>
    <x v="14"/>
    <n v="0"/>
    <n v="0"/>
    <n v="0.88465492868667039"/>
    <n v="0.80405373942405567"/>
    <m/>
    <m/>
    <m/>
    <m/>
    <m/>
    <m/>
    <m/>
    <m/>
    <m/>
    <m/>
    <m/>
    <m/>
    <m/>
    <n v="9"/>
    <n v="0"/>
    <n v="0"/>
  </r>
  <r>
    <n v="6126537"/>
    <s v="Burbach; Werner"/>
    <s v="5905 Freudenberg"/>
    <s v="5905 Freudenberg"/>
    <s v="5905"/>
    <s v=""/>
    <x v="0"/>
    <x v="0"/>
    <x v="79"/>
    <n v="1"/>
    <x v="15"/>
    <n v="1"/>
    <n v="0"/>
    <n v="0.59844712638735287"/>
    <n v="0.76735108979616395"/>
    <m/>
    <m/>
    <m/>
    <m/>
    <m/>
    <m/>
    <m/>
    <m/>
    <m/>
    <m/>
    <m/>
    <m/>
    <m/>
    <n v="9"/>
    <n v="0"/>
    <n v="0"/>
  </r>
  <r>
    <n v="6130065"/>
    <s v="Baylor, Lewis C."/>
    <s v="North Augusta"/>
    <s v="North Augusta"/>
    <s v=""/>
    <s v=""/>
    <x v="9"/>
    <x v="0"/>
    <x v="69"/>
    <n v="1"/>
    <x v="15"/>
    <n v="0"/>
    <n v="0"/>
    <n v="0.21304049144886628"/>
    <n v="0.47680084581925741"/>
    <m/>
    <m/>
    <m/>
    <m/>
    <m/>
    <m/>
    <m/>
    <m/>
    <m/>
    <m/>
    <m/>
    <m/>
    <m/>
    <n v="9"/>
    <n v="0"/>
    <n v="0"/>
  </r>
  <r>
    <n v="6130517"/>
    <s v="Zhao, Haiping"/>
    <s v="Mountain View,CA"/>
    <s v="Mountain View CA"/>
    <s v=""/>
    <s v=""/>
    <x v="9"/>
    <x v="0"/>
    <x v="79"/>
    <n v="1"/>
    <x v="3"/>
    <n v="0"/>
    <n v="0"/>
    <n v="0.87655357540402334"/>
    <n v="0.41303493506584621"/>
    <m/>
    <m/>
    <m/>
    <m/>
    <m/>
    <m/>
    <m/>
    <m/>
    <m/>
    <m/>
    <m/>
    <m/>
    <m/>
    <n v="9"/>
    <n v="0"/>
    <n v="0"/>
  </r>
  <r>
    <n v="6132384"/>
    <s v="Mallet, Jean-Laurent"/>
    <s v="Nancy"/>
    <s v="Nancy"/>
    <s v=""/>
    <s v=""/>
    <x v="3"/>
    <x v="0"/>
    <x v="87"/>
    <n v="1"/>
    <x v="14"/>
    <n v="0"/>
    <n v="0"/>
    <n v="0.73832593215088504"/>
    <n v="0.77885033302788009"/>
    <m/>
    <m/>
    <m/>
    <m/>
    <m/>
    <m/>
    <m/>
    <m/>
    <m/>
    <m/>
    <m/>
    <m/>
    <m/>
    <n v="9"/>
    <n v="0"/>
    <n v="0"/>
  </r>
  <r>
    <n v="6132521"/>
    <s v="Lingunis, Emmanuil"/>
    <s v="San Jose"/>
    <s v="San Jose"/>
    <s v=""/>
    <s v=""/>
    <x v="9"/>
    <x v="0"/>
    <x v="59"/>
    <n v="1"/>
    <x v="15"/>
    <n v="0"/>
    <n v="0"/>
    <n v="0.38369735125597504"/>
    <n v="0.89116648336063042"/>
    <m/>
    <m/>
    <m/>
    <m/>
    <m/>
    <m/>
    <m/>
    <m/>
    <m/>
    <m/>
    <m/>
    <m/>
    <m/>
    <n v="9"/>
    <n v="0"/>
    <n v="0"/>
  </r>
  <r>
    <n v="6133091"/>
    <s v="Chung, Kin-man"/>
    <s v="Palo Alto,CA"/>
    <s v="Palo Alto CA"/>
    <s v=""/>
    <s v=""/>
    <x v="9"/>
    <x v="0"/>
    <x v="74"/>
    <n v="1"/>
    <x v="3"/>
    <n v="0"/>
    <n v="0"/>
    <n v="0.87488746732244016"/>
    <n v="0.76028782678141815"/>
    <m/>
    <m/>
    <m/>
    <m/>
    <m/>
    <m/>
    <m/>
    <m/>
    <m/>
    <m/>
    <m/>
    <m/>
    <m/>
    <n v="9"/>
    <n v="0"/>
    <n v="0"/>
  </r>
  <r>
    <n v="6136538"/>
    <s v="Kidde Industries, Inc."/>
    <s v="Iselin"/>
    <s v="Iselin"/>
    <s v=""/>
    <s v=""/>
    <x v="9"/>
    <x v="0"/>
    <x v="66"/>
    <n v="1"/>
    <x v="14"/>
    <n v="0"/>
    <n v="0"/>
    <n v="0.42933613837970697"/>
    <n v="0.34731559193392236"/>
    <m/>
    <m/>
    <m/>
    <m/>
    <m/>
    <m/>
    <m/>
    <m/>
    <m/>
    <m/>
    <m/>
    <m/>
    <m/>
    <n v="9"/>
    <n v="0"/>
    <n v="0"/>
  </r>
  <r>
    <n v="6136862"/>
    <s v="Conway Engineering, Inc."/>
    <s v="Oakland"/>
    <s v="Oakland"/>
    <s v=""/>
    <s v=""/>
    <x v="9"/>
    <x v="0"/>
    <x v="65"/>
    <n v="1"/>
    <x v="14"/>
    <n v="0"/>
    <n v="0"/>
    <n v="0.85234679936831514"/>
    <n v="0.37297386369103214"/>
    <m/>
    <m/>
    <m/>
    <m/>
    <m/>
    <m/>
    <m/>
    <m/>
    <m/>
    <m/>
    <m/>
    <m/>
    <m/>
    <n v="9"/>
    <n v="0"/>
    <n v="0"/>
  </r>
  <r>
    <n v="11277931"/>
    <s v="Lawrence, Brian"/>
    <s v="Oxfordshire"/>
    <s v="Oxfordshire"/>
    <s v=""/>
    <s v=""/>
    <x v="8"/>
    <x v="0"/>
    <x v="77"/>
    <n v="1"/>
    <x v="14"/>
    <n v="0"/>
    <n v="0"/>
    <n v="0.59252766605758223"/>
    <n v="3.8280035728040507E-2"/>
    <n v="1"/>
    <n v="1"/>
    <n v="6"/>
    <m/>
    <m/>
    <m/>
    <m/>
    <m/>
    <m/>
    <m/>
    <m/>
    <m/>
    <m/>
    <n v="9"/>
    <n v="0"/>
    <n v="0"/>
  </r>
  <r>
    <n v="6140961"/>
    <s v="Maresko, William A."/>
    <s v="Rockford"/>
    <s v="Rockford"/>
    <s v=""/>
    <s v=""/>
    <x v="9"/>
    <x v="0"/>
    <x v="59"/>
    <n v="1"/>
    <x v="14"/>
    <n v="0"/>
    <n v="0"/>
    <n v="0.95160490090006256"/>
    <n v="0.46868892384091099"/>
    <m/>
    <m/>
    <m/>
    <m/>
    <m/>
    <m/>
    <m/>
    <m/>
    <m/>
    <m/>
    <m/>
    <m/>
    <m/>
    <n v="9"/>
    <n v="0"/>
    <n v="0"/>
  </r>
  <r>
    <n v="6141623"/>
    <s v="Wintermantel, Erich"/>
    <s v="Tubingen"/>
    <s v="Tubingen"/>
    <s v=""/>
    <s v=""/>
    <x v="0"/>
    <x v="0"/>
    <x v="59"/>
    <n v="1"/>
    <x v="14"/>
    <n v="0"/>
    <n v="0"/>
    <n v="0.45135491568466257"/>
    <n v="0.61873247642570506"/>
    <m/>
    <m/>
    <m/>
    <m/>
    <m/>
    <m/>
    <m/>
    <m/>
    <m/>
    <m/>
    <m/>
    <m/>
    <m/>
    <n v="9"/>
    <n v="0"/>
    <n v="0"/>
  </r>
  <r>
    <n v="6150928"/>
    <s v="Gross, Gunter"/>
    <s v="Weil a/Rhein"/>
    <s v="Weil a/Rhein"/>
    <s v=""/>
    <s v=""/>
    <x v="0"/>
    <x v="0"/>
    <x v="74"/>
    <n v="1"/>
    <x v="15"/>
    <n v="0"/>
    <n v="0"/>
    <n v="0.99126088429762371"/>
    <n v="0.4653538972331408"/>
    <m/>
    <m/>
    <m/>
    <m/>
    <m/>
    <m/>
    <m/>
    <m/>
    <m/>
    <m/>
    <m/>
    <m/>
    <m/>
    <n v="9"/>
    <n v="0"/>
    <n v="0"/>
  </r>
  <r>
    <n v="6151712"/>
    <s v="Mesher, Mark L."/>
    <s v="Wenham"/>
    <s v="Wenham"/>
    <s v=""/>
    <s v=""/>
    <x v="9"/>
    <x v="0"/>
    <x v="66"/>
    <n v="1"/>
    <x v="14"/>
    <n v="0"/>
    <n v="0"/>
    <n v="0.16165338326721057"/>
    <n v="0.31939141285108585"/>
    <m/>
    <m/>
    <m/>
    <m/>
    <m/>
    <m/>
    <m/>
    <m/>
    <m/>
    <m/>
    <m/>
    <m/>
    <m/>
    <n v="9"/>
    <n v="0"/>
    <n v="0"/>
  </r>
  <r>
    <n v="6154159"/>
    <s v="Oide, Hiroyasu"/>
    <s v="Obu-city"/>
    <s v="Obu-city"/>
    <s v=""/>
    <s v=""/>
    <x v="2"/>
    <x v="0"/>
    <x v="59"/>
    <n v="1"/>
    <x v="14"/>
    <n v="0"/>
    <n v="0"/>
    <n v="0.81750154478816095"/>
    <n v="0.48343062748245713"/>
    <m/>
    <m/>
    <m/>
    <m/>
    <m/>
    <m/>
    <m/>
    <m/>
    <m/>
    <m/>
    <m/>
    <m/>
    <m/>
    <n v="9"/>
    <n v="0"/>
    <n v="0"/>
  </r>
  <r>
    <n v="6163444"/>
    <s v="Grigoriev; Veniamin G."/>
    <s v="Tolyatti"/>
    <s v="Tolyatti"/>
    <s v=""/>
    <s v=""/>
    <x v="38"/>
    <x v="0"/>
    <x v="59"/>
    <n v="1"/>
    <x v="14"/>
    <n v="0"/>
    <n v="0"/>
    <n v="0.95949258213007271"/>
    <n v="0.98674003684026057"/>
    <m/>
    <m/>
    <m/>
    <m/>
    <m/>
    <m/>
    <m/>
    <m/>
    <m/>
    <m/>
    <m/>
    <m/>
    <m/>
    <n v="9"/>
    <n v="0"/>
    <n v="0"/>
  </r>
  <r>
    <n v="6164047"/>
    <s v="Hart; William P."/>
    <s v="Freehold"/>
    <s v="Freehold"/>
    <s v=""/>
    <s v=""/>
    <x v="9"/>
    <x v="0"/>
    <x v="59"/>
    <n v="1"/>
    <x v="14"/>
    <n v="0"/>
    <n v="0"/>
    <n v="0.76979315658329117"/>
    <n v="0.97123877234384781"/>
    <m/>
    <m/>
    <m/>
    <m/>
    <m/>
    <m/>
    <m/>
    <m/>
    <m/>
    <m/>
    <m/>
    <m/>
    <m/>
    <n v="9"/>
    <n v="0"/>
    <n v="0"/>
  </r>
  <r>
    <n v="6164804"/>
    <s v="Connelly, Kevin"/>
    <s v="Los Angeles,CA"/>
    <s v="Los Angeles CA"/>
    <s v=""/>
    <s v=""/>
    <x v="9"/>
    <x v="0"/>
    <x v="78"/>
    <n v="1"/>
    <x v="3"/>
    <n v="0"/>
    <n v="0"/>
    <n v="0.12677534376226895"/>
    <n v="0.35192635303563324"/>
    <m/>
    <m/>
    <m/>
    <m/>
    <m/>
    <m/>
    <m/>
    <m/>
    <m/>
    <m/>
    <m/>
    <m/>
    <m/>
    <n v="9"/>
    <n v="0"/>
    <n v="0"/>
  </r>
  <r>
    <n v="6169641"/>
    <s v="Pelagalli, Domenico"/>
    <s v="Lodi"/>
    <s v="Lodi"/>
    <s v=""/>
    <s v=""/>
    <x v="6"/>
    <x v="0"/>
    <x v="111"/>
    <n v="1"/>
    <x v="14"/>
    <n v="0"/>
    <n v="0"/>
    <n v="0.25560249785154165"/>
    <n v="0.15738881734862242"/>
    <m/>
    <m/>
    <m/>
    <m/>
    <m/>
    <m/>
    <m/>
    <m/>
    <m/>
    <m/>
    <m/>
    <m/>
    <m/>
    <n v="9"/>
    <n v="0"/>
    <n v="0"/>
  </r>
  <r>
    <n v="6169693"/>
    <s v="Stahlecker; Fritz"/>
    <s v="7347 Bad Ueberkingen"/>
    <s v="7347 Bad Ueberkingen"/>
    <s v="7347"/>
    <s v=""/>
    <x v="0"/>
    <x v="0"/>
    <x v="91"/>
    <n v="2"/>
    <x v="3"/>
    <n v="1"/>
    <n v="0"/>
    <n v="0.72696129320190728"/>
    <n v="7.7644748119964357E-2"/>
    <m/>
    <m/>
    <m/>
    <m/>
    <m/>
    <m/>
    <m/>
    <m/>
    <m/>
    <m/>
    <m/>
    <m/>
    <m/>
    <n v="9"/>
    <n v="0"/>
    <n v="0"/>
  </r>
  <r>
    <n v="6171100"/>
    <s v="Workman, David P."/>
    <s v="Naperville,IL"/>
    <s v="Naperville IL"/>
    <s v=""/>
    <s v=""/>
    <x v="9"/>
    <x v="0"/>
    <x v="69"/>
    <n v="1"/>
    <x v="15"/>
    <n v="0"/>
    <n v="0"/>
    <n v="0.39205370445654053"/>
    <n v="0.87311473692044217"/>
    <m/>
    <m/>
    <m/>
    <m/>
    <m/>
    <m/>
    <m/>
    <m/>
    <m/>
    <m/>
    <m/>
    <m/>
    <m/>
    <n v="9"/>
    <n v="0"/>
    <n v="0"/>
  </r>
  <r>
    <n v="6172146"/>
    <s v="Mechanical Transplanter Company"/>
    <s v="Holland"/>
    <s v="Holland"/>
    <s v=""/>
    <s v=""/>
    <x v="9"/>
    <x v="0"/>
    <x v="65"/>
    <n v="1"/>
    <x v="14"/>
    <n v="0"/>
    <n v="0"/>
    <n v="2.9598531742263012E-2"/>
    <n v="0.33122938693889137"/>
    <m/>
    <m/>
    <m/>
    <m/>
    <m/>
    <m/>
    <m/>
    <m/>
    <m/>
    <m/>
    <m/>
    <m/>
    <m/>
    <n v="9"/>
    <n v="0"/>
    <n v="0"/>
  </r>
  <r>
    <n v="6173460"/>
    <s v="Kosako, Tatsuya"/>
    <s v="Kakogawa"/>
    <s v="Kakogawa"/>
    <s v=""/>
    <s v=""/>
    <x v="2"/>
    <x v="0"/>
    <x v="59"/>
    <n v="1"/>
    <x v="14"/>
    <n v="0"/>
    <n v="0"/>
    <n v="0.2097005119019445"/>
    <n v="0.63280512419561263"/>
    <m/>
    <m/>
    <m/>
    <m/>
    <m/>
    <m/>
    <m/>
    <m/>
    <m/>
    <m/>
    <m/>
    <m/>
    <m/>
    <n v="9"/>
    <n v="0"/>
    <n v="0"/>
  </r>
  <r>
    <n v="6175265"/>
    <s v="Yoshida, Sadaaki"/>
    <s v="Kawasaki"/>
    <s v="Kawasaki"/>
    <s v=""/>
    <s v=""/>
    <x v="2"/>
    <x v="0"/>
    <x v="59"/>
    <n v="1"/>
    <x v="14"/>
    <n v="0"/>
    <n v="0"/>
    <n v="0.27662128464831315"/>
    <n v="0.5760819855959618"/>
    <m/>
    <m/>
    <m/>
    <m/>
    <m/>
    <m/>
    <m/>
    <m/>
    <m/>
    <m/>
    <m/>
    <m/>
    <m/>
    <n v="9"/>
    <n v="0"/>
    <n v="0"/>
  </r>
  <r>
    <n v="6175494"/>
    <s v="Van Schoiack, Michael"/>
    <s v="Redmond"/>
    <s v="Redmond"/>
    <s v=""/>
    <s v=""/>
    <x v="9"/>
    <x v="0"/>
    <x v="65"/>
    <n v="1"/>
    <x v="14"/>
    <n v="0"/>
    <n v="0"/>
    <n v="0.63636018682631124"/>
    <n v="0.74972006125754054"/>
    <m/>
    <m/>
    <m/>
    <m/>
    <m/>
    <m/>
    <m/>
    <m/>
    <m/>
    <m/>
    <m/>
    <m/>
    <m/>
    <n v="9"/>
    <n v="0"/>
    <n v="0"/>
  </r>
  <r>
    <n v="6178149"/>
    <s v="Sanderink, Ger-Jan C.M."/>
    <s v="Marolles-en-Brie"/>
    <s v="Marolles-en-Brie"/>
    <s v=""/>
    <s v=""/>
    <x v="3"/>
    <x v="0"/>
    <x v="79"/>
    <n v="1"/>
    <x v="14"/>
    <n v="0"/>
    <n v="0"/>
    <n v="0.1143241999122625"/>
    <n v="0.56112867268250965"/>
    <m/>
    <m/>
    <m/>
    <m/>
    <m/>
    <m/>
    <m/>
    <m/>
    <m/>
    <m/>
    <m/>
    <m/>
    <m/>
    <n v="9"/>
    <n v="0"/>
    <n v="0"/>
  </r>
  <r>
    <n v="6181316"/>
    <s v="Taylor, John R."/>
    <s v="Winchester"/>
    <s v="Winchester"/>
    <s v=""/>
    <s v=""/>
    <x v="8"/>
    <x v="0"/>
    <x v="70"/>
    <n v="1"/>
    <x v="14"/>
    <n v="0"/>
    <n v="0"/>
    <n v="0.73637405735018868"/>
    <n v="0.57243199657028032"/>
    <m/>
    <m/>
    <m/>
    <m/>
    <m/>
    <m/>
    <m/>
    <m/>
    <m/>
    <m/>
    <m/>
    <m/>
    <m/>
    <n v="9"/>
    <n v="0"/>
    <n v="0"/>
  </r>
  <r>
    <n v="6181478"/>
    <s v="DeLombaert, St phane"/>
    <s v="Madison,CT"/>
    <s v="Madison CT"/>
    <s v=""/>
    <s v=""/>
    <x v="9"/>
    <x v="0"/>
    <x v="70"/>
    <n v="1"/>
    <x v="15"/>
    <n v="0"/>
    <n v="0"/>
    <n v="0.58708799416414903"/>
    <n v="0.48118414904305706"/>
    <m/>
    <m/>
    <m/>
    <m/>
    <m/>
    <m/>
    <m/>
    <m/>
    <m/>
    <m/>
    <m/>
    <m/>
    <m/>
    <n v="9"/>
    <n v="0"/>
    <n v="0"/>
  </r>
  <r>
    <n v="11475850"/>
    <s v="Sim, Kyu-Rie"/>
    <s v="Seoul"/>
    <s v="Seoul"/>
    <s v=""/>
    <s v=""/>
    <x v="7"/>
    <x v="0"/>
    <x v="87"/>
    <n v="1"/>
    <x v="14"/>
    <n v="0"/>
    <n v="0"/>
    <n v="0.94096046237909836"/>
    <n v="3.4757529806879073E-2"/>
    <n v="1"/>
    <n v="1"/>
    <n v="6"/>
    <m/>
    <m/>
    <m/>
    <m/>
    <m/>
    <m/>
    <m/>
    <m/>
    <m/>
    <m/>
    <n v="9"/>
    <n v="0"/>
    <n v="0"/>
  </r>
  <r>
    <n v="6189935"/>
    <s v="Shimamoto, Daisuke"/>
    <s v="Tokyo"/>
    <s v="Tokyo"/>
    <s v=""/>
    <s v=""/>
    <x v="2"/>
    <x v="0"/>
    <x v="87"/>
    <n v="1"/>
    <x v="14"/>
    <n v="0"/>
    <n v="0"/>
    <n v="0.72678456592418528"/>
    <n v="0.77337351188335202"/>
    <m/>
    <m/>
    <m/>
    <m/>
    <m/>
    <m/>
    <m/>
    <m/>
    <m/>
    <m/>
    <m/>
    <m/>
    <m/>
    <n v="9"/>
    <n v="0"/>
    <n v="0"/>
  </r>
  <r>
    <n v="6190739"/>
    <s v="Saint, Joseph D."/>
    <s v="San Diego"/>
    <s v="San Diego"/>
    <s v=""/>
    <s v=""/>
    <x v="9"/>
    <x v="0"/>
    <x v="62"/>
    <n v="1"/>
    <x v="15"/>
    <n v="0"/>
    <n v="0"/>
    <n v="0.93654946347460777"/>
    <n v="0.50521715077407225"/>
    <m/>
    <m/>
    <m/>
    <m/>
    <m/>
    <m/>
    <m/>
    <m/>
    <m/>
    <m/>
    <m/>
    <m/>
    <m/>
    <n v="9"/>
    <n v="0"/>
    <n v="0"/>
  </r>
  <r>
    <n v="6194116"/>
    <s v="Schmidt, Stephen T."/>
    <s v="Eatonville,WA"/>
    <s v="Eatonville WA"/>
    <s v=""/>
    <s v=""/>
    <x v="9"/>
    <x v="0"/>
    <x v="69"/>
    <n v="1"/>
    <x v="15"/>
    <n v="0"/>
    <n v="0"/>
    <n v="0.20169321930500905"/>
    <n v="0.41632381183267453"/>
    <m/>
    <m/>
    <m/>
    <m/>
    <m/>
    <m/>
    <m/>
    <m/>
    <m/>
    <m/>
    <m/>
    <m/>
    <m/>
    <n v="9"/>
    <n v="0"/>
    <n v="0"/>
  </r>
  <r>
    <n v="6197852"/>
    <s v="Mancini, Joseph"/>
    <s v="Kirkland"/>
    <s v="Kirkland"/>
    <s v=""/>
    <s v=""/>
    <x v="16"/>
    <x v="0"/>
    <x v="59"/>
    <n v="1"/>
    <x v="14"/>
    <n v="0"/>
    <n v="0"/>
    <n v="0.47323624319378266"/>
    <n v="0.77094519312710619"/>
    <m/>
    <m/>
    <m/>
    <m/>
    <m/>
    <m/>
    <m/>
    <m/>
    <m/>
    <m/>
    <m/>
    <m/>
    <m/>
    <n v="9"/>
    <n v="0"/>
    <n v="0"/>
  </r>
  <r>
    <n v="6200304"/>
    <s v="Beylin, Vladimir"/>
    <s v="Ann Arbor"/>
    <s v="Ann Arbor"/>
    <s v=""/>
    <s v=""/>
    <x v="9"/>
    <x v="0"/>
    <x v="62"/>
    <n v="1"/>
    <x v="15"/>
    <n v="0"/>
    <n v="0"/>
    <n v="0.24831640239587083"/>
    <n v="0.26002564628771252"/>
    <m/>
    <m/>
    <m/>
    <m/>
    <m/>
    <m/>
    <m/>
    <m/>
    <m/>
    <m/>
    <m/>
    <m/>
    <m/>
    <n v="9"/>
    <n v="0"/>
    <n v="0"/>
  </r>
  <r>
    <n v="6200506"/>
    <s v="Ganapathy, Kumar"/>
    <s v="Palo Alto"/>
    <s v="Palo Alto"/>
    <s v=""/>
    <s v=""/>
    <x v="9"/>
    <x v="0"/>
    <x v="62"/>
    <n v="1"/>
    <x v="15"/>
    <n v="0"/>
    <n v="0"/>
    <n v="0.28250168814559184"/>
    <n v="0.64995297491291615"/>
    <m/>
    <m/>
    <m/>
    <m/>
    <m/>
    <m/>
    <m/>
    <m/>
    <m/>
    <m/>
    <m/>
    <m/>
    <m/>
    <n v="9"/>
    <n v="0"/>
    <n v="0"/>
  </r>
  <r>
    <n v="6202559"/>
    <s v="Thales Underwater Systems S.A.S."/>
    <s v="Sophia Antipolis"/>
    <s v="Sophia Antipolis"/>
    <s v=""/>
    <s v=""/>
    <x v="3"/>
    <x v="0"/>
    <x v="79"/>
    <n v="1"/>
    <x v="15"/>
    <n v="0"/>
    <n v="0"/>
    <n v="0.67094442183691572"/>
    <n v="0.28409434047085214"/>
    <m/>
    <m/>
    <m/>
    <m/>
    <m/>
    <m/>
    <m/>
    <m/>
    <m/>
    <m/>
    <m/>
    <m/>
    <m/>
    <n v="9"/>
    <n v="0"/>
    <n v="0"/>
  </r>
  <r>
    <n v="6207093"/>
    <s v="Rydin, Per Uno Magnus"/>
    <s v="Amsterdam"/>
    <s v="Amsterdam"/>
    <s v=""/>
    <s v=""/>
    <x v="1"/>
    <x v="0"/>
    <x v="62"/>
    <n v="1"/>
    <x v="14"/>
    <n v="0"/>
    <n v="0"/>
    <n v="0.7652542951723984"/>
    <n v="0.17968169193196015"/>
    <m/>
    <m/>
    <m/>
    <m/>
    <m/>
    <m/>
    <m/>
    <m/>
    <m/>
    <m/>
    <m/>
    <m/>
    <m/>
    <n v="9"/>
    <n v="0"/>
    <n v="0"/>
  </r>
  <r>
    <n v="6211492"/>
    <s v="Kawakami, Shigeru"/>
    <s v="Katsushika, Tokyo"/>
    <s v="Katsushika Tokyo"/>
    <s v=""/>
    <s v=""/>
    <x v="2"/>
    <x v="0"/>
    <x v="100"/>
    <n v="2"/>
    <x v="15"/>
    <n v="0"/>
    <n v="0"/>
    <n v="0.81667521795928955"/>
    <n v="0.32694373012553457"/>
    <m/>
    <m/>
    <m/>
    <m/>
    <m/>
    <m/>
    <m/>
    <m/>
    <m/>
    <m/>
    <m/>
    <m/>
    <m/>
    <n v="9"/>
    <n v="0"/>
    <n v="0"/>
  </r>
  <r>
    <n v="6211904"/>
    <s v="Coté, Alan Thomas"/>
    <s v="Walworth,NY"/>
    <s v="Walworth NY"/>
    <s v=""/>
    <s v=""/>
    <x v="9"/>
    <x v="0"/>
    <x v="77"/>
    <n v="1"/>
    <x v="15"/>
    <n v="0"/>
    <n v="0"/>
    <n v="7.2301844449347175E-2"/>
    <n v="9.5038703925234502E-2"/>
    <m/>
    <m/>
    <m/>
    <m/>
    <m/>
    <m/>
    <m/>
    <m/>
    <m/>
    <m/>
    <m/>
    <m/>
    <m/>
    <n v="9"/>
    <n v="0"/>
    <n v="0"/>
  </r>
  <r>
    <n v="6214549"/>
    <s v="Sugiyama, Yukihiko"/>
    <s v="Tsuchiura-shi"/>
    <s v="Tsuchiura-shi"/>
    <s v=""/>
    <s v=""/>
    <x v="2"/>
    <x v="0"/>
    <x v="69"/>
    <n v="1"/>
    <x v="14"/>
    <n v="0"/>
    <n v="0"/>
    <n v="0.82530868085475106"/>
    <n v="0.34090975252264388"/>
    <m/>
    <m/>
    <m/>
    <m/>
    <m/>
    <m/>
    <m/>
    <m/>
    <m/>
    <m/>
    <m/>
    <m/>
    <m/>
    <n v="9"/>
    <n v="0"/>
    <n v="0"/>
  </r>
  <r>
    <n v="6216493"/>
    <s v="D'Angelo, Ralph M."/>
    <s v="New Fairfield,CT"/>
    <s v="New Fairfield CT"/>
    <s v=""/>
    <s v=""/>
    <x v="9"/>
    <x v="0"/>
    <x v="79"/>
    <n v="1"/>
    <x v="3"/>
    <n v="0"/>
    <n v="0"/>
    <n v="0.62410533093981879"/>
    <n v="0.25634527715656796"/>
    <m/>
    <m/>
    <m/>
    <m/>
    <m/>
    <m/>
    <m/>
    <m/>
    <m/>
    <m/>
    <m/>
    <m/>
    <m/>
    <n v="9"/>
    <n v="0"/>
    <n v="0"/>
  </r>
  <r>
    <n v="6217665"/>
    <s v="Garrigan, Albert W."/>
    <s v="Wappingers Falls"/>
    <s v="Wappingers Falls"/>
    <s v=""/>
    <s v=""/>
    <x v="9"/>
    <x v="0"/>
    <x v="79"/>
    <n v="1"/>
    <x v="15"/>
    <n v="0"/>
    <n v="0"/>
    <n v="0.72866776160161228"/>
    <n v="0.47864115387050421"/>
    <m/>
    <m/>
    <m/>
    <m/>
    <m/>
    <m/>
    <m/>
    <m/>
    <m/>
    <m/>
    <m/>
    <m/>
    <m/>
    <n v="9"/>
    <n v="0"/>
    <n v="0"/>
  </r>
  <r>
    <n v="6218230"/>
    <s v="Murdy, John R."/>
    <s v="Universal City"/>
    <s v="Universal City"/>
    <s v=""/>
    <s v=""/>
    <x v="9"/>
    <x v="0"/>
    <x v="78"/>
    <n v="1"/>
    <x v="15"/>
    <n v="0"/>
    <n v="0"/>
    <n v="0.62966467993289543"/>
    <n v="0.56795728535601131"/>
    <m/>
    <m/>
    <m/>
    <m/>
    <m/>
    <m/>
    <m/>
    <m/>
    <m/>
    <m/>
    <m/>
    <m/>
    <m/>
    <n v="9"/>
    <n v="0"/>
    <n v="0"/>
  </r>
  <r>
    <n v="6220758"/>
    <s v="Huang, Simon"/>
    <s v="San Jose,CA"/>
    <s v="San Jose CA"/>
    <s v=""/>
    <s v=""/>
    <x v="9"/>
    <x v="0"/>
    <x v="77"/>
    <n v="1"/>
    <x v="3"/>
    <n v="0"/>
    <n v="0"/>
    <n v="0.2426689684355352"/>
    <n v="0.73089620844178638"/>
    <m/>
    <m/>
    <m/>
    <m/>
    <m/>
    <m/>
    <m/>
    <m/>
    <m/>
    <m/>
    <m/>
    <m/>
    <m/>
    <n v="9"/>
    <n v="0"/>
    <n v="0"/>
  </r>
  <r>
    <n v="6222241"/>
    <s v="Ice Energy, Inc."/>
    <s v="Windsor"/>
    <s v="Windsor"/>
    <s v=""/>
    <s v=""/>
    <x v="16"/>
    <x v="0"/>
    <x v="65"/>
    <n v="1"/>
    <x v="14"/>
    <n v="0"/>
    <n v="0"/>
    <n v="0.32672084249996292"/>
    <n v="0.29067756870119754"/>
    <m/>
    <m/>
    <m/>
    <m/>
    <m/>
    <m/>
    <m/>
    <m/>
    <m/>
    <m/>
    <m/>
    <m/>
    <m/>
    <n v="9"/>
    <n v="0"/>
    <n v="0"/>
  </r>
  <r>
    <n v="6222834"/>
    <s v="Howard, John G."/>
    <s v="909 Spruce,Trinidad,CO,81082"/>
    <s v="909 Spruce Trinidad CO 81082"/>
    <s v="909 81082"/>
    <s v=""/>
    <x v="9"/>
    <x v="0"/>
    <x v="20"/>
    <n v="2"/>
    <x v="1"/>
    <n v="2"/>
    <n v="0"/>
    <n v="0.37747297693503157"/>
    <n v="0.4575658322646009"/>
    <m/>
    <m/>
    <m/>
    <m/>
    <m/>
    <m/>
    <m/>
    <m/>
    <m/>
    <m/>
    <m/>
    <m/>
    <m/>
    <n v="9"/>
    <n v="1"/>
    <n v="0"/>
  </r>
  <r>
    <n v="6223674"/>
    <s v="Casares, Pete P."/>
    <s v="Buena Park"/>
    <s v="Buena Park"/>
    <s v=""/>
    <s v=""/>
    <x v="9"/>
    <x v="0"/>
    <x v="70"/>
    <n v="1"/>
    <x v="15"/>
    <n v="0"/>
    <n v="0"/>
    <n v="0.26883249973308421"/>
    <n v="0.59191343353063997"/>
    <m/>
    <m/>
    <m/>
    <m/>
    <m/>
    <m/>
    <m/>
    <m/>
    <m/>
    <m/>
    <m/>
    <m/>
    <m/>
    <n v="9"/>
    <n v="0"/>
    <n v="0"/>
  </r>
  <r>
    <n v="6228279"/>
    <s v="Borbely, Alex"/>
    <s v="Framingham"/>
    <s v="Framingham"/>
    <s v=""/>
    <s v=""/>
    <x v="9"/>
    <x v="0"/>
    <x v="70"/>
    <n v="1"/>
    <x v="14"/>
    <n v="0"/>
    <n v="0"/>
    <n v="0.16783459270909196"/>
    <n v="0.94729130663973604"/>
    <m/>
    <m/>
    <m/>
    <m/>
    <m/>
    <m/>
    <m/>
    <m/>
    <m/>
    <m/>
    <m/>
    <m/>
    <m/>
    <n v="9"/>
    <n v="0"/>
    <n v="0"/>
  </r>
  <r>
    <n v="6229957"/>
    <s v="Lin, Keng-Hong"/>
    <s v="Tainan City"/>
    <s v="Tainan City"/>
    <s v=""/>
    <s v=""/>
    <x v="5"/>
    <x v="0"/>
    <x v="77"/>
    <n v="1"/>
    <x v="15"/>
    <n v="0"/>
    <n v="0"/>
    <n v="0.39024475287156957"/>
    <n v="0.61290912351657678"/>
    <m/>
    <m/>
    <m/>
    <m/>
    <m/>
    <m/>
    <m/>
    <m/>
    <m/>
    <m/>
    <m/>
    <m/>
    <m/>
    <n v="9"/>
    <n v="0"/>
    <n v="0"/>
  </r>
  <r>
    <n v="11695507"/>
    <s v="Takei, Kazuhito"/>
    <s v="Yokohama"/>
    <s v="Yokohama"/>
    <s v=""/>
    <s v=""/>
    <x v="2"/>
    <x v="0"/>
    <x v="59"/>
    <n v="1"/>
    <x v="14"/>
    <n v="0"/>
    <n v="0"/>
    <n v="0.94575330843578986"/>
    <n v="3.4122206406821953E-2"/>
    <n v="1"/>
    <n v="1"/>
    <n v="6"/>
    <m/>
    <m/>
    <m/>
    <m/>
    <m/>
    <m/>
    <m/>
    <m/>
    <m/>
    <m/>
    <n v="9"/>
    <n v="0"/>
    <n v="0"/>
  </r>
  <r>
    <n v="6235829"/>
    <s v="Hudspeth, Earl L."/>
    <s v="Beaver Falls"/>
    <s v="Beaver Falls"/>
    <s v=""/>
    <s v=""/>
    <x v="9"/>
    <x v="0"/>
    <x v="74"/>
    <n v="1"/>
    <x v="15"/>
    <n v="0"/>
    <n v="0"/>
    <n v="0.38027273615407498"/>
    <n v="0.85297127982023069"/>
    <m/>
    <m/>
    <m/>
    <m/>
    <m/>
    <m/>
    <m/>
    <m/>
    <m/>
    <m/>
    <m/>
    <m/>
    <m/>
    <n v="9"/>
    <n v="0"/>
    <n v="0"/>
  </r>
  <r>
    <n v="6239330"/>
    <s v="Mathers, Robert"/>
    <s v="9411 SW. 185 Ter.,Miami,FL,33157"/>
    <s v="9411 SW. 185 Ter. Miami FL 33157"/>
    <s v="9411 185 33157"/>
    <s v="185"/>
    <x v="9"/>
    <x v="0"/>
    <x v="1"/>
    <n v="2"/>
    <x v="11"/>
    <n v="3"/>
    <n v="1"/>
    <n v="0.92361946432717301"/>
    <n v="0.80825239591786835"/>
    <m/>
    <m/>
    <m/>
    <m/>
    <m/>
    <m/>
    <m/>
    <m/>
    <m/>
    <m/>
    <m/>
    <m/>
    <m/>
    <n v="9"/>
    <n v="1"/>
    <n v="0"/>
  </r>
  <r>
    <n v="6239345"/>
    <s v="D. G. O'Brien, Inc."/>
    <s v="Seabrook"/>
    <s v="Seabrook"/>
    <s v=""/>
    <s v=""/>
    <x v="9"/>
    <x v="0"/>
    <x v="59"/>
    <n v="1"/>
    <x v="14"/>
    <n v="0"/>
    <n v="0"/>
    <n v="0.63267780140520902"/>
    <n v="0.83972545383444253"/>
    <m/>
    <m/>
    <m/>
    <m/>
    <m/>
    <m/>
    <m/>
    <m/>
    <m/>
    <m/>
    <m/>
    <m/>
    <m/>
    <n v="9"/>
    <n v="0"/>
    <n v="0"/>
  </r>
  <r>
    <n v="6239756"/>
    <s v="Quik-Lid, Inc."/>
    <s v="Soquel"/>
    <s v="Soquel"/>
    <s v=""/>
    <s v=""/>
    <x v="9"/>
    <x v="0"/>
    <x v="66"/>
    <n v="1"/>
    <x v="14"/>
    <n v="0"/>
    <n v="0"/>
    <n v="0.47206348733474823"/>
    <n v="0.45828673820293786"/>
    <m/>
    <m/>
    <m/>
    <m/>
    <m/>
    <m/>
    <m/>
    <m/>
    <m/>
    <m/>
    <m/>
    <m/>
    <m/>
    <n v="9"/>
    <n v="0"/>
    <n v="0"/>
  </r>
  <r>
    <n v="11723116"/>
    <s v="Newlin, Tim"/>
    <s v="Wichita,KS"/>
    <s v="Wichita KS"/>
    <s v=""/>
    <s v=""/>
    <x v="9"/>
    <x v="0"/>
    <x v="70"/>
    <n v="1"/>
    <x v="15"/>
    <n v="0"/>
    <n v="0"/>
    <n v="0.53201224453303408"/>
    <n v="3.5639336533239807E-2"/>
    <n v="1"/>
    <n v="1"/>
    <n v="6"/>
    <m/>
    <m/>
    <m/>
    <m/>
    <m/>
    <m/>
    <m/>
    <m/>
    <m/>
    <m/>
    <n v="9"/>
    <n v="0"/>
    <n v="0"/>
  </r>
  <r>
    <n v="12262065"/>
    <s v="Hanada, Shunichi"/>
    <s v="Mishima-shi"/>
    <s v="Mishima-shi"/>
    <s v=""/>
    <s v=""/>
    <x v="2"/>
    <x v="0"/>
    <x v="77"/>
    <n v="1"/>
    <x v="14"/>
    <n v="0"/>
    <n v="0"/>
    <n v="0.76261874409613173"/>
    <n v="3.7213303620300175E-2"/>
    <n v="1"/>
    <n v="1"/>
    <n v="6"/>
    <m/>
    <m/>
    <m/>
    <m/>
    <m/>
    <m/>
    <m/>
    <m/>
    <m/>
    <m/>
    <n v="9"/>
    <n v="0"/>
    <n v="0"/>
  </r>
  <r>
    <n v="6242218"/>
    <s v="Garstang, James H."/>
    <s v="Knowle"/>
    <s v="Knowle"/>
    <s v=""/>
    <s v=""/>
    <x v="8"/>
    <x v="0"/>
    <x v="66"/>
    <n v="1"/>
    <x v="14"/>
    <n v="0"/>
    <n v="0"/>
    <n v="0.45288900246381003"/>
    <n v="0.99212128354888718"/>
    <m/>
    <m/>
    <m/>
    <m/>
    <m/>
    <m/>
    <m/>
    <m/>
    <m/>
    <m/>
    <m/>
    <m/>
    <m/>
    <n v="9"/>
    <n v="0"/>
    <n v="0"/>
  </r>
  <r>
    <n v="6242785"/>
    <s v="Tusa, Michael"/>
    <s v="Ridgefield,CT"/>
    <s v="Ridgefield CT"/>
    <s v=""/>
    <s v=""/>
    <x v="9"/>
    <x v="0"/>
    <x v="69"/>
    <n v="1"/>
    <x v="15"/>
    <n v="0"/>
    <n v="0"/>
    <n v="0.15029857788149426"/>
    <n v="0.4479376753114418"/>
    <m/>
    <m/>
    <m/>
    <m/>
    <m/>
    <m/>
    <m/>
    <m/>
    <m/>
    <m/>
    <m/>
    <m/>
    <m/>
    <n v="9"/>
    <n v="0"/>
    <n v="0"/>
  </r>
  <r>
    <n v="6245568"/>
    <s v="Nikaidoh, Takashi"/>
    <s v="Miyagi-ken"/>
    <s v="Miyagi-ken"/>
    <s v=""/>
    <s v=""/>
    <x v="2"/>
    <x v="0"/>
    <x v="70"/>
    <n v="1"/>
    <x v="14"/>
    <n v="0"/>
    <n v="0"/>
    <n v="0.32167451165819083"/>
    <n v="0.68803418865877142"/>
    <m/>
    <m/>
    <m/>
    <m/>
    <m/>
    <m/>
    <m/>
    <m/>
    <m/>
    <m/>
    <m/>
    <m/>
    <m/>
    <n v="9"/>
    <n v="0"/>
    <n v="0"/>
  </r>
  <r>
    <n v="6248957"/>
    <s v="Restorff, James B."/>
    <s v="College Park"/>
    <s v="College Park"/>
    <s v=""/>
    <s v=""/>
    <x v="9"/>
    <x v="0"/>
    <x v="74"/>
    <n v="1"/>
    <x v="15"/>
    <n v="0"/>
    <n v="0"/>
    <n v="0.8568146525595044"/>
    <n v="0.5315539958087161"/>
    <m/>
    <m/>
    <m/>
    <m/>
    <m/>
    <m/>
    <m/>
    <m/>
    <m/>
    <m/>
    <m/>
    <m/>
    <m/>
    <n v="9"/>
    <n v="0"/>
    <n v="0"/>
  </r>
  <r>
    <n v="6249849"/>
    <s v="Lahm, Heinrich"/>
    <s v="Muhlhausen-Ehingen"/>
    <s v="Muhlhausen-Ehingen"/>
    <s v=""/>
    <s v=""/>
    <x v="0"/>
    <x v="0"/>
    <x v="83"/>
    <n v="2"/>
    <x v="14"/>
    <n v="0"/>
    <n v="0"/>
    <n v="0.26130626633960219"/>
    <n v="0.27361183641168429"/>
    <m/>
    <m/>
    <m/>
    <m/>
    <m/>
    <m/>
    <m/>
    <m/>
    <m/>
    <m/>
    <m/>
    <m/>
    <m/>
    <n v="9"/>
    <n v="0"/>
    <n v="0"/>
  </r>
  <r>
    <n v="6250807"/>
    <s v="Hanano, Kazunari"/>
    <s v="Tokyo"/>
    <s v="Tokyo"/>
    <s v=""/>
    <s v=""/>
    <x v="2"/>
    <x v="0"/>
    <x v="87"/>
    <n v="1"/>
    <x v="14"/>
    <n v="0"/>
    <n v="0"/>
    <n v="0.90193373159932044"/>
    <n v="0.12751220657712448"/>
    <m/>
    <m/>
    <m/>
    <m/>
    <m/>
    <m/>
    <m/>
    <m/>
    <m/>
    <m/>
    <m/>
    <m/>
    <m/>
    <n v="9"/>
    <n v="0"/>
    <n v="0"/>
  </r>
  <r>
    <n v="6251872"/>
    <s v="W.ang.hlin, Erik Karl Kristian"/>
    <s v="Longmont"/>
    <s v="Longmont"/>
    <s v=""/>
    <s v=""/>
    <x v="9"/>
    <x v="0"/>
    <x v="59"/>
    <n v="1"/>
    <x v="14"/>
    <n v="0"/>
    <n v="0"/>
    <n v="3.8991134348110079E-2"/>
    <n v="0.64284113717374447"/>
    <m/>
    <m/>
    <m/>
    <m/>
    <m/>
    <m/>
    <m/>
    <m/>
    <m/>
    <m/>
    <m/>
    <m/>
    <m/>
    <n v="9"/>
    <n v="0"/>
    <n v="0"/>
  </r>
  <r>
    <n v="6251943"/>
    <s v="Richard Bergner GmbH &amp; Co."/>
    <s v="Schwabach"/>
    <s v="Schwabach"/>
    <s v=""/>
    <s v=""/>
    <x v="0"/>
    <x v="0"/>
    <x v="62"/>
    <n v="1"/>
    <x v="14"/>
    <n v="0"/>
    <n v="0"/>
    <n v="0.64219062982910458"/>
    <n v="0.66365949080170017"/>
    <m/>
    <m/>
    <m/>
    <m/>
    <m/>
    <m/>
    <m/>
    <m/>
    <m/>
    <m/>
    <m/>
    <m/>
    <m/>
    <n v="9"/>
    <n v="0"/>
    <n v="0"/>
  </r>
  <r>
    <n v="6252266"/>
    <s v="Rosler, Matthias"/>
    <s v="Stuttgart"/>
    <s v="Stuttgart"/>
    <s v=""/>
    <s v=""/>
    <x v="0"/>
    <x v="0"/>
    <x v="62"/>
    <n v="1"/>
    <x v="14"/>
    <n v="0"/>
    <n v="0"/>
    <n v="0.72669177284782782"/>
    <n v="0.5685078559307758"/>
    <m/>
    <m/>
    <m/>
    <m/>
    <m/>
    <m/>
    <m/>
    <m/>
    <m/>
    <m/>
    <m/>
    <m/>
    <m/>
    <n v="9"/>
    <n v="0"/>
    <n v="0"/>
  </r>
  <r>
    <n v="6253952"/>
    <s v="Le Baut, Guillaume"/>
    <s v="Saint Sebastien Sur Loire"/>
    <s v="Saint Sebastien Sur Loire"/>
    <s v=""/>
    <s v=""/>
    <x v="3"/>
    <x v="0"/>
    <x v="21"/>
    <n v="2"/>
    <x v="0"/>
    <n v="0"/>
    <n v="0"/>
    <n v="0.86678401011449313"/>
    <n v="0.4661566559496001"/>
    <m/>
    <m/>
    <m/>
    <m/>
    <m/>
    <m/>
    <m/>
    <m/>
    <m/>
    <m/>
    <m/>
    <m/>
    <m/>
    <n v="9"/>
    <n v="0"/>
    <n v="0"/>
  </r>
  <r>
    <n v="6254447"/>
    <s v="Tani, Seiichiro"/>
    <s v="Atsugi"/>
    <s v="Atsugi"/>
    <s v=""/>
    <s v=""/>
    <x v="2"/>
    <x v="0"/>
    <x v="66"/>
    <n v="1"/>
    <x v="14"/>
    <n v="0"/>
    <n v="0"/>
    <n v="0.64517757833233658"/>
    <n v="0.10650667151671311"/>
    <m/>
    <m/>
    <m/>
    <m/>
    <m/>
    <m/>
    <m/>
    <m/>
    <m/>
    <m/>
    <m/>
    <m/>
    <m/>
    <n v="9"/>
    <n v="0"/>
    <n v="0"/>
  </r>
  <r>
    <n v="6254823"/>
    <s v="Loos and Co., Inc."/>
    <s v="Pomfret"/>
    <s v="Pomfret"/>
    <s v=""/>
    <s v=""/>
    <x v="9"/>
    <x v="0"/>
    <x v="65"/>
    <n v="1"/>
    <x v="14"/>
    <n v="0"/>
    <n v="0"/>
    <n v="5.6247026037503756E-2"/>
    <n v="0.41147503207386527"/>
    <m/>
    <m/>
    <m/>
    <m/>
    <m/>
    <m/>
    <m/>
    <m/>
    <m/>
    <m/>
    <m/>
    <m/>
    <m/>
    <n v="9"/>
    <n v="0"/>
    <n v="0"/>
  </r>
  <r>
    <n v="6258944"/>
    <s v="Ten Cate Nicolon B.V."/>
    <s v="Almelo"/>
    <s v="Almelo"/>
    <s v=""/>
    <s v=""/>
    <x v="1"/>
    <x v="0"/>
    <x v="66"/>
    <n v="1"/>
    <x v="14"/>
    <n v="0"/>
    <n v="0"/>
    <n v="0.3503343623958991"/>
    <n v="0.92783844469712395"/>
    <m/>
    <m/>
    <m/>
    <m/>
    <m/>
    <m/>
    <m/>
    <m/>
    <m/>
    <m/>
    <m/>
    <m/>
    <m/>
    <n v="9"/>
    <n v="0"/>
    <n v="0"/>
  </r>
  <r>
    <n v="6259268"/>
    <s v="Kaganoi, Mari"/>
    <s v="Kochi"/>
    <s v="Kochi"/>
    <s v=""/>
    <s v=""/>
    <x v="2"/>
    <x v="0"/>
    <x v="87"/>
    <n v="1"/>
    <x v="14"/>
    <n v="0"/>
    <n v="0"/>
    <n v="0.73459414290263769"/>
    <n v="0.51965695862728678"/>
    <m/>
    <m/>
    <m/>
    <m/>
    <m/>
    <m/>
    <m/>
    <m/>
    <m/>
    <m/>
    <m/>
    <m/>
    <m/>
    <n v="9"/>
    <n v="0"/>
    <n v="0"/>
  </r>
  <r>
    <n v="6260169"/>
    <s v="Lekkas, Panos C."/>
    <s v="Worcester,MA"/>
    <s v="Worcester MA"/>
    <s v=""/>
    <s v=""/>
    <x v="9"/>
    <x v="0"/>
    <x v="74"/>
    <n v="1"/>
    <x v="15"/>
    <n v="0"/>
    <n v="0"/>
    <n v="0.28293954358324769"/>
    <n v="0.1103162037932518"/>
    <m/>
    <m/>
    <m/>
    <m/>
    <m/>
    <m/>
    <m/>
    <m/>
    <m/>
    <m/>
    <m/>
    <m/>
    <m/>
    <n v="9"/>
    <n v="0"/>
    <n v="0"/>
  </r>
  <r>
    <n v="6261668"/>
    <s v="Bohlin, Chris"/>
    <s v="Chicago"/>
    <s v="Chicago"/>
    <s v=""/>
    <s v=""/>
    <x v="9"/>
    <x v="0"/>
    <x v="65"/>
    <n v="1"/>
    <x v="14"/>
    <n v="0"/>
    <n v="0"/>
    <n v="0.14176113214756836"/>
    <n v="0.54401679708802375"/>
    <m/>
    <m/>
    <m/>
    <m/>
    <m/>
    <m/>
    <m/>
    <m/>
    <m/>
    <m/>
    <m/>
    <m/>
    <m/>
    <n v="9"/>
    <n v="0"/>
    <n v="0"/>
  </r>
  <r>
    <n v="28529986"/>
    <s v="THE * MARLEY ROOF TILE CO LIMITED"/>
    <s v="RIVERHEAD,SEVENOAKS,KENT TN13 2DS"/>
    <s v="RIVERHEAD SEVENOAKS KENT TN13 2DS"/>
    <s v="13 2"/>
    <s v="N13"/>
    <x v="24"/>
    <x v="0"/>
    <x v="40"/>
    <n v="2"/>
    <x v="1"/>
    <n v="2"/>
    <n v="1"/>
    <n v="0.17132635672413865"/>
    <n v="3.7780945122050102E-2"/>
    <n v="1"/>
    <n v="2"/>
    <n v="6"/>
    <m/>
    <m/>
    <m/>
    <m/>
    <m/>
    <m/>
    <m/>
    <m/>
    <m/>
    <m/>
    <n v="9"/>
    <n v="1"/>
    <n v="0"/>
  </r>
  <r>
    <n v="6262679"/>
    <s v="Bushey, Robert Randal"/>
    <s v="Cedar Park,TX"/>
    <s v="Cedar Park TX"/>
    <s v=""/>
    <s v=""/>
    <x v="9"/>
    <x v="0"/>
    <x v="69"/>
    <n v="1"/>
    <x v="3"/>
    <n v="0"/>
    <n v="0"/>
    <n v="3.159050542913544E-4"/>
    <n v="0.92975564879565009"/>
    <m/>
    <m/>
    <m/>
    <m/>
    <m/>
    <m/>
    <m/>
    <m/>
    <m/>
    <m/>
    <m/>
    <m/>
    <m/>
    <n v="9"/>
    <n v="0"/>
    <n v="0"/>
  </r>
  <r>
    <n v="6266515"/>
    <s v="Reynolds, John G."/>
    <s v="San Ramon,CA"/>
    <s v="San Ramon CA"/>
    <s v=""/>
    <s v=""/>
    <x v="9"/>
    <x v="0"/>
    <x v="74"/>
    <n v="1"/>
    <x v="3"/>
    <n v="0"/>
    <n v="0"/>
    <n v="0.36344289618401038"/>
    <n v="0.23488220758146372"/>
    <m/>
    <m/>
    <m/>
    <m/>
    <m/>
    <m/>
    <m/>
    <m/>
    <m/>
    <m/>
    <m/>
    <m/>
    <m/>
    <n v="9"/>
    <n v="0"/>
    <n v="0"/>
  </r>
  <r>
    <n v="6270651"/>
    <s v="Schelter, Wolfgang"/>
    <s v="Uttenreuth"/>
    <s v="Uttenreuth"/>
    <s v=""/>
    <s v=""/>
    <x v="0"/>
    <x v="0"/>
    <x v="70"/>
    <n v="1"/>
    <x v="14"/>
    <n v="0"/>
    <n v="0"/>
    <n v="0.51735458125547151"/>
    <n v="0.83978065657472656"/>
    <m/>
    <m/>
    <m/>
    <m/>
    <m/>
    <m/>
    <m/>
    <m/>
    <m/>
    <m/>
    <m/>
    <m/>
    <m/>
    <n v="9"/>
    <n v="0"/>
    <n v="0"/>
  </r>
  <r>
    <n v="28742724"/>
    <s v="SPICER, JOHN, WILLIAM"/>
    <s v="44 ST. ANNE'S CLOSE;BADGER FARM;WINCHESTER HAMPSHIRE FO22 4LQ"/>
    <s v="44 ST. ANNE'S CLOSE;BADGER FARM;WINCHESTER HAMPSHIRE FO22 4LQ"/>
    <s v="44 22 4"/>
    <s v="O22"/>
    <x v="8"/>
    <x v="0"/>
    <x v="15"/>
    <n v="3"/>
    <x v="10"/>
    <n v="3"/>
    <n v="1"/>
    <n v="0.95825646770995887"/>
    <n v="3.3869249913678789E-2"/>
    <n v="1"/>
    <n v="3"/>
    <n v="6"/>
    <m/>
    <m/>
    <m/>
    <m/>
    <m/>
    <m/>
    <m/>
    <m/>
    <m/>
    <m/>
    <n v="9"/>
    <n v="1"/>
    <n v="0"/>
  </r>
  <r>
    <n v="6272807"/>
    <s v="PRO SAC S.p.A."/>
    <s v="Regio Calabria"/>
    <s v="Regio Calabria"/>
    <s v=""/>
    <s v=""/>
    <x v="6"/>
    <x v="0"/>
    <x v="78"/>
    <n v="1"/>
    <x v="15"/>
    <n v="0"/>
    <n v="0"/>
    <n v="0.86907856239157233"/>
    <n v="0.63037398042439874"/>
    <m/>
    <m/>
    <m/>
    <m/>
    <m/>
    <m/>
    <m/>
    <m/>
    <m/>
    <m/>
    <m/>
    <m/>
    <m/>
    <n v="9"/>
    <n v="0"/>
    <n v="0"/>
  </r>
  <r>
    <n v="6276782"/>
    <s v="Magaldi, Mario"/>
    <s v="Salerno"/>
    <s v="Salerno"/>
    <s v=""/>
    <s v=""/>
    <x v="6"/>
    <x v="0"/>
    <x v="65"/>
    <n v="1"/>
    <x v="14"/>
    <n v="0"/>
    <n v="0"/>
    <n v="0.87287694189164333"/>
    <n v="0.96706514262895427"/>
    <m/>
    <m/>
    <m/>
    <m/>
    <m/>
    <m/>
    <m/>
    <m/>
    <m/>
    <m/>
    <m/>
    <m/>
    <m/>
    <n v="9"/>
    <n v="0"/>
    <n v="0"/>
  </r>
  <r>
    <n v="6280497"/>
    <s v="Versiani, Marcio"/>
    <s v="BR-22070 Rio de Janeiro"/>
    <s v="BR-22070 Rio de Janeiro"/>
    <s v="22070"/>
    <s v=""/>
    <x v="33"/>
    <x v="0"/>
    <x v="96"/>
    <n v="2"/>
    <x v="0"/>
    <n v="1"/>
    <n v="0"/>
    <n v="0.13337931380071111"/>
    <n v="0.65533362758067248"/>
    <m/>
    <m/>
    <m/>
    <m/>
    <m/>
    <m/>
    <m/>
    <m/>
    <m/>
    <m/>
    <m/>
    <m/>
    <m/>
    <n v="9"/>
    <n v="0"/>
    <n v="0"/>
  </r>
  <r>
    <n v="6283456"/>
    <s v="Markley, Stephen A."/>
    <s v="Santa Paula"/>
    <s v="Santa Paula"/>
    <s v=""/>
    <s v=""/>
    <x v="9"/>
    <x v="0"/>
    <x v="77"/>
    <n v="1"/>
    <x v="15"/>
    <n v="0"/>
    <n v="0"/>
    <n v="0.74112320766908613"/>
    <n v="0.44748370654780667"/>
    <m/>
    <m/>
    <m/>
    <m/>
    <m/>
    <m/>
    <m/>
    <m/>
    <m/>
    <m/>
    <m/>
    <m/>
    <m/>
    <n v="9"/>
    <n v="0"/>
    <n v="0"/>
  </r>
  <r>
    <n v="6283850"/>
    <s v="Lewis, Gregg S."/>
    <s v="Middleton,WI"/>
    <s v="Middleton WI"/>
    <s v=""/>
    <s v=""/>
    <x v="9"/>
    <x v="0"/>
    <x v="74"/>
    <n v="1"/>
    <x v="15"/>
    <n v="0"/>
    <n v="0"/>
    <n v="0.94369985804830492"/>
    <n v="0.41783646575578204"/>
    <m/>
    <m/>
    <m/>
    <m/>
    <m/>
    <m/>
    <m/>
    <m/>
    <m/>
    <m/>
    <m/>
    <m/>
    <m/>
    <n v="9"/>
    <n v="0"/>
    <n v="0"/>
  </r>
  <r>
    <n v="6285124"/>
    <s v="Gerhart, Roland T."/>
    <s v="Milford"/>
    <s v="Milford"/>
    <s v=""/>
    <s v=""/>
    <x v="9"/>
    <x v="0"/>
    <x v="65"/>
    <n v="1"/>
    <x v="14"/>
    <n v="0"/>
    <n v="0"/>
    <n v="0.22810296427697951"/>
    <n v="0.87207912367946583"/>
    <m/>
    <m/>
    <m/>
    <m/>
    <m/>
    <m/>
    <m/>
    <m/>
    <m/>
    <m/>
    <m/>
    <m/>
    <m/>
    <n v="9"/>
    <n v="0"/>
    <n v="0"/>
  </r>
  <r>
    <n v="6286218"/>
    <s v="Yoshidome, Tsuyoshi"/>
    <s v="Osaka"/>
    <s v="Osaka"/>
    <s v=""/>
    <s v=""/>
    <x v="2"/>
    <x v="0"/>
    <x v="87"/>
    <n v="1"/>
    <x v="14"/>
    <n v="0"/>
    <n v="0"/>
    <n v="8.3057151951463348E-2"/>
    <n v="0.49960386454881012"/>
    <m/>
    <m/>
    <m/>
    <m/>
    <m/>
    <m/>
    <m/>
    <m/>
    <m/>
    <m/>
    <m/>
    <m/>
    <m/>
    <n v="9"/>
    <n v="0"/>
    <n v="0"/>
  </r>
  <r>
    <n v="6286745"/>
    <s v="Bradley; Sabrina M."/>
    <s v="Fountain Valley"/>
    <s v="Fountain Valley"/>
    <s v=""/>
    <s v=""/>
    <x v="9"/>
    <x v="0"/>
    <x v="81"/>
    <n v="1"/>
    <x v="15"/>
    <n v="0"/>
    <n v="0"/>
    <n v="0.24581947400808446"/>
    <n v="0.92243192698195908"/>
    <m/>
    <m/>
    <m/>
    <m/>
    <m/>
    <m/>
    <m/>
    <m/>
    <m/>
    <m/>
    <m/>
    <m/>
    <m/>
    <n v="9"/>
    <n v="0"/>
    <n v="0"/>
  </r>
  <r>
    <n v="6291640"/>
    <s v="Beckenbach; Ulrich"/>
    <s v="4005 Meerbusch 1"/>
    <s v="4005 Meerbusch 1"/>
    <s v="4005 1"/>
    <s v=""/>
    <x v="0"/>
    <x v="0"/>
    <x v="79"/>
    <n v="1"/>
    <x v="3"/>
    <n v="2"/>
    <n v="0"/>
    <n v="0.16596547697272612"/>
    <n v="0.24027347411410416"/>
    <m/>
    <m/>
    <m/>
    <m/>
    <m/>
    <m/>
    <m/>
    <m/>
    <m/>
    <m/>
    <m/>
    <m/>
    <m/>
    <n v="9"/>
    <n v="1"/>
    <n v="0"/>
  </r>
  <r>
    <n v="6294772"/>
    <s v="Hibi, Katuhiko"/>
    <s v="Fukiage"/>
    <s v="Fukiage"/>
    <s v=""/>
    <s v=""/>
    <x v="2"/>
    <x v="0"/>
    <x v="65"/>
    <n v="1"/>
    <x v="14"/>
    <n v="0"/>
    <n v="0"/>
    <n v="0.69902105650699597"/>
    <n v="0.38178828382605146"/>
    <m/>
    <m/>
    <m/>
    <m/>
    <m/>
    <m/>
    <m/>
    <m/>
    <m/>
    <m/>
    <m/>
    <m/>
    <m/>
    <n v="9"/>
    <n v="0"/>
    <n v="0"/>
  </r>
  <r>
    <n v="6296732"/>
    <s v="Tabata, Seiichiro"/>
    <s v="Hyogo"/>
    <s v="Hyogo"/>
    <s v=""/>
    <s v=""/>
    <x v="2"/>
    <x v="0"/>
    <x v="87"/>
    <n v="1"/>
    <x v="14"/>
    <n v="0"/>
    <n v="0"/>
    <n v="0.42256593752800431"/>
    <n v="0.40858162608199022"/>
    <m/>
    <m/>
    <m/>
    <m/>
    <m/>
    <m/>
    <m/>
    <m/>
    <m/>
    <m/>
    <m/>
    <m/>
    <m/>
    <n v="9"/>
    <n v="0"/>
    <n v="0"/>
  </r>
  <r>
    <n v="6298003"/>
    <s v="Tsuji, Kiyoshi"/>
    <s v="Nagai-cho-naka"/>
    <s v="Nagai-cho-naka"/>
    <s v=""/>
    <s v=""/>
    <x v="2"/>
    <x v="0"/>
    <x v="78"/>
    <n v="1"/>
    <x v="14"/>
    <n v="0"/>
    <n v="0"/>
    <n v="0.38102441732341186"/>
    <n v="0.75447782617949766"/>
    <m/>
    <m/>
    <m/>
    <m/>
    <m/>
    <m/>
    <m/>
    <m/>
    <m/>
    <m/>
    <m/>
    <m/>
    <m/>
    <n v="9"/>
    <n v="0"/>
    <n v="0"/>
  </r>
  <r>
    <n v="6304036"/>
    <s v="Cook, John S."/>
    <s v="Redondo Beach"/>
    <s v="Redondo Beach"/>
    <s v=""/>
    <s v=""/>
    <x v="9"/>
    <x v="0"/>
    <x v="69"/>
    <n v="1"/>
    <x v="15"/>
    <n v="0"/>
    <n v="0"/>
    <n v="0.80700591320903969"/>
    <n v="0.79039814212545312"/>
    <m/>
    <m/>
    <m/>
    <m/>
    <m/>
    <m/>
    <m/>
    <m/>
    <m/>
    <m/>
    <m/>
    <m/>
    <m/>
    <n v="9"/>
    <n v="0"/>
    <n v="0"/>
  </r>
  <r>
    <n v="6315788"/>
    <s v="Brummel, Kathleen"/>
    <s v="Waterbury Center,VT"/>
    <s v="Waterbury Center VT"/>
    <s v=""/>
    <s v=""/>
    <x v="9"/>
    <x v="0"/>
    <x v="80"/>
    <n v="2"/>
    <x v="3"/>
    <n v="0"/>
    <n v="0"/>
    <n v="0.68646770793563416"/>
    <n v="0.80674500520507075"/>
    <m/>
    <m/>
    <m/>
    <m/>
    <m/>
    <m/>
    <m/>
    <m/>
    <m/>
    <m/>
    <m/>
    <m/>
    <m/>
    <n v="9"/>
    <n v="0"/>
    <n v="0"/>
  </r>
  <r>
    <n v="6318857"/>
    <s v="Smiens, Craig A."/>
    <s v="Ankeny"/>
    <s v="Ankeny"/>
    <s v=""/>
    <s v=""/>
    <x v="9"/>
    <x v="0"/>
    <x v="66"/>
    <n v="1"/>
    <x v="14"/>
    <n v="0"/>
    <n v="0"/>
    <n v="0.87459976353426361"/>
    <n v="0.36878980688188356"/>
    <m/>
    <m/>
    <m/>
    <m/>
    <m/>
    <m/>
    <m/>
    <m/>
    <m/>
    <m/>
    <m/>
    <m/>
    <m/>
    <n v="9"/>
    <n v="0"/>
    <n v="0"/>
  </r>
  <r>
    <n v="6319630"/>
    <s v="Smith, David A."/>
    <s v="Dallas"/>
    <s v="Dallas"/>
    <s v=""/>
    <s v=""/>
    <x v="9"/>
    <x v="0"/>
    <x v="66"/>
    <n v="1"/>
    <x v="14"/>
    <n v="0"/>
    <n v="0"/>
    <n v="9.9791224071689166E-2"/>
    <n v="0.9722238177229271"/>
    <m/>
    <m/>
    <m/>
    <m/>
    <m/>
    <m/>
    <m/>
    <m/>
    <m/>
    <m/>
    <m/>
    <m/>
    <m/>
    <n v="9"/>
    <n v="0"/>
    <n v="0"/>
  </r>
  <r>
    <n v="6320850"/>
    <s v="Centerpin Technology, Inc."/>
    <s v="Pensacola,FL"/>
    <s v="Pensacola FL"/>
    <s v=""/>
    <s v=""/>
    <x v="9"/>
    <x v="0"/>
    <x v="74"/>
    <n v="1"/>
    <x v="15"/>
    <n v="0"/>
    <n v="0"/>
    <n v="0.38197151035060817"/>
    <n v="0.16089402062937164"/>
    <m/>
    <m/>
    <m/>
    <m/>
    <m/>
    <m/>
    <m/>
    <m/>
    <m/>
    <m/>
    <m/>
    <m/>
    <m/>
    <n v="9"/>
    <n v="0"/>
    <n v="0"/>
  </r>
  <r>
    <n v="6320898"/>
    <s v="Wacker, Niklaus"/>
    <s v="Steckborn"/>
    <s v="Steckborn"/>
    <s v=""/>
    <s v=""/>
    <x v="10"/>
    <x v="0"/>
    <x v="62"/>
    <n v="1"/>
    <x v="14"/>
    <n v="0"/>
    <n v="0"/>
    <n v="0.88693856762578138"/>
    <n v="0.76557126088354499"/>
    <m/>
    <m/>
    <m/>
    <m/>
    <m/>
    <m/>
    <m/>
    <m/>
    <m/>
    <m/>
    <m/>
    <m/>
    <m/>
    <n v="9"/>
    <n v="0"/>
    <n v="0"/>
  </r>
  <r>
    <n v="6320911"/>
    <s v="Wagner, Michael Paul"/>
    <s v="Raleigh,NC"/>
    <s v="Raleigh NC"/>
    <s v=""/>
    <s v=""/>
    <x v="9"/>
    <x v="0"/>
    <x v="70"/>
    <n v="1"/>
    <x v="15"/>
    <n v="0"/>
    <n v="0"/>
    <n v="0.25869020806482501"/>
    <n v="0.72283042490248306"/>
    <m/>
    <m/>
    <m/>
    <m/>
    <m/>
    <m/>
    <m/>
    <m/>
    <m/>
    <m/>
    <m/>
    <m/>
    <m/>
    <n v="9"/>
    <n v="0"/>
    <n v="0"/>
  </r>
  <r>
    <n v="6321458"/>
    <s v="Zimmerman, George F."/>
    <s v="Diamond Bar"/>
    <s v="Diamond Bar"/>
    <s v=""/>
    <s v=""/>
    <x v="9"/>
    <x v="0"/>
    <x v="77"/>
    <n v="1"/>
    <x v="15"/>
    <n v="0"/>
    <n v="0"/>
    <n v="2.6531059392317369E-2"/>
    <n v="0.79519152742378518"/>
    <m/>
    <m/>
    <m/>
    <m/>
    <m/>
    <m/>
    <m/>
    <m/>
    <m/>
    <m/>
    <m/>
    <m/>
    <m/>
    <n v="9"/>
    <n v="0"/>
    <n v="0"/>
  </r>
  <r>
    <n v="6321631"/>
    <s v="Moffett, Travis D."/>
    <s v="CR. 2920,Golden,TX,75444"/>
    <s v="CR. 2920 Golden TX 75444"/>
    <s v="2920 75444"/>
    <s v=""/>
    <x v="9"/>
    <x v="0"/>
    <x v="94"/>
    <n v="2"/>
    <x v="1"/>
    <n v="2"/>
    <n v="0"/>
    <n v="0.8213447201512194"/>
    <n v="0.96849049581180957"/>
    <m/>
    <m/>
    <m/>
    <m/>
    <m/>
    <m/>
    <m/>
    <m/>
    <m/>
    <m/>
    <m/>
    <m/>
    <m/>
    <n v="9"/>
    <n v="1"/>
    <n v="0"/>
  </r>
  <r>
    <n v="6321821"/>
    <s v="MSE Technology Applications, INC"/>
    <s v="Butte"/>
    <s v="Butte"/>
    <s v=""/>
    <s v=""/>
    <x v="9"/>
    <x v="0"/>
    <x v="87"/>
    <n v="1"/>
    <x v="14"/>
    <n v="0"/>
    <n v="0"/>
    <n v="0.91424424085763667"/>
    <n v="0.80863983633571312"/>
    <m/>
    <m/>
    <m/>
    <m/>
    <m/>
    <m/>
    <m/>
    <m/>
    <m/>
    <m/>
    <m/>
    <m/>
    <m/>
    <n v="9"/>
    <n v="0"/>
    <n v="0"/>
  </r>
  <r>
    <n v="6322237"/>
    <s v="Bonnema, Kelvin"/>
    <s v="Brooklyn Park,MN"/>
    <s v="Brooklyn Park MN"/>
    <s v=""/>
    <s v=""/>
    <x v="9"/>
    <x v="0"/>
    <x v="79"/>
    <n v="1"/>
    <x v="3"/>
    <n v="0"/>
    <n v="0"/>
    <n v="0.24900289987104873"/>
    <n v="0.6030840247489283"/>
    <m/>
    <m/>
    <m/>
    <m/>
    <m/>
    <m/>
    <m/>
    <m/>
    <m/>
    <m/>
    <m/>
    <m/>
    <m/>
    <n v="9"/>
    <n v="0"/>
    <n v="0"/>
  </r>
  <r>
    <n v="6324625"/>
    <s v="Fairchild, Michael G."/>
    <s v="Webster"/>
    <s v="Webster"/>
    <s v=""/>
    <s v=""/>
    <x v="9"/>
    <x v="0"/>
    <x v="65"/>
    <n v="1"/>
    <x v="14"/>
    <n v="0"/>
    <n v="0"/>
    <n v="0.10749316882842885"/>
    <n v="0.20292477946773158"/>
    <m/>
    <m/>
    <m/>
    <m/>
    <m/>
    <m/>
    <m/>
    <m/>
    <m/>
    <m/>
    <m/>
    <m/>
    <m/>
    <n v="9"/>
    <n v="0"/>
    <n v="0"/>
  </r>
  <r>
    <n v="6324879"/>
    <s v="Hartmann, Manfred"/>
    <s v="Nenzing"/>
    <s v="Nenzing"/>
    <s v=""/>
    <s v=""/>
    <x v="15"/>
    <x v="0"/>
    <x v="65"/>
    <n v="1"/>
    <x v="14"/>
    <n v="0"/>
    <n v="0"/>
    <n v="0.33793113421546128"/>
    <n v="0.29257376418696934"/>
    <m/>
    <m/>
    <m/>
    <m/>
    <m/>
    <m/>
    <m/>
    <m/>
    <m/>
    <m/>
    <m/>
    <m/>
    <m/>
    <n v="9"/>
    <n v="0"/>
    <n v="0"/>
  </r>
  <r>
    <n v="6325329"/>
    <s v="Wilcox, Jack M."/>
    <s v="Bedford"/>
    <s v="Bedford"/>
    <s v=""/>
    <s v=""/>
    <x v="9"/>
    <x v="0"/>
    <x v="65"/>
    <n v="1"/>
    <x v="14"/>
    <n v="0"/>
    <n v="0"/>
    <n v="0.65503019213656133"/>
    <n v="6.3322854543405804E-2"/>
    <m/>
    <m/>
    <m/>
    <m/>
    <m/>
    <m/>
    <m/>
    <m/>
    <m/>
    <m/>
    <m/>
    <m/>
    <m/>
    <n v="9"/>
    <n v="0"/>
    <n v="0"/>
  </r>
  <r>
    <n v="6330966"/>
    <s v="Rams Rockford Products, Inc."/>
    <s v="Rockford"/>
    <s v="Rockford"/>
    <s v=""/>
    <s v=""/>
    <x v="9"/>
    <x v="0"/>
    <x v="59"/>
    <n v="1"/>
    <x v="14"/>
    <n v="0"/>
    <n v="0"/>
    <n v="0.87138010579240399"/>
    <n v="5.6104941846313205E-2"/>
    <m/>
    <m/>
    <m/>
    <m/>
    <m/>
    <m/>
    <m/>
    <m/>
    <m/>
    <m/>
    <m/>
    <m/>
    <m/>
    <n v="9"/>
    <n v="0"/>
    <n v="0"/>
  </r>
  <r>
    <n v="6331411"/>
    <s v="Takata, Toshiaki"/>
    <s v="Toyonaka"/>
    <s v="Toyonaka"/>
    <s v=""/>
    <s v=""/>
    <x v="2"/>
    <x v="0"/>
    <x v="59"/>
    <n v="1"/>
    <x v="14"/>
    <n v="0"/>
    <n v="0"/>
    <n v="0.88791295390021241"/>
    <n v="0.62537312002389633"/>
    <m/>
    <m/>
    <m/>
    <m/>
    <m/>
    <m/>
    <m/>
    <m/>
    <m/>
    <m/>
    <m/>
    <m/>
    <m/>
    <n v="9"/>
    <n v="0"/>
    <n v="0"/>
  </r>
  <r>
    <n v="6333014"/>
    <s v="Thomeer, Bart V."/>
    <s v="Houston"/>
    <s v="Houston"/>
    <s v=""/>
    <s v=""/>
    <x v="9"/>
    <x v="0"/>
    <x v="65"/>
    <n v="1"/>
    <x v="14"/>
    <n v="0"/>
    <n v="0"/>
    <n v="0.35959498712133275"/>
    <n v="0.93241246165296421"/>
    <m/>
    <m/>
    <m/>
    <m/>
    <m/>
    <m/>
    <m/>
    <m/>
    <m/>
    <m/>
    <m/>
    <m/>
    <m/>
    <n v="9"/>
    <n v="0"/>
    <n v="0"/>
  </r>
  <r>
    <n v="6336730"/>
    <s v="Neveu, Mark Joseph"/>
    <s v="Hartford,CT"/>
    <s v="Hartford CT"/>
    <s v=""/>
    <s v=""/>
    <x v="9"/>
    <x v="0"/>
    <x v="77"/>
    <n v="1"/>
    <x v="15"/>
    <n v="0"/>
    <n v="0"/>
    <n v="0.33794226591391585"/>
    <n v="0.18391888652839283"/>
    <m/>
    <m/>
    <m/>
    <m/>
    <m/>
    <m/>
    <m/>
    <m/>
    <m/>
    <m/>
    <m/>
    <m/>
    <m/>
    <n v="9"/>
    <n v="0"/>
    <n v="0"/>
  </r>
  <r>
    <n v="6336938"/>
    <s v="Cary, Boyd"/>
    <s v="Fairfax"/>
    <s v="Fairfax"/>
    <s v=""/>
    <s v=""/>
    <x v="9"/>
    <x v="0"/>
    <x v="65"/>
    <n v="1"/>
    <x v="14"/>
    <n v="0"/>
    <n v="0"/>
    <n v="0.34278911333443118"/>
    <n v="0.53974727532379907"/>
    <m/>
    <m/>
    <m/>
    <m/>
    <m/>
    <m/>
    <m/>
    <m/>
    <m/>
    <m/>
    <m/>
    <m/>
    <m/>
    <n v="9"/>
    <n v="0"/>
    <n v="0"/>
  </r>
  <r>
    <n v="6337063"/>
    <s v="Cook, John"/>
    <s v="Wirral"/>
    <s v="Wirral"/>
    <s v=""/>
    <s v=""/>
    <x v="8"/>
    <x v="0"/>
    <x v="66"/>
    <n v="1"/>
    <x v="14"/>
    <n v="0"/>
    <n v="0"/>
    <n v="0.39102230339503952"/>
    <n v="0.1518302876382055"/>
    <m/>
    <m/>
    <m/>
    <m/>
    <m/>
    <m/>
    <m/>
    <m/>
    <m/>
    <m/>
    <m/>
    <m/>
    <m/>
    <n v="9"/>
    <n v="0"/>
    <n v="0"/>
  </r>
  <r>
    <n v="6337574"/>
    <s v="Ito, Fumitaka"/>
    <s v="Groton"/>
    <s v="Groton"/>
    <s v=""/>
    <s v=""/>
    <x v="9"/>
    <x v="0"/>
    <x v="66"/>
    <n v="1"/>
    <x v="14"/>
    <n v="0"/>
    <n v="0"/>
    <n v="0.54075819212938459"/>
    <n v="0.76482531782937579"/>
    <m/>
    <m/>
    <m/>
    <m/>
    <m/>
    <m/>
    <m/>
    <m/>
    <m/>
    <m/>
    <m/>
    <m/>
    <m/>
    <n v="9"/>
    <n v="0"/>
    <n v="0"/>
  </r>
  <r>
    <n v="29847825"/>
    <s v="MEGLIO GIAMPIERO"/>
    <s v="A FUMONE (FR) VIA VICINALE SELVA, 18 FUMONE (FR)"/>
    <s v="A FUMONE (FR) VIA VICINALE SELVA 18 FUMONE (FR)"/>
    <s v="18"/>
    <s v="18"/>
    <x v="24"/>
    <x v="0"/>
    <x v="47"/>
    <n v="3"/>
    <x v="2"/>
    <n v="1"/>
    <n v="1"/>
    <n v="0.70757938448016355"/>
    <n v="3.5209280669490584E-2"/>
    <n v="1"/>
    <n v="3"/>
    <n v="6"/>
    <m/>
    <m/>
    <m/>
    <m/>
    <m/>
    <m/>
    <m/>
    <m/>
    <m/>
    <m/>
    <n v="9"/>
    <n v="1"/>
    <n v="0"/>
  </r>
  <r>
    <n v="6341379"/>
    <s v="Kurzbauer, Werner"/>
    <s v="Munich"/>
    <s v="Munich"/>
    <s v=""/>
    <s v=""/>
    <x v="0"/>
    <x v="0"/>
    <x v="66"/>
    <n v="1"/>
    <x v="14"/>
    <n v="0"/>
    <n v="0"/>
    <n v="0.12728349016570084"/>
    <n v="0.51678394115711168"/>
    <m/>
    <m/>
    <m/>
    <m/>
    <m/>
    <m/>
    <m/>
    <m/>
    <m/>
    <m/>
    <m/>
    <m/>
    <m/>
    <n v="9"/>
    <n v="0"/>
    <n v="0"/>
  </r>
  <r>
    <n v="30176477"/>
    <s v="PASIN ALDO MION ARMANDO"/>
    <s v="TREVISO"/>
    <s v="TREVISO"/>
    <s v=""/>
    <s v=""/>
    <x v="6"/>
    <x v="0"/>
    <x v="65"/>
    <n v="1"/>
    <x v="14"/>
    <n v="0"/>
    <n v="0"/>
    <n v="0.40527019701933442"/>
    <n v="3.4087311401601261E-2"/>
    <n v="1"/>
    <n v="1"/>
    <n v="6"/>
    <m/>
    <m/>
    <m/>
    <m/>
    <m/>
    <m/>
    <m/>
    <m/>
    <m/>
    <m/>
    <n v="9"/>
    <n v="0"/>
    <n v="0"/>
  </r>
  <r>
    <n v="6343072"/>
    <s v="Kanengieter, deceased, Glenn G."/>
    <s v="late of Owatonna"/>
    <s v="late of Owatonna"/>
    <s v=""/>
    <s v=""/>
    <x v="9"/>
    <x v="0"/>
    <x v="79"/>
    <n v="1"/>
    <x v="3"/>
    <n v="0"/>
    <n v="0"/>
    <n v="0.82238655027307972"/>
    <n v="0.99777290708618138"/>
    <m/>
    <m/>
    <m/>
    <m/>
    <m/>
    <m/>
    <m/>
    <m/>
    <m/>
    <m/>
    <m/>
    <m/>
    <m/>
    <n v="9"/>
    <n v="0"/>
    <n v="0"/>
  </r>
  <r>
    <n v="6344318"/>
    <s v="SOE, Jorn B."/>
    <s v="Tilst"/>
    <s v="Tilst"/>
    <s v=""/>
    <s v=""/>
    <x v="18"/>
    <x v="0"/>
    <x v="87"/>
    <n v="1"/>
    <x v="14"/>
    <n v="0"/>
    <n v="0"/>
    <n v="0.73013926996102851"/>
    <n v="0.11512405794154912"/>
    <m/>
    <m/>
    <m/>
    <m/>
    <m/>
    <m/>
    <m/>
    <m/>
    <m/>
    <m/>
    <m/>
    <m/>
    <m/>
    <n v="9"/>
    <n v="0"/>
    <n v="0"/>
  </r>
  <r>
    <n v="6345158"/>
    <s v="Yang, Shih-Hsien"/>
    <s v="Taichung"/>
    <s v="Taichung"/>
    <s v=""/>
    <s v=""/>
    <x v="5"/>
    <x v="0"/>
    <x v="59"/>
    <n v="1"/>
    <x v="14"/>
    <n v="0"/>
    <n v="0"/>
    <n v="0.6814849172051588"/>
    <n v="0.9657311215992348"/>
    <m/>
    <m/>
    <m/>
    <m/>
    <m/>
    <m/>
    <m/>
    <m/>
    <m/>
    <m/>
    <m/>
    <m/>
    <m/>
    <n v="9"/>
    <n v="0"/>
    <n v="0"/>
  </r>
  <r>
    <n v="6347042"/>
    <s v="Warmke, Jeffrey W."/>
    <s v="Edison"/>
    <s v="Edison"/>
    <s v=""/>
    <s v=""/>
    <x v="9"/>
    <x v="0"/>
    <x v="66"/>
    <n v="1"/>
    <x v="14"/>
    <n v="0"/>
    <n v="0"/>
    <n v="0.24440132984814555"/>
    <n v="0.48660846501025334"/>
    <m/>
    <m/>
    <m/>
    <m/>
    <m/>
    <m/>
    <m/>
    <m/>
    <m/>
    <m/>
    <m/>
    <m/>
    <m/>
    <n v="9"/>
    <n v="0"/>
    <n v="0"/>
  </r>
  <r>
    <n v="6348001"/>
    <s v="Peters, Antonius Carolus Ida Adrianus"/>
    <s v="Waalwijk"/>
    <s v="Waalwijk"/>
    <s v=""/>
    <s v=""/>
    <x v="1"/>
    <x v="0"/>
    <x v="59"/>
    <n v="1"/>
    <x v="14"/>
    <n v="0"/>
    <n v="0"/>
    <n v="0.92106302514815885"/>
    <n v="0.79413631632572812"/>
    <m/>
    <m/>
    <m/>
    <m/>
    <m/>
    <m/>
    <m/>
    <m/>
    <m/>
    <m/>
    <m/>
    <m/>
    <m/>
    <n v="9"/>
    <n v="0"/>
    <n v="0"/>
  </r>
  <r>
    <n v="6351596"/>
    <s v="Frank, Silke"/>
    <s v="Mannheim"/>
    <s v="Mannheim"/>
    <s v=""/>
    <s v=""/>
    <x v="0"/>
    <x v="0"/>
    <x v="59"/>
    <n v="1"/>
    <x v="14"/>
    <n v="0"/>
    <n v="0"/>
    <n v="0.70500708566428627"/>
    <n v="0.25330715805824111"/>
    <m/>
    <m/>
    <m/>
    <m/>
    <m/>
    <m/>
    <m/>
    <m/>
    <m/>
    <m/>
    <m/>
    <m/>
    <m/>
    <n v="9"/>
    <n v="0"/>
    <n v="0"/>
  </r>
  <r>
    <n v="6353239"/>
    <s v="Bevilacqua, Michael P."/>
    <s v="Boulder"/>
    <s v="Boulder"/>
    <s v=""/>
    <s v=""/>
    <x v="9"/>
    <x v="0"/>
    <x v="65"/>
    <n v="1"/>
    <x v="14"/>
    <n v="0"/>
    <n v="0"/>
    <n v="0.83587272461438578"/>
    <n v="0.97350212608970832"/>
    <m/>
    <m/>
    <m/>
    <m/>
    <m/>
    <m/>
    <m/>
    <m/>
    <m/>
    <m/>
    <m/>
    <m/>
    <m/>
    <n v="9"/>
    <n v="0"/>
    <n v="0"/>
  </r>
  <r>
    <n v="6357546"/>
    <s v="Nishiyama, Shinichi"/>
    <s v="Yokohama"/>
    <s v="Yokohama"/>
    <s v=""/>
    <s v=""/>
    <x v="2"/>
    <x v="0"/>
    <x v="59"/>
    <n v="1"/>
    <x v="14"/>
    <n v="0"/>
    <n v="0"/>
    <n v="0.13177936635033327"/>
    <n v="0.48782258151601277"/>
    <m/>
    <m/>
    <m/>
    <m/>
    <m/>
    <m/>
    <m/>
    <m/>
    <m/>
    <m/>
    <m/>
    <m/>
    <m/>
    <n v="9"/>
    <n v="0"/>
    <n v="0"/>
  </r>
  <r>
    <n v="47042966"/>
    <s v="Shinohara, Toshikuni"/>
    <s v="33-210, Hitsujisaru-cho, Nishikyo-ku, Kyoto-shi,Kyoto, Japan"/>
    <s v="33-210 Hitsujisaru-cho Nishikyo-ku Kyoto-shi Kyoto Japan"/>
    <s v="33210"/>
    <s v="-210"/>
    <x v="2"/>
    <x v="0"/>
    <x v="6"/>
    <n v="3"/>
    <x v="9"/>
    <n v="1"/>
    <n v="1"/>
    <n v="0.68948208976440073"/>
    <n v="3.4549802615687408E-2"/>
    <n v="1"/>
    <n v="3"/>
    <n v="6"/>
    <m/>
    <m/>
    <m/>
    <m/>
    <m/>
    <m/>
    <m/>
    <m/>
    <m/>
    <m/>
    <n v="9"/>
    <n v="1"/>
    <n v="0"/>
  </r>
  <r>
    <n v="47149408"/>
    <s v="YAO, Wanhao"/>
    <s v="Dongguan"/>
    <s v="Dongguan"/>
    <s v=""/>
    <s v=""/>
    <x v="14"/>
    <x v="0"/>
    <x v="59"/>
    <n v="1"/>
    <x v="14"/>
    <n v="0"/>
    <n v="0"/>
    <n v="0.56852944452113263"/>
    <n v="3.2679768261698383E-2"/>
    <n v="1"/>
    <n v="1"/>
    <n v="6"/>
    <m/>
    <m/>
    <m/>
    <m/>
    <m/>
    <m/>
    <m/>
    <m/>
    <m/>
    <m/>
    <n v="9"/>
    <n v="0"/>
    <n v="0"/>
  </r>
  <r>
    <n v="47351693"/>
    <s v="OOTA, Fumio"/>
    <s v="Nisshin-shi, Aichi"/>
    <s v="Nisshin-shi Aichi"/>
    <s v=""/>
    <s v=""/>
    <x v="2"/>
    <x v="0"/>
    <x v="83"/>
    <n v="2"/>
    <x v="15"/>
    <n v="0"/>
    <n v="0"/>
    <n v="0.84468874539395133"/>
    <n v="3.6002905782655636E-2"/>
    <n v="1"/>
    <n v="2"/>
    <n v="6"/>
    <m/>
    <m/>
    <m/>
    <m/>
    <m/>
    <m/>
    <m/>
    <m/>
    <m/>
    <m/>
    <n v="9"/>
    <n v="0"/>
    <n v="0"/>
  </r>
  <r>
    <n v="47998897"/>
    <s v="MIYAZAKI, Taizo"/>
    <s v="c/o Hitachi Ltd.,6-6, Marunouchi 1-chome"/>
    <s v="c/o Hitachi Ltd. 6-6 Marunouchi 1-chome"/>
    <s v="66 1"/>
    <s v="6-"/>
    <x v="2"/>
    <x v="0"/>
    <x v="41"/>
    <n v="3"/>
    <x v="9"/>
    <n v="2"/>
    <n v="1"/>
    <n v="0.86808790592988261"/>
    <n v="3.7432259417438329E-2"/>
    <n v="1"/>
    <n v="3"/>
    <n v="6"/>
    <m/>
    <m/>
    <m/>
    <m/>
    <m/>
    <m/>
    <m/>
    <m/>
    <m/>
    <m/>
    <n v="9"/>
    <n v="1"/>
    <n v="0"/>
  </r>
  <r>
    <n v="6361289"/>
    <s v="Svenning, Bengt F. S."/>
    <s v="Fritsla"/>
    <s v="Fritsla"/>
    <s v=""/>
    <s v=""/>
    <x v="11"/>
    <x v="0"/>
    <x v="65"/>
    <n v="1"/>
    <x v="14"/>
    <n v="0"/>
    <n v="0"/>
    <n v="0.41097024859697762"/>
    <n v="0.5555795860274374"/>
    <m/>
    <m/>
    <m/>
    <m/>
    <m/>
    <m/>
    <m/>
    <m/>
    <m/>
    <m/>
    <m/>
    <m/>
    <m/>
    <n v="9"/>
    <n v="0"/>
    <n v="0"/>
  </r>
  <r>
    <n v="6368479"/>
    <s v="Walker; Janice"/>
    <s v="New Caney"/>
    <s v="New Caney"/>
    <s v=""/>
    <s v=""/>
    <x v="9"/>
    <x v="0"/>
    <x v="62"/>
    <n v="1"/>
    <x v="15"/>
    <n v="0"/>
    <n v="0"/>
    <n v="0.61479552836656115"/>
    <n v="0.64082409094945481"/>
    <m/>
    <m/>
    <m/>
    <m/>
    <m/>
    <m/>
    <m/>
    <m/>
    <m/>
    <m/>
    <m/>
    <m/>
    <m/>
    <n v="9"/>
    <n v="0"/>
    <n v="0"/>
  </r>
  <r>
    <n v="6369386"/>
    <s v="Nakasima, Masaaki"/>
    <s v="Tokyo"/>
    <s v="Tokyo"/>
    <s v=""/>
    <s v=""/>
    <x v="2"/>
    <x v="0"/>
    <x v="87"/>
    <n v="1"/>
    <x v="14"/>
    <n v="0"/>
    <n v="0"/>
    <n v="0.71397980999344857"/>
    <n v="0.19103458366454795"/>
    <m/>
    <m/>
    <m/>
    <m/>
    <m/>
    <m/>
    <m/>
    <m/>
    <m/>
    <m/>
    <m/>
    <m/>
    <m/>
    <n v="9"/>
    <n v="0"/>
    <n v="0"/>
  </r>
  <r>
    <n v="6369464"/>
    <s v="Korf, Heinz L."/>
    <s v="Montreal NDG Quebec"/>
    <s v="Montreal NDG Quebec"/>
    <s v=""/>
    <s v=""/>
    <x v="16"/>
    <x v="0"/>
    <x v="80"/>
    <n v="2"/>
    <x v="3"/>
    <n v="0"/>
    <n v="0"/>
    <n v="5.8949037290019324E-2"/>
    <n v="0.86871415865986179"/>
    <m/>
    <m/>
    <m/>
    <m/>
    <m/>
    <m/>
    <m/>
    <m/>
    <m/>
    <m/>
    <m/>
    <m/>
    <m/>
    <n v="9"/>
    <n v="0"/>
    <n v="0"/>
  </r>
  <r>
    <n v="6370015"/>
    <s v="Adams, Anthony Dennis"/>
    <s v="Fairlawn,OH"/>
    <s v="Fairlawn OH"/>
    <s v=""/>
    <s v=""/>
    <x v="9"/>
    <x v="0"/>
    <x v="77"/>
    <n v="1"/>
    <x v="15"/>
    <n v="0"/>
    <n v="0"/>
    <n v="0.25062604587327675"/>
    <n v="0.3031030554832006"/>
    <m/>
    <m/>
    <m/>
    <m/>
    <m/>
    <m/>
    <m/>
    <m/>
    <m/>
    <m/>
    <m/>
    <m/>
    <m/>
    <n v="9"/>
    <n v="0"/>
    <n v="0"/>
  </r>
  <r>
    <n v="6370275"/>
    <s v="Rothacher, Duane J."/>
    <s v="San Jose"/>
    <s v="San Jose"/>
    <s v=""/>
    <s v=""/>
    <x v="9"/>
    <x v="0"/>
    <x v="59"/>
    <n v="1"/>
    <x v="15"/>
    <n v="0"/>
    <n v="0"/>
    <n v="0.49687512150903246"/>
    <n v="0.70866682117273649"/>
    <m/>
    <m/>
    <m/>
    <m/>
    <m/>
    <m/>
    <m/>
    <m/>
    <m/>
    <m/>
    <m/>
    <m/>
    <m/>
    <n v="9"/>
    <n v="0"/>
    <n v="0"/>
  </r>
  <r>
    <n v="6370494"/>
    <s v="Taruki, Maiko"/>
    <s v="Hyogo"/>
    <s v="Hyogo"/>
    <s v=""/>
    <s v=""/>
    <x v="2"/>
    <x v="0"/>
    <x v="87"/>
    <n v="1"/>
    <x v="14"/>
    <n v="0"/>
    <n v="0"/>
    <n v="0.23542237968418178"/>
    <n v="0.60066087014440639"/>
    <m/>
    <m/>
    <m/>
    <m/>
    <m/>
    <m/>
    <m/>
    <m/>
    <m/>
    <m/>
    <m/>
    <m/>
    <m/>
    <n v="9"/>
    <n v="0"/>
    <n v="0"/>
  </r>
  <r>
    <n v="6371729"/>
    <s v="Hayes, William J."/>
    <s v="Kokomo"/>
    <s v="Kokomo"/>
    <s v=""/>
    <s v=""/>
    <x v="9"/>
    <x v="0"/>
    <x v="66"/>
    <n v="1"/>
    <x v="14"/>
    <n v="0"/>
    <n v="0"/>
    <n v="0.69529790012369319"/>
    <n v="0.35482959028446481"/>
    <m/>
    <m/>
    <m/>
    <m/>
    <m/>
    <m/>
    <m/>
    <m/>
    <m/>
    <m/>
    <m/>
    <m/>
    <m/>
    <n v="9"/>
    <n v="0"/>
    <n v="0"/>
  </r>
  <r>
    <n v="6372482"/>
    <s v="White, John"/>
    <s v="Escondido"/>
    <s v="Escondido"/>
    <s v=""/>
    <s v=""/>
    <x v="9"/>
    <x v="0"/>
    <x v="62"/>
    <n v="1"/>
    <x v="14"/>
    <n v="0"/>
    <n v="0"/>
    <n v="0.98541676792714261"/>
    <n v="0.53000536433315459"/>
    <m/>
    <m/>
    <m/>
    <m/>
    <m/>
    <m/>
    <m/>
    <m/>
    <m/>
    <m/>
    <m/>
    <m/>
    <m/>
    <n v="9"/>
    <n v="0"/>
    <n v="0"/>
  </r>
  <r>
    <n v="6372696"/>
    <s v="Hansson, Gote I."/>
    <s v="S-453 00 Lysekil"/>
    <s v="S-453 00 Lysekil"/>
    <s v="453 00"/>
    <s v="-453"/>
    <x v="11"/>
    <x v="0"/>
    <x v="79"/>
    <n v="1"/>
    <x v="3"/>
    <n v="2"/>
    <n v="1"/>
    <n v="0.54944396175182242"/>
    <n v="0.10309352172901165"/>
    <m/>
    <m/>
    <m/>
    <m/>
    <m/>
    <m/>
    <m/>
    <m/>
    <m/>
    <m/>
    <m/>
    <m/>
    <m/>
    <n v="9"/>
    <n v="1"/>
    <n v="0"/>
  </r>
  <r>
    <n v="6373073"/>
    <s v="McCarthy, Andrew J."/>
    <s v="Fairfield"/>
    <s v="Fairfield"/>
    <s v=""/>
    <s v=""/>
    <x v="9"/>
    <x v="0"/>
    <x v="62"/>
    <n v="1"/>
    <x v="14"/>
    <n v="0"/>
    <n v="0"/>
    <n v="0.36063166992401741"/>
    <n v="0.61680884627481991"/>
    <m/>
    <m/>
    <m/>
    <m/>
    <m/>
    <m/>
    <m/>
    <m/>
    <m/>
    <m/>
    <m/>
    <m/>
    <m/>
    <n v="9"/>
    <n v="0"/>
    <n v="0"/>
  </r>
  <r>
    <n v="6373547"/>
    <s v="Raskin, Ily"/>
    <s v="Manalapan,NJ"/>
    <s v="Manalapan NJ"/>
    <s v=""/>
    <s v=""/>
    <x v="9"/>
    <x v="0"/>
    <x v="74"/>
    <n v="1"/>
    <x v="15"/>
    <n v="0"/>
    <n v="0"/>
    <n v="8.3188062661218587E-2"/>
    <n v="0.54921162889686481"/>
    <m/>
    <m/>
    <m/>
    <m/>
    <m/>
    <m/>
    <m/>
    <m/>
    <m/>
    <m/>
    <m/>
    <m/>
    <m/>
    <n v="9"/>
    <n v="0"/>
    <n v="0"/>
  </r>
  <r>
    <n v="6376898"/>
    <s v="Kyle Ag-Pro, Inc."/>
    <s v="Dominion City"/>
    <s v="Dominion City"/>
    <s v=""/>
    <s v=""/>
    <x v="16"/>
    <x v="0"/>
    <x v="69"/>
    <n v="1"/>
    <x v="15"/>
    <n v="0"/>
    <n v="0"/>
    <n v="0.57659590933694349"/>
    <n v="0.54780087049067372"/>
    <m/>
    <m/>
    <m/>
    <m/>
    <m/>
    <m/>
    <m/>
    <m/>
    <m/>
    <m/>
    <m/>
    <m/>
    <m/>
    <n v="9"/>
    <n v="0"/>
    <n v="0"/>
  </r>
  <r>
    <n v="6379200"/>
    <s v="Hiebert, Ernest"/>
    <s v="Gainesville,FL"/>
    <s v="Gainesville FL"/>
    <s v=""/>
    <s v=""/>
    <x v="9"/>
    <x v="0"/>
    <x v="78"/>
    <n v="1"/>
    <x v="15"/>
    <n v="0"/>
    <n v="0"/>
    <n v="0.49181219215164651"/>
    <n v="0.16173212564058737"/>
    <m/>
    <m/>
    <m/>
    <m/>
    <m/>
    <m/>
    <m/>
    <m/>
    <m/>
    <m/>
    <m/>
    <m/>
    <m/>
    <n v="9"/>
    <n v="0"/>
    <n v="0"/>
  </r>
  <r>
    <n v="6382623"/>
    <s v="Krautkrämer, Rainer"/>
    <s v="Bergisch Gladbach"/>
    <s v="Bergisch Gladbach"/>
    <s v=""/>
    <s v=""/>
    <x v="0"/>
    <x v="0"/>
    <x v="100"/>
    <n v="2"/>
    <x v="15"/>
    <n v="0"/>
    <n v="0"/>
    <n v="0.19174589285953747"/>
    <n v="0.3844329575986225"/>
    <m/>
    <m/>
    <m/>
    <m/>
    <m/>
    <m/>
    <m/>
    <m/>
    <m/>
    <m/>
    <m/>
    <m/>
    <m/>
    <n v="9"/>
    <n v="0"/>
    <n v="0"/>
  </r>
  <r>
    <n v="6384860"/>
    <s v="Allouche, David"/>
    <s v="San Jose,CA"/>
    <s v="San Jose CA"/>
    <s v=""/>
    <s v=""/>
    <x v="9"/>
    <x v="0"/>
    <x v="77"/>
    <n v="1"/>
    <x v="3"/>
    <n v="0"/>
    <n v="0"/>
    <n v="0.5242264683897675"/>
    <n v="0.46293638176594221"/>
    <m/>
    <m/>
    <m/>
    <m/>
    <m/>
    <m/>
    <m/>
    <m/>
    <m/>
    <m/>
    <m/>
    <m/>
    <m/>
    <n v="9"/>
    <n v="0"/>
    <n v="0"/>
  </r>
  <r>
    <n v="48463466"/>
    <s v="Phares, Robert W."/>
    <s v="Birmingham,AL"/>
    <s v="Birmingham AL"/>
    <s v=""/>
    <s v=""/>
    <x v="9"/>
    <x v="0"/>
    <x v="69"/>
    <n v="1"/>
    <x v="15"/>
    <n v="0"/>
    <n v="0"/>
    <n v="0.33250253387389694"/>
    <n v="3.7297835937694868E-2"/>
    <n v="1"/>
    <n v="1"/>
    <n v="6"/>
    <m/>
    <m/>
    <m/>
    <m/>
    <m/>
    <m/>
    <m/>
    <m/>
    <m/>
    <m/>
    <n v="9"/>
    <n v="0"/>
    <n v="0"/>
  </r>
  <r>
    <n v="6387089"/>
    <s v="Garibay, Jr., Raul A."/>
    <s v="Austin,TX"/>
    <s v="Austin TX"/>
    <s v=""/>
    <s v=""/>
    <x v="9"/>
    <x v="0"/>
    <x v="62"/>
    <n v="1"/>
    <x v="15"/>
    <n v="0"/>
    <n v="0"/>
    <n v="7.2810620468303444E-2"/>
    <n v="0.24848022674852277"/>
    <m/>
    <m/>
    <m/>
    <m/>
    <m/>
    <m/>
    <m/>
    <m/>
    <m/>
    <m/>
    <m/>
    <m/>
    <m/>
    <n v="9"/>
    <n v="0"/>
    <n v="0"/>
  </r>
  <r>
    <n v="6387316"/>
    <s v="Bohler, Gerard M."/>
    <s v="Pine Grove"/>
    <s v="Pine Grove"/>
    <s v=""/>
    <s v=""/>
    <x v="9"/>
    <x v="0"/>
    <x v="70"/>
    <n v="1"/>
    <x v="15"/>
    <n v="0"/>
    <n v="0"/>
    <n v="0.39609989331693929"/>
    <n v="0.19743432506819747"/>
    <m/>
    <m/>
    <m/>
    <m/>
    <m/>
    <m/>
    <m/>
    <m/>
    <m/>
    <m/>
    <m/>
    <m/>
    <m/>
    <n v="9"/>
    <n v="0"/>
    <n v="0"/>
  </r>
  <r>
    <n v="6387712"/>
    <s v="Smith, David W."/>
    <s v="Alexandria"/>
    <s v="Alexandria"/>
    <s v=""/>
    <s v=""/>
    <x v="9"/>
    <x v="0"/>
    <x v="70"/>
    <n v="1"/>
    <x v="14"/>
    <n v="0"/>
    <n v="0"/>
    <n v="0.89504681042163559"/>
    <n v="0.21964503367952914"/>
    <m/>
    <m/>
    <m/>
    <m/>
    <m/>
    <m/>
    <m/>
    <m/>
    <m/>
    <m/>
    <m/>
    <m/>
    <m/>
    <n v="9"/>
    <n v="0"/>
    <n v="0"/>
  </r>
  <r>
    <n v="6387997"/>
    <s v="Graham, Wayne B."/>
    <s v="El Dorado Hills"/>
    <s v="El Dorado Hills"/>
    <s v=""/>
    <s v=""/>
    <x v="9"/>
    <x v="0"/>
    <x v="81"/>
    <n v="1"/>
    <x v="3"/>
    <n v="0"/>
    <n v="0"/>
    <n v="0.30886117824762405"/>
    <n v="0.82667056721101972"/>
    <m/>
    <m/>
    <m/>
    <m/>
    <m/>
    <m/>
    <m/>
    <m/>
    <m/>
    <m/>
    <m/>
    <m/>
    <m/>
    <n v="9"/>
    <n v="0"/>
    <n v="0"/>
  </r>
  <r>
    <n v="6392684"/>
    <s v="Milocco; Claudio"/>
    <s v="33170 Pordenone"/>
    <s v="33170 Pordenone"/>
    <s v="33170"/>
    <s v=""/>
    <x v="6"/>
    <x v="0"/>
    <x v="81"/>
    <n v="1"/>
    <x v="15"/>
    <n v="1"/>
    <n v="0"/>
    <n v="0.89561360385003386"/>
    <n v="0.26091101620880774"/>
    <m/>
    <m/>
    <m/>
    <m/>
    <m/>
    <m/>
    <m/>
    <m/>
    <m/>
    <m/>
    <m/>
    <m/>
    <m/>
    <n v="9"/>
    <n v="0"/>
    <n v="0"/>
  </r>
  <r>
    <n v="6395387"/>
    <s v="Grasse, Klaus-Peter"/>
    <s v="Waldshut"/>
    <s v="Waldshut"/>
    <s v=""/>
    <s v=""/>
    <x v="0"/>
    <x v="0"/>
    <x v="59"/>
    <n v="1"/>
    <x v="14"/>
    <n v="0"/>
    <n v="0"/>
    <n v="0.49994914080301556"/>
    <n v="0.43632728499254714"/>
    <m/>
    <m/>
    <m/>
    <m/>
    <m/>
    <m/>
    <m/>
    <m/>
    <m/>
    <m/>
    <m/>
    <m/>
    <m/>
    <n v="9"/>
    <n v="0"/>
    <n v="0"/>
  </r>
  <r>
    <n v="6396235"/>
    <s v="Tran, Huu"/>
    <s v="Son Jose,CA"/>
    <s v="Son Jose CA"/>
    <s v=""/>
    <s v=""/>
    <x v="9"/>
    <x v="0"/>
    <x v="77"/>
    <n v="1"/>
    <x v="3"/>
    <n v="0"/>
    <n v="0"/>
    <n v="0.43043478338391272"/>
    <n v="0.7236484378549235"/>
    <m/>
    <m/>
    <m/>
    <m/>
    <m/>
    <m/>
    <m/>
    <m/>
    <m/>
    <m/>
    <m/>
    <m/>
    <m/>
    <n v="9"/>
    <n v="0"/>
    <n v="0"/>
  </r>
  <r>
    <n v="6396981"/>
    <s v="Galanty, William B."/>
    <s v="Short Hills"/>
    <s v="Short Hills"/>
    <s v=""/>
    <s v=""/>
    <x v="9"/>
    <x v="0"/>
    <x v="77"/>
    <n v="1"/>
    <x v="15"/>
    <n v="0"/>
    <n v="0"/>
    <n v="0.20210402000529459"/>
    <n v="0.34170880349475807"/>
    <m/>
    <m/>
    <m/>
    <m/>
    <m/>
    <m/>
    <m/>
    <m/>
    <m/>
    <m/>
    <m/>
    <m/>
    <m/>
    <n v="9"/>
    <n v="0"/>
    <n v="0"/>
  </r>
  <r>
    <n v="6400155"/>
    <s v="Pan, Jing-Jong"/>
    <s v="Milpitas,CA"/>
    <s v="Milpitas CA"/>
    <s v=""/>
    <s v=""/>
    <x v="9"/>
    <x v="0"/>
    <x v="77"/>
    <n v="1"/>
    <x v="15"/>
    <n v="0"/>
    <n v="0"/>
    <n v="0.90752997927532775"/>
    <n v="0.72659923797538795"/>
    <m/>
    <m/>
    <m/>
    <m/>
    <m/>
    <m/>
    <m/>
    <m/>
    <m/>
    <m/>
    <m/>
    <m/>
    <m/>
    <n v="9"/>
    <n v="0"/>
    <n v="0"/>
  </r>
  <r>
    <n v="49840182"/>
    <s v="MURAGISHI, Yuji, c/o K.K. TOYOTA CHUO KENKYUSHO"/>
    <s v="41-1 Aza Yokomichi,Oaza Nagakute,Nagakute-cho,Aichi-gun, Aichi 480-1192"/>
    <s v="41-1 Aza Yokomichi Oaza Nagakute Nagakute-cho Aichi-gun Aichi 480-1192"/>
    <s v="411 4801192"/>
    <s v="-1"/>
    <x v="2"/>
    <x v="0"/>
    <x v="50"/>
    <n v="3"/>
    <x v="2"/>
    <n v="2"/>
    <n v="1"/>
    <n v="0.77697750052127224"/>
    <n v="3.7201226609723914E-2"/>
    <n v="1"/>
    <n v="3"/>
    <n v="6"/>
    <m/>
    <m/>
    <m/>
    <m/>
    <m/>
    <m/>
    <m/>
    <m/>
    <m/>
    <m/>
    <n v="9"/>
    <n v="1"/>
    <n v="0"/>
  </r>
  <r>
    <n v="6403316"/>
    <s v="Tomioka, Yuichi"/>
    <s v="Utsunomiya-shi"/>
    <s v="Utsunomiya-shi"/>
    <s v=""/>
    <s v=""/>
    <x v="2"/>
    <x v="0"/>
    <x v="78"/>
    <n v="1"/>
    <x v="14"/>
    <n v="0"/>
    <n v="0"/>
    <n v="0.36800804819131938"/>
    <n v="0.53936336018738562"/>
    <m/>
    <m/>
    <m/>
    <m/>
    <m/>
    <m/>
    <m/>
    <m/>
    <m/>
    <m/>
    <m/>
    <m/>
    <m/>
    <n v="9"/>
    <n v="0"/>
    <n v="0"/>
  </r>
  <r>
    <n v="6403833"/>
    <s v="Suzuki, Akinobu"/>
    <s v="Tokyo"/>
    <s v="Tokyo"/>
    <s v=""/>
    <s v=""/>
    <x v="2"/>
    <x v="0"/>
    <x v="87"/>
    <n v="1"/>
    <x v="14"/>
    <n v="0"/>
    <n v="0"/>
    <n v="4.6034717970427352E-2"/>
    <n v="0.22478358349990724"/>
    <m/>
    <m/>
    <m/>
    <m/>
    <m/>
    <m/>
    <m/>
    <m/>
    <m/>
    <m/>
    <m/>
    <m/>
    <m/>
    <n v="9"/>
    <n v="0"/>
    <n v="0"/>
  </r>
  <r>
    <n v="6404858"/>
    <s v="Vetter, Harald"/>
    <s v="Regensburg"/>
    <s v="Regensburg"/>
    <s v=""/>
    <s v=""/>
    <x v="0"/>
    <x v="0"/>
    <x v="70"/>
    <n v="1"/>
    <x v="14"/>
    <n v="0"/>
    <n v="0"/>
    <n v="0.103557483821336"/>
    <n v="0.23731912789429943"/>
    <m/>
    <m/>
    <m/>
    <m/>
    <m/>
    <m/>
    <m/>
    <m/>
    <m/>
    <m/>
    <m/>
    <m/>
    <m/>
    <n v="9"/>
    <n v="0"/>
    <n v="0"/>
  </r>
  <r>
    <n v="6405672"/>
    <s v="Chartier, Carl P."/>
    <s v="Manchester"/>
    <s v="Manchester"/>
    <s v=""/>
    <s v=""/>
    <x v="9"/>
    <x v="0"/>
    <x v="70"/>
    <n v="1"/>
    <x v="14"/>
    <n v="0"/>
    <n v="0"/>
    <n v="0.65232584266792248"/>
    <n v="0.50855135353520364"/>
    <m/>
    <m/>
    <m/>
    <m/>
    <m/>
    <m/>
    <m/>
    <m/>
    <m/>
    <m/>
    <m/>
    <m/>
    <m/>
    <n v="9"/>
    <n v="0"/>
    <n v="0"/>
  </r>
  <r>
    <n v="6405896"/>
    <s v="Yokota, Katsumi"/>
    <s v="Tokyo"/>
    <s v="Tokyo"/>
    <s v=""/>
    <s v=""/>
    <x v="2"/>
    <x v="0"/>
    <x v="87"/>
    <n v="1"/>
    <x v="14"/>
    <n v="0"/>
    <n v="0"/>
    <n v="0.73866496697287276"/>
    <n v="0.51833183196431598"/>
    <m/>
    <m/>
    <m/>
    <m/>
    <m/>
    <m/>
    <m/>
    <m/>
    <m/>
    <m/>
    <m/>
    <m/>
    <m/>
    <n v="9"/>
    <n v="0"/>
    <n v="0"/>
  </r>
  <r>
    <n v="6405904"/>
    <s v="Richter, Hans G. F."/>
    <s v="Grenzach-Wyhlen"/>
    <s v="Grenzach-Wyhlen"/>
    <s v=""/>
    <s v=""/>
    <x v="0"/>
    <x v="0"/>
    <x v="81"/>
    <n v="1"/>
    <x v="14"/>
    <n v="0"/>
    <n v="0"/>
    <n v="0.69462532059282711"/>
    <n v="0.17846847743503869"/>
    <m/>
    <m/>
    <m/>
    <m/>
    <m/>
    <m/>
    <m/>
    <m/>
    <m/>
    <m/>
    <m/>
    <m/>
    <m/>
    <n v="9"/>
    <n v="0"/>
    <n v="0"/>
  </r>
  <r>
    <n v="6407345"/>
    <s v="Ipponmatsu, Masamichi"/>
    <s v="Nishinomiya-shi"/>
    <s v="Nishinomiya-shi"/>
    <s v=""/>
    <s v=""/>
    <x v="2"/>
    <x v="0"/>
    <x v="81"/>
    <n v="1"/>
    <x v="14"/>
    <n v="0"/>
    <n v="0"/>
    <n v="0.75129461321564228"/>
    <n v="0.1165166046082573"/>
    <m/>
    <m/>
    <m/>
    <m/>
    <m/>
    <m/>
    <m/>
    <m/>
    <m/>
    <m/>
    <m/>
    <m/>
    <m/>
    <n v="9"/>
    <n v="0"/>
    <n v="0"/>
  </r>
  <r>
    <n v="6409210"/>
    <s v="Vizible Corporation"/>
    <s v="Toronto, Ontario"/>
    <s v="Toronto Ontario"/>
    <s v=""/>
    <s v=""/>
    <x v="16"/>
    <x v="0"/>
    <x v="79"/>
    <n v="1"/>
    <x v="15"/>
    <n v="0"/>
    <n v="0"/>
    <n v="0.79140732453648899"/>
    <n v="8.9832720240382358E-2"/>
    <m/>
    <m/>
    <m/>
    <m/>
    <m/>
    <m/>
    <m/>
    <m/>
    <m/>
    <m/>
    <m/>
    <m/>
    <m/>
    <n v="9"/>
    <n v="0"/>
    <n v="0"/>
  </r>
  <r>
    <n v="6411034"/>
    <s v="Boulos, Charles A."/>
    <s v="Milford"/>
    <s v="Milford"/>
    <s v=""/>
    <s v=""/>
    <x v="9"/>
    <x v="0"/>
    <x v="65"/>
    <n v="1"/>
    <x v="14"/>
    <n v="0"/>
    <n v="0"/>
    <n v="0.73139919343894966"/>
    <n v="0.13170644506138762"/>
    <m/>
    <m/>
    <m/>
    <m/>
    <m/>
    <m/>
    <m/>
    <m/>
    <m/>
    <m/>
    <m/>
    <m/>
    <m/>
    <n v="9"/>
    <n v="0"/>
    <n v="0"/>
  </r>
  <r>
    <n v="6411437"/>
    <s v="McClure; William G."/>
    <s v="Dillard"/>
    <s v="Dillard"/>
    <s v=""/>
    <s v=""/>
    <x v="9"/>
    <x v="0"/>
    <x v="65"/>
    <n v="1"/>
    <x v="14"/>
    <n v="0"/>
    <n v="0"/>
    <n v="2.4985008600868497E-2"/>
    <n v="0.70096606644699089"/>
    <m/>
    <m/>
    <m/>
    <m/>
    <m/>
    <m/>
    <m/>
    <m/>
    <m/>
    <m/>
    <m/>
    <m/>
    <m/>
    <n v="9"/>
    <n v="0"/>
    <n v="0"/>
  </r>
  <r>
    <n v="6411622"/>
    <s v="Honda, Katsuya"/>
    <s v="Yokohama"/>
    <s v="Yokohama"/>
    <s v=""/>
    <s v=""/>
    <x v="2"/>
    <x v="0"/>
    <x v="59"/>
    <n v="1"/>
    <x v="14"/>
    <n v="0"/>
    <n v="0"/>
    <n v="0.29932685873928599"/>
    <n v="0.5576724504499857"/>
    <m/>
    <m/>
    <m/>
    <m/>
    <m/>
    <m/>
    <m/>
    <m/>
    <m/>
    <m/>
    <m/>
    <m/>
    <m/>
    <n v="9"/>
    <n v="0"/>
    <n v="0"/>
  </r>
  <r>
    <n v="6414924"/>
    <s v="Christoffers, Niels"/>
    <s v="Duisburg"/>
    <s v="Duisburg"/>
    <s v=""/>
    <s v=""/>
    <x v="0"/>
    <x v="0"/>
    <x v="59"/>
    <n v="1"/>
    <x v="14"/>
    <n v="0"/>
    <n v="0"/>
    <n v="0.51361859176099212"/>
    <n v="0.68086578985653856"/>
    <m/>
    <m/>
    <m/>
    <m/>
    <m/>
    <m/>
    <m/>
    <m/>
    <m/>
    <m/>
    <m/>
    <m/>
    <m/>
    <n v="9"/>
    <n v="0"/>
    <n v="0"/>
  </r>
  <r>
    <n v="6415865"/>
    <s v="Seki, Junichi"/>
    <s v="Atsugi"/>
    <s v="Atsugi"/>
    <s v=""/>
    <s v=""/>
    <x v="2"/>
    <x v="0"/>
    <x v="66"/>
    <n v="1"/>
    <x v="14"/>
    <n v="0"/>
    <n v="0"/>
    <n v="0.26447078633437704"/>
    <n v="0.25383373625745576"/>
    <m/>
    <m/>
    <m/>
    <m/>
    <m/>
    <m/>
    <m/>
    <m/>
    <m/>
    <m/>
    <m/>
    <m/>
    <m/>
    <n v="9"/>
    <n v="0"/>
    <n v="0"/>
  </r>
  <r>
    <n v="6420588"/>
    <s v="Welschlau, Udo"/>
    <s v="Northeius"/>
    <s v="Northeius"/>
    <s v=""/>
    <s v=""/>
    <x v="0"/>
    <x v="0"/>
    <x v="62"/>
    <n v="1"/>
    <x v="14"/>
    <n v="0"/>
    <n v="0"/>
    <n v="0.69803720950135106"/>
    <n v="0.78596874437378028"/>
    <m/>
    <m/>
    <m/>
    <m/>
    <m/>
    <m/>
    <m/>
    <m/>
    <m/>
    <m/>
    <m/>
    <m/>
    <m/>
    <n v="9"/>
    <n v="0"/>
    <n v="0"/>
  </r>
  <r>
    <n v="6421441"/>
    <s v="Klappenberger, Jurgen"/>
    <s v="94327 Bogen"/>
    <s v="94327 Bogen"/>
    <s v="94327"/>
    <s v=""/>
    <x v="0"/>
    <x v="0"/>
    <x v="77"/>
    <n v="1"/>
    <x v="15"/>
    <n v="1"/>
    <n v="0"/>
    <n v="0.86947811549986309"/>
    <n v="0.42723119658059405"/>
    <m/>
    <m/>
    <m/>
    <m/>
    <m/>
    <m/>
    <m/>
    <m/>
    <m/>
    <m/>
    <m/>
    <m/>
    <m/>
    <n v="9"/>
    <n v="0"/>
    <n v="0"/>
  </r>
  <r>
    <n v="6423851"/>
    <s v="Grundmuller, Richard"/>
    <s v="Munchen"/>
    <s v="Munchen"/>
    <s v=""/>
    <s v=""/>
    <x v="0"/>
    <x v="0"/>
    <x v="65"/>
    <n v="1"/>
    <x v="14"/>
    <n v="0"/>
    <n v="0"/>
    <n v="0.15017247098826902"/>
    <n v="0.24539449982456074"/>
    <m/>
    <m/>
    <m/>
    <m/>
    <m/>
    <m/>
    <m/>
    <m/>
    <m/>
    <m/>
    <m/>
    <m/>
    <m/>
    <n v="9"/>
    <n v="0"/>
    <n v="0"/>
  </r>
  <r>
    <n v="6427913"/>
    <s v="Kuwabara, Kazumi"/>
    <s v="Namie-machi"/>
    <s v="Namie-machi"/>
    <s v=""/>
    <s v=""/>
    <x v="2"/>
    <x v="0"/>
    <x v="77"/>
    <n v="1"/>
    <x v="14"/>
    <n v="0"/>
    <n v="0"/>
    <n v="0.13195398671592662"/>
    <n v="0.2570310720419372"/>
    <m/>
    <m/>
    <m/>
    <m/>
    <m/>
    <m/>
    <m/>
    <m/>
    <m/>
    <m/>
    <m/>
    <m/>
    <m/>
    <n v="9"/>
    <n v="0"/>
    <n v="0"/>
  </r>
  <r>
    <n v="6428935"/>
    <s v="Caillault, Oliver A. G."/>
    <s v="Chalon-sur-Saone"/>
    <s v="Chalon-sur-Saone"/>
    <s v=""/>
    <s v=""/>
    <x v="3"/>
    <x v="0"/>
    <x v="79"/>
    <n v="1"/>
    <x v="14"/>
    <n v="0"/>
    <n v="0"/>
    <n v="0.37964437818771979"/>
    <n v="0.89763189139165811"/>
    <m/>
    <m/>
    <m/>
    <m/>
    <m/>
    <m/>
    <m/>
    <m/>
    <m/>
    <m/>
    <m/>
    <m/>
    <m/>
    <n v="9"/>
    <n v="0"/>
    <n v="0"/>
  </r>
  <r>
    <n v="6437049"/>
    <s v="Richter, Andreas"/>
    <s v="Ploessnitz"/>
    <s v="Ploessnitz"/>
    <s v=""/>
    <s v=""/>
    <x v="0"/>
    <x v="0"/>
    <x v="70"/>
    <n v="1"/>
    <x v="14"/>
    <n v="0"/>
    <n v="0"/>
    <n v="0.9345625150673087"/>
    <n v="0.75728184518307629"/>
    <m/>
    <m/>
    <m/>
    <m/>
    <m/>
    <m/>
    <m/>
    <m/>
    <m/>
    <m/>
    <m/>
    <m/>
    <m/>
    <n v="9"/>
    <n v="0"/>
    <n v="0"/>
  </r>
  <r>
    <n v="6438769"/>
    <s v="Kong, Huimin"/>
    <s v="Wenham"/>
    <s v="Wenham"/>
    <s v=""/>
    <s v=""/>
    <x v="9"/>
    <x v="0"/>
    <x v="66"/>
    <n v="1"/>
    <x v="14"/>
    <n v="0"/>
    <n v="0"/>
    <n v="0.77846260330621397"/>
    <n v="0.96249988099430173"/>
    <m/>
    <m/>
    <m/>
    <m/>
    <m/>
    <m/>
    <m/>
    <m/>
    <m/>
    <m/>
    <m/>
    <m/>
    <m/>
    <n v="9"/>
    <n v="0"/>
    <n v="0"/>
  </r>
  <r>
    <n v="6443082"/>
    <s v="Russell, Charles"/>
    <s v="Oconomowoc"/>
    <s v="Oconomowoc"/>
    <s v=""/>
    <s v=""/>
    <x v="9"/>
    <x v="0"/>
    <x v="70"/>
    <n v="1"/>
    <x v="14"/>
    <n v="0"/>
    <n v="0"/>
    <n v="0.45350659705011886"/>
    <n v="0.17941188902179983"/>
    <m/>
    <m/>
    <m/>
    <m/>
    <m/>
    <m/>
    <m/>
    <m/>
    <m/>
    <m/>
    <m/>
    <m/>
    <m/>
    <n v="9"/>
    <n v="0"/>
    <n v="0"/>
  </r>
  <r>
    <n v="6444061"/>
    <s v="Fenwick; Chad"/>
    <s v="Northridge"/>
    <s v="Northridge"/>
    <s v=""/>
    <s v=""/>
    <x v="9"/>
    <x v="0"/>
    <x v="70"/>
    <n v="1"/>
    <x v="14"/>
    <n v="0"/>
    <n v="0"/>
    <n v="0.82156931241127773"/>
    <n v="0.57754345437986454"/>
    <m/>
    <m/>
    <m/>
    <m/>
    <m/>
    <m/>
    <m/>
    <m/>
    <m/>
    <m/>
    <m/>
    <m/>
    <m/>
    <n v="9"/>
    <n v="0"/>
    <n v="0"/>
  </r>
  <r>
    <n v="6445171"/>
    <s v="Cerio; Mark Damian"/>
    <s v="Round Rock"/>
    <s v="Round Rock"/>
    <s v=""/>
    <s v=""/>
    <x v="9"/>
    <x v="0"/>
    <x v="70"/>
    <n v="1"/>
    <x v="15"/>
    <n v="0"/>
    <n v="0"/>
    <n v="0.87202659200737065"/>
    <n v="0.48907728287111452"/>
    <m/>
    <m/>
    <m/>
    <m/>
    <m/>
    <m/>
    <m/>
    <m/>
    <m/>
    <m/>
    <m/>
    <m/>
    <m/>
    <n v="9"/>
    <n v="0"/>
    <n v="0"/>
  </r>
  <r>
    <n v="6447783"/>
    <s v="Westwind Levee Systems, LLC"/>
    <s v="Lebanon"/>
    <s v="Lebanon"/>
    <s v=""/>
    <s v=""/>
    <x v="9"/>
    <x v="0"/>
    <x v="65"/>
    <n v="1"/>
    <x v="14"/>
    <n v="0"/>
    <n v="0"/>
    <n v="0.25219668252786565"/>
    <n v="0.35401905546709789"/>
    <m/>
    <m/>
    <m/>
    <m/>
    <m/>
    <m/>
    <m/>
    <m/>
    <m/>
    <m/>
    <m/>
    <m/>
    <m/>
    <n v="9"/>
    <n v="0"/>
    <n v="0"/>
  </r>
  <r>
    <n v="6447853"/>
    <s v="Ishida, Takeshi"/>
    <s v="Tenri-shi"/>
    <s v="Tenri-shi"/>
    <s v=""/>
    <s v=""/>
    <x v="2"/>
    <x v="0"/>
    <x v="62"/>
    <n v="1"/>
    <x v="14"/>
    <n v="0"/>
    <n v="0"/>
    <n v="0.64582900060538428"/>
    <n v="8.4080313262951289E-2"/>
    <m/>
    <m/>
    <m/>
    <m/>
    <m/>
    <m/>
    <m/>
    <m/>
    <m/>
    <m/>
    <m/>
    <m/>
    <m/>
    <n v="9"/>
    <n v="0"/>
    <n v="0"/>
  </r>
  <r>
    <n v="6450189"/>
    <s v="Seshagiri, Somasekar"/>
    <s v="San Carlos,CA"/>
    <s v="San Carlos CA"/>
    <s v=""/>
    <s v=""/>
    <x v="9"/>
    <x v="0"/>
    <x v="69"/>
    <n v="1"/>
    <x v="3"/>
    <n v="0"/>
    <n v="0"/>
    <n v="6.2836094010222387E-3"/>
    <n v="0.52416479941948024"/>
    <m/>
    <m/>
    <m/>
    <m/>
    <m/>
    <m/>
    <m/>
    <m/>
    <m/>
    <m/>
    <m/>
    <m/>
    <m/>
    <n v="9"/>
    <n v="0"/>
    <n v="0"/>
  </r>
  <r>
    <n v="6455268"/>
    <s v="Detrick, Kurt A."/>
    <s v="Glen Ellyn"/>
    <s v="Glen Ellyn"/>
    <s v=""/>
    <s v=""/>
    <x v="9"/>
    <x v="0"/>
    <x v="70"/>
    <n v="1"/>
    <x v="15"/>
    <n v="0"/>
    <n v="0"/>
    <n v="0.20070973537132653"/>
    <n v="0.80821958234060387"/>
    <m/>
    <m/>
    <m/>
    <m/>
    <m/>
    <m/>
    <m/>
    <m/>
    <m/>
    <m/>
    <m/>
    <m/>
    <m/>
    <n v="9"/>
    <n v="0"/>
    <n v="0"/>
  </r>
  <r>
    <n v="6457580"/>
    <s v="Morita, Yoshihiko"/>
    <s v="Wako"/>
    <s v="Wako"/>
    <s v=""/>
    <s v=""/>
    <x v="2"/>
    <x v="0"/>
    <x v="111"/>
    <n v="1"/>
    <x v="14"/>
    <n v="0"/>
    <n v="0"/>
    <n v="0.94364646154999987"/>
    <n v="0.71830547275772916"/>
    <m/>
    <m/>
    <m/>
    <m/>
    <m/>
    <m/>
    <m/>
    <m/>
    <m/>
    <m/>
    <m/>
    <m/>
    <m/>
    <n v="9"/>
    <n v="0"/>
    <n v="0"/>
  </r>
  <r>
    <n v="6457613"/>
    <s v="Chan, Sham-Yuen"/>
    <s v="El Sobrante"/>
    <s v="El Sobrante"/>
    <s v=""/>
    <s v=""/>
    <x v="9"/>
    <x v="0"/>
    <x v="77"/>
    <n v="1"/>
    <x v="15"/>
    <n v="0"/>
    <n v="0"/>
    <n v="0.49464732386193899"/>
    <n v="0.37165589880503414"/>
    <m/>
    <m/>
    <m/>
    <m/>
    <m/>
    <m/>
    <m/>
    <m/>
    <m/>
    <m/>
    <m/>
    <m/>
    <m/>
    <n v="9"/>
    <n v="0"/>
    <n v="0"/>
  </r>
  <r>
    <n v="6458262"/>
    <s v="Matlack, Floyd Kent"/>
    <s v="Granby,CT"/>
    <s v="Granby CT"/>
    <s v=""/>
    <s v=""/>
    <x v="9"/>
    <x v="0"/>
    <x v="62"/>
    <n v="1"/>
    <x v="15"/>
    <n v="0"/>
    <n v="0"/>
    <n v="0.66977896726844877"/>
    <n v="0.16661280197502626"/>
    <m/>
    <m/>
    <m/>
    <m/>
    <m/>
    <m/>
    <m/>
    <m/>
    <m/>
    <m/>
    <m/>
    <m/>
    <m/>
    <n v="9"/>
    <n v="0"/>
    <n v="0"/>
  </r>
  <r>
    <n v="6459411"/>
    <s v="Pyke, Stephen C."/>
    <s v="Sisters"/>
    <s v="Sisters"/>
    <s v=""/>
    <s v=""/>
    <x v="9"/>
    <x v="0"/>
    <x v="65"/>
    <n v="1"/>
    <x v="14"/>
    <n v="0"/>
    <n v="0"/>
    <n v="0.41585119997576681"/>
    <n v="7.9536300881496769E-2"/>
    <m/>
    <m/>
    <m/>
    <m/>
    <m/>
    <m/>
    <m/>
    <m/>
    <m/>
    <m/>
    <m/>
    <m/>
    <m/>
    <n v="9"/>
    <n v="0"/>
    <n v="0"/>
  </r>
  <r>
    <n v="6461250"/>
    <s v="Mikhailov; Anatoly P."/>
    <s v="Krasnodar"/>
    <s v="Krasnodar"/>
    <s v=""/>
    <s v=""/>
    <x v="24"/>
    <x v="0"/>
    <x v="62"/>
    <n v="1"/>
    <x v="14"/>
    <n v="0"/>
    <n v="0"/>
    <n v="0.71822378786065511"/>
    <n v="0.27589276296736298"/>
    <m/>
    <m/>
    <m/>
    <m/>
    <m/>
    <m/>
    <m/>
    <m/>
    <m/>
    <m/>
    <m/>
    <m/>
    <m/>
    <n v="9"/>
    <n v="0"/>
    <n v="0"/>
  </r>
  <r>
    <n v="6467642"/>
    <s v="Gudas, Lorraine J."/>
    <s v="New York,NY"/>
    <s v="New York NY"/>
    <s v=""/>
    <s v=""/>
    <x v="9"/>
    <x v="0"/>
    <x v="77"/>
    <n v="1"/>
    <x v="3"/>
    <n v="0"/>
    <n v="0"/>
    <n v="0.64212359163531363"/>
    <n v="0.35994444443441531"/>
    <m/>
    <m/>
    <m/>
    <m/>
    <m/>
    <m/>
    <m/>
    <m/>
    <m/>
    <m/>
    <m/>
    <m/>
    <m/>
    <n v="9"/>
    <n v="0"/>
    <n v="0"/>
  </r>
  <r>
    <n v="6468693"/>
    <s v="Buchanan, John S."/>
    <s v="Hamilton"/>
    <s v="Hamilton"/>
    <s v=""/>
    <s v=""/>
    <x v="9"/>
    <x v="0"/>
    <x v="59"/>
    <n v="1"/>
    <x v="14"/>
    <n v="0"/>
    <n v="0"/>
    <n v="0.4332364485194754"/>
    <n v="0.13961969745960578"/>
    <m/>
    <m/>
    <m/>
    <m/>
    <m/>
    <m/>
    <m/>
    <m/>
    <m/>
    <m/>
    <m/>
    <m/>
    <m/>
    <n v="9"/>
    <n v="0"/>
    <n v="0"/>
  </r>
  <r>
    <n v="6473142"/>
    <s v="Penner; Reuben"/>
    <s v="Cranbook, British Columbia"/>
    <s v="Cranbook British Columbia"/>
    <s v=""/>
    <s v=""/>
    <x v="16"/>
    <x v="0"/>
    <x v="76"/>
    <n v="2"/>
    <x v="3"/>
    <n v="0"/>
    <n v="0"/>
    <n v="0.86874992085960023"/>
    <n v="0.68272521769021643"/>
    <m/>
    <m/>
    <m/>
    <m/>
    <m/>
    <m/>
    <m/>
    <m/>
    <m/>
    <m/>
    <m/>
    <m/>
    <m/>
    <n v="9"/>
    <n v="1"/>
    <n v="0"/>
  </r>
  <r>
    <n v="50053058"/>
    <s v="O'Donnell, Curt R."/>
    <s v="Sunnyvale,CA"/>
    <s v="Sunnyvale CA"/>
    <s v=""/>
    <s v=""/>
    <x v="9"/>
    <x v="0"/>
    <x v="74"/>
    <n v="1"/>
    <x v="15"/>
    <n v="0"/>
    <n v="0"/>
    <n v="4.301335923326266E-3"/>
    <n v="3.8466051133515311E-2"/>
    <n v="1"/>
    <n v="1"/>
    <n v="6"/>
    <m/>
    <m/>
    <m/>
    <m/>
    <m/>
    <m/>
    <m/>
    <m/>
    <m/>
    <m/>
    <n v="9"/>
    <n v="0"/>
    <n v="0"/>
  </r>
  <r>
    <n v="6479632"/>
    <s v="Tsuno, Natsuki"/>
    <s v="Kunitachi-shi"/>
    <s v="Kunitachi-shi"/>
    <s v=""/>
    <s v=""/>
    <x v="2"/>
    <x v="0"/>
    <x v="69"/>
    <n v="1"/>
    <x v="14"/>
    <n v="0"/>
    <n v="0"/>
    <n v="5.5089777923406635E-2"/>
    <n v="0.62544690976968631"/>
    <m/>
    <m/>
    <m/>
    <m/>
    <m/>
    <m/>
    <m/>
    <m/>
    <m/>
    <m/>
    <m/>
    <m/>
    <m/>
    <n v="9"/>
    <n v="0"/>
    <n v="0"/>
  </r>
  <r>
    <n v="51196025"/>
    <s v="Takahashi, Toshiyuki"/>
    <s v="722-206, Maginu,Miyamae-ku,Kawasaki-shi,Kanagawa 216-0035"/>
    <s v="722-206 Maginu Miyamae-ku Kawasaki-shi Kanagawa 216-0035"/>
    <s v="722206 2160035"/>
    <s v="-206"/>
    <x v="2"/>
    <x v="0"/>
    <x v="19"/>
    <n v="3"/>
    <x v="9"/>
    <n v="2"/>
    <n v="1"/>
    <n v="0.95722197024285394"/>
    <n v="3.656129814244613E-2"/>
    <n v="1"/>
    <n v="3"/>
    <n v="6"/>
    <m/>
    <m/>
    <m/>
    <m/>
    <m/>
    <m/>
    <m/>
    <m/>
    <m/>
    <m/>
    <n v="9"/>
    <n v="1"/>
    <n v="0"/>
  </r>
  <r>
    <n v="6480052"/>
    <s v="Tort, Frederic"/>
    <s v="Brignais"/>
    <s v="Brignais"/>
    <s v=""/>
    <s v=""/>
    <x v="3"/>
    <x v="0"/>
    <x v="59"/>
    <n v="1"/>
    <x v="14"/>
    <n v="0"/>
    <n v="0"/>
    <n v="0.92424958327512508"/>
    <n v="0.17904668731740714"/>
    <m/>
    <m/>
    <m/>
    <m/>
    <m/>
    <m/>
    <m/>
    <m/>
    <m/>
    <m/>
    <m/>
    <m/>
    <m/>
    <n v="9"/>
    <n v="0"/>
    <n v="0"/>
  </r>
  <r>
    <n v="6481089"/>
    <s v="Funfstuck; Horst"/>
    <s v="Glendora"/>
    <s v="Glendora"/>
    <s v=""/>
    <s v=""/>
    <x v="9"/>
    <x v="0"/>
    <x v="59"/>
    <n v="1"/>
    <x v="14"/>
    <n v="0"/>
    <n v="0"/>
    <n v="0.5037323858140963"/>
    <n v="0.61040878072401572"/>
    <m/>
    <m/>
    <m/>
    <m/>
    <m/>
    <m/>
    <m/>
    <m/>
    <m/>
    <m/>
    <m/>
    <m/>
    <m/>
    <n v="9"/>
    <n v="0"/>
    <n v="0"/>
  </r>
  <r>
    <n v="6481683"/>
    <s v="Kitazawa, Teruhiko"/>
    <s v="Kawasaki"/>
    <s v="Kawasaki"/>
    <s v=""/>
    <s v=""/>
    <x v="2"/>
    <x v="0"/>
    <x v="59"/>
    <n v="1"/>
    <x v="14"/>
    <n v="0"/>
    <n v="0"/>
    <n v="6.7803322639559127E-2"/>
    <n v="0.15019738112455516"/>
    <m/>
    <m/>
    <m/>
    <m/>
    <m/>
    <m/>
    <m/>
    <m/>
    <m/>
    <m/>
    <m/>
    <m/>
    <m/>
    <n v="9"/>
    <n v="0"/>
    <n v="0"/>
  </r>
  <r>
    <n v="6481969"/>
    <s v="Williams, Theodore F."/>
    <s v="Union"/>
    <s v="Union"/>
    <s v=""/>
    <s v=""/>
    <x v="9"/>
    <x v="0"/>
    <x v="87"/>
    <n v="1"/>
    <x v="14"/>
    <n v="0"/>
    <n v="0"/>
    <n v="0.41143691585867548"/>
    <n v="0.53663177209671886"/>
    <m/>
    <m/>
    <m/>
    <m/>
    <m/>
    <m/>
    <m/>
    <m/>
    <m/>
    <m/>
    <m/>
    <m/>
    <m/>
    <n v="9"/>
    <n v="0"/>
    <n v="0"/>
  </r>
  <r>
    <n v="6487508"/>
    <s v="Zahrah, Tony F."/>
    <s v="Fairfax"/>
    <s v="Fairfax"/>
    <s v=""/>
    <s v=""/>
    <x v="9"/>
    <x v="0"/>
    <x v="65"/>
    <n v="1"/>
    <x v="14"/>
    <n v="0"/>
    <n v="0"/>
    <n v="0.82784175368565471"/>
    <n v="7.5560400229013558E-2"/>
    <m/>
    <m/>
    <m/>
    <m/>
    <m/>
    <m/>
    <m/>
    <m/>
    <m/>
    <m/>
    <m/>
    <m/>
    <m/>
    <n v="9"/>
    <n v="0"/>
    <n v="0"/>
  </r>
  <r>
    <n v="6488356"/>
    <s v="Tangen, Ole"/>
    <s v="Sunndalsora"/>
    <s v="Sunndalsora"/>
    <s v=""/>
    <s v=""/>
    <x v="13"/>
    <x v="0"/>
    <x v="77"/>
    <n v="1"/>
    <x v="14"/>
    <n v="0"/>
    <n v="0"/>
    <n v="0.77907013858290908"/>
    <n v="0.54839617704284904"/>
    <m/>
    <m/>
    <m/>
    <m/>
    <m/>
    <m/>
    <m/>
    <m/>
    <m/>
    <m/>
    <m/>
    <m/>
    <m/>
    <n v="9"/>
    <n v="0"/>
    <n v="0"/>
  </r>
  <r>
    <n v="6489022"/>
    <s v="Fields, Jr.; Thomas H."/>
    <s v="Monroe"/>
    <s v="Monroe"/>
    <s v=""/>
    <s v=""/>
    <x v="9"/>
    <x v="0"/>
    <x v="66"/>
    <n v="1"/>
    <x v="14"/>
    <n v="0"/>
    <n v="0"/>
    <n v="0.36360338087882138"/>
    <n v="0.78864625343062955"/>
    <m/>
    <m/>
    <m/>
    <m/>
    <m/>
    <m/>
    <m/>
    <m/>
    <m/>
    <m/>
    <m/>
    <m/>
    <m/>
    <n v="9"/>
    <n v="0"/>
    <n v="0"/>
  </r>
  <r>
    <n v="6493675"/>
    <s v="Lo, Chi-Chung"/>
    <s v="Yongjing Township"/>
    <s v="Yongjing Township"/>
    <s v=""/>
    <s v=""/>
    <x v="5"/>
    <x v="0"/>
    <x v="100"/>
    <n v="2"/>
    <x v="15"/>
    <n v="0"/>
    <n v="0"/>
    <n v="0.60506597074506974"/>
    <n v="0.98304291060282178"/>
    <m/>
    <m/>
    <m/>
    <m/>
    <m/>
    <m/>
    <m/>
    <m/>
    <m/>
    <m/>
    <m/>
    <m/>
    <m/>
    <n v="9"/>
    <n v="0"/>
    <n v="0"/>
  </r>
  <r>
    <n v="6498315"/>
    <s v="Kunnen, Josef"/>
    <s v="Meerbusch"/>
    <s v="Meerbusch"/>
    <s v=""/>
    <s v=""/>
    <x v="0"/>
    <x v="0"/>
    <x v="62"/>
    <n v="1"/>
    <x v="14"/>
    <n v="0"/>
    <n v="0"/>
    <n v="0.12195562283964767"/>
    <n v="0.58180509893587251"/>
    <m/>
    <m/>
    <m/>
    <m/>
    <m/>
    <m/>
    <m/>
    <m/>
    <m/>
    <m/>
    <m/>
    <m/>
    <m/>
    <n v="9"/>
    <n v="0"/>
    <n v="0"/>
  </r>
  <r>
    <n v="6501692"/>
    <s v="Shershen; Eugene D."/>
    <s v="Ottawa, Ontario"/>
    <s v="Ottawa Ontario"/>
    <s v=""/>
    <s v=""/>
    <x v="16"/>
    <x v="0"/>
    <x v="81"/>
    <n v="1"/>
    <x v="15"/>
    <n v="0"/>
    <n v="0"/>
    <n v="0.18395165886120513"/>
    <n v="0.16040732422924631"/>
    <m/>
    <m/>
    <m/>
    <m/>
    <m/>
    <m/>
    <m/>
    <m/>
    <m/>
    <m/>
    <m/>
    <m/>
    <m/>
    <n v="9"/>
    <n v="0"/>
    <n v="0"/>
  </r>
  <r>
    <n v="6503060"/>
    <s v="Ha, Tae-hyeun"/>
    <s v="Seoul"/>
    <s v="Seoul"/>
    <s v=""/>
    <s v=""/>
    <x v="7"/>
    <x v="0"/>
    <x v="87"/>
    <n v="1"/>
    <x v="14"/>
    <n v="0"/>
    <n v="0"/>
    <n v="0.53704035176719833"/>
    <n v="0.53833590875265003"/>
    <m/>
    <m/>
    <m/>
    <m/>
    <m/>
    <m/>
    <m/>
    <m/>
    <m/>
    <m/>
    <m/>
    <m/>
    <m/>
    <n v="9"/>
    <n v="0"/>
    <n v="0"/>
  </r>
  <r>
    <n v="6503976"/>
    <s v="Maeda, Takashi"/>
    <s v="Fukuoka"/>
    <s v="Fukuoka"/>
    <s v=""/>
    <s v=""/>
    <x v="2"/>
    <x v="0"/>
    <x v="65"/>
    <n v="1"/>
    <x v="14"/>
    <n v="0"/>
    <n v="0"/>
    <n v="0.23197241247270572"/>
    <n v="0.2207412768309932"/>
    <m/>
    <m/>
    <m/>
    <m/>
    <m/>
    <m/>
    <m/>
    <m/>
    <m/>
    <m/>
    <m/>
    <m/>
    <m/>
    <n v="9"/>
    <n v="0"/>
    <n v="0"/>
  </r>
  <r>
    <n v="6505894"/>
    <s v="Belongie, Serge J."/>
    <s v="Berkeley,CA"/>
    <s v="Berkeley CA"/>
    <s v=""/>
    <s v=""/>
    <x v="9"/>
    <x v="0"/>
    <x v="77"/>
    <n v="1"/>
    <x v="15"/>
    <n v="0"/>
    <n v="0"/>
    <n v="0.1215682121123004"/>
    <n v="0.221559709629913"/>
    <m/>
    <m/>
    <m/>
    <m/>
    <m/>
    <m/>
    <m/>
    <m/>
    <m/>
    <m/>
    <m/>
    <m/>
    <m/>
    <n v="9"/>
    <n v="0"/>
    <n v="0"/>
  </r>
  <r>
    <n v="6510037"/>
    <s v="Shealy; C. Norman"/>
    <s v="Rte. 1, Box 216,Fair Grove,MO"/>
    <s v="Rte. 1 Box 216 Fair Grove MO"/>
    <s v="1 216"/>
    <s v="1"/>
    <x v="9"/>
    <x v="0"/>
    <x v="13"/>
    <n v="2"/>
    <x v="11"/>
    <n v="2"/>
    <n v="1"/>
    <n v="0.43460697270993864"/>
    <n v="0.90980895457655642"/>
    <m/>
    <m/>
    <m/>
    <m/>
    <m/>
    <m/>
    <m/>
    <m/>
    <m/>
    <m/>
    <m/>
    <m/>
    <m/>
    <n v="9"/>
    <n v="1"/>
    <n v="0"/>
  </r>
  <r>
    <n v="6512064"/>
    <s v="Jisaki, Makoto"/>
    <s v="Kanagawa"/>
    <s v="Kanagawa"/>
    <s v=""/>
    <s v=""/>
    <x v="2"/>
    <x v="0"/>
    <x v="59"/>
    <n v="1"/>
    <x v="14"/>
    <n v="0"/>
    <n v="0"/>
    <n v="0.41661923747653706"/>
    <n v="0.3351033558083113"/>
    <m/>
    <m/>
    <m/>
    <m/>
    <m/>
    <m/>
    <m/>
    <m/>
    <m/>
    <m/>
    <m/>
    <m/>
    <m/>
    <n v="9"/>
    <n v="0"/>
    <n v="0"/>
  </r>
  <r>
    <n v="6514743"/>
    <s v="Ma, Yung-Cheng"/>
    <s v="Hsinchu City"/>
    <s v="Hsinchu City"/>
    <s v=""/>
    <s v=""/>
    <x v="5"/>
    <x v="0"/>
    <x v="74"/>
    <n v="1"/>
    <x v="15"/>
    <n v="0"/>
    <n v="0"/>
    <n v="0.33098173952580623"/>
    <n v="0.40673769805939564"/>
    <m/>
    <m/>
    <m/>
    <m/>
    <m/>
    <m/>
    <m/>
    <m/>
    <m/>
    <m/>
    <m/>
    <m/>
    <m/>
    <n v="9"/>
    <n v="0"/>
    <n v="0"/>
  </r>
  <r>
    <n v="6515408"/>
    <s v="Davanloo, F."/>
    <s v="Dallas"/>
    <s v="Dallas"/>
    <s v=""/>
    <s v=""/>
    <x v="9"/>
    <x v="0"/>
    <x v="66"/>
    <n v="1"/>
    <x v="14"/>
    <n v="0"/>
    <n v="0"/>
    <n v="0.69016302438707378"/>
    <n v="0.59336370066676603"/>
    <m/>
    <m/>
    <m/>
    <m/>
    <m/>
    <m/>
    <m/>
    <m/>
    <m/>
    <m/>
    <m/>
    <m/>
    <m/>
    <n v="9"/>
    <n v="0"/>
    <n v="0"/>
  </r>
  <r>
    <n v="6516080"/>
    <s v="Okutani, Koji"/>
    <s v="Tokyo"/>
    <s v="Tokyo"/>
    <s v=""/>
    <s v=""/>
    <x v="2"/>
    <x v="0"/>
    <x v="87"/>
    <n v="1"/>
    <x v="14"/>
    <n v="0"/>
    <n v="0"/>
    <n v="0.73364063171515925"/>
    <n v="0.45503504760262781"/>
    <m/>
    <m/>
    <m/>
    <m/>
    <m/>
    <m/>
    <m/>
    <m/>
    <m/>
    <m/>
    <m/>
    <m/>
    <m/>
    <n v="9"/>
    <n v="0"/>
    <n v="0"/>
  </r>
  <r>
    <n v="6517564"/>
    <s v="Christian, Steven C."/>
    <s v="New Brighton,MN"/>
    <s v="New Brighton MN"/>
    <s v=""/>
    <s v=""/>
    <x v="9"/>
    <x v="0"/>
    <x v="81"/>
    <n v="1"/>
    <x v="3"/>
    <n v="0"/>
    <n v="0"/>
    <n v="0.71622112925927794"/>
    <n v="0.47993430593695385"/>
    <m/>
    <m/>
    <m/>
    <m/>
    <m/>
    <m/>
    <m/>
    <m/>
    <m/>
    <m/>
    <m/>
    <m/>
    <m/>
    <n v="9"/>
    <n v="0"/>
    <n v="0"/>
  </r>
  <r>
    <n v="6518636"/>
    <s v="Heller, Deborah H."/>
    <s v="Raleigh"/>
    <s v="Raleigh"/>
    <s v=""/>
    <s v=""/>
    <x v="9"/>
    <x v="0"/>
    <x v="65"/>
    <n v="1"/>
    <x v="14"/>
    <n v="0"/>
    <n v="0"/>
    <n v="0.50635980798565572"/>
    <n v="0.8939907617228966"/>
    <m/>
    <m/>
    <m/>
    <m/>
    <m/>
    <m/>
    <m/>
    <m/>
    <m/>
    <m/>
    <m/>
    <m/>
    <m/>
    <n v="9"/>
    <n v="0"/>
    <n v="0"/>
  </r>
  <r>
    <n v="6520866"/>
    <s v="Morris, Carlton E."/>
    <s v="Tuskegee Institute"/>
    <s v="Tuskegee Institute"/>
    <s v=""/>
    <s v=""/>
    <x v="9"/>
    <x v="0"/>
    <x v="83"/>
    <n v="2"/>
    <x v="15"/>
    <n v="0"/>
    <n v="0"/>
    <n v="5.7769363810588392E-2"/>
    <n v="0.44383730926316567"/>
    <m/>
    <m/>
    <m/>
    <m/>
    <m/>
    <m/>
    <m/>
    <m/>
    <m/>
    <m/>
    <m/>
    <m/>
    <m/>
    <n v="9"/>
    <n v="0"/>
    <n v="0"/>
  </r>
  <r>
    <n v="6521393"/>
    <s v="Rahbar, Afssaneh"/>
    <s v="Frechen"/>
    <s v="Frechen"/>
    <s v=""/>
    <s v=""/>
    <x v="0"/>
    <x v="0"/>
    <x v="65"/>
    <n v="1"/>
    <x v="14"/>
    <n v="0"/>
    <n v="0"/>
    <n v="0.82663932694756881"/>
    <n v="0.42841312279593502"/>
    <m/>
    <m/>
    <m/>
    <m/>
    <m/>
    <m/>
    <m/>
    <m/>
    <m/>
    <m/>
    <m/>
    <m/>
    <m/>
    <n v="9"/>
    <n v="0"/>
    <n v="0"/>
  </r>
  <r>
    <n v="6526876"/>
    <s v="Wiesner, Uwe"/>
    <s v="Braunschweig"/>
    <s v="Braunschweig"/>
    <s v=""/>
    <s v=""/>
    <x v="0"/>
    <x v="0"/>
    <x v="74"/>
    <n v="1"/>
    <x v="14"/>
    <n v="0"/>
    <n v="0"/>
    <n v="0.72288099668819439"/>
    <n v="0.62561114522763539"/>
    <m/>
    <m/>
    <m/>
    <m/>
    <m/>
    <m/>
    <m/>
    <m/>
    <m/>
    <m/>
    <m/>
    <m/>
    <m/>
    <n v="9"/>
    <n v="0"/>
    <n v="0"/>
  </r>
  <r>
    <n v="6526895"/>
    <s v="Baumard, Jean-Francois"/>
    <s v="Limoges"/>
    <s v="Limoges"/>
    <s v=""/>
    <s v=""/>
    <x v="3"/>
    <x v="0"/>
    <x v="65"/>
    <n v="1"/>
    <x v="14"/>
    <n v="0"/>
    <n v="0"/>
    <n v="0.61052766384769253"/>
    <n v="0.4091206332086923"/>
    <m/>
    <m/>
    <m/>
    <m/>
    <m/>
    <m/>
    <m/>
    <m/>
    <m/>
    <m/>
    <m/>
    <m/>
    <m/>
    <n v="9"/>
    <n v="0"/>
    <n v="0"/>
  </r>
  <r>
    <n v="6527257"/>
    <s v="Bardeen, Kea L."/>
    <s v="Lakewood"/>
    <s v="Lakewood"/>
    <s v=""/>
    <s v=""/>
    <x v="9"/>
    <x v="0"/>
    <x v="59"/>
    <n v="1"/>
    <x v="14"/>
    <n v="0"/>
    <n v="0"/>
    <n v="0.25637242419838013"/>
    <n v="0.12533699765836392"/>
    <m/>
    <m/>
    <m/>
    <m/>
    <m/>
    <m/>
    <m/>
    <m/>
    <m/>
    <m/>
    <m/>
    <m/>
    <m/>
    <n v="9"/>
    <n v="0"/>
    <n v="0"/>
  </r>
  <r>
    <n v="6527856"/>
    <s v="Johnson, Gordon H."/>
    <s v="Olmsted Falls"/>
    <s v="Olmsted Falls"/>
    <s v=""/>
    <s v=""/>
    <x v="9"/>
    <x v="0"/>
    <x v="69"/>
    <n v="1"/>
    <x v="15"/>
    <n v="0"/>
    <n v="0"/>
    <n v="0.35107240115290694"/>
    <n v="0.97227507948519221"/>
    <m/>
    <m/>
    <m/>
    <m/>
    <m/>
    <m/>
    <m/>
    <m/>
    <m/>
    <m/>
    <m/>
    <m/>
    <m/>
    <n v="9"/>
    <n v="0"/>
    <n v="0"/>
  </r>
  <r>
    <n v="6528385"/>
    <s v="Loenders, Raf"/>
    <s v="Bierbeek"/>
    <s v="Bierbeek"/>
    <s v=""/>
    <s v=""/>
    <x v="17"/>
    <x v="0"/>
    <x v="59"/>
    <n v="1"/>
    <x v="14"/>
    <n v="0"/>
    <n v="0"/>
    <n v="0.60805082736074978"/>
    <n v="0.79577748267230819"/>
    <m/>
    <m/>
    <m/>
    <m/>
    <m/>
    <m/>
    <m/>
    <m/>
    <m/>
    <m/>
    <m/>
    <m/>
    <m/>
    <n v="9"/>
    <n v="0"/>
    <n v="0"/>
  </r>
  <r>
    <n v="6528906"/>
    <s v="Kaebitzsch, executrix, by Ludwina"/>
    <s v="Crystal Lake"/>
    <s v="Crystal Lake"/>
    <s v=""/>
    <s v=""/>
    <x v="9"/>
    <x v="0"/>
    <x v="74"/>
    <n v="1"/>
    <x v="15"/>
    <n v="0"/>
    <n v="0"/>
    <n v="0.55716014474986442"/>
    <n v="0.28941895870321588"/>
    <m/>
    <m/>
    <m/>
    <m/>
    <m/>
    <m/>
    <m/>
    <m/>
    <m/>
    <m/>
    <m/>
    <m/>
    <m/>
    <n v="9"/>
    <n v="0"/>
    <n v="0"/>
  </r>
  <r>
    <n v="6536831"/>
    <s v="Alvarado, Richard"/>
    <s v="Fresno,CA"/>
    <s v="Fresno CA"/>
    <s v=""/>
    <s v=""/>
    <x v="9"/>
    <x v="0"/>
    <x v="62"/>
    <n v="1"/>
    <x v="15"/>
    <n v="0"/>
    <n v="0"/>
    <n v="0.27875608615738423"/>
    <n v="0.3274278141030269"/>
    <m/>
    <m/>
    <m/>
    <m/>
    <m/>
    <m/>
    <m/>
    <m/>
    <m/>
    <m/>
    <m/>
    <m/>
    <m/>
    <n v="9"/>
    <n v="0"/>
    <n v="0"/>
  </r>
  <r>
    <n v="6540076"/>
    <s v="Bosch, Yves"/>
    <s v="Valence"/>
    <s v="Valence"/>
    <s v=""/>
    <s v=""/>
    <x v="3"/>
    <x v="0"/>
    <x v="65"/>
    <n v="1"/>
    <x v="14"/>
    <n v="0"/>
    <n v="0"/>
    <n v="0.29600081985912463"/>
    <n v="0.79896917595542616"/>
    <m/>
    <m/>
    <m/>
    <m/>
    <m/>
    <m/>
    <m/>
    <m/>
    <m/>
    <m/>
    <m/>
    <m/>
    <m/>
    <n v="9"/>
    <n v="0"/>
    <n v="0"/>
  </r>
  <r>
    <n v="6544681"/>
    <s v="Ling, Sharon X."/>
    <s v="Clarksville,MD"/>
    <s v="Clarksville MD"/>
    <s v=""/>
    <s v=""/>
    <x v="9"/>
    <x v="0"/>
    <x v="78"/>
    <n v="1"/>
    <x v="15"/>
    <n v="0"/>
    <n v="0"/>
    <n v="0.91176701035343843"/>
    <n v="0.62689108125214132"/>
    <m/>
    <m/>
    <m/>
    <m/>
    <m/>
    <m/>
    <m/>
    <m/>
    <m/>
    <m/>
    <m/>
    <m/>
    <m/>
    <n v="9"/>
    <n v="0"/>
    <n v="0"/>
  </r>
  <r>
    <n v="6546527"/>
    <s v="Martin, David M."/>
    <s v="Acton,MA"/>
    <s v="Acton MA"/>
    <s v=""/>
    <s v=""/>
    <x v="9"/>
    <x v="0"/>
    <x v="59"/>
    <n v="1"/>
    <x v="15"/>
    <n v="0"/>
    <n v="0"/>
    <n v="0.73033192495366372"/>
    <n v="0.34195760937272834"/>
    <m/>
    <m/>
    <m/>
    <m/>
    <m/>
    <m/>
    <m/>
    <m/>
    <m/>
    <m/>
    <m/>
    <m/>
    <m/>
    <n v="9"/>
    <n v="0"/>
    <n v="0"/>
  </r>
  <r>
    <n v="6546870"/>
    <s v="Lacy, Eric R."/>
    <s v="Charleston"/>
    <s v="Charleston"/>
    <s v=""/>
    <s v=""/>
    <x v="9"/>
    <x v="0"/>
    <x v="70"/>
    <n v="1"/>
    <x v="14"/>
    <n v="0"/>
    <n v="0"/>
    <n v="0.9491875805342741"/>
    <n v="0.11708841350248622"/>
    <m/>
    <m/>
    <m/>
    <m/>
    <m/>
    <m/>
    <m/>
    <m/>
    <m/>
    <m/>
    <m/>
    <m/>
    <m/>
    <n v="9"/>
    <n v="0"/>
    <n v="0"/>
  </r>
  <r>
    <n v="6549924"/>
    <s v="Lin, Chin-Lung"/>
    <s v="Hsinchu"/>
    <s v="Hsinchu"/>
    <s v=""/>
    <s v=""/>
    <x v="5"/>
    <x v="0"/>
    <x v="65"/>
    <n v="1"/>
    <x v="14"/>
    <n v="0"/>
    <n v="0"/>
    <n v="0.46548442064460804"/>
    <n v="0.95426743014362436"/>
    <m/>
    <m/>
    <m/>
    <m/>
    <m/>
    <m/>
    <m/>
    <m/>
    <m/>
    <m/>
    <m/>
    <m/>
    <m/>
    <n v="9"/>
    <n v="0"/>
    <n v="0"/>
  </r>
  <r>
    <n v="51205519"/>
    <s v="WU, Jie"/>
    <s v="Block 18,No.99 Dingmaojing 15 Road,Zhenjiang Jiangsu 212009"/>
    <s v="Block 18 No.99 Dingmaojing 15 Road Zhenjiang Jiangsu 212009"/>
    <s v="18 99 15 212009"/>
    <s v="18"/>
    <x v="14"/>
    <x v="0"/>
    <x v="16"/>
    <n v="3"/>
    <x v="2"/>
    <n v="4"/>
    <n v="1"/>
    <n v="0.60468492987431643"/>
    <n v="3.6467199448341314E-2"/>
    <n v="1"/>
    <n v="3"/>
    <n v="6"/>
    <m/>
    <m/>
    <m/>
    <m/>
    <m/>
    <m/>
    <m/>
    <m/>
    <m/>
    <m/>
    <n v="9"/>
    <n v="1"/>
    <n v="0"/>
  </r>
  <r>
    <n v="6553938"/>
    <s v="Lagerlof, Fredrik"/>
    <s v="Gothenburg"/>
    <s v="Gothenburg"/>
    <s v=""/>
    <s v=""/>
    <x v="11"/>
    <x v="0"/>
    <x v="70"/>
    <n v="1"/>
    <x v="14"/>
    <n v="0"/>
    <n v="0"/>
    <n v="0.94447497612110076"/>
    <n v="0.20383496140312396"/>
    <m/>
    <m/>
    <m/>
    <m/>
    <m/>
    <m/>
    <m/>
    <m/>
    <m/>
    <m/>
    <m/>
    <m/>
    <m/>
    <n v="9"/>
    <n v="0"/>
    <n v="0"/>
  </r>
  <r>
    <n v="51370381"/>
    <s v="Söllner, Jürgen"/>
    <s v="Neutraubling"/>
    <s v="Neutraubling"/>
    <s v=""/>
    <s v=""/>
    <x v="0"/>
    <x v="0"/>
    <x v="74"/>
    <n v="1"/>
    <x v="14"/>
    <n v="0"/>
    <n v="0"/>
    <n v="0.63287620518552079"/>
    <n v="3.2504866155700474E-2"/>
    <n v="1"/>
    <n v="1"/>
    <n v="6"/>
    <m/>
    <m/>
    <m/>
    <m/>
    <m/>
    <m/>
    <m/>
    <m/>
    <m/>
    <m/>
    <n v="9"/>
    <n v="0"/>
    <n v="0"/>
  </r>
  <r>
    <n v="6556730"/>
    <s v="Lu, I-Min"/>
    <s v="Taipei"/>
    <s v="Taipei"/>
    <s v=""/>
    <s v=""/>
    <x v="5"/>
    <x v="0"/>
    <x v="66"/>
    <n v="1"/>
    <x v="14"/>
    <n v="0"/>
    <n v="0"/>
    <n v="0.64514753041712158"/>
    <n v="0.2580065197073631"/>
    <m/>
    <m/>
    <m/>
    <m/>
    <m/>
    <m/>
    <m/>
    <m/>
    <m/>
    <m/>
    <m/>
    <m/>
    <m/>
    <n v="9"/>
    <n v="0"/>
    <n v="0"/>
  </r>
  <r>
    <n v="6557150"/>
    <s v="Giachetto, R. Matthew"/>
    <s v="Loveland,OH"/>
    <s v="Loveland OH"/>
    <s v=""/>
    <s v=""/>
    <x v="9"/>
    <x v="0"/>
    <x v="77"/>
    <n v="1"/>
    <x v="15"/>
    <n v="0"/>
    <n v="0"/>
    <n v="0.70125542781173777"/>
    <n v="0.97100362488059366"/>
    <m/>
    <m/>
    <m/>
    <m/>
    <m/>
    <m/>
    <m/>
    <m/>
    <m/>
    <m/>
    <m/>
    <m/>
    <m/>
    <n v="9"/>
    <n v="0"/>
    <n v="0"/>
  </r>
  <r>
    <n v="6561210"/>
    <s v="Huie, Jonathan L."/>
    <s v="Lafayette"/>
    <s v="Lafayette"/>
    <s v=""/>
    <s v=""/>
    <x v="9"/>
    <x v="0"/>
    <x v="62"/>
    <n v="1"/>
    <x v="14"/>
    <n v="0"/>
    <n v="0"/>
    <n v="0.42009501405068728"/>
    <n v="0.65136701684286891"/>
    <m/>
    <m/>
    <m/>
    <m/>
    <m/>
    <m/>
    <m/>
    <m/>
    <m/>
    <m/>
    <m/>
    <m/>
    <m/>
    <n v="9"/>
    <n v="0"/>
    <n v="0"/>
  </r>
  <r>
    <n v="6564039"/>
    <s v="Knaus, Jason"/>
    <s v="Euclid,OH"/>
    <s v="Euclid OH"/>
    <s v=""/>
    <s v=""/>
    <x v="9"/>
    <x v="0"/>
    <x v="62"/>
    <n v="1"/>
    <x v="15"/>
    <n v="0"/>
    <n v="0"/>
    <n v="0.69767568246792555"/>
    <n v="0.26476516127225647"/>
    <m/>
    <m/>
    <m/>
    <m/>
    <m/>
    <m/>
    <m/>
    <m/>
    <m/>
    <m/>
    <m/>
    <m/>
    <m/>
    <n v="9"/>
    <n v="0"/>
    <n v="0"/>
  </r>
  <r>
    <n v="6564972"/>
    <s v="Pinto-Negroe, Rafael"/>
    <s v="Mexico"/>
    <s v="Mexico"/>
    <s v=""/>
    <s v=""/>
    <x v="42"/>
    <x v="0"/>
    <x v="66"/>
    <n v="1"/>
    <x v="14"/>
    <n v="0"/>
    <n v="0"/>
    <n v="0.70355727834414783"/>
    <n v="0.71995400676749932"/>
    <m/>
    <m/>
    <m/>
    <m/>
    <m/>
    <m/>
    <m/>
    <m/>
    <m/>
    <m/>
    <m/>
    <m/>
    <m/>
    <n v="9"/>
    <n v="0"/>
    <n v="0"/>
  </r>
  <r>
    <n v="6566061"/>
    <s v="Oborin, Boris S."/>
    <s v="Yekaterinburg"/>
    <s v="Yekaterinburg"/>
    <s v=""/>
    <s v=""/>
    <x v="29"/>
    <x v="0"/>
    <x v="69"/>
    <n v="1"/>
    <x v="14"/>
    <n v="0"/>
    <n v="0"/>
    <n v="0.99278890585063473"/>
    <n v="0.13212180784214123"/>
    <m/>
    <m/>
    <m/>
    <m/>
    <m/>
    <m/>
    <m/>
    <m/>
    <m/>
    <m/>
    <m/>
    <m/>
    <m/>
    <n v="9"/>
    <n v="0"/>
    <n v="0"/>
  </r>
  <r>
    <n v="6566284"/>
    <s v="den Hartog; Gerardus H. J."/>
    <s v="8071 AH Nunspeet"/>
    <s v="8071 AH Nunspeet"/>
    <s v="8071"/>
    <s v=""/>
    <x v="1"/>
    <x v="0"/>
    <x v="79"/>
    <n v="1"/>
    <x v="3"/>
    <n v="1"/>
    <n v="0"/>
    <n v="0.72162597923143335"/>
    <n v="0.48353739320287514"/>
    <m/>
    <m/>
    <m/>
    <m/>
    <m/>
    <m/>
    <m/>
    <m/>
    <m/>
    <m/>
    <m/>
    <m/>
    <m/>
    <n v="9"/>
    <n v="0"/>
    <n v="0"/>
  </r>
  <r>
    <n v="6570706"/>
    <s v="Williams, Keith G."/>
    <s v="Boulder"/>
    <s v="Boulder"/>
    <s v=""/>
    <s v=""/>
    <x v="9"/>
    <x v="0"/>
    <x v="65"/>
    <n v="1"/>
    <x v="14"/>
    <n v="0"/>
    <n v="0"/>
    <n v="0.14441622907154816"/>
    <n v="0.6152856657849044"/>
    <m/>
    <m/>
    <m/>
    <m/>
    <m/>
    <m/>
    <m/>
    <m/>
    <m/>
    <m/>
    <m/>
    <m/>
    <m/>
    <n v="9"/>
    <n v="0"/>
    <n v="0"/>
  </r>
  <r>
    <n v="6572786"/>
    <s v="Cheng, Tzyy-Ming"/>
    <s v="Hsinchu"/>
    <s v="Hsinchu"/>
    <s v=""/>
    <s v=""/>
    <x v="5"/>
    <x v="0"/>
    <x v="65"/>
    <n v="1"/>
    <x v="14"/>
    <n v="0"/>
    <n v="0"/>
    <n v="0.92359420698307693"/>
    <n v="0.10897781835197928"/>
    <m/>
    <m/>
    <m/>
    <m/>
    <m/>
    <m/>
    <m/>
    <m/>
    <m/>
    <m/>
    <m/>
    <m/>
    <m/>
    <n v="9"/>
    <n v="0"/>
    <n v="0"/>
  </r>
  <r>
    <n v="6577503"/>
    <s v="Yeh, Chih-Hao"/>
    <s v="No.31, Zihciang St., Yonghe City,Taipei County"/>
    <s v="No.31 Zihciang St. Yonghe City Taipei County"/>
    <s v="31"/>
    <s v=".31"/>
    <x v="5"/>
    <x v="0"/>
    <x v="43"/>
    <n v="3"/>
    <x v="11"/>
    <n v="1"/>
    <n v="1"/>
    <n v="0.32614613165612216"/>
    <n v="0.64968222243583007"/>
    <m/>
    <m/>
    <m/>
    <m/>
    <m/>
    <m/>
    <m/>
    <m/>
    <m/>
    <m/>
    <m/>
    <m/>
    <m/>
    <n v="9"/>
    <n v="1"/>
    <n v="0"/>
  </r>
  <r>
    <n v="6579973"/>
    <s v="Hamilton, Lisa A."/>
    <s v="30 Market Street,Chelsea,NY,12512"/>
    <s v="30 Market Street Chelsea NY 12512"/>
    <s v="30 12512"/>
    <s v=""/>
    <x v="9"/>
    <x v="0"/>
    <x v="40"/>
    <n v="2"/>
    <x v="9"/>
    <n v="2"/>
    <n v="0"/>
    <n v="6.1015822073632764E-2"/>
    <n v="0.67346626003772747"/>
    <m/>
    <m/>
    <m/>
    <m/>
    <m/>
    <m/>
    <m/>
    <m/>
    <m/>
    <m/>
    <m/>
    <m/>
    <m/>
    <n v="9"/>
    <n v="1"/>
    <n v="0"/>
  </r>
  <r>
    <n v="6580174"/>
    <s v="Mulhouse, David P."/>
    <s v="Minnetonka,MN"/>
    <s v="Minnetonka MN"/>
    <s v=""/>
    <s v=""/>
    <x v="9"/>
    <x v="0"/>
    <x v="69"/>
    <n v="1"/>
    <x v="15"/>
    <n v="0"/>
    <n v="0"/>
    <n v="0.31741602700504246"/>
    <n v="0.55498633525943797"/>
    <m/>
    <m/>
    <m/>
    <m/>
    <m/>
    <m/>
    <m/>
    <m/>
    <m/>
    <m/>
    <m/>
    <m/>
    <m/>
    <n v="9"/>
    <n v="0"/>
    <n v="0"/>
  </r>
  <r>
    <n v="6581081"/>
    <s v="Palmer, Leonard H."/>
    <s v="Addison"/>
    <s v="Addison"/>
    <s v=""/>
    <s v=""/>
    <x v="9"/>
    <x v="0"/>
    <x v="65"/>
    <n v="1"/>
    <x v="14"/>
    <n v="0"/>
    <n v="0"/>
    <n v="0.65753347110201188"/>
    <n v="0.30628247152247035"/>
    <m/>
    <m/>
    <m/>
    <m/>
    <m/>
    <m/>
    <m/>
    <m/>
    <m/>
    <m/>
    <m/>
    <m/>
    <m/>
    <n v="9"/>
    <n v="0"/>
    <n v="0"/>
  </r>
  <r>
    <n v="6582796"/>
    <s v="Maslinski, Wlodzimierz"/>
    <s v="Warsaw"/>
    <s v="Warsaw"/>
    <s v=""/>
    <s v=""/>
    <x v="26"/>
    <x v="0"/>
    <x v="66"/>
    <n v="1"/>
    <x v="14"/>
    <n v="0"/>
    <n v="0"/>
    <n v="0.15499743469186122"/>
    <n v="0.42871947502857599"/>
    <m/>
    <m/>
    <m/>
    <m/>
    <m/>
    <m/>
    <m/>
    <m/>
    <m/>
    <m/>
    <m/>
    <m/>
    <m/>
    <n v="9"/>
    <n v="0"/>
    <n v="0"/>
  </r>
  <r>
    <n v="51968960"/>
    <s v="HANSEN, OLE, KAAE"/>
    <s v="Skæring Strandvej 36 DK-8250 Egå DK"/>
    <s v="Skæring Strandvej 36 DK-8250 Egå DK"/>
    <s v="36 8250"/>
    <s v="36"/>
    <x v="18"/>
    <x v="0"/>
    <x v="52"/>
    <n v="2"/>
    <x v="9"/>
    <n v="2"/>
    <n v="1"/>
    <n v="0.18185202686406432"/>
    <n v="3.6443566490899415E-2"/>
    <n v="1"/>
    <n v="2"/>
    <n v="6"/>
    <m/>
    <m/>
    <m/>
    <m/>
    <m/>
    <m/>
    <m/>
    <m/>
    <m/>
    <m/>
    <n v="9"/>
    <n v="1"/>
    <n v="0"/>
  </r>
  <r>
    <n v="6584617"/>
    <s v="Watson, Richard C."/>
    <s v="Norwell,MA"/>
    <s v="Norwell MA"/>
    <s v=""/>
    <s v=""/>
    <x v="9"/>
    <x v="0"/>
    <x v="70"/>
    <n v="1"/>
    <x v="15"/>
    <n v="0"/>
    <n v="0"/>
    <n v="0.18783422893662383"/>
    <n v="0.84559242074790808"/>
    <m/>
    <m/>
    <m/>
    <m/>
    <m/>
    <m/>
    <m/>
    <m/>
    <m/>
    <m/>
    <m/>
    <m/>
    <m/>
    <n v="9"/>
    <n v="0"/>
    <n v="0"/>
  </r>
  <r>
    <n v="6586600"/>
    <s v="Harris; Richard D."/>
    <s v="Indianapolis"/>
    <s v="Indianapolis"/>
    <s v=""/>
    <s v=""/>
    <x v="9"/>
    <x v="0"/>
    <x v="74"/>
    <n v="1"/>
    <x v="14"/>
    <n v="0"/>
    <n v="0"/>
    <n v="0.29732125053777725"/>
    <n v="0.88519706457068148"/>
    <m/>
    <m/>
    <m/>
    <m/>
    <m/>
    <m/>
    <m/>
    <m/>
    <m/>
    <m/>
    <m/>
    <m/>
    <m/>
    <n v="9"/>
    <n v="0"/>
    <n v="0"/>
  </r>
  <r>
    <n v="6586849"/>
    <s v="GeneSoft Pharmaceuticals, Inc."/>
    <s v="So. San Francisco"/>
    <s v="So. San Francisco"/>
    <s v=""/>
    <s v=""/>
    <x v="9"/>
    <x v="0"/>
    <x v="100"/>
    <n v="2"/>
    <x v="3"/>
    <n v="0"/>
    <n v="0"/>
    <n v="0.19436511130937506"/>
    <n v="0.973776123774721"/>
    <m/>
    <m/>
    <m/>
    <m/>
    <m/>
    <m/>
    <m/>
    <m/>
    <m/>
    <m/>
    <m/>
    <m/>
    <m/>
    <n v="9"/>
    <n v="0"/>
    <n v="0"/>
  </r>
  <r>
    <n v="6588987"/>
    <s v="Barkman, Kimberly"/>
    <s v="San Mateo,CA"/>
    <s v="San Mateo CA"/>
    <s v=""/>
    <s v=""/>
    <x v="9"/>
    <x v="0"/>
    <x v="74"/>
    <n v="1"/>
    <x v="3"/>
    <n v="0"/>
    <n v="0"/>
    <n v="0.44473381975193105"/>
    <n v="0.71735669890831188"/>
    <m/>
    <m/>
    <m/>
    <m/>
    <m/>
    <m/>
    <m/>
    <m/>
    <m/>
    <m/>
    <m/>
    <m/>
    <m/>
    <n v="9"/>
    <n v="0"/>
    <n v="0"/>
  </r>
  <r>
    <n v="6590239"/>
    <s v="Williams, Robert A."/>
    <s v="Cupertino"/>
    <s v="Cupertino"/>
    <s v=""/>
    <s v=""/>
    <x v="9"/>
    <x v="0"/>
    <x v="62"/>
    <n v="1"/>
    <x v="14"/>
    <n v="0"/>
    <n v="0"/>
    <n v="0.86555385517900352"/>
    <n v="0.19806940197429057"/>
    <m/>
    <m/>
    <m/>
    <m/>
    <m/>
    <m/>
    <m/>
    <m/>
    <m/>
    <m/>
    <m/>
    <m/>
    <m/>
    <n v="9"/>
    <n v="0"/>
    <n v="0"/>
  </r>
  <r>
    <n v="6591525"/>
    <s v="Jakobi, Dieter"/>
    <s v="Puchheim"/>
    <s v="Puchheim"/>
    <s v=""/>
    <s v=""/>
    <x v="0"/>
    <x v="0"/>
    <x v="59"/>
    <n v="1"/>
    <x v="14"/>
    <n v="0"/>
    <n v="0"/>
    <n v="0.91550794334848251"/>
    <n v="0.44123195360614176"/>
    <m/>
    <m/>
    <m/>
    <m/>
    <m/>
    <m/>
    <m/>
    <m/>
    <m/>
    <m/>
    <m/>
    <m/>
    <m/>
    <n v="9"/>
    <n v="0"/>
    <n v="0"/>
  </r>
  <r>
    <n v="6592467"/>
    <s v="Koyanagi, Katsumi"/>
    <s v="Nagaokakyo"/>
    <s v="Nagaokakyo"/>
    <s v=""/>
    <s v=""/>
    <x v="2"/>
    <x v="0"/>
    <x v="70"/>
    <n v="1"/>
    <x v="14"/>
    <n v="0"/>
    <n v="0"/>
    <n v="0.70910804398390026"/>
    <n v="0.54860320654352801"/>
    <m/>
    <m/>
    <m/>
    <m/>
    <m/>
    <m/>
    <m/>
    <m/>
    <m/>
    <m/>
    <m/>
    <m/>
    <m/>
    <n v="9"/>
    <n v="0"/>
    <n v="0"/>
  </r>
  <r>
    <n v="6592878"/>
    <s v="Castex Incorporated"/>
    <s v="Holland"/>
    <s v="Holland"/>
    <s v=""/>
    <s v=""/>
    <x v="9"/>
    <x v="0"/>
    <x v="65"/>
    <n v="1"/>
    <x v="14"/>
    <n v="0"/>
    <n v="0"/>
    <n v="0.60927373351246183"/>
    <n v="0.43765701332744611"/>
    <m/>
    <m/>
    <m/>
    <m/>
    <m/>
    <m/>
    <m/>
    <m/>
    <m/>
    <m/>
    <m/>
    <m/>
    <m/>
    <n v="9"/>
    <n v="0"/>
    <n v="0"/>
  </r>
  <r>
    <n v="6602127"/>
    <s v="Mitchell, Frank R."/>
    <s v="South Pasadena"/>
    <s v="South Pasadena"/>
    <s v=""/>
    <s v=""/>
    <x v="9"/>
    <x v="0"/>
    <x v="78"/>
    <n v="1"/>
    <x v="15"/>
    <n v="0"/>
    <n v="0"/>
    <n v="0.14441494714258685"/>
    <n v="0.87383607127815199"/>
    <m/>
    <m/>
    <m/>
    <m/>
    <m/>
    <m/>
    <m/>
    <m/>
    <m/>
    <m/>
    <m/>
    <m/>
    <m/>
    <n v="9"/>
    <n v="0"/>
    <n v="0"/>
  </r>
  <r>
    <n v="6604069"/>
    <s v="Heim, Andreas"/>
    <s v="Landshut"/>
    <s v="Landshut"/>
    <s v=""/>
    <s v=""/>
    <x v="0"/>
    <x v="0"/>
    <x v="59"/>
    <n v="1"/>
    <x v="14"/>
    <n v="0"/>
    <n v="0"/>
    <n v="0.1861457548790586"/>
    <n v="0.80346575222855665"/>
    <m/>
    <m/>
    <m/>
    <m/>
    <m/>
    <m/>
    <m/>
    <m/>
    <m/>
    <m/>
    <m/>
    <m/>
    <m/>
    <n v="9"/>
    <n v="0"/>
    <n v="0"/>
  </r>
  <r>
    <n v="6606791"/>
    <s v="Gibson, Iain Ronald"/>
    <s v="Aberdeen AB39 3LF"/>
    <s v="Aberdeen AB39 3LF"/>
    <s v="39 3"/>
    <s v="B39"/>
    <x v="8"/>
    <x v="0"/>
    <x v="100"/>
    <n v="2"/>
    <x v="3"/>
    <n v="2"/>
    <n v="1"/>
    <n v="2.6617752666962757E-2"/>
    <n v="0.71584850402431877"/>
    <m/>
    <m/>
    <m/>
    <m/>
    <m/>
    <m/>
    <m/>
    <m/>
    <m/>
    <m/>
    <m/>
    <m/>
    <m/>
    <n v="9"/>
    <n v="1"/>
    <n v="0"/>
  </r>
  <r>
    <n v="6608276"/>
    <s v="Yamazaki, Nobuo"/>
    <s v="Chiba"/>
    <s v="Chiba"/>
    <s v=""/>
    <s v=""/>
    <x v="2"/>
    <x v="0"/>
    <x v="87"/>
    <n v="1"/>
    <x v="14"/>
    <n v="0"/>
    <n v="0"/>
    <n v="8.7578432945001339E-2"/>
    <n v="0.22999372578920729"/>
    <m/>
    <m/>
    <m/>
    <m/>
    <m/>
    <m/>
    <m/>
    <m/>
    <m/>
    <m/>
    <m/>
    <m/>
    <m/>
    <n v="9"/>
    <n v="0"/>
    <n v="0"/>
  </r>
  <r>
    <n v="6608857"/>
    <s v="Iwata, Makoto"/>
    <s v="Osaka"/>
    <s v="Osaka"/>
    <s v=""/>
    <s v=""/>
    <x v="2"/>
    <x v="0"/>
    <x v="87"/>
    <n v="1"/>
    <x v="14"/>
    <n v="0"/>
    <n v="0"/>
    <n v="0.48995431666774103"/>
    <n v="0.43526928106009655"/>
    <m/>
    <m/>
    <m/>
    <m/>
    <m/>
    <m/>
    <m/>
    <m/>
    <m/>
    <m/>
    <m/>
    <m/>
    <m/>
    <n v="9"/>
    <n v="0"/>
    <n v="0"/>
  </r>
  <r>
    <n v="6609369"/>
    <s v="Olson, Christopher E."/>
    <s v="Woodbury"/>
    <s v="Woodbury"/>
    <s v=""/>
    <s v=""/>
    <x v="9"/>
    <x v="0"/>
    <x v="59"/>
    <n v="1"/>
    <x v="14"/>
    <n v="0"/>
    <n v="0"/>
    <n v="0.98455330491229465"/>
    <n v="0.23607469587187746"/>
    <m/>
    <m/>
    <m/>
    <m/>
    <m/>
    <m/>
    <m/>
    <m/>
    <m/>
    <m/>
    <m/>
    <m/>
    <m/>
    <n v="9"/>
    <n v="0"/>
    <n v="0"/>
  </r>
  <r>
    <n v="6609696"/>
    <s v="Mizutani, Takeshi"/>
    <s v="Kanagawa"/>
    <s v="Kanagawa"/>
    <s v=""/>
    <s v=""/>
    <x v="2"/>
    <x v="0"/>
    <x v="59"/>
    <n v="1"/>
    <x v="14"/>
    <n v="0"/>
    <n v="0"/>
    <n v="0.4059364954460366"/>
    <n v="0.47476266215907381"/>
    <m/>
    <m/>
    <m/>
    <m/>
    <m/>
    <m/>
    <m/>
    <m/>
    <m/>
    <m/>
    <m/>
    <m/>
    <m/>
    <n v="9"/>
    <n v="0"/>
    <n v="0"/>
  </r>
  <r>
    <n v="6610939"/>
    <s v="Mathews III, Marion J."/>
    <s v="Pensacola"/>
    <s v="Pensacola"/>
    <s v=""/>
    <s v=""/>
    <x v="9"/>
    <x v="0"/>
    <x v="62"/>
    <n v="1"/>
    <x v="14"/>
    <n v="0"/>
    <n v="0"/>
    <n v="0.5273264168725077"/>
    <n v="0.99532791987622726"/>
    <m/>
    <m/>
    <m/>
    <m/>
    <m/>
    <m/>
    <m/>
    <m/>
    <m/>
    <m/>
    <m/>
    <m/>
    <m/>
    <n v="9"/>
    <n v="0"/>
    <n v="0"/>
  </r>
  <r>
    <n v="6611914"/>
    <s v="Chubb, Mark D."/>
    <s v="Tacoma,WA"/>
    <s v="Tacoma WA"/>
    <s v=""/>
    <s v=""/>
    <x v="9"/>
    <x v="0"/>
    <x v="62"/>
    <n v="1"/>
    <x v="15"/>
    <n v="0"/>
    <n v="0"/>
    <n v="7.1440946115902015E-2"/>
    <n v="0.36609731045650018"/>
    <m/>
    <m/>
    <m/>
    <m/>
    <m/>
    <m/>
    <m/>
    <m/>
    <m/>
    <m/>
    <m/>
    <m/>
    <m/>
    <n v="9"/>
    <n v="0"/>
    <n v="0"/>
  </r>
  <r>
    <n v="6612811"/>
    <s v="Richards Structural Steel Co., Ltd."/>
    <s v="Leicester"/>
    <s v="Leicester"/>
    <s v=""/>
    <s v=""/>
    <x v="8"/>
    <x v="0"/>
    <x v="62"/>
    <n v="1"/>
    <x v="14"/>
    <n v="0"/>
    <n v="0"/>
    <n v="9.8216569923687103E-2"/>
    <n v="0.38544359469354994"/>
    <m/>
    <m/>
    <m/>
    <m/>
    <m/>
    <m/>
    <m/>
    <m/>
    <m/>
    <m/>
    <m/>
    <m/>
    <m/>
    <n v="9"/>
    <n v="0"/>
    <n v="0"/>
  </r>
  <r>
    <n v="6613929"/>
    <s v="Rizzo; Charles P."/>
    <s v="Sterling Heights"/>
    <s v="Sterling Heights"/>
    <s v=""/>
    <s v=""/>
    <x v="9"/>
    <x v="0"/>
    <x v="79"/>
    <n v="1"/>
    <x v="15"/>
    <n v="0"/>
    <n v="0"/>
    <n v="5.9986709234702951E-2"/>
    <n v="0.97057587525253763"/>
    <m/>
    <m/>
    <m/>
    <m/>
    <m/>
    <m/>
    <m/>
    <m/>
    <m/>
    <m/>
    <m/>
    <m/>
    <m/>
    <n v="9"/>
    <n v="0"/>
    <n v="0"/>
  </r>
  <r>
    <n v="6615043"/>
    <s v="Palumbo, Anthony J."/>
    <s v="Perrysburg"/>
    <s v="Perrysburg"/>
    <s v=""/>
    <s v=""/>
    <x v="9"/>
    <x v="0"/>
    <x v="70"/>
    <n v="1"/>
    <x v="14"/>
    <n v="0"/>
    <n v="0"/>
    <n v="0.43069829930803927"/>
    <n v="0.67607937609284796"/>
    <m/>
    <m/>
    <m/>
    <m/>
    <m/>
    <m/>
    <m/>
    <m/>
    <m/>
    <m/>
    <m/>
    <m/>
    <m/>
    <n v="9"/>
    <n v="0"/>
    <n v="0"/>
  </r>
  <r>
    <n v="6616311"/>
    <s v="Lacerda, Mario"/>
    <s v="Tampa,FL"/>
    <s v="Tampa FL"/>
    <s v=""/>
    <s v=""/>
    <x v="9"/>
    <x v="0"/>
    <x v="59"/>
    <n v="1"/>
    <x v="15"/>
    <n v="0"/>
    <n v="0"/>
    <n v="0.53333875818014098"/>
    <n v="0.87481326329717102"/>
    <m/>
    <m/>
    <m/>
    <m/>
    <m/>
    <m/>
    <m/>
    <m/>
    <m/>
    <m/>
    <m/>
    <m/>
    <m/>
    <n v="9"/>
    <n v="0"/>
    <n v="0"/>
  </r>
  <r>
    <n v="6617596"/>
    <s v="Kourdoglian, Mikhael"/>
    <s v="Seo-Gu"/>
    <s v="Seo-Gu"/>
    <s v=""/>
    <s v=""/>
    <x v="7"/>
    <x v="0"/>
    <x v="66"/>
    <n v="1"/>
    <x v="14"/>
    <n v="0"/>
    <n v="0"/>
    <n v="0.24296569144549318"/>
    <n v="0.38822615389210502"/>
    <m/>
    <m/>
    <m/>
    <m/>
    <m/>
    <m/>
    <m/>
    <m/>
    <m/>
    <m/>
    <m/>
    <m/>
    <m/>
    <n v="9"/>
    <n v="0"/>
    <n v="0"/>
  </r>
  <r>
    <n v="6618602"/>
    <s v="Combitool AG"/>
    <s v="Baretswil"/>
    <s v="Baretswil"/>
    <s v=""/>
    <s v=""/>
    <x v="10"/>
    <x v="0"/>
    <x v="62"/>
    <n v="1"/>
    <x v="14"/>
    <n v="0"/>
    <n v="0"/>
    <n v="0.57328741507274739"/>
    <n v="0.16006169244921942"/>
    <m/>
    <m/>
    <m/>
    <m/>
    <m/>
    <m/>
    <m/>
    <m/>
    <m/>
    <m/>
    <m/>
    <m/>
    <m/>
    <n v="9"/>
    <n v="0"/>
    <n v="0"/>
  </r>
  <r>
    <n v="6619793"/>
    <s v="O'Mahony, Patrick B."/>
    <s v="San Jose"/>
    <s v="San Jose"/>
    <s v=""/>
    <s v=""/>
    <x v="9"/>
    <x v="0"/>
    <x v="59"/>
    <n v="1"/>
    <x v="15"/>
    <n v="0"/>
    <n v="0"/>
    <n v="0.84456137237824536"/>
    <n v="0.2077900957261628"/>
    <m/>
    <m/>
    <m/>
    <m/>
    <m/>
    <m/>
    <m/>
    <m/>
    <m/>
    <m/>
    <m/>
    <m/>
    <m/>
    <n v="9"/>
    <n v="0"/>
    <n v="0"/>
  </r>
  <r>
    <n v="6620441"/>
    <s v="Umehara, Shinji"/>
    <s v="Kodaira"/>
    <s v="Kodaira"/>
    <s v=""/>
    <s v=""/>
    <x v="2"/>
    <x v="0"/>
    <x v="65"/>
    <n v="1"/>
    <x v="14"/>
    <n v="0"/>
    <n v="0"/>
    <n v="0.67419228794186881"/>
    <n v="0.81152237812699857"/>
    <m/>
    <m/>
    <m/>
    <m/>
    <m/>
    <m/>
    <m/>
    <m/>
    <m/>
    <m/>
    <m/>
    <m/>
    <m/>
    <n v="9"/>
    <n v="0"/>
    <n v="0"/>
  </r>
  <r>
    <n v="6620812"/>
    <s v="Lang, Werner"/>
    <s v="Mainz"/>
    <s v="Mainz"/>
    <s v=""/>
    <s v=""/>
    <x v="0"/>
    <x v="0"/>
    <x v="87"/>
    <n v="1"/>
    <x v="14"/>
    <n v="0"/>
    <n v="0"/>
    <n v="0.59781239388602736"/>
    <n v="0.45888475750886326"/>
    <m/>
    <m/>
    <m/>
    <m/>
    <m/>
    <m/>
    <m/>
    <m/>
    <m/>
    <m/>
    <m/>
    <m/>
    <m/>
    <n v="9"/>
    <n v="0"/>
    <n v="0"/>
  </r>
  <r>
    <n v="6622323"/>
    <s v="Aggarwal, Bharat B."/>
    <s v="Houston,TX"/>
    <s v="Houston TX"/>
    <s v=""/>
    <s v=""/>
    <x v="9"/>
    <x v="0"/>
    <x v="70"/>
    <n v="1"/>
    <x v="15"/>
    <n v="0"/>
    <n v="0"/>
    <n v="0.10743569265653474"/>
    <n v="0.99670503090121909"/>
    <m/>
    <m/>
    <m/>
    <m/>
    <m/>
    <m/>
    <m/>
    <m/>
    <m/>
    <m/>
    <m/>
    <m/>
    <m/>
    <n v="9"/>
    <n v="0"/>
    <n v="0"/>
  </r>
  <r>
    <n v="6624564"/>
    <s v="Thornblad, Hans"/>
    <s v="Vallentuna"/>
    <s v="Vallentuna"/>
    <s v=""/>
    <s v=""/>
    <x v="11"/>
    <x v="0"/>
    <x v="70"/>
    <n v="1"/>
    <x v="14"/>
    <n v="0"/>
    <n v="0"/>
    <n v="0.25969135217110551"/>
    <n v="0.702735267680068"/>
    <m/>
    <m/>
    <m/>
    <m/>
    <m/>
    <m/>
    <m/>
    <m/>
    <m/>
    <m/>
    <m/>
    <m/>
    <m/>
    <n v="9"/>
    <n v="0"/>
    <n v="0"/>
  </r>
  <r>
    <n v="6625229"/>
    <s v="Takatoh, Kazuya"/>
    <s v="Minato"/>
    <s v="Minato"/>
    <s v=""/>
    <s v=""/>
    <x v="2"/>
    <x v="0"/>
    <x v="66"/>
    <n v="1"/>
    <x v="14"/>
    <n v="0"/>
    <n v="0"/>
    <n v="0.94777861695335219"/>
    <n v="0.18079354388006796"/>
    <m/>
    <m/>
    <m/>
    <m/>
    <m/>
    <m/>
    <m/>
    <m/>
    <m/>
    <m/>
    <m/>
    <m/>
    <m/>
    <n v="9"/>
    <n v="0"/>
    <n v="0"/>
  </r>
  <r>
    <n v="6627435"/>
    <s v="Moore, Lionel"/>
    <s v="Lisle"/>
    <s v="Lisle"/>
    <s v=""/>
    <s v=""/>
    <x v="9"/>
    <x v="0"/>
    <x v="87"/>
    <n v="1"/>
    <x v="14"/>
    <n v="0"/>
    <n v="0"/>
    <n v="9.5227676394082916E-4"/>
    <n v="0.18099596835947696"/>
    <m/>
    <m/>
    <m/>
    <m/>
    <m/>
    <m/>
    <m/>
    <m/>
    <m/>
    <m/>
    <m/>
    <m/>
    <m/>
    <n v="9"/>
    <n v="0"/>
    <n v="0"/>
  </r>
  <r>
    <n v="52569609"/>
    <s v="MILLENIUM SYNTHFUELS CORPORATION"/>
    <s v="Gilbert,AZ"/>
    <s v="Gilbert AZ"/>
    <s v=""/>
    <s v=""/>
    <x v="9"/>
    <x v="0"/>
    <x v="70"/>
    <n v="1"/>
    <x v="15"/>
    <n v="0"/>
    <n v="0"/>
    <n v="0.47415713796204029"/>
    <n v="3.6253777963708878E-2"/>
    <n v="1"/>
    <n v="1"/>
    <n v="6"/>
    <m/>
    <m/>
    <m/>
    <m/>
    <m/>
    <m/>
    <m/>
    <m/>
    <m/>
    <m/>
    <n v="9"/>
    <n v="0"/>
    <n v="0"/>
  </r>
  <r>
    <n v="6631696"/>
    <s v="Park, Helen R."/>
    <s v="Huntsville,TX"/>
    <s v="Huntsville TX"/>
    <s v=""/>
    <s v=""/>
    <x v="9"/>
    <x v="0"/>
    <x v="69"/>
    <n v="1"/>
    <x v="15"/>
    <n v="0"/>
    <n v="0"/>
    <n v="0.54438066154685272"/>
    <n v="6.8370076976909555E-2"/>
    <m/>
    <m/>
    <m/>
    <m/>
    <m/>
    <m/>
    <m/>
    <m/>
    <m/>
    <m/>
    <m/>
    <m/>
    <m/>
    <n v="9"/>
    <n v="0"/>
    <n v="0"/>
  </r>
  <r>
    <n v="6633288"/>
    <s v="Zun; Hong-Fu"/>
    <s v="I-Chia Tsun, Jen-Te Hsiang, Tainan Hsien"/>
    <s v="I-Chia Tsun Jen-Te Hsiang Tainan Hsien"/>
    <s v=""/>
    <s v=""/>
    <x v="5"/>
    <x v="0"/>
    <x v="41"/>
    <n v="3"/>
    <x v="9"/>
    <n v="0"/>
    <n v="0"/>
    <n v="0.70496571437641598"/>
    <n v="0.73412498912558033"/>
    <m/>
    <m/>
    <m/>
    <m/>
    <m/>
    <m/>
    <m/>
    <m/>
    <m/>
    <m/>
    <m/>
    <m/>
    <m/>
    <n v="9"/>
    <n v="1"/>
    <n v="0"/>
  </r>
  <r>
    <n v="6635301"/>
    <s v="Eades, Marvin C."/>
    <s v="Madison"/>
    <s v="Madison"/>
    <s v=""/>
    <s v=""/>
    <x v="9"/>
    <x v="0"/>
    <x v="65"/>
    <n v="1"/>
    <x v="14"/>
    <n v="0"/>
    <n v="0"/>
    <n v="0.95447063815859234"/>
    <n v="8.8336507358263816E-2"/>
    <m/>
    <m/>
    <m/>
    <m/>
    <m/>
    <m/>
    <m/>
    <m/>
    <m/>
    <m/>
    <m/>
    <m/>
    <m/>
    <n v="9"/>
    <n v="0"/>
    <n v="0"/>
  </r>
  <r>
    <n v="6635417"/>
    <s v="Morel, Don Louis"/>
    <s v="Tampa"/>
    <s v="Tampa"/>
    <s v=""/>
    <s v=""/>
    <x v="9"/>
    <x v="0"/>
    <x v="87"/>
    <n v="1"/>
    <x v="14"/>
    <n v="0"/>
    <n v="0"/>
    <n v="0.31280531560818425"/>
    <n v="0.59395052529531267"/>
    <m/>
    <m/>
    <m/>
    <m/>
    <m/>
    <m/>
    <m/>
    <m/>
    <m/>
    <m/>
    <m/>
    <m/>
    <m/>
    <n v="9"/>
    <n v="0"/>
    <n v="0"/>
  </r>
  <r>
    <n v="6644993"/>
    <s v="Christ, Heinrich"/>
    <s v="Spilamberto"/>
    <s v="Spilamberto"/>
    <s v=""/>
    <s v=""/>
    <x v="6"/>
    <x v="0"/>
    <x v="77"/>
    <n v="1"/>
    <x v="14"/>
    <n v="0"/>
    <n v="0"/>
    <n v="0.67151374960918531"/>
    <n v="0.50376375053036659"/>
    <m/>
    <m/>
    <m/>
    <m/>
    <m/>
    <m/>
    <m/>
    <m/>
    <m/>
    <m/>
    <m/>
    <m/>
    <m/>
    <n v="9"/>
    <n v="0"/>
    <n v="0"/>
  </r>
  <r>
    <n v="53302808"/>
    <s v="KYODO PRINTING CO., LTD."/>
    <s v="14-12, Koishikawa 4-chome, Bunkyo-ku, Tokyo 1128501 JP"/>
    <s v="14-12 Koishikawa 4-chome Bunkyo-ku Tokyo 1128501 JP"/>
    <s v="1412 4 1128501"/>
    <s v="-12"/>
    <x v="2"/>
    <x v="0"/>
    <x v="49"/>
    <n v="3"/>
    <x v="11"/>
    <n v="3"/>
    <n v="1"/>
    <n v="0.89005889487529044"/>
    <n v="3.8846927660800334E-2"/>
    <n v="1"/>
    <n v="3"/>
    <n v="6"/>
    <m/>
    <m/>
    <m/>
    <m/>
    <m/>
    <m/>
    <m/>
    <m/>
    <m/>
    <m/>
    <n v="9"/>
    <n v="1"/>
    <n v="0"/>
  </r>
  <r>
    <n v="6648658"/>
    <s v="Tada, Kaoru"/>
    <s v="Isehara"/>
    <s v="Isehara"/>
    <s v=""/>
    <s v=""/>
    <x v="2"/>
    <x v="0"/>
    <x v="65"/>
    <n v="1"/>
    <x v="14"/>
    <n v="0"/>
    <n v="0"/>
    <n v="0.53588168526785052"/>
    <n v="0.82053511841078786"/>
    <m/>
    <m/>
    <m/>
    <m/>
    <m/>
    <m/>
    <m/>
    <m/>
    <m/>
    <m/>
    <m/>
    <m/>
    <m/>
    <n v="9"/>
    <n v="0"/>
    <n v="0"/>
  </r>
  <r>
    <n v="6649403"/>
    <s v="Park, Young Su"/>
    <s v="Iksan-si"/>
    <s v="Iksan-si"/>
    <s v=""/>
    <s v=""/>
    <x v="7"/>
    <x v="0"/>
    <x v="59"/>
    <n v="1"/>
    <x v="14"/>
    <n v="0"/>
    <n v="0"/>
    <n v="0.97507178270362593"/>
    <n v="0.85585560277302719"/>
    <m/>
    <m/>
    <m/>
    <m/>
    <m/>
    <m/>
    <m/>
    <m/>
    <m/>
    <m/>
    <m/>
    <m/>
    <m/>
    <n v="9"/>
    <n v="0"/>
    <n v="0"/>
  </r>
  <r>
    <n v="6650190"/>
    <s v="Hill, Henry Allen"/>
    <s v="Tucson"/>
    <s v="Tucson"/>
    <s v=""/>
    <s v=""/>
    <x v="9"/>
    <x v="0"/>
    <x v="66"/>
    <n v="1"/>
    <x v="14"/>
    <n v="0"/>
    <n v="0"/>
    <n v="4.0316180351041786E-2"/>
    <n v="0.65588363467391286"/>
    <m/>
    <m/>
    <m/>
    <m/>
    <m/>
    <m/>
    <m/>
    <m/>
    <m/>
    <m/>
    <m/>
    <m/>
    <m/>
    <n v="9"/>
    <n v="0"/>
    <n v="0"/>
  </r>
  <r>
    <n v="6655872"/>
    <s v="Thomas, Jr., William D."/>
    <s v="Somerville"/>
    <s v="Somerville"/>
    <s v=""/>
    <s v=""/>
    <x v="9"/>
    <x v="0"/>
    <x v="70"/>
    <n v="1"/>
    <x v="14"/>
    <n v="0"/>
    <n v="0"/>
    <n v="0.53993249641156571"/>
    <n v="0.75774470461592769"/>
    <m/>
    <m/>
    <m/>
    <m/>
    <m/>
    <m/>
    <m/>
    <m/>
    <m/>
    <m/>
    <m/>
    <m/>
    <m/>
    <n v="9"/>
    <n v="0"/>
    <n v="0"/>
  </r>
  <r>
    <n v="6658523"/>
    <s v="White, Donald R."/>
    <s v="Warwich"/>
    <s v="Warwich"/>
    <s v=""/>
    <s v=""/>
    <x v="9"/>
    <x v="0"/>
    <x v="65"/>
    <n v="1"/>
    <x v="14"/>
    <n v="0"/>
    <n v="0"/>
    <n v="0.5127077657756639"/>
    <n v="0.39185944440986553"/>
    <m/>
    <m/>
    <m/>
    <m/>
    <m/>
    <m/>
    <m/>
    <m/>
    <m/>
    <m/>
    <m/>
    <m/>
    <m/>
    <n v="9"/>
    <n v="0"/>
    <n v="0"/>
  </r>
  <r>
    <n v="6660197"/>
    <s v="Matteucci, Mark"/>
    <s v="Portola Valley"/>
    <s v="Portola Valley"/>
    <s v=""/>
    <s v=""/>
    <x v="9"/>
    <x v="0"/>
    <x v="78"/>
    <n v="1"/>
    <x v="15"/>
    <n v="0"/>
    <n v="0"/>
    <n v="0.57609896382829917"/>
    <n v="0.99103810429393557"/>
    <m/>
    <m/>
    <m/>
    <m/>
    <m/>
    <m/>
    <m/>
    <m/>
    <m/>
    <m/>
    <m/>
    <m/>
    <m/>
    <n v="9"/>
    <n v="0"/>
    <n v="0"/>
  </r>
  <r>
    <n v="6660943"/>
    <s v="Babkin, Vladimir"/>
    <s v="Saratoga"/>
    <s v="Saratoga"/>
    <s v=""/>
    <s v=""/>
    <x v="9"/>
    <x v="0"/>
    <x v="59"/>
    <n v="1"/>
    <x v="14"/>
    <n v="0"/>
    <n v="0"/>
    <n v="7.7797961546793637E-2"/>
    <n v="0.49205052849695297"/>
    <m/>
    <m/>
    <m/>
    <m/>
    <m/>
    <m/>
    <m/>
    <m/>
    <m/>
    <m/>
    <m/>
    <m/>
    <m/>
    <n v="9"/>
    <n v="0"/>
    <n v="0"/>
  </r>
  <r>
    <n v="6662576"/>
    <s v="Da Costa; Frank"/>
    <s v="London, Ontario"/>
    <s v="London Ontario"/>
    <s v=""/>
    <s v=""/>
    <x v="16"/>
    <x v="0"/>
    <x v="81"/>
    <n v="1"/>
    <x v="15"/>
    <n v="0"/>
    <n v="0"/>
    <n v="0.31034843593018135"/>
    <n v="0.32947853340009881"/>
    <m/>
    <m/>
    <m/>
    <m/>
    <m/>
    <m/>
    <m/>
    <m/>
    <m/>
    <m/>
    <m/>
    <m/>
    <m/>
    <n v="9"/>
    <n v="0"/>
    <n v="0"/>
  </r>
  <r>
    <n v="6663812"/>
    <s v="Lang, Ricky L."/>
    <s v="Tulsa"/>
    <s v="Tulsa"/>
    <s v=""/>
    <s v=""/>
    <x v="9"/>
    <x v="0"/>
    <x v="87"/>
    <n v="1"/>
    <x v="14"/>
    <n v="0"/>
    <n v="0"/>
    <n v="0.68141002605273771"/>
    <n v="0.9479937900321499"/>
    <m/>
    <m/>
    <m/>
    <m/>
    <m/>
    <m/>
    <m/>
    <m/>
    <m/>
    <m/>
    <m/>
    <m/>
    <m/>
    <n v="9"/>
    <n v="0"/>
    <n v="0"/>
  </r>
  <r>
    <n v="6663873"/>
    <s v="Nagao, Yuichi"/>
    <s v="Omiya"/>
    <s v="Omiya"/>
    <s v=""/>
    <s v=""/>
    <x v="2"/>
    <x v="0"/>
    <x v="87"/>
    <n v="1"/>
    <x v="14"/>
    <n v="0"/>
    <n v="0"/>
    <n v="0.38910859162731393"/>
    <n v="0.32413031725490893"/>
    <m/>
    <m/>
    <m/>
    <m/>
    <m/>
    <m/>
    <m/>
    <m/>
    <m/>
    <m/>
    <m/>
    <m/>
    <m/>
    <n v="9"/>
    <n v="0"/>
    <n v="0"/>
  </r>
  <r>
    <n v="6663942"/>
    <s v="Freedland; Darryle"/>
    <s v="North Miami Beach"/>
    <s v="North Miami Beach"/>
    <s v=""/>
    <s v=""/>
    <x v="9"/>
    <x v="0"/>
    <x v="100"/>
    <n v="2"/>
    <x v="3"/>
    <n v="0"/>
    <n v="0"/>
    <n v="0.2767723343938403"/>
    <n v="0.276378427230486"/>
    <m/>
    <m/>
    <m/>
    <m/>
    <m/>
    <m/>
    <m/>
    <m/>
    <m/>
    <m/>
    <m/>
    <m/>
    <m/>
    <n v="9"/>
    <n v="0"/>
    <n v="0"/>
  </r>
  <r>
    <n v="6664095"/>
    <s v="Binks Manufacturing Co."/>
    <s v="Franklin Park"/>
    <s v="Franklin Park"/>
    <s v=""/>
    <s v=""/>
    <x v="9"/>
    <x v="0"/>
    <x v="69"/>
    <n v="1"/>
    <x v="15"/>
    <n v="0"/>
    <n v="0"/>
    <n v="0.89755959512596062"/>
    <n v="6.9277267098874939E-2"/>
    <m/>
    <m/>
    <m/>
    <m/>
    <m/>
    <m/>
    <m/>
    <m/>
    <m/>
    <m/>
    <m/>
    <m/>
    <m/>
    <n v="9"/>
    <n v="0"/>
    <n v="0"/>
  </r>
  <r>
    <n v="6664540"/>
    <s v="Barna, Paul"/>
    <s v="Tempe"/>
    <s v="Tempe"/>
    <s v=""/>
    <s v=""/>
    <x v="9"/>
    <x v="0"/>
    <x v="87"/>
    <n v="1"/>
    <x v="14"/>
    <n v="0"/>
    <n v="0"/>
    <n v="0.1113228032440986"/>
    <n v="0.1477664782947794"/>
    <m/>
    <m/>
    <m/>
    <m/>
    <m/>
    <m/>
    <m/>
    <m/>
    <m/>
    <m/>
    <m/>
    <m/>
    <m/>
    <n v="9"/>
    <n v="0"/>
    <n v="0"/>
  </r>
  <r>
    <n v="6665612"/>
    <s v="Macfarlane, John"/>
    <s v="Aberdeen"/>
    <s v="Aberdeen"/>
    <s v=""/>
    <s v=""/>
    <x v="8"/>
    <x v="0"/>
    <x v="59"/>
    <n v="1"/>
    <x v="14"/>
    <n v="0"/>
    <n v="0"/>
    <n v="0.26022772367472535"/>
    <n v="0.60238098657307204"/>
    <m/>
    <m/>
    <m/>
    <m/>
    <m/>
    <m/>
    <m/>
    <m/>
    <m/>
    <m/>
    <m/>
    <m/>
    <m/>
    <n v="9"/>
    <n v="0"/>
    <n v="0"/>
  </r>
  <r>
    <n v="6668046"/>
    <s v="Palmer, Daren D."/>
    <s v="Colorado Springs"/>
    <s v="Colorado Springs"/>
    <s v=""/>
    <s v=""/>
    <x v="9"/>
    <x v="0"/>
    <x v="79"/>
    <n v="1"/>
    <x v="15"/>
    <n v="0"/>
    <n v="0"/>
    <n v="0.38855485726125971"/>
    <n v="0.9755617612737103"/>
    <m/>
    <m/>
    <m/>
    <m/>
    <m/>
    <m/>
    <m/>
    <m/>
    <m/>
    <m/>
    <m/>
    <m/>
    <m/>
    <n v="9"/>
    <n v="0"/>
    <n v="0"/>
  </r>
  <r>
    <n v="6673386"/>
    <s v="Waanders, Peter W."/>
    <s v="Wadsworth"/>
    <s v="Wadsworth"/>
    <s v=""/>
    <s v=""/>
    <x v="9"/>
    <x v="0"/>
    <x v="62"/>
    <n v="1"/>
    <x v="14"/>
    <n v="0"/>
    <n v="0"/>
    <n v="0.81410095231589641"/>
    <n v="0.47750006453228211"/>
    <m/>
    <m/>
    <m/>
    <m/>
    <m/>
    <m/>
    <m/>
    <m/>
    <m/>
    <m/>
    <m/>
    <m/>
    <m/>
    <n v="9"/>
    <n v="0"/>
    <n v="0"/>
  </r>
  <r>
    <n v="6676368"/>
    <s v="Tamenne; Harry L."/>
    <s v="Roanoke"/>
    <s v="Roanoke"/>
    <s v=""/>
    <s v=""/>
    <x v="9"/>
    <x v="0"/>
    <x v="65"/>
    <n v="1"/>
    <x v="14"/>
    <n v="0"/>
    <n v="0"/>
    <n v="0.85169960968446157"/>
    <n v="0.50838950096205704"/>
    <m/>
    <m/>
    <m/>
    <m/>
    <m/>
    <m/>
    <m/>
    <m/>
    <m/>
    <m/>
    <m/>
    <m/>
    <m/>
    <n v="9"/>
    <n v="0"/>
    <n v="0"/>
  </r>
  <r>
    <n v="6677248"/>
    <s v="Ruppert, Stephan"/>
    <s v="Hamburg"/>
    <s v="Hamburg"/>
    <s v=""/>
    <s v=""/>
    <x v="0"/>
    <x v="0"/>
    <x v="65"/>
    <n v="1"/>
    <x v="14"/>
    <n v="0"/>
    <n v="0"/>
    <n v="0.12662619360105309"/>
    <n v="0.62608216735885791"/>
    <m/>
    <m/>
    <m/>
    <m/>
    <m/>
    <m/>
    <m/>
    <m/>
    <m/>
    <m/>
    <m/>
    <m/>
    <m/>
    <n v="9"/>
    <n v="0"/>
    <n v="0"/>
  </r>
  <r>
    <n v="6678596"/>
    <s v="Kato, Hiroyuki"/>
    <s v="Kawanishi-shi"/>
    <s v="Kawanishi-shi"/>
    <s v=""/>
    <s v=""/>
    <x v="2"/>
    <x v="0"/>
    <x v="69"/>
    <n v="1"/>
    <x v="14"/>
    <n v="0"/>
    <n v="0"/>
    <n v="0.7524197147392615"/>
    <n v="0.72947525532722102"/>
    <m/>
    <m/>
    <m/>
    <m/>
    <m/>
    <m/>
    <m/>
    <m/>
    <m/>
    <m/>
    <m/>
    <m/>
    <m/>
    <n v="9"/>
    <n v="0"/>
    <n v="0"/>
  </r>
  <r>
    <n v="6679234"/>
    <s v="Tomioka; Makoto"/>
    <s v="Ichikawa-shi"/>
    <s v="Ichikawa-shi"/>
    <s v=""/>
    <s v=""/>
    <x v="2"/>
    <x v="0"/>
    <x v="74"/>
    <n v="1"/>
    <x v="14"/>
    <n v="0"/>
    <n v="0"/>
    <n v="0.7316541741400634"/>
    <n v="0.5800716949806175"/>
    <m/>
    <m/>
    <m/>
    <m/>
    <m/>
    <m/>
    <m/>
    <m/>
    <m/>
    <m/>
    <m/>
    <m/>
    <m/>
    <n v="9"/>
    <n v="0"/>
    <n v="0"/>
  </r>
  <r>
    <n v="6680754"/>
    <s v="Adler S.A."/>
    <s v="Moussy le Neuf"/>
    <s v="Moussy le Neuf"/>
    <s v=""/>
    <s v=""/>
    <x v="3"/>
    <x v="0"/>
    <x v="78"/>
    <n v="1"/>
    <x v="3"/>
    <n v="0"/>
    <n v="0"/>
    <n v="0.16421023421604597"/>
    <n v="0.50750995325098724"/>
    <m/>
    <m/>
    <m/>
    <m/>
    <m/>
    <m/>
    <m/>
    <m/>
    <m/>
    <m/>
    <m/>
    <m/>
    <m/>
    <n v="9"/>
    <n v="0"/>
    <n v="0"/>
  </r>
  <r>
    <n v="6686105"/>
    <s v="Turunen; Pentti"/>
    <s v="FIN-04440 Jarvenpaa"/>
    <s v="FIN-04440 Jarvenpaa"/>
    <s v="04440"/>
    <s v=""/>
    <x v="23"/>
    <x v="0"/>
    <x v="80"/>
    <n v="2"/>
    <x v="15"/>
    <n v="1"/>
    <n v="0"/>
    <n v="0.15429312062907263"/>
    <n v="9.6180695697127727E-2"/>
    <m/>
    <m/>
    <m/>
    <m/>
    <m/>
    <m/>
    <m/>
    <m/>
    <m/>
    <m/>
    <m/>
    <m/>
    <m/>
    <n v="9"/>
    <n v="0"/>
    <n v="0"/>
  </r>
  <r>
    <n v="6686691"/>
    <s v="Culver; Robert B."/>
    <s v="Claresholm, Alberta"/>
    <s v="Claresholm Alberta"/>
    <s v=""/>
    <s v=""/>
    <x v="16"/>
    <x v="0"/>
    <x v="80"/>
    <n v="2"/>
    <x v="15"/>
    <n v="0"/>
    <n v="0"/>
    <n v="0.8858368757826427"/>
    <n v="0.90340796885491303"/>
    <m/>
    <m/>
    <m/>
    <m/>
    <m/>
    <m/>
    <m/>
    <m/>
    <m/>
    <m/>
    <m/>
    <m/>
    <m/>
    <n v="9"/>
    <n v="0"/>
    <n v="0"/>
  </r>
  <r>
    <n v="53525140"/>
    <s v="BRAVERMAN, Gregory"/>
    <s v="Nes Ziona"/>
    <s v="Nes Ziona"/>
    <s v=""/>
    <s v=""/>
    <x v="19"/>
    <x v="0"/>
    <x v="62"/>
    <n v="1"/>
    <x v="15"/>
    <n v="0"/>
    <n v="0"/>
    <n v="0.45056288216291662"/>
    <n v="3.6022538691775297E-2"/>
    <n v="1"/>
    <n v="1"/>
    <n v="6"/>
    <m/>
    <m/>
    <m/>
    <m/>
    <m/>
    <m/>
    <m/>
    <m/>
    <m/>
    <m/>
    <n v="9"/>
    <n v="0"/>
    <n v="0"/>
  </r>
  <r>
    <n v="6690899"/>
    <s v="Marvin, Robert"/>
    <s v="Palatine"/>
    <s v="Palatine"/>
    <s v=""/>
    <s v=""/>
    <x v="9"/>
    <x v="0"/>
    <x v="59"/>
    <n v="1"/>
    <x v="14"/>
    <n v="0"/>
    <n v="0"/>
    <n v="0.74246482999795405"/>
    <n v="9.6490096059938413E-2"/>
    <m/>
    <m/>
    <m/>
    <m/>
    <m/>
    <m/>
    <m/>
    <m/>
    <m/>
    <m/>
    <m/>
    <m/>
    <m/>
    <n v="9"/>
    <n v="0"/>
    <n v="0"/>
  </r>
  <r>
    <n v="6692093"/>
    <s v="Tsunoo, Akinobu"/>
    <s v="Tokyo"/>
    <s v="Tokyo"/>
    <s v=""/>
    <s v=""/>
    <x v="2"/>
    <x v="0"/>
    <x v="87"/>
    <n v="1"/>
    <x v="14"/>
    <n v="0"/>
    <n v="0"/>
    <n v="0.61433288131345409"/>
    <n v="0.52462426171385768"/>
    <m/>
    <m/>
    <m/>
    <m/>
    <m/>
    <m/>
    <m/>
    <m/>
    <m/>
    <m/>
    <m/>
    <m/>
    <m/>
    <n v="9"/>
    <n v="0"/>
    <n v="0"/>
  </r>
  <r>
    <n v="6695047"/>
    <s v="Farley, Michael D."/>
    <s v="Burkittsville"/>
    <s v="Burkittsville"/>
    <s v=""/>
    <s v=""/>
    <x v="9"/>
    <x v="0"/>
    <x v="69"/>
    <n v="1"/>
    <x v="14"/>
    <n v="0"/>
    <n v="0"/>
    <n v="8.4242832386358324E-2"/>
    <n v="0.42823145719423028"/>
    <m/>
    <m/>
    <m/>
    <m/>
    <m/>
    <m/>
    <m/>
    <m/>
    <m/>
    <m/>
    <m/>
    <m/>
    <m/>
    <n v="9"/>
    <n v="0"/>
    <n v="0"/>
  </r>
  <r>
    <n v="6697444"/>
    <s v="Burde, Hans-Jurgen H."/>
    <s v="Neckargemund-Waldhilsbach"/>
    <s v="Neckargemund-Waldhilsbach"/>
    <s v=""/>
    <s v=""/>
    <x v="0"/>
    <x v="0"/>
    <x v="21"/>
    <n v="2"/>
    <x v="14"/>
    <n v="0"/>
    <n v="0"/>
    <n v="0.43111589798486583"/>
    <n v="0.67433477566076505"/>
    <m/>
    <m/>
    <m/>
    <m/>
    <m/>
    <m/>
    <m/>
    <m/>
    <m/>
    <m/>
    <m/>
    <m/>
    <m/>
    <n v="9"/>
    <n v="0"/>
    <n v="0"/>
  </r>
  <r>
    <n v="54163062"/>
    <s v="ISHIHARA, Chizue"/>
    <s v="C/O HITACHI, LTD., 6-6, MARUNOUCHI 1-CHOME, CHIYODA-KU, TOKYO 1008280 〒1008280"/>
    <s v="C/O HITACHI LTD. 6-6 MARUNOUCHI 1-CHOME CHIYODA-KU TOKYO 1008280 〒1008280"/>
    <s v="66 1 1008280 1008280"/>
    <s v="6-"/>
    <x v="2"/>
    <x v="0"/>
    <x v="72"/>
    <n v="3"/>
    <x v="4"/>
    <n v="4"/>
    <n v="1"/>
    <n v="0.6587539491085147"/>
    <n v="3.3696632606505128E-2"/>
    <n v="1"/>
    <n v="3"/>
    <n v="6"/>
    <m/>
    <m/>
    <m/>
    <m/>
    <m/>
    <m/>
    <m/>
    <m/>
    <m/>
    <m/>
    <n v="9"/>
    <n v="1"/>
    <n v="0"/>
  </r>
  <r>
    <n v="6699907"/>
    <s v="Lam, Bing L."/>
    <s v="King of Prussia"/>
    <s v="King of Prussia"/>
    <s v=""/>
    <s v=""/>
    <x v="9"/>
    <x v="0"/>
    <x v="81"/>
    <n v="1"/>
    <x v="3"/>
    <n v="0"/>
    <n v="0"/>
    <n v="0.15393130400577615"/>
    <n v="0.69597137340843351"/>
    <m/>
    <m/>
    <m/>
    <m/>
    <m/>
    <m/>
    <m/>
    <m/>
    <m/>
    <m/>
    <m/>
    <m/>
    <m/>
    <n v="9"/>
    <n v="0"/>
    <n v="0"/>
  </r>
  <r>
    <n v="6702349"/>
    <s v="Ulmsten, Ulf"/>
    <s v="Dandeyrd"/>
    <s v="Dandeyrd"/>
    <s v=""/>
    <s v=""/>
    <x v="11"/>
    <x v="0"/>
    <x v="59"/>
    <n v="1"/>
    <x v="14"/>
    <n v="0"/>
    <n v="0"/>
    <n v="0.62652865232533839"/>
    <n v="0.64141840987877197"/>
    <m/>
    <m/>
    <m/>
    <m/>
    <m/>
    <m/>
    <m/>
    <m/>
    <m/>
    <m/>
    <m/>
    <m/>
    <m/>
    <n v="9"/>
    <n v="0"/>
    <n v="0"/>
  </r>
  <r>
    <n v="6707819"/>
    <s v="Bergstrom, Bertil"/>
    <s v="Degerfors"/>
    <s v="Degerfors"/>
    <s v=""/>
    <s v=""/>
    <x v="11"/>
    <x v="0"/>
    <x v="62"/>
    <n v="1"/>
    <x v="14"/>
    <n v="0"/>
    <n v="0"/>
    <n v="2.916448487895984E-2"/>
    <n v="0.14001535851767211"/>
    <m/>
    <m/>
    <m/>
    <m/>
    <m/>
    <m/>
    <m/>
    <m/>
    <m/>
    <m/>
    <m/>
    <m/>
    <m/>
    <n v="9"/>
    <n v="0"/>
    <n v="0"/>
  </r>
  <r>
    <n v="6711523"/>
    <s v="Bleikamp, Jr., Roy H."/>
    <s v="Chesterfield"/>
    <s v="Chesterfield"/>
    <s v=""/>
    <s v=""/>
    <x v="9"/>
    <x v="0"/>
    <x v="74"/>
    <n v="1"/>
    <x v="14"/>
    <n v="0"/>
    <n v="0"/>
    <n v="0.6182089907496584"/>
    <n v="0.17807356127632012"/>
    <m/>
    <m/>
    <m/>
    <m/>
    <m/>
    <m/>
    <m/>
    <m/>
    <m/>
    <m/>
    <m/>
    <m/>
    <m/>
    <n v="9"/>
    <n v="0"/>
    <n v="0"/>
  </r>
  <r>
    <n v="6719005"/>
    <s v="Girardeau, Jr., James Ward"/>
    <s v="Sacramento"/>
    <s v="Sacramento"/>
    <s v=""/>
    <s v=""/>
    <x v="9"/>
    <x v="0"/>
    <x v="70"/>
    <n v="1"/>
    <x v="14"/>
    <n v="0"/>
    <n v="0"/>
    <n v="0.11079040644553073"/>
    <n v="0.84853700139645538"/>
    <m/>
    <m/>
    <m/>
    <m/>
    <m/>
    <m/>
    <m/>
    <m/>
    <m/>
    <m/>
    <m/>
    <m/>
    <m/>
    <n v="9"/>
    <n v="0"/>
    <n v="0"/>
  </r>
  <r>
    <n v="6722875"/>
    <s v="Jensen, deceased, Harald W."/>
    <s v="late of Oak Brook"/>
    <s v="late of Oak Brook"/>
    <s v=""/>
    <s v=""/>
    <x v="9"/>
    <x v="0"/>
    <x v="100"/>
    <n v="2"/>
    <x v="0"/>
    <n v="0"/>
    <n v="0"/>
    <n v="0.84830955678989206"/>
    <n v="0.2341140574161541"/>
    <m/>
    <m/>
    <m/>
    <m/>
    <m/>
    <m/>
    <m/>
    <m/>
    <m/>
    <m/>
    <m/>
    <m/>
    <m/>
    <n v="9"/>
    <n v="0"/>
    <n v="0"/>
  </r>
  <r>
    <n v="6726604"/>
    <s v="Suk, Mi Y."/>
    <s v="Seoul"/>
    <s v="Seoul"/>
    <s v=""/>
    <s v=""/>
    <x v="7"/>
    <x v="0"/>
    <x v="87"/>
    <n v="1"/>
    <x v="14"/>
    <n v="0"/>
    <n v="0"/>
    <n v="0.88273561577187631"/>
    <n v="0.45831297603610432"/>
    <m/>
    <m/>
    <m/>
    <m/>
    <m/>
    <m/>
    <m/>
    <m/>
    <m/>
    <m/>
    <m/>
    <m/>
    <m/>
    <n v="9"/>
    <n v="0"/>
    <n v="0"/>
  </r>
  <r>
    <n v="6726637"/>
    <s v="Haug, Jurgen"/>
    <s v="Berlin"/>
    <s v="Berlin"/>
    <s v=""/>
    <s v=""/>
    <x v="0"/>
    <x v="0"/>
    <x v="66"/>
    <n v="1"/>
    <x v="14"/>
    <n v="0"/>
    <n v="0"/>
    <n v="0.96937084024166098"/>
    <n v="0.25930437307447662"/>
    <m/>
    <m/>
    <m/>
    <m/>
    <m/>
    <m/>
    <m/>
    <m/>
    <m/>
    <m/>
    <m/>
    <m/>
    <m/>
    <n v="9"/>
    <n v="0"/>
    <n v="0"/>
  </r>
  <r>
    <n v="6728593"/>
    <s v="O'Neil, James A."/>
    <s v="Bedford"/>
    <s v="Bedford"/>
    <s v=""/>
    <s v=""/>
    <x v="9"/>
    <x v="0"/>
    <x v="65"/>
    <n v="1"/>
    <x v="14"/>
    <n v="0"/>
    <n v="0"/>
    <n v="0.98040482886666735"/>
    <n v="0.68999439947481878"/>
    <m/>
    <m/>
    <m/>
    <m/>
    <m/>
    <m/>
    <m/>
    <m/>
    <m/>
    <m/>
    <m/>
    <m/>
    <m/>
    <n v="9"/>
    <n v="0"/>
    <n v="0"/>
  </r>
  <r>
    <n v="6730246"/>
    <s v="Potin, Olivier"/>
    <s v="Montpellier"/>
    <s v="Montpellier"/>
    <s v=""/>
    <s v=""/>
    <x v="3"/>
    <x v="0"/>
    <x v="77"/>
    <n v="1"/>
    <x v="14"/>
    <n v="0"/>
    <n v="0"/>
    <n v="0.93972153566877803"/>
    <n v="0.41780103518113332"/>
    <m/>
    <m/>
    <m/>
    <m/>
    <m/>
    <m/>
    <m/>
    <m/>
    <m/>
    <m/>
    <m/>
    <m/>
    <m/>
    <n v="9"/>
    <n v="0"/>
    <n v="0"/>
  </r>
  <r>
    <n v="54659654"/>
    <s v="AIROLDI, GIOVANNI"/>
    <s v="AARHUS"/>
    <s v="AARHUS"/>
    <s v=""/>
    <s v=""/>
    <x v="18"/>
    <x v="0"/>
    <x v="66"/>
    <n v="1"/>
    <x v="14"/>
    <n v="0"/>
    <n v="0"/>
    <n v="0.17909002066785462"/>
    <n v="3.4539138182034357E-2"/>
    <n v="1"/>
    <n v="1"/>
    <n v="6"/>
    <m/>
    <m/>
    <m/>
    <m/>
    <m/>
    <m/>
    <m/>
    <m/>
    <m/>
    <m/>
    <n v="9"/>
    <n v="0"/>
    <n v="0"/>
  </r>
  <r>
    <n v="6735666"/>
    <s v="Jacquier, Robert"/>
    <s v="Montpellier"/>
    <s v="Montpellier"/>
    <s v=""/>
    <s v=""/>
    <x v="3"/>
    <x v="0"/>
    <x v="77"/>
    <n v="1"/>
    <x v="14"/>
    <n v="0"/>
    <n v="0"/>
    <n v="0.96310812207976548"/>
    <n v="0.93762774477066602"/>
    <m/>
    <m/>
    <m/>
    <m/>
    <m/>
    <m/>
    <m/>
    <m/>
    <m/>
    <m/>
    <m/>
    <m/>
    <m/>
    <n v="9"/>
    <n v="0"/>
    <n v="0"/>
  </r>
  <r>
    <n v="6739018"/>
    <s v="Monzel, III, Carl Anthony"/>
    <s v="Eagan,MN"/>
    <s v="Eagan MN"/>
    <s v=""/>
    <s v=""/>
    <x v="9"/>
    <x v="0"/>
    <x v="59"/>
    <n v="1"/>
    <x v="15"/>
    <n v="0"/>
    <n v="0"/>
    <n v="0.23603178480606946"/>
    <n v="0.3682326986116542"/>
    <m/>
    <m/>
    <m/>
    <m/>
    <m/>
    <m/>
    <m/>
    <m/>
    <m/>
    <m/>
    <m/>
    <m/>
    <m/>
    <n v="9"/>
    <n v="0"/>
    <n v="0"/>
  </r>
  <r>
    <n v="6742024"/>
    <s v="Miller, Jeffrey M."/>
    <s v="Lexington"/>
    <s v="Lexington"/>
    <s v=""/>
    <s v=""/>
    <x v="9"/>
    <x v="0"/>
    <x v="62"/>
    <n v="1"/>
    <x v="14"/>
    <n v="0"/>
    <n v="0"/>
    <n v="0.44669902394089367"/>
    <n v="0.63585317179313539"/>
    <m/>
    <m/>
    <m/>
    <m/>
    <m/>
    <m/>
    <m/>
    <m/>
    <m/>
    <m/>
    <m/>
    <m/>
    <m/>
    <n v="9"/>
    <n v="0"/>
    <n v="0"/>
  </r>
  <r>
    <n v="6745554"/>
    <s v="Spuhl, AG"/>
    <s v="St. Gallen"/>
    <s v="St. Gallen"/>
    <s v=""/>
    <s v=""/>
    <x v="10"/>
    <x v="0"/>
    <x v="70"/>
    <n v="1"/>
    <x v="15"/>
    <n v="0"/>
    <n v="0"/>
    <n v="0.26576582843400409"/>
    <n v="0.26856895038354267"/>
    <m/>
    <m/>
    <m/>
    <m/>
    <m/>
    <m/>
    <m/>
    <m/>
    <m/>
    <m/>
    <m/>
    <m/>
    <m/>
    <n v="9"/>
    <n v="0"/>
    <n v="0"/>
  </r>
  <r>
    <n v="6747894"/>
    <s v="Gieseke, Bruce Alan"/>
    <s v="San Jose"/>
    <s v="San Jose"/>
    <s v=""/>
    <s v=""/>
    <x v="9"/>
    <x v="0"/>
    <x v="59"/>
    <n v="1"/>
    <x v="15"/>
    <n v="0"/>
    <n v="0"/>
    <n v="0.57187389047931592"/>
    <n v="0.38087314439616715"/>
    <m/>
    <m/>
    <m/>
    <m/>
    <m/>
    <m/>
    <m/>
    <m/>
    <m/>
    <m/>
    <m/>
    <m/>
    <m/>
    <n v="9"/>
    <n v="0"/>
    <n v="0"/>
  </r>
  <r>
    <n v="6751745"/>
    <s v="Poe, Jr., Robert P."/>
    <s v="Columbus"/>
    <s v="Columbus"/>
    <s v=""/>
    <s v=""/>
    <x v="9"/>
    <x v="0"/>
    <x v="59"/>
    <n v="1"/>
    <x v="14"/>
    <n v="0"/>
    <n v="0"/>
    <n v="0.29359765933544069"/>
    <n v="0.22806701475438285"/>
    <m/>
    <m/>
    <m/>
    <m/>
    <m/>
    <m/>
    <m/>
    <m/>
    <m/>
    <m/>
    <m/>
    <m/>
    <m/>
    <n v="9"/>
    <n v="0"/>
    <n v="0"/>
  </r>
  <r>
    <n v="6753087"/>
    <s v="Hess, Christopher J."/>
    <s v="Lebanon"/>
    <s v="Lebanon"/>
    <s v=""/>
    <s v=""/>
    <x v="9"/>
    <x v="0"/>
    <x v="65"/>
    <n v="1"/>
    <x v="14"/>
    <n v="0"/>
    <n v="0"/>
    <n v="0.60381507629941433"/>
    <n v="0.81155925184542643"/>
    <m/>
    <m/>
    <m/>
    <m/>
    <m/>
    <m/>
    <m/>
    <m/>
    <m/>
    <m/>
    <m/>
    <m/>
    <m/>
    <n v="9"/>
    <n v="0"/>
    <n v="0"/>
  </r>
  <r>
    <n v="6753563"/>
    <s v="Minagawa, Hajime"/>
    <s v="Yokohama-shi"/>
    <s v="Yokohama-shi"/>
    <s v=""/>
    <s v=""/>
    <x v="2"/>
    <x v="0"/>
    <x v="74"/>
    <n v="1"/>
    <x v="14"/>
    <n v="0"/>
    <n v="0"/>
    <n v="0.27768890747520147"/>
    <n v="0.43002989112953649"/>
    <m/>
    <m/>
    <m/>
    <m/>
    <m/>
    <m/>
    <m/>
    <m/>
    <m/>
    <m/>
    <m/>
    <m/>
    <m/>
    <n v="9"/>
    <n v="0"/>
    <n v="0"/>
  </r>
  <r>
    <n v="6756061"/>
    <s v="Cargnel, Louis A."/>
    <s v="Unity Township"/>
    <s v="Unity Township"/>
    <s v=""/>
    <s v=""/>
    <x v="9"/>
    <x v="0"/>
    <x v="78"/>
    <n v="1"/>
    <x v="15"/>
    <n v="0"/>
    <n v="0"/>
    <n v="0.85536429171285422"/>
    <n v="0.40576829518718038"/>
    <m/>
    <m/>
    <m/>
    <m/>
    <m/>
    <m/>
    <m/>
    <m/>
    <m/>
    <m/>
    <m/>
    <m/>
    <m/>
    <n v="9"/>
    <n v="0"/>
    <n v="0"/>
  </r>
  <r>
    <n v="6757378"/>
    <s v="Zepeda, Alfred"/>
    <s v="San Marcos"/>
    <s v="San Marcos"/>
    <s v=""/>
    <s v=""/>
    <x v="9"/>
    <x v="0"/>
    <x v="70"/>
    <n v="1"/>
    <x v="15"/>
    <n v="0"/>
    <n v="0"/>
    <n v="0.22273225326104917"/>
    <n v="0.30041162932204046"/>
    <m/>
    <m/>
    <m/>
    <m/>
    <m/>
    <m/>
    <m/>
    <m/>
    <m/>
    <m/>
    <m/>
    <m/>
    <m/>
    <n v="9"/>
    <n v="0"/>
    <n v="0"/>
  </r>
  <r>
    <n v="6757669"/>
    <s v="Yeh; Walter C. Y."/>
    <s v="Taipei"/>
    <s v="Taipei"/>
    <s v=""/>
    <s v=""/>
    <x v="5"/>
    <x v="0"/>
    <x v="66"/>
    <n v="1"/>
    <x v="14"/>
    <n v="0"/>
    <n v="0"/>
    <n v="0.37769558246504853"/>
    <n v="0.86848905969363188"/>
    <m/>
    <m/>
    <m/>
    <m/>
    <m/>
    <m/>
    <m/>
    <m/>
    <m/>
    <m/>
    <m/>
    <m/>
    <m/>
    <n v="9"/>
    <n v="0"/>
    <n v="0"/>
  </r>
  <r>
    <n v="6759350"/>
    <s v="Jensen, Richard B."/>
    <s v="Caldwell"/>
    <s v="Caldwell"/>
    <s v=""/>
    <s v=""/>
    <x v="9"/>
    <x v="0"/>
    <x v="59"/>
    <n v="1"/>
    <x v="14"/>
    <n v="0"/>
    <n v="0"/>
    <n v="0.45334175709477498"/>
    <n v="8.7971177292475944E-2"/>
    <m/>
    <m/>
    <m/>
    <m/>
    <m/>
    <m/>
    <m/>
    <m/>
    <m/>
    <m/>
    <m/>
    <m/>
    <m/>
    <n v="9"/>
    <n v="0"/>
    <n v="0"/>
  </r>
  <r>
    <n v="6760775"/>
    <s v="Morii, Naomi"/>
    <s v="Kyoto"/>
    <s v="Kyoto"/>
    <s v=""/>
    <s v=""/>
    <x v="2"/>
    <x v="0"/>
    <x v="87"/>
    <n v="1"/>
    <x v="14"/>
    <n v="0"/>
    <n v="0"/>
    <n v="0.67377682741810996"/>
    <n v="0.28950526668572429"/>
    <m/>
    <m/>
    <m/>
    <m/>
    <m/>
    <m/>
    <m/>
    <m/>
    <m/>
    <m/>
    <m/>
    <m/>
    <m/>
    <n v="9"/>
    <n v="0"/>
    <n v="0"/>
  </r>
  <r>
    <n v="6761507"/>
    <s v="Quash, Gerard A."/>
    <s v="Sainte Foy Les Lyon"/>
    <s v="Sainte Foy Les Lyon"/>
    <s v=""/>
    <s v=""/>
    <x v="3"/>
    <x v="0"/>
    <x v="80"/>
    <n v="2"/>
    <x v="0"/>
    <n v="0"/>
    <n v="0"/>
    <n v="0.74933203367593482"/>
    <n v="0.18812339811184065"/>
    <m/>
    <m/>
    <m/>
    <m/>
    <m/>
    <m/>
    <m/>
    <m/>
    <m/>
    <m/>
    <m/>
    <m/>
    <m/>
    <n v="9"/>
    <n v="0"/>
    <n v="0"/>
  </r>
  <r>
    <n v="6761948"/>
    <s v="Zoltie; Alan"/>
    <s v="London"/>
    <s v="London"/>
    <s v=""/>
    <s v=""/>
    <x v="8"/>
    <x v="0"/>
    <x v="66"/>
    <n v="1"/>
    <x v="14"/>
    <n v="0"/>
    <n v="0"/>
    <n v="0.34143172584779624"/>
    <n v="0.76731343464180213"/>
    <m/>
    <m/>
    <m/>
    <m/>
    <m/>
    <m/>
    <m/>
    <m/>
    <m/>
    <m/>
    <m/>
    <m/>
    <m/>
    <n v="9"/>
    <n v="0"/>
    <n v="0"/>
  </r>
  <r>
    <n v="6762914"/>
    <s v="Nelson, Gordon L."/>
    <s v="Butte"/>
    <s v="Butte"/>
    <s v=""/>
    <s v=""/>
    <x v="9"/>
    <x v="0"/>
    <x v="87"/>
    <n v="1"/>
    <x v="14"/>
    <n v="0"/>
    <n v="0"/>
    <n v="0.12649807380732181"/>
    <n v="0.54991602292621267"/>
    <m/>
    <m/>
    <m/>
    <m/>
    <m/>
    <m/>
    <m/>
    <m/>
    <m/>
    <m/>
    <m/>
    <m/>
    <m/>
    <n v="9"/>
    <n v="0"/>
    <n v="0"/>
  </r>
  <r>
    <n v="6765989"/>
    <s v="Karadavidoff, Isaac"/>
    <s v="Paris"/>
    <s v="Paris"/>
    <s v=""/>
    <s v=""/>
    <x v="3"/>
    <x v="0"/>
    <x v="87"/>
    <n v="1"/>
    <x v="14"/>
    <n v="0"/>
    <n v="0"/>
    <n v="8.3947812617529483E-2"/>
    <n v="0.17418793865077453"/>
    <m/>
    <m/>
    <m/>
    <m/>
    <m/>
    <m/>
    <m/>
    <m/>
    <m/>
    <m/>
    <m/>
    <m/>
    <m/>
    <n v="9"/>
    <n v="0"/>
    <n v="0"/>
  </r>
  <r>
    <n v="6766736"/>
    <s v="Fallside, Hamish T."/>
    <s v="Los Gatos"/>
    <s v="Los Gatos"/>
    <s v=""/>
    <s v=""/>
    <x v="9"/>
    <x v="0"/>
    <x v="62"/>
    <n v="1"/>
    <x v="15"/>
    <n v="0"/>
    <n v="0"/>
    <n v="0.39138643103398929"/>
    <n v="0.52406065996248652"/>
    <m/>
    <m/>
    <m/>
    <m/>
    <m/>
    <m/>
    <m/>
    <m/>
    <m/>
    <m/>
    <m/>
    <m/>
    <m/>
    <n v="9"/>
    <n v="0"/>
    <n v="0"/>
  </r>
  <r>
    <n v="6766890"/>
    <s v="DeHon, Andre M."/>
    <s v="Pasadena,CA"/>
    <s v="Pasadena CA"/>
    <s v=""/>
    <s v=""/>
    <x v="9"/>
    <x v="0"/>
    <x v="77"/>
    <n v="1"/>
    <x v="15"/>
    <n v="0"/>
    <n v="0"/>
    <n v="0.32292914034872411"/>
    <n v="0.70789774522103766"/>
    <m/>
    <m/>
    <m/>
    <m/>
    <m/>
    <m/>
    <m/>
    <m/>
    <m/>
    <m/>
    <m/>
    <m/>
    <m/>
    <n v="9"/>
    <n v="0"/>
    <n v="0"/>
  </r>
  <r>
    <n v="6767264"/>
    <s v="Shirafuji, Fumiaki"/>
    <s v="Ohtsu-shi"/>
    <s v="Ohtsu-shi"/>
    <s v=""/>
    <s v=""/>
    <x v="2"/>
    <x v="0"/>
    <x v="62"/>
    <n v="1"/>
    <x v="14"/>
    <n v="0"/>
    <n v="0"/>
    <n v="0.77709297651569564"/>
    <n v="0.42518362478385652"/>
    <m/>
    <m/>
    <m/>
    <m/>
    <m/>
    <m/>
    <m/>
    <m/>
    <m/>
    <m/>
    <m/>
    <m/>
    <m/>
    <n v="9"/>
    <n v="0"/>
    <n v="0"/>
  </r>
  <r>
    <n v="6771589"/>
    <s v="Forman, Adrienne"/>
    <s v="Great Neck"/>
    <s v="Great Neck"/>
    <s v=""/>
    <s v=""/>
    <x v="9"/>
    <x v="0"/>
    <x v="70"/>
    <n v="1"/>
    <x v="15"/>
    <n v="0"/>
    <n v="0"/>
    <n v="0.35409223635049958"/>
    <n v="0.90261476508656335"/>
    <m/>
    <m/>
    <m/>
    <m/>
    <m/>
    <m/>
    <m/>
    <m/>
    <m/>
    <m/>
    <m/>
    <m/>
    <m/>
    <n v="9"/>
    <n v="0"/>
    <n v="0"/>
  </r>
  <r>
    <n v="6774570"/>
    <s v="Wimer, Brian J."/>
    <s v="Bothell,WA"/>
    <s v="Bothell WA"/>
    <s v=""/>
    <s v=""/>
    <x v="9"/>
    <x v="0"/>
    <x v="70"/>
    <n v="1"/>
    <x v="15"/>
    <n v="0"/>
    <n v="0"/>
    <n v="1.2384770560812663E-3"/>
    <n v="0.44884168751635223"/>
    <m/>
    <m/>
    <m/>
    <m/>
    <m/>
    <m/>
    <m/>
    <m/>
    <m/>
    <m/>
    <m/>
    <m/>
    <m/>
    <n v="9"/>
    <n v="0"/>
    <n v="0"/>
  </r>
  <r>
    <n v="6777145"/>
    <s v="King, Bobby"/>
    <s v="Greensboro"/>
    <s v="Greensboro"/>
    <s v=""/>
    <s v=""/>
    <x v="9"/>
    <x v="0"/>
    <x v="70"/>
    <n v="1"/>
    <x v="14"/>
    <n v="0"/>
    <n v="0"/>
    <n v="8.1561275816080636E-2"/>
    <n v="0.48507778105262633"/>
    <m/>
    <m/>
    <m/>
    <m/>
    <m/>
    <m/>
    <m/>
    <m/>
    <m/>
    <m/>
    <m/>
    <m/>
    <m/>
    <n v="9"/>
    <n v="0"/>
    <n v="0"/>
  </r>
  <r>
    <n v="6777449"/>
    <s v="Hirakushi, Shuzo"/>
    <s v="Osaka"/>
    <s v="Osaka"/>
    <s v=""/>
    <s v=""/>
    <x v="2"/>
    <x v="0"/>
    <x v="87"/>
    <n v="1"/>
    <x v="14"/>
    <n v="0"/>
    <n v="0"/>
    <n v="0.23160069042730225"/>
    <n v="0.79415335961197697"/>
    <m/>
    <m/>
    <m/>
    <m/>
    <m/>
    <m/>
    <m/>
    <m/>
    <m/>
    <m/>
    <m/>
    <m/>
    <m/>
    <n v="9"/>
    <n v="0"/>
    <n v="0"/>
  </r>
  <r>
    <n v="6778469"/>
    <s v="Cabral, Art"/>
    <s v="Mountain View"/>
    <s v="Mountain View"/>
    <s v=""/>
    <s v=""/>
    <x v="9"/>
    <x v="0"/>
    <x v="69"/>
    <n v="1"/>
    <x v="15"/>
    <n v="0"/>
    <n v="0"/>
    <n v="0.50426670447702604"/>
    <n v="0.51879318047663903"/>
    <m/>
    <m/>
    <m/>
    <m/>
    <m/>
    <m/>
    <m/>
    <m/>
    <m/>
    <m/>
    <m/>
    <m/>
    <m/>
    <n v="9"/>
    <n v="0"/>
    <n v="0"/>
  </r>
  <r>
    <n v="6779608"/>
    <s v="Nedzhvetskaya, Olga"/>
    <s v="Eatontown"/>
    <s v="Eatontown"/>
    <s v=""/>
    <s v=""/>
    <x v="9"/>
    <x v="0"/>
    <x v="62"/>
    <n v="1"/>
    <x v="14"/>
    <n v="0"/>
    <n v="0"/>
    <n v="0.7795216106179742"/>
    <n v="0.75902618866779625"/>
    <m/>
    <m/>
    <m/>
    <m/>
    <m/>
    <m/>
    <m/>
    <m/>
    <m/>
    <m/>
    <m/>
    <m/>
    <m/>
    <n v="9"/>
    <n v="0"/>
    <n v="0"/>
  </r>
  <r>
    <n v="6780418"/>
    <s v="Lucio; Arturo"/>
    <s v="Chino Hills"/>
    <s v="Chino Hills"/>
    <s v=""/>
    <s v=""/>
    <x v="9"/>
    <x v="0"/>
    <x v="77"/>
    <n v="1"/>
    <x v="15"/>
    <n v="0"/>
    <n v="0"/>
    <n v="0.65861388987791769"/>
    <n v="0.70004013850053071"/>
    <m/>
    <m/>
    <m/>
    <m/>
    <m/>
    <m/>
    <m/>
    <m/>
    <m/>
    <m/>
    <m/>
    <m/>
    <m/>
    <n v="9"/>
    <n v="0"/>
    <n v="0"/>
  </r>
  <r>
    <n v="6781758"/>
    <s v="Oomura, Hidekazu"/>
    <s v="Hekinan-city"/>
    <s v="Hekinan-city"/>
    <s v=""/>
    <s v=""/>
    <x v="2"/>
    <x v="0"/>
    <x v="74"/>
    <n v="1"/>
    <x v="14"/>
    <n v="0"/>
    <n v="0"/>
    <n v="0.39089711636548963"/>
    <n v="0.27845412466438457"/>
    <m/>
    <m/>
    <m/>
    <m/>
    <m/>
    <m/>
    <m/>
    <m/>
    <m/>
    <m/>
    <m/>
    <m/>
    <m/>
    <n v="9"/>
    <n v="0"/>
    <n v="0"/>
  </r>
  <r>
    <n v="6785344"/>
    <s v="Davies, David T."/>
    <s v="Harlow"/>
    <s v="Harlow"/>
    <s v=""/>
    <s v=""/>
    <x v="8"/>
    <x v="0"/>
    <x v="66"/>
    <n v="1"/>
    <x v="14"/>
    <n v="0"/>
    <n v="0"/>
    <n v="0.11872898504540963"/>
    <n v="0.58905010339881236"/>
    <m/>
    <m/>
    <m/>
    <m/>
    <m/>
    <m/>
    <m/>
    <m/>
    <m/>
    <m/>
    <m/>
    <m/>
    <m/>
    <n v="9"/>
    <n v="0"/>
    <n v="0"/>
  </r>
  <r>
    <n v="6788290"/>
    <s v="Wada, Hitoshi"/>
    <s v="Tokyo"/>
    <s v="Tokyo"/>
    <s v=""/>
    <s v=""/>
    <x v="2"/>
    <x v="0"/>
    <x v="87"/>
    <n v="1"/>
    <x v="14"/>
    <n v="0"/>
    <n v="0"/>
    <n v="0.49119520689704588"/>
    <n v="0.49126547629651363"/>
    <m/>
    <m/>
    <m/>
    <m/>
    <m/>
    <m/>
    <m/>
    <m/>
    <m/>
    <m/>
    <m/>
    <m/>
    <m/>
    <n v="9"/>
    <n v="0"/>
    <n v="0"/>
  </r>
  <r>
    <n v="6788377"/>
    <s v="Eldra Kunststofftechnik GmbH"/>
    <s v="Geisenhausen"/>
    <s v="Geisenhausen"/>
    <s v=""/>
    <s v=""/>
    <x v="0"/>
    <x v="0"/>
    <x v="74"/>
    <n v="1"/>
    <x v="14"/>
    <n v="0"/>
    <n v="0"/>
    <n v="0.75153977459845045"/>
    <n v="0.98488610410650534"/>
    <m/>
    <m/>
    <m/>
    <m/>
    <m/>
    <m/>
    <m/>
    <m/>
    <m/>
    <m/>
    <m/>
    <m/>
    <m/>
    <n v="9"/>
    <n v="0"/>
    <n v="0"/>
  </r>
  <r>
    <n v="6793995"/>
    <s v="Frazier, Carol"/>
    <s v="Evanston,IL"/>
    <s v="Evanston IL"/>
    <s v=""/>
    <s v=""/>
    <x v="9"/>
    <x v="0"/>
    <x v="77"/>
    <n v="1"/>
    <x v="15"/>
    <n v="0"/>
    <n v="0"/>
    <n v="0.32078624788398369"/>
    <n v="0.87250287783873381"/>
    <m/>
    <m/>
    <m/>
    <m/>
    <m/>
    <m/>
    <m/>
    <m/>
    <m/>
    <m/>
    <m/>
    <m/>
    <m/>
    <n v="9"/>
    <n v="0"/>
    <n v="0"/>
  </r>
  <r>
    <n v="6794869"/>
    <s v="Agematsu, Ikuo"/>
    <s v="Suwa-gun"/>
    <s v="Suwa-gun"/>
    <s v=""/>
    <s v=""/>
    <x v="2"/>
    <x v="0"/>
    <x v="59"/>
    <n v="1"/>
    <x v="14"/>
    <n v="0"/>
    <n v="0"/>
    <n v="0.35529916169195164"/>
    <n v="0.43734457602051557"/>
    <m/>
    <m/>
    <m/>
    <m/>
    <m/>
    <m/>
    <m/>
    <m/>
    <m/>
    <m/>
    <m/>
    <m/>
    <m/>
    <n v="9"/>
    <n v="0"/>
    <n v="0"/>
  </r>
  <r>
    <n v="6794989"/>
    <s v="Kricheldorf, Hans-Rytger"/>
    <s v="Hamburg"/>
    <s v="Hamburg"/>
    <s v=""/>
    <s v=""/>
    <x v="0"/>
    <x v="0"/>
    <x v="65"/>
    <n v="1"/>
    <x v="14"/>
    <n v="0"/>
    <n v="0"/>
    <n v="7.7337403894858214E-3"/>
    <n v="0.58155614838934166"/>
    <m/>
    <m/>
    <m/>
    <m/>
    <m/>
    <m/>
    <m/>
    <m/>
    <m/>
    <m/>
    <m/>
    <m/>
    <m/>
    <n v="9"/>
    <n v="0"/>
    <n v="0"/>
  </r>
  <r>
    <n v="6800016"/>
    <s v="Ahluwalia, Gurpreet S."/>
    <s v="Potomac,MD"/>
    <s v="Potomac MD"/>
    <s v=""/>
    <s v=""/>
    <x v="9"/>
    <x v="0"/>
    <x v="70"/>
    <n v="1"/>
    <x v="15"/>
    <n v="0"/>
    <n v="0"/>
    <n v="0.69927187539797364"/>
    <n v="0.87568731544464185"/>
    <m/>
    <m/>
    <m/>
    <m/>
    <m/>
    <m/>
    <m/>
    <m/>
    <m/>
    <m/>
    <m/>
    <m/>
    <m/>
    <n v="9"/>
    <n v="0"/>
    <n v="0"/>
  </r>
  <r>
    <n v="6802474"/>
    <s v="Tolleson, David W."/>
    <s v="San Jose"/>
    <s v="San Jose"/>
    <s v=""/>
    <s v=""/>
    <x v="9"/>
    <x v="0"/>
    <x v="59"/>
    <n v="1"/>
    <x v="15"/>
    <n v="0"/>
    <n v="0"/>
    <n v="0.71636399597103129"/>
    <n v="0.84346019740511569"/>
    <m/>
    <m/>
    <m/>
    <m/>
    <m/>
    <m/>
    <m/>
    <m/>
    <m/>
    <m/>
    <m/>
    <m/>
    <m/>
    <n v="9"/>
    <n v="0"/>
    <n v="0"/>
  </r>
  <r>
    <n v="6804799"/>
    <s v="Ogren, Robert S."/>
    <s v="Owatonna"/>
    <s v="Owatonna"/>
    <s v=""/>
    <s v=""/>
    <x v="9"/>
    <x v="0"/>
    <x v="59"/>
    <n v="1"/>
    <x v="14"/>
    <n v="0"/>
    <n v="0"/>
    <n v="0.59079984739462788"/>
    <n v="0.6808477842353442"/>
    <m/>
    <m/>
    <m/>
    <m/>
    <m/>
    <m/>
    <m/>
    <m/>
    <m/>
    <m/>
    <m/>
    <m/>
    <m/>
    <n v="9"/>
    <n v="0"/>
    <n v="0"/>
  </r>
  <r>
    <n v="6806072"/>
    <s v="Ross, Daniel H."/>
    <s v="Highlands Ranch,CO"/>
    <s v="Highlands Ranch CO"/>
    <s v=""/>
    <s v=""/>
    <x v="9"/>
    <x v="0"/>
    <x v="83"/>
    <n v="2"/>
    <x v="3"/>
    <n v="0"/>
    <n v="0"/>
    <n v="0.91771590787343826"/>
    <n v="0.61828438480772985"/>
    <m/>
    <m/>
    <m/>
    <m/>
    <m/>
    <m/>
    <m/>
    <m/>
    <m/>
    <m/>
    <m/>
    <m/>
    <m/>
    <n v="9"/>
    <n v="0"/>
    <n v="0"/>
  </r>
  <r>
    <n v="6806672"/>
    <s v="Hopkins, Philip C."/>
    <s v="Ashby"/>
    <s v="Ashby"/>
    <s v=""/>
    <s v=""/>
    <x v="9"/>
    <x v="0"/>
    <x v="87"/>
    <n v="1"/>
    <x v="14"/>
    <n v="0"/>
    <n v="0"/>
    <n v="0.547743041564001"/>
    <n v="0.60279970766392177"/>
    <m/>
    <m/>
    <m/>
    <m/>
    <m/>
    <m/>
    <m/>
    <m/>
    <m/>
    <m/>
    <m/>
    <m/>
    <m/>
    <n v="9"/>
    <n v="0"/>
    <n v="0"/>
  </r>
  <r>
    <n v="6806980"/>
    <s v="Patalong, Hubert"/>
    <s v="Munich"/>
    <s v="Munich"/>
    <s v=""/>
    <s v=""/>
    <x v="0"/>
    <x v="0"/>
    <x v="66"/>
    <n v="1"/>
    <x v="14"/>
    <n v="0"/>
    <n v="0"/>
    <n v="0.50345178762870169"/>
    <n v="0.9743880229474976"/>
    <m/>
    <m/>
    <m/>
    <m/>
    <m/>
    <m/>
    <m/>
    <m/>
    <m/>
    <m/>
    <m/>
    <m/>
    <m/>
    <n v="9"/>
    <n v="0"/>
    <n v="0"/>
  </r>
  <r>
    <n v="6808803"/>
    <s v="Schutz, Hans-Ulrich"/>
    <s v="Basel"/>
    <s v="Basel"/>
    <s v=""/>
    <s v=""/>
    <x v="10"/>
    <x v="0"/>
    <x v="87"/>
    <n v="1"/>
    <x v="14"/>
    <n v="0"/>
    <n v="0"/>
    <n v="0.39317921667571332"/>
    <n v="0.75280738488381471"/>
    <m/>
    <m/>
    <m/>
    <m/>
    <m/>
    <m/>
    <m/>
    <m/>
    <m/>
    <m/>
    <m/>
    <m/>
    <m/>
    <n v="9"/>
    <n v="0"/>
    <n v="0"/>
  </r>
  <r>
    <n v="6810538"/>
    <s v="Saito, Kei"/>
    <s v="Sakai"/>
    <s v="Sakai"/>
    <s v=""/>
    <s v=""/>
    <x v="2"/>
    <x v="0"/>
    <x v="87"/>
    <n v="1"/>
    <x v="14"/>
    <n v="0"/>
    <n v="0"/>
    <n v="0.8423974714374014"/>
    <n v="0.54029817114938716"/>
    <m/>
    <m/>
    <m/>
    <m/>
    <m/>
    <m/>
    <m/>
    <m/>
    <m/>
    <m/>
    <m/>
    <m/>
    <m/>
    <n v="9"/>
    <n v="0"/>
    <n v="0"/>
  </r>
  <r>
    <n v="6811080"/>
    <s v="Jampathom, Sompoppol"/>
    <s v="Oakhurst"/>
    <s v="Oakhurst"/>
    <s v=""/>
    <s v=""/>
    <x v="9"/>
    <x v="0"/>
    <x v="59"/>
    <n v="1"/>
    <x v="14"/>
    <n v="0"/>
    <n v="0"/>
    <n v="0.75479661775253581"/>
    <n v="0.63105852993432743"/>
    <m/>
    <m/>
    <m/>
    <m/>
    <m/>
    <m/>
    <m/>
    <m/>
    <m/>
    <m/>
    <m/>
    <m/>
    <m/>
    <n v="9"/>
    <n v="0"/>
    <n v="0"/>
  </r>
  <r>
    <n v="6817229"/>
    <s v="Barnes, Darryl K."/>
    <s v="Bellwood"/>
    <s v="Bellwood"/>
    <s v=""/>
    <s v=""/>
    <x v="9"/>
    <x v="0"/>
    <x v="59"/>
    <n v="1"/>
    <x v="14"/>
    <n v="0"/>
    <n v="0"/>
    <n v="0.61771637397345791"/>
    <n v="0.41217336961828022"/>
    <m/>
    <m/>
    <m/>
    <m/>
    <m/>
    <m/>
    <m/>
    <m/>
    <m/>
    <m/>
    <m/>
    <m/>
    <m/>
    <n v="9"/>
    <n v="0"/>
    <n v="0"/>
  </r>
  <r>
    <n v="6818799"/>
    <s v="Eguchi, Tsukasa"/>
    <s v="Kita-ku, Tokyo 115"/>
    <s v="Kita-ku Tokyo 115"/>
    <s v="115"/>
    <s v=""/>
    <x v="2"/>
    <x v="0"/>
    <x v="83"/>
    <n v="2"/>
    <x v="3"/>
    <n v="1"/>
    <n v="0"/>
    <n v="0.88994599815330933"/>
    <n v="0.90290596707358439"/>
    <m/>
    <m/>
    <m/>
    <m/>
    <m/>
    <m/>
    <m/>
    <m/>
    <m/>
    <m/>
    <m/>
    <m/>
    <m/>
    <n v="9"/>
    <n v="0"/>
    <n v="0"/>
  </r>
  <r>
    <n v="6820344"/>
    <s v="Dallas; L. Murray"/>
    <s v="Allen"/>
    <s v="Allen"/>
    <s v=""/>
    <s v=""/>
    <x v="9"/>
    <x v="0"/>
    <x v="87"/>
    <n v="1"/>
    <x v="14"/>
    <n v="0"/>
    <n v="0"/>
    <n v="5.2957947018161589E-2"/>
    <n v="0.79099361789360778"/>
    <m/>
    <m/>
    <m/>
    <m/>
    <m/>
    <m/>
    <m/>
    <m/>
    <m/>
    <m/>
    <m/>
    <m/>
    <m/>
    <n v="9"/>
    <n v="0"/>
    <n v="0"/>
  </r>
  <r>
    <n v="6821254"/>
    <s v="Seidel, Richard L."/>
    <s v="Macomb,MI"/>
    <s v="Macomb MI"/>
    <s v=""/>
    <s v=""/>
    <x v="9"/>
    <x v="0"/>
    <x v="62"/>
    <n v="1"/>
    <x v="15"/>
    <n v="0"/>
    <n v="0"/>
    <n v="0.46863693005785922"/>
    <n v="0.54586652381071077"/>
    <m/>
    <m/>
    <m/>
    <m/>
    <m/>
    <m/>
    <m/>
    <m/>
    <m/>
    <m/>
    <m/>
    <m/>
    <m/>
    <n v="9"/>
    <n v="0"/>
    <n v="0"/>
  </r>
  <r>
    <n v="6822172"/>
    <s v="Kim, Chun-Sup"/>
    <s v="Suwon-shi"/>
    <s v="Suwon-shi"/>
    <s v=""/>
    <s v=""/>
    <x v="7"/>
    <x v="0"/>
    <x v="62"/>
    <n v="1"/>
    <x v="14"/>
    <n v="0"/>
    <n v="0"/>
    <n v="0.44327799642956589"/>
    <n v="0.31109227845519027"/>
    <m/>
    <m/>
    <m/>
    <m/>
    <m/>
    <m/>
    <m/>
    <m/>
    <m/>
    <m/>
    <m/>
    <m/>
    <m/>
    <n v="9"/>
    <n v="0"/>
    <n v="0"/>
  </r>
  <r>
    <n v="6826572"/>
    <s v="Gebert; Paul H."/>
    <s v="Cartersville"/>
    <s v="Cartersville"/>
    <s v=""/>
    <s v=""/>
    <x v="9"/>
    <x v="0"/>
    <x v="74"/>
    <n v="1"/>
    <x v="14"/>
    <n v="0"/>
    <n v="0"/>
    <n v="0.87321089712284983"/>
    <n v="0.56852839855416493"/>
    <m/>
    <m/>
    <m/>
    <m/>
    <m/>
    <m/>
    <m/>
    <m/>
    <m/>
    <m/>
    <m/>
    <m/>
    <m/>
    <n v="9"/>
    <n v="0"/>
    <n v="0"/>
  </r>
  <r>
    <n v="6829114"/>
    <s v="Cabatic, Sherwin D."/>
    <s v="Mountain View"/>
    <s v="Mountain View"/>
    <s v=""/>
    <s v=""/>
    <x v="9"/>
    <x v="0"/>
    <x v="69"/>
    <n v="1"/>
    <x v="15"/>
    <n v="0"/>
    <n v="0"/>
    <n v="2.2840479438274164E-3"/>
    <n v="0.84571089412510581"/>
    <m/>
    <m/>
    <m/>
    <m/>
    <m/>
    <m/>
    <m/>
    <m/>
    <m/>
    <m/>
    <m/>
    <m/>
    <m/>
    <n v="9"/>
    <n v="0"/>
    <n v="0"/>
  </r>
  <r>
    <n v="6836492"/>
    <s v="Century 2000, Ltd."/>
    <s v="Annapolis"/>
    <s v="Annapolis"/>
    <s v=""/>
    <s v=""/>
    <x v="9"/>
    <x v="0"/>
    <x v="62"/>
    <n v="1"/>
    <x v="14"/>
    <n v="0"/>
    <n v="0"/>
    <n v="0.34800359650700075"/>
    <n v="0.19273847394917654"/>
    <m/>
    <m/>
    <m/>
    <m/>
    <m/>
    <m/>
    <m/>
    <m/>
    <m/>
    <m/>
    <m/>
    <m/>
    <m/>
    <n v="9"/>
    <n v="0"/>
    <n v="0"/>
  </r>
  <r>
    <n v="6837625"/>
    <s v="Verra, Yvan"/>
    <s v="F-84310 Morieres"/>
    <s v="F-84310 Morieres"/>
    <s v="84310"/>
    <s v=""/>
    <x v="3"/>
    <x v="0"/>
    <x v="79"/>
    <n v="1"/>
    <x v="15"/>
    <n v="1"/>
    <n v="0"/>
    <n v="1.4161159777883681E-2"/>
    <n v="0.46008167093199748"/>
    <m/>
    <m/>
    <m/>
    <m/>
    <m/>
    <m/>
    <m/>
    <m/>
    <m/>
    <m/>
    <m/>
    <m/>
    <m/>
    <n v="9"/>
    <n v="0"/>
    <n v="0"/>
  </r>
  <r>
    <n v="6840624"/>
    <s v="Gaudino, Larry J."/>
    <s v="Greensboro"/>
    <s v="Greensboro"/>
    <s v=""/>
    <s v=""/>
    <x v="9"/>
    <x v="0"/>
    <x v="70"/>
    <n v="1"/>
    <x v="14"/>
    <n v="0"/>
    <n v="0"/>
    <n v="0.7438693227690073"/>
    <n v="0.20968733997452904"/>
    <m/>
    <m/>
    <m/>
    <m/>
    <m/>
    <m/>
    <m/>
    <m/>
    <m/>
    <m/>
    <m/>
    <m/>
    <m/>
    <n v="9"/>
    <n v="0"/>
    <n v="0"/>
  </r>
  <r>
    <n v="55298157"/>
    <s v="NITTOLI, THOMAS"/>
    <s v="LN STREET, Pearl River, US"/>
    <s v="LN STREET Pearl River US"/>
    <s v=""/>
    <s v=""/>
    <x v="9"/>
    <x v="0"/>
    <x v="76"/>
    <n v="2"/>
    <x v="1"/>
    <n v="0"/>
    <n v="0"/>
    <n v="0.89562123750096978"/>
    <n v="3.7504830238619169E-2"/>
    <n v="1"/>
    <n v="2"/>
    <n v="6"/>
    <m/>
    <m/>
    <m/>
    <m/>
    <m/>
    <m/>
    <m/>
    <m/>
    <m/>
    <m/>
    <n v="9"/>
    <n v="1"/>
    <n v="0"/>
  </r>
  <r>
    <n v="6842838"/>
    <s v="Zviman, Menekhem M."/>
    <s v="1433 Primrose Pl.,Belcamp,MD,21017"/>
    <s v="1433 Primrose Pl. Belcamp MD 21017"/>
    <s v="1433 21017"/>
    <s v=""/>
    <x v="9"/>
    <x v="0"/>
    <x v="51"/>
    <n v="2"/>
    <x v="9"/>
    <n v="2"/>
    <n v="0"/>
    <n v="0.15293771942283307"/>
    <n v="0.43648906551703659"/>
    <m/>
    <m/>
    <n v="15"/>
    <m/>
    <m/>
    <m/>
    <m/>
    <m/>
    <m/>
    <m/>
    <m/>
    <m/>
    <m/>
    <n v="9"/>
    <n v="1"/>
    <n v="0"/>
  </r>
  <r>
    <n v="6844607"/>
    <s v="Natural Gas Odorizing, Inc."/>
    <s v="Baytown,TX"/>
    <s v="Baytown TX"/>
    <s v=""/>
    <s v=""/>
    <x v="9"/>
    <x v="0"/>
    <x v="70"/>
    <n v="1"/>
    <x v="15"/>
    <n v="0"/>
    <n v="0"/>
    <n v="0.81061038387456608"/>
    <n v="0.38910791720531435"/>
    <m/>
    <m/>
    <m/>
    <m/>
    <m/>
    <m/>
    <m/>
    <m/>
    <m/>
    <m/>
    <m/>
    <m/>
    <m/>
    <n v="9"/>
    <n v="0"/>
    <n v="0"/>
  </r>
  <r>
    <n v="6847585"/>
    <s v="Boreczky, John"/>
    <s v="San Leandro"/>
    <s v="San Leandro"/>
    <s v=""/>
    <s v=""/>
    <x v="9"/>
    <x v="0"/>
    <x v="77"/>
    <n v="1"/>
    <x v="15"/>
    <n v="0"/>
    <n v="0"/>
    <n v="0.40846778862384669"/>
    <n v="0.66740592990597358"/>
    <m/>
    <m/>
    <m/>
    <m/>
    <m/>
    <m/>
    <m/>
    <m/>
    <m/>
    <m/>
    <m/>
    <m/>
    <m/>
    <n v="9"/>
    <n v="0"/>
    <n v="0"/>
  </r>
  <r>
    <n v="6849729"/>
    <s v="Mikami, Ruriko"/>
    <s v="Kunitachi"/>
    <s v="Kunitachi"/>
    <s v=""/>
    <s v=""/>
    <x v="2"/>
    <x v="0"/>
    <x v="62"/>
    <n v="1"/>
    <x v="14"/>
    <n v="0"/>
    <n v="0"/>
    <n v="0.94858282548878126"/>
    <n v="0.88642558597336996"/>
    <m/>
    <m/>
    <m/>
    <m/>
    <m/>
    <m/>
    <m/>
    <m/>
    <m/>
    <m/>
    <m/>
    <m/>
    <m/>
    <n v="9"/>
    <n v="0"/>
    <n v="0"/>
  </r>
  <r>
    <n v="6851149"/>
    <s v="Heyler, Nigel Lloyd William"/>
    <s v="Ultimo"/>
    <s v="Ultimo"/>
    <s v=""/>
    <s v=""/>
    <x v="20"/>
    <x v="0"/>
    <x v="66"/>
    <n v="1"/>
    <x v="14"/>
    <n v="0"/>
    <n v="0"/>
    <n v="0.4781197683306142"/>
    <n v="0.84855640133557109"/>
    <m/>
    <m/>
    <m/>
    <m/>
    <m/>
    <m/>
    <m/>
    <m/>
    <m/>
    <m/>
    <m/>
    <m/>
    <m/>
    <n v="9"/>
    <n v="0"/>
    <n v="0"/>
  </r>
  <r>
    <n v="6854388"/>
    <s v="Trombin, Filippo"/>
    <s v="Verona"/>
    <s v="Verona"/>
    <s v=""/>
    <s v=""/>
    <x v="6"/>
    <x v="0"/>
    <x v="66"/>
    <n v="1"/>
    <x v="14"/>
    <n v="0"/>
    <n v="0"/>
    <n v="0.89978190582824358"/>
    <n v="0.63903128513696206"/>
    <m/>
    <m/>
    <m/>
    <m/>
    <m/>
    <m/>
    <m/>
    <m/>
    <m/>
    <m/>
    <m/>
    <m/>
    <m/>
    <n v="9"/>
    <n v="0"/>
    <n v="0"/>
  </r>
  <r>
    <n v="6854438"/>
    <s v="Zhu, KeYao"/>
    <s v="Shanghai"/>
    <s v="Shanghai"/>
    <s v=""/>
    <s v=""/>
    <x v="5"/>
    <x v="0"/>
    <x v="59"/>
    <n v="1"/>
    <x v="14"/>
    <n v="0"/>
    <n v="0"/>
    <n v="0.58206395638089936"/>
    <n v="0.71979703514306481"/>
    <m/>
    <m/>
    <m/>
    <m/>
    <m/>
    <m/>
    <m/>
    <m/>
    <m/>
    <m/>
    <m/>
    <m/>
    <m/>
    <n v="9"/>
    <n v="0"/>
    <n v="0"/>
  </r>
  <r>
    <n v="6856928"/>
    <s v="Kwjatkowski; Marek"/>
    <s v="SF-20500 Turku"/>
    <s v="SF-20500 Turku"/>
    <s v="20500"/>
    <s v=""/>
    <x v="23"/>
    <x v="0"/>
    <x v="78"/>
    <n v="1"/>
    <x v="15"/>
    <n v="1"/>
    <n v="0"/>
    <n v="0.4518338888245369"/>
    <n v="0.96145330525428796"/>
    <m/>
    <m/>
    <m/>
    <m/>
    <m/>
    <m/>
    <m/>
    <m/>
    <m/>
    <m/>
    <m/>
    <m/>
    <m/>
    <n v="9"/>
    <n v="0"/>
    <n v="0"/>
  </r>
  <r>
    <n v="6859636"/>
    <s v="Murata; Seitaro"/>
    <s v="Naha-shi, Okinawa-ken"/>
    <s v="Naha-shi Okinawa-ken"/>
    <s v=""/>
    <s v=""/>
    <x v="2"/>
    <x v="0"/>
    <x v="88"/>
    <n v="2"/>
    <x v="15"/>
    <n v="0"/>
    <n v="0"/>
    <n v="0.99410420201481409"/>
    <n v="0.65033539704831467"/>
    <m/>
    <m/>
    <m/>
    <m/>
    <m/>
    <m/>
    <m/>
    <m/>
    <m/>
    <m/>
    <m/>
    <m/>
    <m/>
    <n v="9"/>
    <n v="0"/>
    <n v="0"/>
  </r>
  <r>
    <n v="6860049"/>
    <s v="Shirron, Etan"/>
    <s v="Raanana"/>
    <s v="Raanana"/>
    <s v=""/>
    <s v=""/>
    <x v="19"/>
    <x v="0"/>
    <x v="65"/>
    <n v="1"/>
    <x v="14"/>
    <n v="0"/>
    <n v="0"/>
    <n v="0.37036582536810769"/>
    <n v="0.56223184228724599"/>
    <m/>
    <m/>
    <m/>
    <m/>
    <m/>
    <m/>
    <m/>
    <m/>
    <m/>
    <m/>
    <m/>
    <m/>
    <m/>
    <n v="9"/>
    <n v="0"/>
    <n v="0"/>
  </r>
  <r>
    <n v="6860928"/>
    <s v="Werner, Jr., Gerald T."/>
    <s v="Birdboro"/>
    <s v="Birdboro"/>
    <s v=""/>
    <s v=""/>
    <x v="9"/>
    <x v="0"/>
    <x v="59"/>
    <n v="1"/>
    <x v="14"/>
    <n v="0"/>
    <n v="0"/>
    <n v="0.42173250150149566"/>
    <n v="0.15614827358054462"/>
    <m/>
    <m/>
    <m/>
    <m/>
    <m/>
    <m/>
    <m/>
    <m/>
    <m/>
    <m/>
    <m/>
    <m/>
    <m/>
    <n v="9"/>
    <n v="0"/>
    <n v="0"/>
  </r>
  <r>
    <n v="6861300"/>
    <s v="Grammss, Rainer"/>
    <s v="Iserlohn"/>
    <s v="Iserlohn"/>
    <s v=""/>
    <s v=""/>
    <x v="0"/>
    <x v="0"/>
    <x v="59"/>
    <n v="1"/>
    <x v="14"/>
    <n v="0"/>
    <n v="0"/>
    <n v="0.36739125921554761"/>
    <n v="0.81527934524418344"/>
    <m/>
    <m/>
    <m/>
    <m/>
    <m/>
    <m/>
    <m/>
    <m/>
    <m/>
    <m/>
    <m/>
    <m/>
    <m/>
    <n v="9"/>
    <n v="0"/>
    <n v="0"/>
  </r>
  <r>
    <n v="6862779"/>
    <s v="Doran, Scott P."/>
    <s v="Wakefield"/>
    <s v="Wakefield"/>
    <s v=""/>
    <s v=""/>
    <x v="9"/>
    <x v="0"/>
    <x v="62"/>
    <n v="1"/>
    <x v="14"/>
    <n v="0"/>
    <n v="0"/>
    <n v="0.6441796063450842"/>
    <n v="0.4239426700600385"/>
    <m/>
    <m/>
    <m/>
    <m/>
    <m/>
    <m/>
    <m/>
    <m/>
    <m/>
    <m/>
    <m/>
    <m/>
    <m/>
    <n v="9"/>
    <n v="0"/>
    <n v="0"/>
  </r>
  <r>
    <n v="6865803"/>
    <s v="Totman, Peter D."/>
    <s v="Ogden,UT"/>
    <s v="Ogden UT"/>
    <s v=""/>
    <s v=""/>
    <x v="9"/>
    <x v="0"/>
    <x v="59"/>
    <n v="1"/>
    <x v="15"/>
    <n v="0"/>
    <n v="0"/>
    <n v="0.12436119349268371"/>
    <n v="0.279028160733504"/>
    <m/>
    <m/>
    <m/>
    <m/>
    <m/>
    <m/>
    <m/>
    <m/>
    <m/>
    <m/>
    <m/>
    <m/>
    <m/>
    <n v="9"/>
    <n v="0"/>
    <n v="0"/>
  </r>
  <r>
    <n v="6866386"/>
    <s v="Keenan, Mark R."/>
    <s v="Greensboro"/>
    <s v="Greensboro"/>
    <s v=""/>
    <s v=""/>
    <x v="9"/>
    <x v="0"/>
    <x v="70"/>
    <n v="1"/>
    <x v="14"/>
    <n v="0"/>
    <n v="0"/>
    <n v="0.6712735112075483"/>
    <n v="0.50944209070090374"/>
    <m/>
    <m/>
    <m/>
    <m/>
    <m/>
    <m/>
    <m/>
    <m/>
    <m/>
    <m/>
    <m/>
    <m/>
    <m/>
    <n v="9"/>
    <n v="0"/>
    <n v="0"/>
  </r>
  <r>
    <n v="6867604"/>
    <s v="Wiedemann, Thomas"/>
    <s v="St. Martin-Strasse 2,6850 Dornbirn"/>
    <s v="St. Martin-Strasse 2 6850 Dornbirn"/>
    <s v="2 6850"/>
    <s v="2"/>
    <x v="15"/>
    <x v="0"/>
    <x v="51"/>
    <n v="2"/>
    <x v="1"/>
    <n v="2"/>
    <n v="1"/>
    <n v="4.5860142997464104E-2"/>
    <n v="0.62170265036476446"/>
    <m/>
    <m/>
    <m/>
    <m/>
    <m/>
    <m/>
    <m/>
    <m/>
    <m/>
    <m/>
    <m/>
    <m/>
    <m/>
    <n v="9"/>
    <n v="1"/>
    <n v="0"/>
  </r>
  <r>
    <n v="6868572"/>
    <s v="Sato, Fumihiko"/>
    <s v="Machida"/>
    <s v="Machida"/>
    <s v=""/>
    <s v=""/>
    <x v="2"/>
    <x v="0"/>
    <x v="65"/>
    <n v="1"/>
    <x v="14"/>
    <n v="0"/>
    <n v="0"/>
    <n v="0.53202625390327807"/>
    <n v="0.3500047636003345"/>
    <m/>
    <m/>
    <m/>
    <m/>
    <m/>
    <m/>
    <m/>
    <m/>
    <m/>
    <m/>
    <m/>
    <m/>
    <m/>
    <n v="9"/>
    <n v="0"/>
    <n v="0"/>
  </r>
  <r>
    <n v="6869210"/>
    <s v="Stoffel Seals Corporation"/>
    <s v="Nyack"/>
    <s v="Nyack"/>
    <s v=""/>
    <s v=""/>
    <x v="9"/>
    <x v="0"/>
    <x v="87"/>
    <n v="1"/>
    <x v="14"/>
    <n v="0"/>
    <n v="0"/>
    <n v="0.59565494098757044"/>
    <n v="0.75147784024546882"/>
    <m/>
    <m/>
    <m/>
    <m/>
    <m/>
    <m/>
    <m/>
    <m/>
    <m/>
    <m/>
    <m/>
    <m/>
    <m/>
    <n v="9"/>
    <n v="0"/>
    <n v="0"/>
  </r>
  <r>
    <n v="6869365"/>
    <s v="Apache Design Solutions, Inc."/>
    <s v="Palo Alto,CA"/>
    <s v="Palo Alto CA"/>
    <s v=""/>
    <s v=""/>
    <x v="9"/>
    <x v="0"/>
    <x v="74"/>
    <n v="1"/>
    <x v="3"/>
    <n v="0"/>
    <n v="0"/>
    <n v="0.72075554131492747"/>
    <n v="0.46419904509875076"/>
    <m/>
    <m/>
    <m/>
    <m/>
    <m/>
    <m/>
    <m/>
    <m/>
    <m/>
    <m/>
    <m/>
    <m/>
    <m/>
    <n v="9"/>
    <n v="0"/>
    <n v="0"/>
  </r>
  <r>
    <n v="6869845"/>
    <s v="Whitehall Products, LLC"/>
    <s v="Montague,MI"/>
    <s v="Montague MI"/>
    <s v=""/>
    <s v=""/>
    <x v="9"/>
    <x v="0"/>
    <x v="77"/>
    <n v="1"/>
    <x v="15"/>
    <n v="0"/>
    <n v="0"/>
    <n v="0.43039458440281919"/>
    <n v="0.83079167900035999"/>
    <m/>
    <m/>
    <m/>
    <m/>
    <m/>
    <m/>
    <m/>
    <m/>
    <m/>
    <m/>
    <m/>
    <m/>
    <m/>
    <n v="9"/>
    <n v="0"/>
    <n v="0"/>
  </r>
  <r>
    <n v="6870153"/>
    <s v="Solomon, Guillermo"/>
    <s v="Santiago"/>
    <s v="Santiago"/>
    <s v=""/>
    <s v=""/>
    <x v="54"/>
    <x v="0"/>
    <x v="59"/>
    <n v="1"/>
    <x v="14"/>
    <n v="0"/>
    <n v="0"/>
    <n v="0.60327405261194489"/>
    <n v="9.4938091701229799E-2"/>
    <m/>
    <m/>
    <m/>
    <m/>
    <m/>
    <m/>
    <m/>
    <m/>
    <m/>
    <m/>
    <m/>
    <m/>
    <m/>
    <n v="9"/>
    <n v="0"/>
    <n v="0"/>
  </r>
  <r>
    <n v="6871115"/>
    <s v="Lee; K. R."/>
    <s v="Taipei"/>
    <s v="Taipei"/>
    <s v=""/>
    <s v=""/>
    <x v="5"/>
    <x v="0"/>
    <x v="66"/>
    <n v="1"/>
    <x v="14"/>
    <n v="0"/>
    <n v="0"/>
    <n v="0.34848597363461964"/>
    <n v="0.54583655246229046"/>
    <m/>
    <m/>
    <m/>
    <m/>
    <m/>
    <m/>
    <m/>
    <m/>
    <m/>
    <m/>
    <m/>
    <m/>
    <m/>
    <n v="9"/>
    <n v="0"/>
    <n v="0"/>
  </r>
  <r>
    <n v="6871643"/>
    <s v="Sato, Toshikuni"/>
    <s v="Ome"/>
    <s v="Ome"/>
    <s v=""/>
    <s v=""/>
    <x v="2"/>
    <x v="0"/>
    <x v="117"/>
    <n v="1"/>
    <x v="14"/>
    <n v="0"/>
    <n v="0"/>
    <n v="0.4342070547142346"/>
    <n v="0.29226554762174717"/>
    <m/>
    <m/>
    <m/>
    <m/>
    <m/>
    <m/>
    <m/>
    <m/>
    <m/>
    <m/>
    <m/>
    <m/>
    <m/>
    <n v="9"/>
    <n v="0"/>
    <n v="0"/>
  </r>
  <r>
    <n v="6873049"/>
    <s v="Bordas, Zoltan"/>
    <s v="Budapest"/>
    <s v="Budapest"/>
    <s v=""/>
    <s v=""/>
    <x v="22"/>
    <x v="0"/>
    <x v="59"/>
    <n v="1"/>
    <x v="14"/>
    <n v="0"/>
    <n v="0"/>
    <n v="4.8119814894081014E-2"/>
    <n v="0.45248272907542397"/>
    <m/>
    <m/>
    <m/>
    <m/>
    <m/>
    <m/>
    <m/>
    <m/>
    <m/>
    <m/>
    <m/>
    <m/>
    <m/>
    <n v="9"/>
    <n v="0"/>
    <n v="0"/>
  </r>
  <r>
    <n v="6873607"/>
    <s v="Buske, Jeffrey Michael"/>
    <s v="Broomfield,CO"/>
    <s v="Broomfield CO"/>
    <s v=""/>
    <s v=""/>
    <x v="9"/>
    <x v="0"/>
    <x v="69"/>
    <n v="1"/>
    <x v="15"/>
    <n v="0"/>
    <n v="0"/>
    <n v="0.77273382771954768"/>
    <n v="0.81187122151856783"/>
    <m/>
    <m/>
    <m/>
    <m/>
    <m/>
    <m/>
    <m/>
    <m/>
    <m/>
    <m/>
    <m/>
    <m/>
    <m/>
    <n v="9"/>
    <n v="0"/>
    <n v="0"/>
  </r>
  <r>
    <n v="6873765"/>
    <s v="Messner, John S."/>
    <s v="Battle Creek"/>
    <s v="Battle Creek"/>
    <s v=""/>
    <s v=""/>
    <x v="9"/>
    <x v="0"/>
    <x v="74"/>
    <n v="1"/>
    <x v="15"/>
    <n v="0"/>
    <n v="0"/>
    <n v="0.447744858247069"/>
    <n v="0.37445612218059265"/>
    <m/>
    <m/>
    <m/>
    <m/>
    <m/>
    <m/>
    <m/>
    <m/>
    <m/>
    <m/>
    <m/>
    <m/>
    <m/>
    <n v="9"/>
    <n v="0"/>
    <n v="0"/>
  </r>
  <r>
    <n v="6877514"/>
    <s v="Nagano, Masanobu"/>
    <s v="Ikeda"/>
    <s v="Ikeda"/>
    <s v=""/>
    <s v=""/>
    <x v="2"/>
    <x v="0"/>
    <x v="87"/>
    <n v="1"/>
    <x v="14"/>
    <n v="0"/>
    <n v="0"/>
    <n v="0.96022816486503648"/>
    <n v="0.45412788332955978"/>
    <m/>
    <m/>
    <m/>
    <m/>
    <m/>
    <m/>
    <m/>
    <m/>
    <m/>
    <m/>
    <m/>
    <m/>
    <m/>
    <n v="9"/>
    <n v="0"/>
    <n v="0"/>
  </r>
  <r>
    <n v="6877566"/>
    <s v="Floyd, Ueal D."/>
    <s v="Palatka"/>
    <s v="Palatka"/>
    <s v=""/>
    <s v=""/>
    <x v="9"/>
    <x v="0"/>
    <x v="65"/>
    <n v="1"/>
    <x v="14"/>
    <n v="0"/>
    <n v="0"/>
    <n v="0.76184774858764714"/>
    <n v="0.94278248120778885"/>
    <m/>
    <m/>
    <m/>
    <m/>
    <m/>
    <m/>
    <m/>
    <m/>
    <m/>
    <m/>
    <m/>
    <m/>
    <m/>
    <n v="9"/>
    <n v="0"/>
    <n v="0"/>
  </r>
  <r>
    <n v="6878339"/>
    <s v="Innovations for Trade and Technology"/>
    <s v="Essex"/>
    <s v="Essex"/>
    <s v=""/>
    <s v=""/>
    <x v="8"/>
    <x v="0"/>
    <x v="87"/>
    <n v="1"/>
    <x v="14"/>
    <n v="0"/>
    <n v="0"/>
    <n v="0.74954829611975604"/>
    <n v="0.54008743834223094"/>
    <m/>
    <m/>
    <m/>
    <m/>
    <m/>
    <m/>
    <m/>
    <m/>
    <m/>
    <m/>
    <m/>
    <m/>
    <m/>
    <n v="9"/>
    <n v="0"/>
    <n v="0"/>
  </r>
  <r>
    <n v="6879522"/>
    <s v="Suzuki, Toshio"/>
    <s v="Yokosuka"/>
    <s v="Yokosuka"/>
    <s v=""/>
    <s v=""/>
    <x v="2"/>
    <x v="0"/>
    <x v="59"/>
    <n v="1"/>
    <x v="14"/>
    <n v="0"/>
    <n v="0"/>
    <n v="0.59007949918545144"/>
    <n v="0.24799806112724621"/>
    <m/>
    <m/>
    <m/>
    <m/>
    <m/>
    <m/>
    <m/>
    <m/>
    <m/>
    <m/>
    <m/>
    <m/>
    <m/>
    <n v="9"/>
    <n v="0"/>
    <n v="0"/>
  </r>
  <r>
    <n v="6880892"/>
    <s v="Waldner, Thomas"/>
    <s v="Malmo"/>
    <s v="Malmo"/>
    <s v=""/>
    <s v=""/>
    <x v="11"/>
    <x v="0"/>
    <x v="87"/>
    <n v="1"/>
    <x v="14"/>
    <n v="0"/>
    <n v="0"/>
    <n v="0.11781026351708856"/>
    <n v="0.92424127431657976"/>
    <m/>
    <m/>
    <m/>
    <m/>
    <m/>
    <m/>
    <m/>
    <m/>
    <m/>
    <m/>
    <m/>
    <m/>
    <m/>
    <n v="9"/>
    <n v="0"/>
    <n v="0"/>
  </r>
  <r>
    <n v="6881046"/>
    <s v="Wu, Sheng-Fu"/>
    <s v="Kaohsiung"/>
    <s v="Kaohsiung"/>
    <s v=""/>
    <s v=""/>
    <x v="5"/>
    <x v="0"/>
    <x v="62"/>
    <n v="1"/>
    <x v="14"/>
    <n v="0"/>
    <n v="0"/>
    <n v="0.20434087000161538"/>
    <n v="0.76864118858121744"/>
    <m/>
    <m/>
    <m/>
    <m/>
    <m/>
    <m/>
    <m/>
    <m/>
    <m/>
    <m/>
    <m/>
    <m/>
    <m/>
    <n v="9"/>
    <n v="0"/>
    <n v="0"/>
  </r>
  <r>
    <n v="6882682"/>
    <s v="Toto Ltd."/>
    <s v="Rukuoka"/>
    <s v="Rukuoka"/>
    <s v=""/>
    <s v=""/>
    <x v="2"/>
    <x v="0"/>
    <x v="65"/>
    <n v="1"/>
    <x v="14"/>
    <n v="0"/>
    <n v="0"/>
    <n v="0.13603408676880735"/>
    <n v="0.15575307301988861"/>
    <m/>
    <m/>
    <m/>
    <m/>
    <m/>
    <m/>
    <m/>
    <m/>
    <m/>
    <m/>
    <m/>
    <m/>
    <m/>
    <n v="9"/>
    <n v="0"/>
    <n v="0"/>
  </r>
  <r>
    <n v="6882983"/>
    <s v="Stanley, George"/>
    <s v="Jacksonville"/>
    <s v="Jacksonville"/>
    <s v=""/>
    <s v=""/>
    <x v="9"/>
    <x v="0"/>
    <x v="74"/>
    <n v="1"/>
    <x v="14"/>
    <n v="0"/>
    <n v="0"/>
    <n v="0.40820292867990038"/>
    <n v="0.42197970233219717"/>
    <m/>
    <m/>
    <m/>
    <m/>
    <m/>
    <m/>
    <m/>
    <m/>
    <m/>
    <m/>
    <m/>
    <m/>
    <m/>
    <n v="9"/>
    <n v="0"/>
    <n v="0"/>
  </r>
  <r>
    <n v="6885678"/>
    <s v="Starks; Jimmy A."/>
    <s v="Bossier City"/>
    <s v="Bossier City"/>
    <s v=""/>
    <s v=""/>
    <x v="9"/>
    <x v="0"/>
    <x v="74"/>
    <n v="1"/>
    <x v="15"/>
    <n v="0"/>
    <n v="0"/>
    <n v="0.38349689100395945"/>
    <n v="0.53626844308586186"/>
    <m/>
    <m/>
    <m/>
    <m/>
    <m/>
    <m/>
    <m/>
    <m/>
    <m/>
    <m/>
    <m/>
    <m/>
    <m/>
    <n v="9"/>
    <n v="0"/>
    <n v="0"/>
  </r>
  <r>
    <n v="6886303"/>
    <s v="Mullarkey, Michael F."/>
    <s v="Seattle"/>
    <s v="Seattle"/>
    <s v=""/>
    <s v=""/>
    <x v="9"/>
    <x v="0"/>
    <x v="65"/>
    <n v="1"/>
    <x v="14"/>
    <n v="0"/>
    <n v="0"/>
    <n v="4.7972818086961744E-2"/>
    <n v="0.8756751988594953"/>
    <m/>
    <m/>
    <m/>
    <m/>
    <m/>
    <m/>
    <m/>
    <m/>
    <m/>
    <m/>
    <m/>
    <m/>
    <m/>
    <n v="9"/>
    <n v="0"/>
    <n v="0"/>
  </r>
  <r>
    <n v="6886495"/>
    <s v="Andree, Fred W."/>
    <s v="Brookline"/>
    <s v="Brookline"/>
    <s v=""/>
    <s v=""/>
    <x v="9"/>
    <x v="0"/>
    <x v="62"/>
    <n v="1"/>
    <x v="14"/>
    <n v="0"/>
    <n v="0"/>
    <n v="0.29846011149597329"/>
    <n v="9.1457135093566788E-2"/>
    <m/>
    <m/>
    <m/>
    <m/>
    <m/>
    <m/>
    <m/>
    <m/>
    <m/>
    <m/>
    <m/>
    <m/>
    <m/>
    <n v="9"/>
    <n v="0"/>
    <n v="0"/>
  </r>
  <r>
    <n v="6887749"/>
    <s v="Adams, Carl"/>
    <s v="Eccles"/>
    <s v="Eccles"/>
    <s v=""/>
    <s v=""/>
    <x v="8"/>
    <x v="0"/>
    <x v="66"/>
    <n v="1"/>
    <x v="14"/>
    <n v="0"/>
    <n v="0"/>
    <n v="0.40254270046493512"/>
    <n v="0.98781563460013944"/>
    <m/>
    <m/>
    <m/>
    <m/>
    <m/>
    <m/>
    <m/>
    <m/>
    <m/>
    <m/>
    <m/>
    <m/>
    <m/>
    <n v="9"/>
    <n v="0"/>
    <n v="0"/>
  </r>
  <r>
    <n v="6887828"/>
    <s v="Wang, Hsian-Chang"/>
    <s v="Edison"/>
    <s v="Edison"/>
    <s v=""/>
    <s v=""/>
    <x v="9"/>
    <x v="0"/>
    <x v="66"/>
    <n v="1"/>
    <x v="14"/>
    <n v="0"/>
    <n v="0"/>
    <n v="0.71143777482703563"/>
    <n v="0.98528062158994045"/>
    <m/>
    <m/>
    <m/>
    <m/>
    <m/>
    <m/>
    <m/>
    <m/>
    <m/>
    <m/>
    <m/>
    <m/>
    <m/>
    <n v="9"/>
    <n v="0"/>
    <n v="0"/>
  </r>
  <r>
    <n v="6889444"/>
    <s v="Meehan, Tom"/>
    <s v="New York"/>
    <s v="New York"/>
    <s v=""/>
    <s v=""/>
    <x v="9"/>
    <x v="0"/>
    <x v="59"/>
    <n v="1"/>
    <x v="15"/>
    <n v="0"/>
    <n v="0"/>
    <n v="0.64966800756621024"/>
    <n v="0.44256642352645703"/>
    <m/>
    <m/>
    <m/>
    <m/>
    <m/>
    <m/>
    <m/>
    <m/>
    <m/>
    <m/>
    <m/>
    <m/>
    <m/>
    <n v="9"/>
    <n v="0"/>
    <n v="0"/>
  </r>
  <r>
    <n v="6890453"/>
    <s v="The University of Houston"/>
    <s v="Houston"/>
    <s v="Houston"/>
    <s v=""/>
    <s v=""/>
    <x v="9"/>
    <x v="0"/>
    <x v="65"/>
    <n v="1"/>
    <x v="14"/>
    <n v="0"/>
    <n v="0"/>
    <n v="7.3880991707468424E-2"/>
    <n v="0.91370443700359727"/>
    <m/>
    <m/>
    <m/>
    <m/>
    <m/>
    <m/>
    <m/>
    <m/>
    <m/>
    <m/>
    <m/>
    <m/>
    <m/>
    <n v="9"/>
    <n v="0"/>
    <n v="0"/>
  </r>
  <r>
    <n v="55518522"/>
    <s v="BRAUN Dzhedidajya"/>
    <s v="129090, Moskva, ul. B. Spasskaya, 25, stroenie 3, OOO 'Yuridicheskaya firma Gorodisskij i Partnery'"/>
    <s v="129090 Moskva ul. B. Spasskaya 25 stroenie 3 OOO 'Yuridicheskaya firma Gorodisskij i Partnery'"/>
    <s v="129090 25 3"/>
    <s v="25"/>
    <x v="9"/>
    <x v="0"/>
    <x v="95"/>
    <n v="3"/>
    <x v="7"/>
    <n v="3"/>
    <n v="1"/>
    <n v="0.90954467434969832"/>
    <n v="3.56258485123091E-2"/>
    <n v="1"/>
    <n v="3"/>
    <n v="6"/>
    <m/>
    <m/>
    <m/>
    <m/>
    <m/>
    <m/>
    <m/>
    <m/>
    <m/>
    <m/>
    <n v="9"/>
    <n v="1"/>
    <n v="0"/>
  </r>
  <r>
    <n v="6894905"/>
    <s v="Bryer; Philip"/>
    <s v="Woodland Hills"/>
    <s v="Woodland Hills"/>
    <s v=""/>
    <s v=""/>
    <x v="9"/>
    <x v="0"/>
    <x v="78"/>
    <n v="1"/>
    <x v="15"/>
    <n v="0"/>
    <n v="0"/>
    <n v="0.80285157701188814"/>
    <n v="0.31789954612961002"/>
    <m/>
    <m/>
    <m/>
    <m/>
    <m/>
    <m/>
    <m/>
    <m/>
    <m/>
    <m/>
    <m/>
    <m/>
    <m/>
    <n v="9"/>
    <n v="0"/>
    <n v="0"/>
  </r>
  <r>
    <n v="6896439"/>
    <s v="Yamamoto, Norihiro"/>
    <s v="Yokohama"/>
    <s v="Yokohama"/>
    <s v=""/>
    <s v=""/>
    <x v="2"/>
    <x v="0"/>
    <x v="59"/>
    <n v="1"/>
    <x v="14"/>
    <n v="0"/>
    <n v="0"/>
    <n v="0.9246429668991939"/>
    <n v="0.84254963546127049"/>
    <m/>
    <m/>
    <m/>
    <m/>
    <m/>
    <m/>
    <m/>
    <m/>
    <m/>
    <m/>
    <m/>
    <m/>
    <m/>
    <n v="9"/>
    <n v="0"/>
    <n v="0"/>
  </r>
  <r>
    <n v="6903371"/>
    <s v="Swing King, LLC"/>
    <s v="Champions Gate,FL"/>
    <s v="Champions Gate FL"/>
    <s v=""/>
    <s v=""/>
    <x v="9"/>
    <x v="0"/>
    <x v="100"/>
    <n v="2"/>
    <x v="3"/>
    <n v="0"/>
    <n v="0"/>
    <n v="0.68624030222487464"/>
    <n v="0.25288232010895384"/>
    <m/>
    <m/>
    <m/>
    <m/>
    <m/>
    <m/>
    <m/>
    <m/>
    <m/>
    <m/>
    <m/>
    <m/>
    <m/>
    <n v="9"/>
    <n v="0"/>
    <n v="0"/>
  </r>
  <r>
    <n v="6904187"/>
    <s v="McCarthy, Robert E."/>
    <s v="Crete,IL"/>
    <s v="Crete IL"/>
    <s v=""/>
    <s v=""/>
    <x v="9"/>
    <x v="0"/>
    <x v="59"/>
    <n v="1"/>
    <x v="15"/>
    <n v="0"/>
    <n v="0"/>
    <n v="0.41154465304615806"/>
    <n v="0.88322010449040389"/>
    <m/>
    <m/>
    <m/>
    <m/>
    <m/>
    <m/>
    <m/>
    <m/>
    <m/>
    <m/>
    <m/>
    <m/>
    <m/>
    <n v="9"/>
    <n v="0"/>
    <n v="0"/>
  </r>
  <r>
    <n v="55686560"/>
    <s v="Chang, Chia-Ming"/>
    <s v="19F.-2, No. 399, Sec. 2, Minsheng Rd.,West Central Dist.,700 Tainan City"/>
    <s v="19F.-2 No. 399 Sec. 2 Minsheng Rd. West Central Dist. 700 Tainan City"/>
    <s v="192 399 2 700"/>
    <s v="-2"/>
    <x v="5"/>
    <x v="0"/>
    <x v="75"/>
    <n v="3"/>
    <x v="5"/>
    <n v="4"/>
    <n v="1"/>
    <n v="0.28305852905817841"/>
    <n v="3.5429387990653982E-2"/>
    <n v="1"/>
    <n v="3"/>
    <n v="6"/>
    <m/>
    <m/>
    <m/>
    <m/>
    <m/>
    <m/>
    <m/>
    <m/>
    <m/>
    <m/>
    <n v="9"/>
    <n v="1"/>
    <n v="0"/>
  </r>
  <r>
    <n v="6907989"/>
    <s v="Lumenis Ltd."/>
    <s v="Yokneam"/>
    <s v="Yokneam"/>
    <s v=""/>
    <s v=""/>
    <x v="19"/>
    <x v="0"/>
    <x v="65"/>
    <n v="1"/>
    <x v="14"/>
    <n v="0"/>
    <n v="0"/>
    <n v="0.90763588850042809"/>
    <n v="0.57872976155348432"/>
    <m/>
    <m/>
    <m/>
    <m/>
    <m/>
    <m/>
    <m/>
    <m/>
    <m/>
    <m/>
    <m/>
    <m/>
    <m/>
    <n v="9"/>
    <n v="0"/>
    <n v="0"/>
  </r>
  <r>
    <n v="6908136"/>
    <s v="Bennett, Christopher John"/>
    <s v="Exton"/>
    <s v="Exton"/>
    <s v=""/>
    <s v=""/>
    <x v="9"/>
    <x v="0"/>
    <x v="87"/>
    <n v="1"/>
    <x v="14"/>
    <n v="0"/>
    <n v="0"/>
    <n v="0.72471679312566095"/>
    <n v="6.8987868973923838E-2"/>
    <m/>
    <m/>
    <m/>
    <m/>
    <m/>
    <m/>
    <m/>
    <m/>
    <m/>
    <m/>
    <m/>
    <m/>
    <m/>
    <n v="9"/>
    <n v="0"/>
    <n v="0"/>
  </r>
  <r>
    <n v="6909032"/>
    <s v="Kure, Takeo"/>
    <s v="Kawasaki-shi"/>
    <s v="Kawasaki-shi"/>
    <s v=""/>
    <s v=""/>
    <x v="2"/>
    <x v="0"/>
    <x v="74"/>
    <n v="1"/>
    <x v="14"/>
    <n v="0"/>
    <n v="0"/>
    <n v="0.3207555306465566"/>
    <n v="0.43195401651980092"/>
    <m/>
    <m/>
    <m/>
    <m/>
    <m/>
    <m/>
    <m/>
    <m/>
    <m/>
    <m/>
    <m/>
    <m/>
    <m/>
    <n v="9"/>
    <n v="0"/>
    <n v="0"/>
  </r>
  <r>
    <n v="6909471"/>
    <s v="Ingle, Frank"/>
    <s v="Palo Alto,CA"/>
    <s v="Palo Alto CA"/>
    <s v=""/>
    <s v=""/>
    <x v="9"/>
    <x v="0"/>
    <x v="74"/>
    <n v="1"/>
    <x v="3"/>
    <n v="0"/>
    <n v="0"/>
    <n v="0.70072159881468432"/>
    <n v="0.6440198840037592"/>
    <m/>
    <m/>
    <m/>
    <m/>
    <m/>
    <m/>
    <m/>
    <m/>
    <m/>
    <m/>
    <m/>
    <m/>
    <m/>
    <n v="9"/>
    <n v="0"/>
    <n v="0"/>
  </r>
  <r>
    <n v="6912834"/>
    <s v="Makofka, Douglas S."/>
    <s v="Willow Grove,PA"/>
    <s v="Willow Grove PA"/>
    <s v=""/>
    <s v=""/>
    <x v="9"/>
    <x v="0"/>
    <x v="81"/>
    <n v="1"/>
    <x v="3"/>
    <n v="0"/>
    <n v="0"/>
    <n v="0.85250160149206733"/>
    <n v="0.39561266982574894"/>
    <m/>
    <m/>
    <m/>
    <m/>
    <m/>
    <m/>
    <m/>
    <m/>
    <m/>
    <m/>
    <m/>
    <m/>
    <m/>
    <n v="9"/>
    <n v="0"/>
    <n v="0"/>
  </r>
  <r>
    <n v="6915024"/>
    <s v="Maeda, Takeaki"/>
    <s v="Tokyo"/>
    <s v="Tokyo"/>
    <s v=""/>
    <s v=""/>
    <x v="2"/>
    <x v="0"/>
    <x v="87"/>
    <n v="1"/>
    <x v="14"/>
    <n v="0"/>
    <n v="0"/>
    <n v="0.14570740091764689"/>
    <n v="0.49172639208841362"/>
    <m/>
    <m/>
    <m/>
    <m/>
    <m/>
    <m/>
    <m/>
    <m/>
    <m/>
    <m/>
    <m/>
    <m/>
    <m/>
    <n v="9"/>
    <n v="0"/>
    <n v="0"/>
  </r>
  <r>
    <n v="6915912"/>
    <s v="Goto, Hirofumi"/>
    <s v="Kanagawa"/>
    <s v="Kanagawa"/>
    <s v=""/>
    <s v=""/>
    <x v="2"/>
    <x v="0"/>
    <x v="59"/>
    <n v="1"/>
    <x v="14"/>
    <n v="0"/>
    <n v="0"/>
    <n v="0.35512233284397599"/>
    <n v="0.41547704493916382"/>
    <m/>
    <m/>
    <m/>
    <m/>
    <m/>
    <m/>
    <m/>
    <m/>
    <m/>
    <m/>
    <m/>
    <m/>
    <m/>
    <n v="9"/>
    <n v="0"/>
    <n v="0"/>
  </r>
  <r>
    <n v="6916564"/>
    <s v="Vodtel Communications Inc."/>
    <s v="Chung-Ho"/>
    <s v="Chung-Ho"/>
    <s v=""/>
    <s v=""/>
    <x v="5"/>
    <x v="0"/>
    <x v="59"/>
    <n v="1"/>
    <x v="14"/>
    <n v="0"/>
    <n v="0"/>
    <n v="0.23339627655214434"/>
    <n v="0.42952986473274424"/>
    <m/>
    <m/>
    <m/>
    <m/>
    <m/>
    <m/>
    <m/>
    <m/>
    <m/>
    <m/>
    <m/>
    <m/>
    <m/>
    <n v="9"/>
    <n v="0"/>
    <n v="0"/>
  </r>
  <r>
    <n v="6917936"/>
    <s v="STM Power, Inc."/>
    <s v="Ann Arbor,MI"/>
    <s v="Ann Arbor MI"/>
    <s v=""/>
    <s v=""/>
    <x v="9"/>
    <x v="0"/>
    <x v="74"/>
    <n v="1"/>
    <x v="3"/>
    <n v="0"/>
    <n v="0"/>
    <n v="0.77545400594000213"/>
    <n v="0.59023812809755816"/>
    <m/>
    <m/>
    <m/>
    <m/>
    <m/>
    <m/>
    <m/>
    <m/>
    <m/>
    <m/>
    <m/>
    <m/>
    <m/>
    <n v="9"/>
    <n v="0"/>
    <n v="0"/>
  </r>
  <r>
    <n v="6918851"/>
    <s v="Preston-Smith Technologies, Inc."/>
    <s v="Houston"/>
    <s v="Houston"/>
    <s v=""/>
    <s v=""/>
    <x v="9"/>
    <x v="0"/>
    <x v="65"/>
    <n v="1"/>
    <x v="14"/>
    <n v="0"/>
    <n v="0"/>
    <n v="0.50216651564840131"/>
    <n v="0.34831364601642534"/>
    <m/>
    <m/>
    <m/>
    <m/>
    <m/>
    <m/>
    <m/>
    <m/>
    <m/>
    <m/>
    <m/>
    <m/>
    <m/>
    <n v="9"/>
    <n v="0"/>
    <n v="0"/>
  </r>
  <r>
    <n v="6921460"/>
    <s v="Aizawa, Tsuneo"/>
    <s v="Isehara"/>
    <s v="Isehara"/>
    <s v=""/>
    <s v=""/>
    <x v="2"/>
    <x v="0"/>
    <x v="65"/>
    <n v="1"/>
    <x v="14"/>
    <n v="0"/>
    <n v="0"/>
    <n v="0.13571216361578031"/>
    <n v="0.54670787390009068"/>
    <m/>
    <m/>
    <m/>
    <m/>
    <m/>
    <m/>
    <m/>
    <m/>
    <m/>
    <m/>
    <m/>
    <m/>
    <m/>
    <n v="9"/>
    <n v="0"/>
    <n v="0"/>
  </r>
  <r>
    <n v="6923124"/>
    <s v="Crabtree, David W."/>
    <s v="Raleigh"/>
    <s v="Raleigh"/>
    <s v=""/>
    <s v=""/>
    <x v="9"/>
    <x v="0"/>
    <x v="65"/>
    <n v="1"/>
    <x v="14"/>
    <n v="0"/>
    <n v="0"/>
    <n v="0.75941374996911715"/>
    <n v="5.5858835196302303E-2"/>
    <m/>
    <m/>
    <m/>
    <m/>
    <m/>
    <m/>
    <m/>
    <m/>
    <m/>
    <m/>
    <m/>
    <m/>
    <m/>
    <n v="9"/>
    <n v="0"/>
    <n v="0"/>
  </r>
  <r>
    <n v="6929968"/>
    <s v="Teetzel, Michael L."/>
    <s v="Hugo"/>
    <s v="Hugo"/>
    <s v=""/>
    <s v=""/>
    <x v="9"/>
    <x v="0"/>
    <x v="111"/>
    <n v="1"/>
    <x v="14"/>
    <n v="0"/>
    <n v="0"/>
    <n v="0.82514080248659905"/>
    <n v="0.74786169415392389"/>
    <m/>
    <m/>
    <m/>
    <m/>
    <m/>
    <m/>
    <m/>
    <m/>
    <m/>
    <m/>
    <m/>
    <m/>
    <m/>
    <n v="9"/>
    <n v="0"/>
    <n v="0"/>
  </r>
  <r>
    <n v="6933700"/>
    <s v="Mahnken, Walter J."/>
    <s v="Littleton"/>
    <s v="Littleton"/>
    <s v=""/>
    <s v=""/>
    <x v="9"/>
    <x v="0"/>
    <x v="62"/>
    <n v="1"/>
    <x v="14"/>
    <n v="0"/>
    <n v="0"/>
    <n v="0.66166728390968621"/>
    <n v="0.98585319412620154"/>
    <m/>
    <m/>
    <m/>
    <m/>
    <m/>
    <m/>
    <m/>
    <m/>
    <m/>
    <m/>
    <m/>
    <m/>
    <m/>
    <n v="9"/>
    <n v="0"/>
    <n v="0"/>
  </r>
  <r>
    <n v="6935976"/>
    <s v="Tamai; Hideo"/>
    <s v="Moriyama-shi, Shiga-ken"/>
    <s v="Moriyama-shi Shiga-ken"/>
    <s v=""/>
    <s v=""/>
    <x v="2"/>
    <x v="0"/>
    <x v="96"/>
    <n v="2"/>
    <x v="15"/>
    <n v="0"/>
    <n v="0"/>
    <n v="0.17961277256463903"/>
    <n v="0.68641146265252106"/>
    <m/>
    <m/>
    <m/>
    <m/>
    <m/>
    <m/>
    <m/>
    <m/>
    <m/>
    <m/>
    <m/>
    <m/>
    <m/>
    <n v="9"/>
    <n v="0"/>
    <n v="0"/>
  </r>
  <r>
    <n v="6936036"/>
    <s v="Ogata, Nobuhito"/>
    <s v="Tenri"/>
    <s v="Tenri"/>
    <s v=""/>
    <s v=""/>
    <x v="2"/>
    <x v="0"/>
    <x v="87"/>
    <n v="1"/>
    <x v="14"/>
    <n v="0"/>
    <n v="0"/>
    <n v="0.4266657850290565"/>
    <n v="0.5782223434038285"/>
    <m/>
    <m/>
    <m/>
    <m/>
    <m/>
    <m/>
    <m/>
    <m/>
    <m/>
    <m/>
    <m/>
    <m/>
    <m/>
    <n v="9"/>
    <n v="0"/>
    <n v="0"/>
  </r>
  <r>
    <n v="6946423"/>
    <s v="Horsman, Peter James"/>
    <s v="Cambridge"/>
    <s v="Cambridge"/>
    <s v=""/>
    <s v=""/>
    <x v="8"/>
    <x v="0"/>
    <x v="62"/>
    <n v="1"/>
    <x v="14"/>
    <n v="0"/>
    <n v="0"/>
    <n v="0.17444053608944399"/>
    <n v="0.20725356660899819"/>
    <m/>
    <m/>
    <m/>
    <m/>
    <m/>
    <m/>
    <m/>
    <m/>
    <m/>
    <m/>
    <m/>
    <m/>
    <m/>
    <n v="9"/>
    <n v="0"/>
    <n v="0"/>
  </r>
  <r>
    <n v="6947945"/>
    <s v="Mita, Masahiro"/>
    <s v="Fukaya"/>
    <s v="Fukaya"/>
    <s v=""/>
    <s v=""/>
    <x v="2"/>
    <x v="0"/>
    <x v="66"/>
    <n v="1"/>
    <x v="14"/>
    <n v="0"/>
    <n v="0"/>
    <n v="0.40535863807669303"/>
    <n v="0.71344771853525801"/>
    <m/>
    <m/>
    <m/>
    <m/>
    <m/>
    <m/>
    <m/>
    <m/>
    <m/>
    <m/>
    <m/>
    <m/>
    <m/>
    <n v="9"/>
    <n v="0"/>
    <n v="0"/>
  </r>
  <r>
    <n v="55909497"/>
    <s v="Wilcock, Christian"/>
    <s v="Wayzata,MN"/>
    <s v="Wayzata MN"/>
    <s v=""/>
    <s v=""/>
    <x v="9"/>
    <x v="0"/>
    <x v="70"/>
    <n v="1"/>
    <x v="15"/>
    <n v="0"/>
    <n v="0"/>
    <n v="1.2040765451847957E-2"/>
    <n v="3.3577519749016349E-2"/>
    <n v="1"/>
    <n v="1"/>
    <n v="6"/>
    <m/>
    <m/>
    <m/>
    <m/>
    <m/>
    <m/>
    <m/>
    <m/>
    <m/>
    <m/>
    <n v="9"/>
    <n v="0"/>
    <n v="0"/>
  </r>
  <r>
    <n v="6953329"/>
    <s v="Bae, Byungseong"/>
    <s v="Suwon"/>
    <s v="Suwon"/>
    <s v=""/>
    <s v=""/>
    <x v="7"/>
    <x v="0"/>
    <x v="87"/>
    <n v="1"/>
    <x v="14"/>
    <n v="0"/>
    <n v="0"/>
    <n v="0.63395938434951826"/>
    <n v="0.23270213516894356"/>
    <m/>
    <m/>
    <m/>
    <m/>
    <m/>
    <m/>
    <m/>
    <m/>
    <m/>
    <m/>
    <m/>
    <m/>
    <m/>
    <n v="9"/>
    <n v="0"/>
    <n v="0"/>
  </r>
  <r>
    <n v="6955069"/>
    <s v="Konkol, Patrick A."/>
    <s v="Cincinnati"/>
    <s v="Cincinnati"/>
    <s v=""/>
    <s v=""/>
    <x v="9"/>
    <x v="0"/>
    <x v="70"/>
    <n v="1"/>
    <x v="14"/>
    <n v="0"/>
    <n v="0"/>
    <n v="0.14781960447835707"/>
    <n v="0.30525983043570071"/>
    <m/>
    <m/>
    <m/>
    <m/>
    <m/>
    <m/>
    <m/>
    <m/>
    <m/>
    <m/>
    <m/>
    <m/>
    <m/>
    <n v="9"/>
    <n v="0"/>
    <n v="0"/>
  </r>
  <r>
    <n v="6957578"/>
    <s v="Louis, Guy H."/>
    <s v="Chartrettes"/>
    <s v="Chartrettes"/>
    <s v=""/>
    <s v=""/>
    <x v="3"/>
    <x v="0"/>
    <x v="77"/>
    <n v="1"/>
    <x v="14"/>
    <n v="0"/>
    <n v="0"/>
    <n v="0.74180948109046563"/>
    <n v="0.8083979802866158"/>
    <m/>
    <m/>
    <m/>
    <m/>
    <m/>
    <m/>
    <m/>
    <m/>
    <m/>
    <m/>
    <m/>
    <m/>
    <m/>
    <n v="9"/>
    <n v="0"/>
    <n v="0"/>
  </r>
  <r>
    <n v="6957933"/>
    <s v="UTStarcom Incorporated"/>
    <s v="Alameda,CA"/>
    <s v="Alameda CA"/>
    <s v=""/>
    <s v=""/>
    <x v="9"/>
    <x v="0"/>
    <x v="70"/>
    <n v="1"/>
    <x v="15"/>
    <n v="0"/>
    <n v="0"/>
    <n v="0.60988061271661331"/>
    <n v="0.96645793985652906"/>
    <m/>
    <m/>
    <m/>
    <m/>
    <m/>
    <m/>
    <m/>
    <m/>
    <m/>
    <m/>
    <m/>
    <m/>
    <m/>
    <n v="9"/>
    <n v="0"/>
    <n v="0"/>
  </r>
  <r>
    <n v="6958491"/>
    <s v="Ener-Tech Heating Systems Inc."/>
    <s v="Prince Edward Island"/>
    <s v="Prince Edward Island"/>
    <s v=""/>
    <s v=""/>
    <x v="16"/>
    <x v="0"/>
    <x v="91"/>
    <n v="2"/>
    <x v="3"/>
    <n v="0"/>
    <n v="0"/>
    <n v="7.400396664929032E-2"/>
    <n v="0.12336232763109178"/>
    <m/>
    <m/>
    <m/>
    <m/>
    <m/>
    <m/>
    <m/>
    <m/>
    <m/>
    <m/>
    <m/>
    <m/>
    <m/>
    <n v="9"/>
    <n v="0"/>
    <n v="0"/>
  </r>
  <r>
    <n v="6959011"/>
    <s v="Connelly, Patrick P."/>
    <s v="Fairfield"/>
    <s v="Fairfield"/>
    <s v=""/>
    <s v=""/>
    <x v="9"/>
    <x v="0"/>
    <x v="62"/>
    <n v="1"/>
    <x v="14"/>
    <n v="0"/>
    <n v="0"/>
    <n v="0.64742819723409506"/>
    <n v="0.69253930034662248"/>
    <m/>
    <m/>
    <m/>
    <m/>
    <m/>
    <m/>
    <m/>
    <m/>
    <m/>
    <m/>
    <m/>
    <m/>
    <m/>
    <n v="9"/>
    <n v="0"/>
    <n v="0"/>
  </r>
  <r>
    <n v="6959446"/>
    <s v="Gibbons, David"/>
    <s v="Redmond"/>
    <s v="Redmond"/>
    <s v=""/>
    <s v=""/>
    <x v="9"/>
    <x v="0"/>
    <x v="65"/>
    <n v="1"/>
    <x v="14"/>
    <n v="0"/>
    <n v="0"/>
    <n v="0.79328722072921454"/>
    <n v="0.90376639177859852"/>
    <m/>
    <m/>
    <m/>
    <m/>
    <m/>
    <m/>
    <m/>
    <m/>
    <m/>
    <m/>
    <m/>
    <m/>
    <m/>
    <n v="9"/>
    <n v="0"/>
    <n v="0"/>
  </r>
  <r>
    <n v="6959657"/>
    <s v="Krohe; Keith A."/>
    <s v="Table Grove"/>
    <s v="Table Grove"/>
    <s v=""/>
    <s v=""/>
    <x v="9"/>
    <x v="0"/>
    <x v="77"/>
    <n v="1"/>
    <x v="15"/>
    <n v="0"/>
    <n v="0"/>
    <n v="0.94329551801610201"/>
    <n v="0.856736817437873"/>
    <m/>
    <m/>
    <m/>
    <m/>
    <m/>
    <m/>
    <m/>
    <m/>
    <m/>
    <m/>
    <m/>
    <m/>
    <m/>
    <n v="9"/>
    <n v="0"/>
    <n v="0"/>
  </r>
  <r>
    <n v="6961778"/>
    <s v="Clinton, Robert E."/>
    <s v="Phoenix"/>
    <s v="Phoenix"/>
    <s v=""/>
    <s v=""/>
    <x v="9"/>
    <x v="0"/>
    <x v="65"/>
    <n v="1"/>
    <x v="14"/>
    <n v="0"/>
    <n v="0"/>
    <n v="2.8924571784156083E-2"/>
    <n v="0.14741287052715069"/>
    <m/>
    <m/>
    <m/>
    <m/>
    <m/>
    <m/>
    <m/>
    <m/>
    <m/>
    <m/>
    <m/>
    <m/>
    <m/>
    <n v="9"/>
    <n v="0"/>
    <n v="0"/>
  </r>
  <r>
    <n v="6962769"/>
    <s v="Massaro; Pasquale"/>
    <s v="Lincoln Park"/>
    <s v="Lincoln Park"/>
    <s v=""/>
    <s v=""/>
    <x v="9"/>
    <x v="0"/>
    <x v="74"/>
    <n v="1"/>
    <x v="15"/>
    <n v="0"/>
    <n v="0"/>
    <n v="0.35284557083327295"/>
    <n v="0.4948610574802087"/>
    <m/>
    <m/>
    <m/>
    <m/>
    <m/>
    <m/>
    <m/>
    <m/>
    <m/>
    <m/>
    <m/>
    <m/>
    <m/>
    <n v="9"/>
    <n v="0"/>
    <n v="0"/>
  </r>
  <r>
    <n v="6964604"/>
    <s v="Berger, Hal H."/>
    <s v="Hermosa Beach"/>
    <s v="Hermosa Beach"/>
    <s v=""/>
    <s v=""/>
    <x v="9"/>
    <x v="0"/>
    <x v="69"/>
    <n v="1"/>
    <x v="15"/>
    <n v="0"/>
    <n v="0"/>
    <n v="0.14180074132710252"/>
    <n v="0.89391973846018069"/>
    <m/>
    <m/>
    <m/>
    <m/>
    <m/>
    <m/>
    <m/>
    <m/>
    <m/>
    <m/>
    <m/>
    <m/>
    <m/>
    <n v="9"/>
    <n v="0"/>
    <n v="0"/>
  </r>
  <r>
    <n v="6967052"/>
    <s v="Offenberg, Joseph"/>
    <s v="Staten Island,NY"/>
    <s v="Staten Island NY"/>
    <s v=""/>
    <s v=""/>
    <x v="9"/>
    <x v="0"/>
    <x v="79"/>
    <n v="1"/>
    <x v="3"/>
    <n v="0"/>
    <n v="0"/>
    <n v="0.59132936363221988"/>
    <n v="0.37327804918234475"/>
    <m/>
    <m/>
    <m/>
    <m/>
    <m/>
    <m/>
    <m/>
    <m/>
    <m/>
    <m/>
    <m/>
    <m/>
    <m/>
    <n v="9"/>
    <n v="0"/>
    <n v="0"/>
  </r>
  <r>
    <n v="6968179"/>
    <s v="Frazier, Stanley J."/>
    <s v="Seattle"/>
    <s v="Seattle"/>
    <s v=""/>
    <s v=""/>
    <x v="9"/>
    <x v="0"/>
    <x v="65"/>
    <n v="1"/>
    <x v="14"/>
    <n v="0"/>
    <n v="0"/>
    <n v="0.94304529221121636"/>
    <n v="0.23097625136954947"/>
    <m/>
    <m/>
    <m/>
    <m/>
    <m/>
    <m/>
    <m/>
    <m/>
    <m/>
    <m/>
    <m/>
    <m/>
    <m/>
    <n v="9"/>
    <n v="0"/>
    <n v="0"/>
  </r>
  <r>
    <n v="6969464"/>
    <s v="OnCommand Corporation"/>
    <s v="San Jose,CA"/>
    <s v="San Jose CA"/>
    <s v=""/>
    <s v=""/>
    <x v="9"/>
    <x v="0"/>
    <x v="77"/>
    <n v="1"/>
    <x v="3"/>
    <n v="0"/>
    <n v="0"/>
    <n v="0.79385949713493564"/>
    <n v="0.11612130816888699"/>
    <m/>
    <m/>
    <m/>
    <m/>
    <m/>
    <m/>
    <m/>
    <m/>
    <m/>
    <m/>
    <m/>
    <m/>
    <m/>
    <n v="9"/>
    <n v="0"/>
    <n v="0"/>
  </r>
  <r>
    <n v="6973409"/>
    <s v="Anderson, Carol A."/>
    <s v="Torrance,CA"/>
    <s v="Torrance CA"/>
    <s v=""/>
    <s v=""/>
    <x v="9"/>
    <x v="0"/>
    <x v="77"/>
    <n v="1"/>
    <x v="15"/>
    <n v="0"/>
    <n v="0"/>
    <n v="0.24823584203215632"/>
    <n v="0.21179275367924999"/>
    <m/>
    <m/>
    <m/>
    <m/>
    <m/>
    <m/>
    <m/>
    <m/>
    <m/>
    <m/>
    <m/>
    <m/>
    <m/>
    <n v="9"/>
    <n v="0"/>
    <n v="0"/>
  </r>
  <r>
    <n v="6974601"/>
    <s v="Samuelson, Joshua"/>
    <s v="Woodlyn,PA"/>
    <s v="Woodlyn PA"/>
    <s v=""/>
    <s v=""/>
    <x v="9"/>
    <x v="0"/>
    <x v="70"/>
    <n v="1"/>
    <x v="15"/>
    <n v="0"/>
    <n v="0"/>
    <n v="0.69800818249984287"/>
    <n v="0.4111467268600244"/>
    <m/>
    <m/>
    <m/>
    <m/>
    <m/>
    <m/>
    <m/>
    <m/>
    <m/>
    <m/>
    <m/>
    <m/>
    <m/>
    <n v="9"/>
    <n v="0"/>
    <n v="0"/>
  </r>
  <r>
    <n v="6976971"/>
    <s v="Cohen, Gordon Mark"/>
    <s v="Synnewood,PA"/>
    <s v="Synnewood PA"/>
    <s v=""/>
    <s v=""/>
    <x v="9"/>
    <x v="0"/>
    <x v="74"/>
    <n v="1"/>
    <x v="15"/>
    <n v="0"/>
    <n v="0"/>
    <n v="2.0574930322652896E-2"/>
    <n v="0.95908218189843697"/>
    <m/>
    <m/>
    <m/>
    <m/>
    <m/>
    <m/>
    <m/>
    <m/>
    <m/>
    <m/>
    <m/>
    <m/>
    <m/>
    <n v="9"/>
    <n v="0"/>
    <n v="0"/>
  </r>
  <r>
    <n v="6977730"/>
    <s v="Corradini, Fabio"/>
    <s v="Mira"/>
    <s v="Mira"/>
    <s v=""/>
    <s v=""/>
    <x v="6"/>
    <x v="0"/>
    <x v="111"/>
    <n v="1"/>
    <x v="14"/>
    <n v="0"/>
    <n v="0"/>
    <n v="0.12400175598858487"/>
    <n v="0.53449034617388547"/>
    <m/>
    <m/>
    <m/>
    <m/>
    <m/>
    <m/>
    <m/>
    <m/>
    <m/>
    <m/>
    <m/>
    <m/>
    <m/>
    <n v="9"/>
    <n v="0"/>
    <n v="0"/>
  </r>
  <r>
    <n v="6978340"/>
    <s v="Numata, Takehiko"/>
    <s v="Hidaka-shi"/>
    <s v="Hidaka-shi"/>
    <s v=""/>
    <s v=""/>
    <x v="2"/>
    <x v="0"/>
    <x v="70"/>
    <n v="1"/>
    <x v="14"/>
    <n v="0"/>
    <n v="0"/>
    <n v="0.95458811348412065"/>
    <n v="0.98898453524491514"/>
    <m/>
    <m/>
    <m/>
    <m/>
    <m/>
    <m/>
    <m/>
    <m/>
    <m/>
    <m/>
    <m/>
    <m/>
    <m/>
    <n v="9"/>
    <n v="0"/>
    <n v="0"/>
  </r>
  <r>
    <n v="6981569"/>
    <s v="Kunihiro, Hisashi"/>
    <s v="Nara-ken"/>
    <s v="Nara-ken"/>
    <s v=""/>
    <s v=""/>
    <x v="2"/>
    <x v="0"/>
    <x v="59"/>
    <n v="1"/>
    <x v="14"/>
    <n v="0"/>
    <n v="0"/>
    <n v="0.34177812275332653"/>
    <n v="0.65758154907684974"/>
    <m/>
    <m/>
    <m/>
    <m/>
    <m/>
    <m/>
    <m/>
    <m/>
    <m/>
    <m/>
    <m/>
    <m/>
    <m/>
    <n v="9"/>
    <n v="0"/>
    <n v="0"/>
  </r>
  <r>
    <n v="6984202"/>
    <s v="Banevicius, John P."/>
    <s v="Clifton Park,NY"/>
    <s v="Clifton Park NY"/>
    <s v=""/>
    <s v=""/>
    <x v="9"/>
    <x v="0"/>
    <x v="81"/>
    <n v="1"/>
    <x v="3"/>
    <n v="0"/>
    <n v="0"/>
    <n v="0.88365930937319215"/>
    <n v="0.10957590445117815"/>
    <m/>
    <m/>
    <m/>
    <m/>
    <m/>
    <m/>
    <m/>
    <m/>
    <m/>
    <m/>
    <m/>
    <m/>
    <m/>
    <n v="9"/>
    <n v="0"/>
    <n v="0"/>
  </r>
  <r>
    <n v="6990075"/>
    <s v="R. S. Owens and Company"/>
    <s v="Chicago,IL"/>
    <s v="Chicago IL"/>
    <s v=""/>
    <s v=""/>
    <x v="9"/>
    <x v="0"/>
    <x v="70"/>
    <n v="1"/>
    <x v="15"/>
    <n v="0"/>
    <n v="0"/>
    <n v="0.70138211248110138"/>
    <n v="0.2939079356905876"/>
    <m/>
    <m/>
    <m/>
    <m/>
    <m/>
    <m/>
    <m/>
    <m/>
    <m/>
    <m/>
    <m/>
    <m/>
    <m/>
    <n v="9"/>
    <n v="0"/>
    <n v="0"/>
  </r>
  <r>
    <n v="6995546"/>
    <s v="Rosenweig, Ran"/>
    <s v="Midgal Haemek"/>
    <s v="Midgal Haemek"/>
    <s v=""/>
    <s v=""/>
    <x v="19"/>
    <x v="0"/>
    <x v="69"/>
    <n v="1"/>
    <x v="15"/>
    <n v="0"/>
    <n v="0"/>
    <n v="0.79824265714820208"/>
    <n v="0.85544999168531743"/>
    <m/>
    <m/>
    <m/>
    <m/>
    <m/>
    <m/>
    <m/>
    <m/>
    <m/>
    <m/>
    <m/>
    <m/>
    <m/>
    <n v="9"/>
    <n v="0"/>
    <n v="0"/>
  </r>
  <r>
    <n v="6995686"/>
    <s v="Guo, Kaku"/>
    <s v="Shenzhen"/>
    <s v="Shenzhen"/>
    <s v=""/>
    <s v=""/>
    <x v="14"/>
    <x v="0"/>
    <x v="59"/>
    <n v="1"/>
    <x v="14"/>
    <n v="0"/>
    <n v="0"/>
    <n v="0.7971236016576706"/>
    <n v="0.17428743694246507"/>
    <m/>
    <m/>
    <m/>
    <m/>
    <m/>
    <m/>
    <m/>
    <m/>
    <m/>
    <m/>
    <m/>
    <m/>
    <m/>
    <n v="9"/>
    <n v="0"/>
    <n v="0"/>
  </r>
  <r>
    <n v="6998920"/>
    <s v="Marshall, Burdell Bobby"/>
    <s v="Grapevine"/>
    <s v="Grapevine"/>
    <s v=""/>
    <s v=""/>
    <x v="9"/>
    <x v="0"/>
    <x v="62"/>
    <n v="1"/>
    <x v="14"/>
    <n v="0"/>
    <n v="0"/>
    <n v="0.6032194780898732"/>
    <n v="0.57143826718099278"/>
    <m/>
    <m/>
    <m/>
    <m/>
    <m/>
    <m/>
    <m/>
    <m/>
    <m/>
    <m/>
    <m/>
    <m/>
    <m/>
    <n v="9"/>
    <n v="0"/>
    <n v="0"/>
  </r>
  <r>
    <n v="7000800"/>
    <s v="Brewer; Jim"/>
    <s v="Hartselle"/>
    <s v="Hartselle"/>
    <s v=""/>
    <s v=""/>
    <x v="9"/>
    <x v="0"/>
    <x v="62"/>
    <n v="1"/>
    <x v="14"/>
    <n v="0"/>
    <n v="0"/>
    <n v="7.7702036647245065E-2"/>
    <n v="0.81661542598429537"/>
    <m/>
    <m/>
    <m/>
    <m/>
    <m/>
    <m/>
    <m/>
    <m/>
    <m/>
    <m/>
    <m/>
    <m/>
    <m/>
    <n v="9"/>
    <n v="0"/>
    <n v="0"/>
  </r>
  <r>
    <n v="7003850"/>
    <s v="Weber; Jean-Marc"/>
    <s v="CH-8620 Wetzikon"/>
    <s v="CH-8620 Wetzikon"/>
    <s v="8620"/>
    <s v=""/>
    <x v="10"/>
    <x v="0"/>
    <x v="79"/>
    <n v="1"/>
    <x v="15"/>
    <n v="1"/>
    <n v="0"/>
    <n v="0.69067330302689778"/>
    <n v="0.73339107216981492"/>
    <m/>
    <m/>
    <m/>
    <m/>
    <m/>
    <m/>
    <m/>
    <m/>
    <m/>
    <m/>
    <m/>
    <m/>
    <m/>
    <n v="9"/>
    <n v="0"/>
    <n v="0"/>
  </r>
  <r>
    <n v="7004104"/>
    <s v="Re; Eugene L."/>
    <s v="Plantation"/>
    <s v="Plantation"/>
    <s v=""/>
    <s v=""/>
    <x v="9"/>
    <x v="0"/>
    <x v="70"/>
    <n v="1"/>
    <x v="14"/>
    <n v="0"/>
    <n v="0"/>
    <n v="0.66141769913665294"/>
    <n v="0.76170568469334132"/>
    <m/>
    <m/>
    <m/>
    <m/>
    <m/>
    <m/>
    <m/>
    <m/>
    <m/>
    <m/>
    <m/>
    <m/>
    <m/>
    <n v="9"/>
    <n v="0"/>
    <n v="0"/>
  </r>
  <r>
    <n v="7005003"/>
    <s v="Torrex"/>
    <s v="Livermore"/>
    <s v="Livermore"/>
    <s v=""/>
    <s v=""/>
    <x v="9"/>
    <x v="0"/>
    <x v="62"/>
    <n v="1"/>
    <x v="14"/>
    <n v="0"/>
    <n v="0"/>
    <n v="0.69681502862319089"/>
    <n v="0.99423083833802273"/>
    <m/>
    <m/>
    <m/>
    <m/>
    <m/>
    <m/>
    <m/>
    <m/>
    <m/>
    <m/>
    <m/>
    <m/>
    <m/>
    <n v="9"/>
    <n v="0"/>
    <n v="0"/>
  </r>
  <r>
    <n v="56781868"/>
    <s v="KAPLAN, Johanne M."/>
    <s v="123 Mill Street,Sherborn, MA 01770"/>
    <s v="123 Mill Street Sherborn MA 01770"/>
    <s v="123 01770"/>
    <s v=""/>
    <x v="9"/>
    <x v="0"/>
    <x v="51"/>
    <n v="2"/>
    <x v="9"/>
    <n v="2"/>
    <n v="0"/>
    <n v="0.54496629843875311"/>
    <n v="3.387074433195314E-2"/>
    <n v="1"/>
    <n v="2"/>
    <n v="6"/>
    <m/>
    <m/>
    <m/>
    <m/>
    <m/>
    <m/>
    <m/>
    <m/>
    <m/>
    <m/>
    <n v="9"/>
    <n v="1"/>
    <n v="0"/>
  </r>
  <r>
    <n v="7009096"/>
    <s v="Bower, Michael"/>
    <s v="Hazelton"/>
    <s v="Hazelton"/>
    <s v=""/>
    <s v=""/>
    <x v="9"/>
    <x v="0"/>
    <x v="59"/>
    <n v="1"/>
    <x v="14"/>
    <n v="0"/>
    <n v="0"/>
    <n v="0.23513724589718477"/>
    <n v="0.56972700123180187"/>
    <m/>
    <m/>
    <m/>
    <m/>
    <m/>
    <m/>
    <m/>
    <m/>
    <m/>
    <m/>
    <m/>
    <m/>
    <m/>
    <n v="9"/>
    <n v="0"/>
    <n v="0"/>
  </r>
  <r>
    <n v="7012301"/>
    <s v="Yeh; Wang-Chiu"/>
    <s v="Niao-Sang Hsiang, Kaohsiung Hsien"/>
    <s v="Niao-Sang Hsiang Kaohsiung Hsien"/>
    <s v=""/>
    <s v=""/>
    <x v="5"/>
    <x v="0"/>
    <x v="40"/>
    <n v="2"/>
    <x v="0"/>
    <n v="0"/>
    <n v="0"/>
    <n v="0.97135536636747977"/>
    <n v="0.71005625036991826"/>
    <m/>
    <m/>
    <m/>
    <m/>
    <m/>
    <m/>
    <m/>
    <m/>
    <m/>
    <m/>
    <m/>
    <m/>
    <m/>
    <n v="9"/>
    <n v="1"/>
    <n v="0"/>
  </r>
  <r>
    <n v="7016253"/>
    <s v="AB Enzymes OY"/>
    <s v="Rajamaki,05201"/>
    <s v="Rajamaki 05201"/>
    <s v="05201"/>
    <s v=""/>
    <x v="23"/>
    <x v="0"/>
    <x v="78"/>
    <n v="1"/>
    <x v="15"/>
    <n v="1"/>
    <n v="0"/>
    <n v="0.6867675317075318"/>
    <n v="0.73112279754244303"/>
    <m/>
    <m/>
    <m/>
    <m/>
    <m/>
    <m/>
    <m/>
    <m/>
    <m/>
    <m/>
    <m/>
    <m/>
    <m/>
    <n v="9"/>
    <n v="0"/>
    <n v="0"/>
  </r>
  <r>
    <n v="7016713"/>
    <s v="Kuck, Marc D."/>
    <s v="Anchorage,AK"/>
    <s v="Anchorage AK"/>
    <s v=""/>
    <s v=""/>
    <x v="9"/>
    <x v="0"/>
    <x v="74"/>
    <n v="1"/>
    <x v="15"/>
    <n v="0"/>
    <n v="0"/>
    <n v="0.62246245400039757"/>
    <n v="0.80875594797940775"/>
    <m/>
    <m/>
    <m/>
    <m/>
    <m/>
    <m/>
    <m/>
    <m/>
    <m/>
    <m/>
    <m/>
    <m/>
    <m/>
    <n v="9"/>
    <n v="0"/>
    <n v="0"/>
  </r>
  <r>
    <n v="7018294"/>
    <s v="Brinkmann, Heinz-Jurgen"/>
    <s v="Frankfurt am Main"/>
    <s v="Frankfurt am Main"/>
    <s v=""/>
    <s v=""/>
    <x v="0"/>
    <x v="0"/>
    <x v="100"/>
    <n v="2"/>
    <x v="3"/>
    <n v="0"/>
    <n v="0"/>
    <n v="0.84045139662494661"/>
    <n v="0.48689230050454191"/>
    <m/>
    <m/>
    <m/>
    <m/>
    <m/>
    <m/>
    <m/>
    <m/>
    <m/>
    <m/>
    <m/>
    <m/>
    <m/>
    <n v="9"/>
    <n v="0"/>
    <n v="0"/>
  </r>
  <r>
    <n v="7019475"/>
    <s v="Control For Doors Ltd."/>
    <s v="Surrey"/>
    <s v="Surrey"/>
    <s v=""/>
    <s v=""/>
    <x v="8"/>
    <x v="0"/>
    <x v="66"/>
    <n v="1"/>
    <x v="14"/>
    <n v="0"/>
    <n v="0"/>
    <n v="0.77244261291378435"/>
    <n v="0.46889228055781917"/>
    <m/>
    <m/>
    <m/>
    <m/>
    <m/>
    <m/>
    <m/>
    <m/>
    <m/>
    <m/>
    <m/>
    <m/>
    <m/>
    <n v="9"/>
    <n v="0"/>
    <n v="0"/>
  </r>
  <r>
    <n v="7023016"/>
    <s v="Gehres, Michelle R."/>
    <s v="Convoy,OH"/>
    <s v="Convoy OH"/>
    <s v=""/>
    <s v=""/>
    <x v="9"/>
    <x v="0"/>
    <x v="62"/>
    <n v="1"/>
    <x v="15"/>
    <n v="0"/>
    <n v="0"/>
    <n v="0.10574129389060594"/>
    <n v="0.62892113921226622"/>
    <m/>
    <m/>
    <m/>
    <m/>
    <m/>
    <m/>
    <m/>
    <m/>
    <m/>
    <m/>
    <m/>
    <m/>
    <m/>
    <n v="9"/>
    <n v="0"/>
    <n v="0"/>
  </r>
  <r>
    <n v="7030300"/>
    <s v="Huyghe, Wilfried"/>
    <s v="Roeselare"/>
    <s v="Roeselare"/>
    <s v=""/>
    <s v=""/>
    <x v="17"/>
    <x v="0"/>
    <x v="62"/>
    <n v="1"/>
    <x v="14"/>
    <n v="0"/>
    <n v="0"/>
    <n v="0.31887290499310017"/>
    <n v="0.34701017585363625"/>
    <m/>
    <m/>
    <m/>
    <m/>
    <m/>
    <m/>
    <m/>
    <m/>
    <m/>
    <m/>
    <m/>
    <m/>
    <m/>
    <n v="9"/>
    <n v="0"/>
    <n v="0"/>
  </r>
  <r>
    <n v="7030410"/>
    <s v="Miyasaka, Tsutomu"/>
    <s v="Minami-ashigara"/>
    <s v="Minami-ashigara"/>
    <s v=""/>
    <s v=""/>
    <x v="2"/>
    <x v="0"/>
    <x v="81"/>
    <n v="1"/>
    <x v="14"/>
    <n v="0"/>
    <n v="0"/>
    <n v="0.62846901439113079"/>
    <n v="0.77069658458616264"/>
    <m/>
    <m/>
    <m/>
    <m/>
    <m/>
    <m/>
    <m/>
    <m/>
    <m/>
    <m/>
    <m/>
    <m/>
    <m/>
    <n v="9"/>
    <n v="0"/>
    <n v="0"/>
  </r>
  <r>
    <n v="7034364"/>
    <s v="Compagne Plastic Omnium"/>
    <s v="Lyons"/>
    <s v="Lyons"/>
    <s v=""/>
    <s v=""/>
    <x v="3"/>
    <x v="0"/>
    <x v="87"/>
    <n v="1"/>
    <x v="14"/>
    <n v="0"/>
    <n v="0"/>
    <n v="0.28942489989393172"/>
    <n v="0.75983798049107698"/>
    <m/>
    <m/>
    <m/>
    <m/>
    <m/>
    <m/>
    <m/>
    <m/>
    <m/>
    <m/>
    <m/>
    <m/>
    <m/>
    <n v="9"/>
    <n v="0"/>
    <n v="0"/>
  </r>
  <r>
    <n v="7038457"/>
    <s v="Amari, Yasuhiko"/>
    <s v="Kofu-shi"/>
    <s v="Kofu-shi"/>
    <s v=""/>
    <s v=""/>
    <x v="2"/>
    <x v="0"/>
    <x v="59"/>
    <n v="1"/>
    <x v="14"/>
    <n v="0"/>
    <n v="0"/>
    <n v="0.95886051891153834"/>
    <n v="0.1920935226735011"/>
    <m/>
    <m/>
    <m/>
    <m/>
    <m/>
    <m/>
    <m/>
    <m/>
    <m/>
    <m/>
    <m/>
    <m/>
    <m/>
    <n v="9"/>
    <n v="0"/>
    <n v="0"/>
  </r>
  <r>
    <n v="7039087"/>
    <s v="Okabe, Tsuneyuki"/>
    <s v="Kai"/>
    <s v="Kai"/>
    <s v=""/>
    <s v=""/>
    <x v="2"/>
    <x v="0"/>
    <x v="117"/>
    <n v="1"/>
    <x v="14"/>
    <n v="0"/>
    <n v="0"/>
    <n v="0.44837015765105859"/>
    <n v="0.44203371570882732"/>
    <m/>
    <m/>
    <m/>
    <m/>
    <m/>
    <m/>
    <m/>
    <m/>
    <m/>
    <m/>
    <m/>
    <m/>
    <m/>
    <n v="9"/>
    <n v="0"/>
    <n v="0"/>
  </r>
  <r>
    <n v="56983521"/>
    <s v="Salmena, Leonardo"/>
    <s v="Brookline,MA"/>
    <s v="Brookline MA"/>
    <s v=""/>
    <s v=""/>
    <x v="9"/>
    <x v="0"/>
    <x v="74"/>
    <n v="1"/>
    <x v="15"/>
    <n v="0"/>
    <n v="0"/>
    <n v="0.67173356798201411"/>
    <n v="3.4019449149905734E-2"/>
    <n v="1"/>
    <n v="1"/>
    <n v="6"/>
    <m/>
    <m/>
    <m/>
    <m/>
    <m/>
    <m/>
    <m/>
    <m/>
    <m/>
    <m/>
    <n v="9"/>
    <n v="0"/>
    <n v="0"/>
  </r>
  <r>
    <n v="7044112"/>
    <s v="Gitchev, Chavdar L."/>
    <s v="Sofia"/>
    <s v="Sofia"/>
    <s v=""/>
    <s v=""/>
    <x v="55"/>
    <x v="0"/>
    <x v="87"/>
    <n v="1"/>
    <x v="14"/>
    <n v="0"/>
    <n v="0"/>
    <n v="0.6444446360156223"/>
    <n v="0.31309526815235389"/>
    <m/>
    <m/>
    <m/>
    <m/>
    <m/>
    <m/>
    <m/>
    <m/>
    <m/>
    <m/>
    <m/>
    <m/>
    <m/>
    <n v="9"/>
    <n v="0"/>
    <n v="0"/>
  </r>
  <r>
    <n v="7047616"/>
    <s v="Goldman, Michael C."/>
    <s v="Chevy Chase"/>
    <s v="Chevy Chase"/>
    <s v=""/>
    <s v=""/>
    <x v="9"/>
    <x v="0"/>
    <x v="77"/>
    <n v="1"/>
    <x v="15"/>
    <n v="0"/>
    <n v="0"/>
    <n v="0.44198068028267257"/>
    <n v="0.80502645356754532"/>
    <m/>
    <m/>
    <m/>
    <m/>
    <m/>
    <m/>
    <m/>
    <m/>
    <m/>
    <m/>
    <m/>
    <m/>
    <m/>
    <n v="9"/>
    <n v="0"/>
    <n v="0"/>
  </r>
  <r>
    <n v="7049847"/>
    <s v="Lovchik, Christopher Scott"/>
    <s v="Pearland"/>
    <s v="Pearland"/>
    <s v=""/>
    <s v=""/>
    <x v="9"/>
    <x v="0"/>
    <x v="59"/>
    <n v="1"/>
    <x v="14"/>
    <n v="0"/>
    <n v="0"/>
    <n v="0.44065846228993799"/>
    <n v="0.12690427258879355"/>
    <m/>
    <m/>
    <m/>
    <m/>
    <m/>
    <m/>
    <m/>
    <m/>
    <m/>
    <m/>
    <m/>
    <m/>
    <m/>
    <n v="9"/>
    <n v="0"/>
    <n v="0"/>
  </r>
  <r>
    <n v="7052571"/>
    <s v="Tigner, Joseph"/>
    <s v="New Milford,CT"/>
    <s v="New Milford CT"/>
    <s v=""/>
    <s v=""/>
    <x v="9"/>
    <x v="0"/>
    <x v="78"/>
    <n v="1"/>
    <x v="3"/>
    <n v="0"/>
    <n v="0"/>
    <n v="0.37097597315168862"/>
    <n v="0.79691471332274322"/>
    <m/>
    <m/>
    <m/>
    <m/>
    <m/>
    <m/>
    <m/>
    <m/>
    <m/>
    <m/>
    <m/>
    <m/>
    <m/>
    <n v="9"/>
    <n v="0"/>
    <n v="0"/>
  </r>
  <r>
    <n v="7053028"/>
    <s v="Zitek, David D."/>
    <s v="Elmhurst,IL"/>
    <s v="Elmhurst IL"/>
    <s v=""/>
    <s v=""/>
    <x v="9"/>
    <x v="0"/>
    <x v="77"/>
    <n v="1"/>
    <x v="15"/>
    <n v="0"/>
    <n v="0"/>
    <n v="0.55501818161101224"/>
    <n v="0.47880180518657967"/>
    <m/>
    <m/>
    <m/>
    <m/>
    <m/>
    <m/>
    <m/>
    <m/>
    <m/>
    <m/>
    <m/>
    <m/>
    <m/>
    <n v="9"/>
    <n v="0"/>
    <n v="0"/>
  </r>
  <r>
    <n v="7055259"/>
    <s v="Callanan; Keith E."/>
    <s v="Stoughton,MA"/>
    <s v="Stoughton MA"/>
    <s v=""/>
    <s v=""/>
    <x v="9"/>
    <x v="0"/>
    <x v="74"/>
    <n v="1"/>
    <x v="15"/>
    <n v="0"/>
    <n v="0"/>
    <n v="1.1162828786216217E-2"/>
    <n v="0.47607863147160479"/>
    <m/>
    <m/>
    <m/>
    <m/>
    <m/>
    <m/>
    <m/>
    <m/>
    <m/>
    <m/>
    <m/>
    <m/>
    <m/>
    <n v="9"/>
    <n v="0"/>
    <n v="0"/>
  </r>
  <r>
    <n v="7055681"/>
    <s v="Yoshida, Norihito"/>
    <s v="Nagoya"/>
    <s v="Nagoya"/>
    <s v=""/>
    <s v=""/>
    <x v="2"/>
    <x v="0"/>
    <x v="66"/>
    <n v="1"/>
    <x v="14"/>
    <n v="0"/>
    <n v="0"/>
    <n v="0.43326610671904275"/>
    <n v="0.97033354245761638"/>
    <m/>
    <m/>
    <m/>
    <m/>
    <m/>
    <m/>
    <m/>
    <m/>
    <m/>
    <m/>
    <m/>
    <m/>
    <m/>
    <n v="9"/>
    <n v="0"/>
    <n v="0"/>
  </r>
  <r>
    <n v="7057742"/>
    <s v="Dudgeon, James E."/>
    <s v="Tuscaloosa"/>
    <s v="Tuscaloosa"/>
    <s v=""/>
    <s v=""/>
    <x v="9"/>
    <x v="0"/>
    <x v="70"/>
    <n v="1"/>
    <x v="14"/>
    <n v="0"/>
    <n v="0"/>
    <n v="0.63640987081687006"/>
    <n v="0.55033682195133682"/>
    <m/>
    <m/>
    <m/>
    <m/>
    <m/>
    <m/>
    <m/>
    <m/>
    <m/>
    <m/>
    <m/>
    <m/>
    <m/>
    <n v="9"/>
    <n v="0"/>
    <n v="0"/>
  </r>
  <r>
    <n v="7063248"/>
    <s v="Woods, Solomon"/>
    <s v="11476 Newgate La.,Cincinnati,OH,45240"/>
    <s v="11476 Newgate La. Cincinnati OH 45240"/>
    <s v="11476 45240"/>
    <s v=""/>
    <x v="9"/>
    <x v="0"/>
    <x v="24"/>
    <n v="3"/>
    <x v="9"/>
    <n v="2"/>
    <n v="0"/>
    <n v="0.7546583773925527"/>
    <n v="0.97298005366479101"/>
    <m/>
    <m/>
    <m/>
    <m/>
    <m/>
    <m/>
    <m/>
    <m/>
    <m/>
    <m/>
    <m/>
    <m/>
    <m/>
    <n v="9"/>
    <n v="1"/>
    <n v="0"/>
  </r>
  <r>
    <n v="7064001"/>
    <s v="Tanaka, Yasuhiko"/>
    <s v="Fukuoka"/>
    <s v="Fukuoka"/>
    <s v=""/>
    <s v=""/>
    <x v="2"/>
    <x v="0"/>
    <x v="65"/>
    <n v="1"/>
    <x v="14"/>
    <n v="0"/>
    <n v="0"/>
    <n v="6.8147684156124266E-2"/>
    <n v="0.73571335394473758"/>
    <m/>
    <m/>
    <m/>
    <m/>
    <m/>
    <m/>
    <m/>
    <m/>
    <m/>
    <m/>
    <m/>
    <m/>
    <m/>
    <n v="9"/>
    <n v="0"/>
    <n v="0"/>
  </r>
  <r>
    <n v="7068702"/>
    <s v="Fujiwara, Chie"/>
    <s v="Kurashiki"/>
    <s v="Kurashiki"/>
    <s v=""/>
    <s v=""/>
    <x v="2"/>
    <x v="0"/>
    <x v="62"/>
    <n v="1"/>
    <x v="14"/>
    <n v="0"/>
    <n v="0"/>
    <n v="0.53408397039910283"/>
    <n v="0.68884004736836768"/>
    <m/>
    <m/>
    <m/>
    <m/>
    <m/>
    <m/>
    <m/>
    <m/>
    <m/>
    <m/>
    <m/>
    <m/>
    <m/>
    <n v="9"/>
    <n v="0"/>
    <n v="0"/>
  </r>
  <r>
    <n v="7068998"/>
    <s v="International Sheet Piling Company Sarl"/>
    <s v="Esch sur Alzette"/>
    <s v="Esch sur Alzette"/>
    <s v=""/>
    <s v=""/>
    <x v="45"/>
    <x v="0"/>
    <x v="79"/>
    <n v="1"/>
    <x v="3"/>
    <n v="0"/>
    <n v="0"/>
    <n v="0.78197403091040452"/>
    <n v="0.88924312236057879"/>
    <m/>
    <m/>
    <m/>
    <m/>
    <m/>
    <m/>
    <m/>
    <m/>
    <m/>
    <m/>
    <m/>
    <m/>
    <m/>
    <n v="9"/>
    <n v="0"/>
    <n v="0"/>
  </r>
  <r>
    <n v="7069523"/>
    <s v="Snodgrass, Ken L."/>
    <s v="Peoria,AZ"/>
    <s v="Peoria AZ"/>
    <s v=""/>
    <s v=""/>
    <x v="9"/>
    <x v="0"/>
    <x v="62"/>
    <n v="1"/>
    <x v="15"/>
    <n v="0"/>
    <n v="0"/>
    <n v="0.29319473028909226"/>
    <n v="0.69118759031232102"/>
    <m/>
    <m/>
    <m/>
    <m/>
    <m/>
    <m/>
    <m/>
    <m/>
    <m/>
    <m/>
    <m/>
    <m/>
    <m/>
    <n v="9"/>
    <n v="0"/>
    <n v="0"/>
  </r>
  <r>
    <n v="7069850"/>
    <s v="Kozarsky, Eliot M."/>
    <s v="Moorestown"/>
    <s v="Moorestown"/>
    <s v=""/>
    <s v=""/>
    <x v="9"/>
    <x v="0"/>
    <x v="70"/>
    <n v="1"/>
    <x v="14"/>
    <n v="0"/>
    <n v="0"/>
    <n v="0.50388090384782913"/>
    <n v="0.33523768138353316"/>
    <m/>
    <m/>
    <m/>
    <m/>
    <m/>
    <m/>
    <m/>
    <m/>
    <m/>
    <m/>
    <m/>
    <m/>
    <m/>
    <n v="9"/>
    <n v="0"/>
    <n v="0"/>
  </r>
  <r>
    <n v="7071536"/>
    <s v="Delta Capillary Products Limited"/>
    <s v="Dundee"/>
    <s v="Dundee"/>
    <s v=""/>
    <s v=""/>
    <x v="8"/>
    <x v="0"/>
    <x v="66"/>
    <n v="1"/>
    <x v="14"/>
    <n v="0"/>
    <n v="0"/>
    <n v="0.20144365582504575"/>
    <n v="0.80575170400834017"/>
    <m/>
    <m/>
    <m/>
    <m/>
    <m/>
    <m/>
    <m/>
    <m/>
    <m/>
    <m/>
    <m/>
    <m/>
    <m/>
    <n v="9"/>
    <n v="0"/>
    <n v="0"/>
  </r>
  <r>
    <n v="7072251"/>
    <s v="Paolino, Gerald A."/>
    <s v="Lancaster"/>
    <s v="Lancaster"/>
    <s v=""/>
    <s v=""/>
    <x v="9"/>
    <x v="0"/>
    <x v="62"/>
    <n v="1"/>
    <x v="14"/>
    <n v="0"/>
    <n v="0"/>
    <n v="0.37748597936190442"/>
    <n v="0.86597991616997572"/>
    <m/>
    <m/>
    <m/>
    <m/>
    <m/>
    <m/>
    <m/>
    <m/>
    <m/>
    <m/>
    <m/>
    <m/>
    <m/>
    <n v="9"/>
    <n v="0"/>
    <n v="0"/>
  </r>
  <r>
    <n v="7072988"/>
    <s v="Bohm, Gunter"/>
    <s v="4630 Bochum"/>
    <s v="4630 Bochum"/>
    <s v="4630"/>
    <s v=""/>
    <x v="0"/>
    <x v="0"/>
    <x v="77"/>
    <n v="1"/>
    <x v="15"/>
    <n v="1"/>
    <n v="0"/>
    <n v="0.9429846478058227"/>
    <n v="0.84935715171035864"/>
    <m/>
    <m/>
    <m/>
    <m/>
    <m/>
    <m/>
    <m/>
    <m/>
    <m/>
    <m/>
    <m/>
    <m/>
    <m/>
    <n v="9"/>
    <n v="0"/>
    <n v="0"/>
  </r>
  <r>
    <n v="250261"/>
    <s v="Müller, Michael"/>
    <s v="Südstrasse 137a,46535 Dinslaken"/>
    <s v="Südstrasse 137a 46535 Dinslaken"/>
    <s v="137 46535"/>
    <s v="137a"/>
    <x v="0"/>
    <x v="0"/>
    <x v="29"/>
    <n v="2"/>
    <x v="0"/>
    <n v="2"/>
    <n v="1"/>
    <n v="0.3884975402357651"/>
    <n v="4.3844827287177535E-2"/>
    <n v="1"/>
    <n v="2"/>
    <n v="7"/>
    <m/>
    <m/>
    <m/>
    <m/>
    <m/>
    <m/>
    <m/>
    <m/>
    <m/>
    <m/>
    <n v="9"/>
    <n v="1"/>
    <n v="0"/>
  </r>
  <r>
    <n v="7076085"/>
    <s v="Radko, Ron"/>
    <s v="Bellevue"/>
    <s v="Bellevue"/>
    <s v=""/>
    <s v=""/>
    <x v="9"/>
    <x v="0"/>
    <x v="59"/>
    <n v="1"/>
    <x v="14"/>
    <n v="0"/>
    <n v="0"/>
    <n v="0.27359611691153407"/>
    <n v="0.18661705814560592"/>
    <m/>
    <m/>
    <m/>
    <m/>
    <m/>
    <m/>
    <m/>
    <m/>
    <m/>
    <m/>
    <m/>
    <m/>
    <m/>
    <n v="9"/>
    <n v="0"/>
    <n v="0"/>
  </r>
  <r>
    <n v="7076311"/>
    <s v="Lynch, Gary M."/>
    <s v="Fernvale Queensland"/>
    <s v="Fernvale Queensland"/>
    <s v=""/>
    <s v=""/>
    <x v="20"/>
    <x v="0"/>
    <x v="80"/>
    <n v="2"/>
    <x v="15"/>
    <n v="0"/>
    <n v="0"/>
    <n v="0.21183447577730707"/>
    <n v="7.3468812965198471E-2"/>
    <m/>
    <m/>
    <m/>
    <m/>
    <m/>
    <m/>
    <m/>
    <m/>
    <m/>
    <m/>
    <m/>
    <m/>
    <m/>
    <n v="9"/>
    <n v="0"/>
    <n v="0"/>
  </r>
  <r>
    <n v="7077006"/>
    <s v="Shin, Jin-Uk 'Luke'"/>
    <s v="Austin"/>
    <s v="Austin"/>
    <s v=""/>
    <s v=""/>
    <x v="9"/>
    <x v="0"/>
    <x v="66"/>
    <n v="1"/>
    <x v="14"/>
    <n v="0"/>
    <n v="0"/>
    <n v="0.31519779907554257"/>
    <n v="0.31906341892443768"/>
    <m/>
    <m/>
    <m/>
    <m/>
    <m/>
    <m/>
    <m/>
    <m/>
    <m/>
    <m/>
    <m/>
    <m/>
    <m/>
    <n v="9"/>
    <n v="0"/>
    <n v="0"/>
  </r>
  <r>
    <n v="7077617"/>
    <s v="Hoffmann, Dieter"/>
    <s v="Buchs"/>
    <s v="Buchs"/>
    <s v=""/>
    <s v=""/>
    <x v="0"/>
    <x v="0"/>
    <x v="87"/>
    <n v="1"/>
    <x v="14"/>
    <n v="0"/>
    <n v="0"/>
    <n v="0.88496727690459476"/>
    <n v="6.850106235998743E-2"/>
    <m/>
    <m/>
    <m/>
    <m/>
    <m/>
    <m/>
    <m/>
    <m/>
    <m/>
    <m/>
    <m/>
    <m/>
    <m/>
    <n v="9"/>
    <n v="0"/>
    <n v="0"/>
  </r>
  <r>
    <n v="7083978"/>
    <s v="Weyland, Guillermo"/>
    <s v="Santiago"/>
    <s v="Santiago"/>
    <s v=""/>
    <s v=""/>
    <x v="56"/>
    <x v="0"/>
    <x v="59"/>
    <n v="1"/>
    <x v="14"/>
    <n v="0"/>
    <n v="0"/>
    <n v="0.4367594903084786"/>
    <n v="0.43746438529655718"/>
    <m/>
    <m/>
    <m/>
    <m/>
    <m/>
    <m/>
    <m/>
    <m/>
    <m/>
    <m/>
    <m/>
    <m/>
    <m/>
    <n v="9"/>
    <n v="0"/>
    <n v="0"/>
  </r>
  <r>
    <n v="7086380"/>
    <s v="Fidelman; David"/>
    <s v="Littleton"/>
    <s v="Littleton"/>
    <s v=""/>
    <s v=""/>
    <x v="9"/>
    <x v="0"/>
    <x v="62"/>
    <n v="1"/>
    <x v="14"/>
    <n v="0"/>
    <n v="0"/>
    <n v="0.25626519736433062"/>
    <n v="0.78279577296360991"/>
    <m/>
    <m/>
    <m/>
    <m/>
    <m/>
    <m/>
    <m/>
    <m/>
    <m/>
    <m/>
    <m/>
    <m/>
    <m/>
    <n v="9"/>
    <n v="0"/>
    <n v="0"/>
  </r>
  <r>
    <n v="7090764"/>
    <s v="Fojt, Otakar"/>
    <s v="York"/>
    <s v="York"/>
    <s v=""/>
    <s v=""/>
    <x v="8"/>
    <x v="0"/>
    <x v="111"/>
    <n v="1"/>
    <x v="14"/>
    <n v="0"/>
    <n v="0"/>
    <n v="0.37751190005034374"/>
    <n v="0.46714878180106778"/>
    <m/>
    <m/>
    <m/>
    <m/>
    <m/>
    <m/>
    <m/>
    <m/>
    <m/>
    <m/>
    <m/>
    <m/>
    <m/>
    <n v="9"/>
    <n v="0"/>
    <n v="0"/>
  </r>
  <r>
    <n v="7092326"/>
    <s v="Weaver, David Lee"/>
    <s v="El Centro,CA"/>
    <s v="El Centro CA"/>
    <s v=""/>
    <s v=""/>
    <x v="9"/>
    <x v="0"/>
    <x v="74"/>
    <n v="1"/>
    <x v="3"/>
    <n v="0"/>
    <n v="0"/>
    <n v="0.8120851826343175"/>
    <n v="0.61948803198323643"/>
    <m/>
    <m/>
    <m/>
    <m/>
    <m/>
    <m/>
    <m/>
    <m/>
    <m/>
    <m/>
    <m/>
    <m/>
    <m/>
    <n v="9"/>
    <n v="0"/>
    <n v="0"/>
  </r>
  <r>
    <n v="7092664"/>
    <s v="Innovaquartz Incorporated"/>
    <s v="Phoenix,AZ"/>
    <s v="Phoenix AZ"/>
    <s v=""/>
    <s v=""/>
    <x v="9"/>
    <x v="0"/>
    <x v="70"/>
    <n v="1"/>
    <x v="15"/>
    <n v="0"/>
    <n v="0"/>
    <n v="2.3607195189117025E-2"/>
    <n v="0.56781224904202177"/>
    <m/>
    <m/>
    <m/>
    <m/>
    <m/>
    <m/>
    <m/>
    <m/>
    <m/>
    <m/>
    <m/>
    <m/>
    <m/>
    <n v="9"/>
    <n v="0"/>
    <n v="0"/>
  </r>
  <r>
    <n v="7095121"/>
    <s v="Kase, J. Paul"/>
    <s v="Bar Harbor"/>
    <s v="Bar Harbor"/>
    <s v=""/>
    <s v=""/>
    <x v="9"/>
    <x v="0"/>
    <x v="70"/>
    <n v="1"/>
    <x v="15"/>
    <n v="0"/>
    <n v="0"/>
    <n v="0.95771746818880676"/>
    <n v="0.21749990393616003"/>
    <m/>
    <m/>
    <m/>
    <m/>
    <m/>
    <m/>
    <m/>
    <m/>
    <m/>
    <m/>
    <m/>
    <m/>
    <m/>
    <n v="9"/>
    <n v="0"/>
    <n v="0"/>
  </r>
  <r>
    <n v="7098541"/>
    <s v="Garcia Ruano, Jose-Luis"/>
    <s v="Cuevas del Almanzora"/>
    <s v="Cuevas del Almanzora"/>
    <s v=""/>
    <s v=""/>
    <x v="4"/>
    <x v="0"/>
    <x v="91"/>
    <n v="2"/>
    <x v="3"/>
    <n v="0"/>
    <n v="0"/>
    <n v="0.15088986220266298"/>
    <n v="0.57979067444582755"/>
    <m/>
    <m/>
    <m/>
    <m/>
    <m/>
    <m/>
    <m/>
    <m/>
    <m/>
    <m/>
    <m/>
    <m/>
    <m/>
    <n v="9"/>
    <n v="0"/>
    <n v="0"/>
  </r>
  <r>
    <n v="7100255"/>
    <s v="Adel, Joerg"/>
    <s v="Ludwigshafen"/>
    <s v="Ludwigshafen"/>
    <s v=""/>
    <s v=""/>
    <x v="0"/>
    <x v="0"/>
    <x v="74"/>
    <n v="1"/>
    <x v="14"/>
    <n v="0"/>
    <n v="0"/>
    <n v="0.6723078671210857"/>
    <n v="0.15453473381713356"/>
    <m/>
    <m/>
    <m/>
    <m/>
    <m/>
    <m/>
    <m/>
    <m/>
    <m/>
    <m/>
    <m/>
    <m/>
    <m/>
    <n v="9"/>
    <n v="0"/>
    <n v="0"/>
  </r>
  <r>
    <n v="7101882"/>
    <s v="Hiraga, Masaharu"/>
    <s v="Honjyo"/>
    <s v="Honjyo"/>
    <s v=""/>
    <s v=""/>
    <x v="2"/>
    <x v="0"/>
    <x v="66"/>
    <n v="1"/>
    <x v="14"/>
    <n v="0"/>
    <n v="0"/>
    <n v="1.3034558207125846E-2"/>
    <n v="0.11197779555726284"/>
    <m/>
    <m/>
    <m/>
    <m/>
    <m/>
    <m/>
    <m/>
    <m/>
    <m/>
    <m/>
    <m/>
    <m/>
    <m/>
    <n v="9"/>
    <n v="0"/>
    <n v="0"/>
  </r>
  <r>
    <n v="7103388"/>
    <s v="Wysocki; Gregory E."/>
    <s v="Custer"/>
    <s v="Custer"/>
    <s v=""/>
    <s v=""/>
    <x v="9"/>
    <x v="0"/>
    <x v="66"/>
    <n v="1"/>
    <x v="14"/>
    <n v="0"/>
    <n v="0"/>
    <n v="0.83774063636916041"/>
    <n v="0.2106495814066881"/>
    <m/>
    <m/>
    <m/>
    <m/>
    <m/>
    <m/>
    <m/>
    <m/>
    <m/>
    <m/>
    <m/>
    <m/>
    <m/>
    <n v="9"/>
    <n v="0"/>
    <n v="0"/>
  </r>
  <r>
    <n v="7107894"/>
    <s v="Moriyasu, Akiyoshi"/>
    <s v="Nagaokakyo"/>
    <s v="Nagaokakyo"/>
    <s v=""/>
    <s v=""/>
    <x v="2"/>
    <x v="0"/>
    <x v="70"/>
    <n v="1"/>
    <x v="14"/>
    <n v="0"/>
    <n v="0"/>
    <n v="4.6641450213050661E-2"/>
    <n v="0.81981249475738716"/>
    <m/>
    <m/>
    <m/>
    <m/>
    <m/>
    <m/>
    <m/>
    <m/>
    <m/>
    <m/>
    <m/>
    <m/>
    <m/>
    <n v="9"/>
    <n v="0"/>
    <n v="0"/>
  </r>
  <r>
    <n v="7110979"/>
    <s v="Young, Harlow"/>
    <s v="Kennewick,WA"/>
    <s v="Kennewick WA"/>
    <s v=""/>
    <s v=""/>
    <x v="9"/>
    <x v="0"/>
    <x v="74"/>
    <n v="1"/>
    <x v="15"/>
    <n v="0"/>
    <n v="0"/>
    <n v="0.23550253293784273"/>
    <n v="0.74379129968924662"/>
    <m/>
    <m/>
    <m/>
    <m/>
    <m/>
    <m/>
    <m/>
    <m/>
    <m/>
    <m/>
    <m/>
    <m/>
    <m/>
    <n v="9"/>
    <n v="0"/>
    <n v="0"/>
  </r>
  <r>
    <n v="7113595"/>
    <s v="Sutardja, Sehat"/>
    <s v="Los Altos Hills"/>
    <s v="Los Altos Hills"/>
    <s v=""/>
    <s v=""/>
    <x v="9"/>
    <x v="0"/>
    <x v="81"/>
    <n v="1"/>
    <x v="3"/>
    <n v="0"/>
    <n v="0"/>
    <n v="0.74230841862189911"/>
    <n v="0.82749130442380581"/>
    <m/>
    <m/>
    <m/>
    <m/>
    <m/>
    <m/>
    <m/>
    <m/>
    <m/>
    <m/>
    <m/>
    <m/>
    <m/>
    <n v="9"/>
    <n v="0"/>
    <n v="0"/>
  </r>
  <r>
    <n v="7115344"/>
    <s v="Smith, Christopher L."/>
    <s v="Norman"/>
    <s v="Norman"/>
    <s v=""/>
    <s v=""/>
    <x v="9"/>
    <x v="0"/>
    <x v="66"/>
    <n v="1"/>
    <x v="14"/>
    <n v="0"/>
    <n v="0"/>
    <n v="0.80100217718977684"/>
    <n v="0.12182063673284471"/>
    <m/>
    <m/>
    <m/>
    <m/>
    <m/>
    <m/>
    <m/>
    <m/>
    <m/>
    <m/>
    <m/>
    <m/>
    <m/>
    <n v="9"/>
    <n v="0"/>
    <n v="0"/>
  </r>
  <r>
    <n v="7124483"/>
    <s v="Yamashita, Atsushi"/>
    <s v="Chikushino-shi"/>
    <s v="Chikushino-shi"/>
    <s v=""/>
    <s v=""/>
    <x v="2"/>
    <x v="0"/>
    <x v="78"/>
    <n v="1"/>
    <x v="14"/>
    <n v="0"/>
    <n v="0"/>
    <n v="0.86735519139075468"/>
    <n v="0.80945243704391168"/>
    <m/>
    <m/>
    <m/>
    <m/>
    <m/>
    <m/>
    <m/>
    <m/>
    <m/>
    <m/>
    <m/>
    <m/>
    <m/>
    <n v="9"/>
    <n v="0"/>
    <n v="0"/>
  </r>
  <r>
    <n v="781923"/>
    <s v="Niedermeier, Peter"/>
    <s v="Sonnentaustrasse 5,80995 München"/>
    <s v="Sonnentaustrasse 5 80995 München"/>
    <s v="5 80995"/>
    <s v="5"/>
    <x v="0"/>
    <x v="0"/>
    <x v="1"/>
    <n v="2"/>
    <x v="0"/>
    <n v="2"/>
    <n v="1"/>
    <n v="0.51901975339330342"/>
    <n v="3.953075171684195E-2"/>
    <n v="1"/>
    <n v="2"/>
    <n v="7"/>
    <m/>
    <m/>
    <m/>
    <m/>
    <m/>
    <m/>
    <m/>
    <m/>
    <m/>
    <m/>
    <n v="9"/>
    <n v="1"/>
    <n v="0"/>
  </r>
  <r>
    <n v="7127655"/>
    <s v="Grinstead, Dale A."/>
    <s v="Waterloo"/>
    <s v="Waterloo"/>
    <s v=""/>
    <s v=""/>
    <x v="9"/>
    <x v="0"/>
    <x v="59"/>
    <n v="1"/>
    <x v="14"/>
    <n v="0"/>
    <n v="0"/>
    <n v="0.11893456157508853"/>
    <n v="0.67507209124613288"/>
    <m/>
    <m/>
    <m/>
    <m/>
    <m/>
    <m/>
    <m/>
    <m/>
    <m/>
    <m/>
    <m/>
    <m/>
    <m/>
    <n v="9"/>
    <n v="0"/>
    <n v="0"/>
  </r>
  <r>
    <n v="7130520"/>
    <s v="Rypos, Inc."/>
    <s v="Medway,MA"/>
    <s v="Medway MA"/>
    <s v=""/>
    <s v=""/>
    <x v="9"/>
    <x v="0"/>
    <x v="62"/>
    <n v="1"/>
    <x v="15"/>
    <n v="0"/>
    <n v="0"/>
    <n v="0.97540287593115549"/>
    <n v="0.53022559147182768"/>
    <m/>
    <m/>
    <m/>
    <m/>
    <m/>
    <m/>
    <m/>
    <m/>
    <m/>
    <m/>
    <m/>
    <m/>
    <m/>
    <n v="9"/>
    <n v="0"/>
    <n v="0"/>
  </r>
  <r>
    <n v="7132112"/>
    <s v="O'Leary, Robert"/>
    <s v="Salt Lake City"/>
    <s v="Salt Lake City"/>
    <s v=""/>
    <s v=""/>
    <x v="9"/>
    <x v="0"/>
    <x v="78"/>
    <n v="1"/>
    <x v="3"/>
    <n v="0"/>
    <n v="0"/>
    <n v="0.60544062545402721"/>
    <n v="0.88845467565214264"/>
    <m/>
    <m/>
    <m/>
    <m/>
    <m/>
    <m/>
    <m/>
    <m/>
    <m/>
    <m/>
    <m/>
    <m/>
    <m/>
    <n v="9"/>
    <n v="0"/>
    <n v="0"/>
  </r>
  <r>
    <n v="7132851"/>
    <s v="Lemaire, Jean-Marc"/>
    <s v="Rueil Malmaison"/>
    <s v="Rueil Malmaison"/>
    <s v=""/>
    <s v=""/>
    <x v="3"/>
    <x v="0"/>
    <x v="81"/>
    <n v="1"/>
    <x v="15"/>
    <n v="0"/>
    <n v="0"/>
    <n v="1.7902614045190779E-2"/>
    <n v="0.92303944067422705"/>
    <m/>
    <m/>
    <m/>
    <m/>
    <m/>
    <m/>
    <m/>
    <m/>
    <m/>
    <m/>
    <m/>
    <m/>
    <m/>
    <n v="9"/>
    <n v="0"/>
    <n v="0"/>
  </r>
  <r>
    <n v="7135167"/>
    <s v="Renn; Robert M."/>
    <s v="Pfafftown"/>
    <s v="Pfafftown"/>
    <s v=""/>
    <s v=""/>
    <x v="9"/>
    <x v="0"/>
    <x v="62"/>
    <n v="1"/>
    <x v="14"/>
    <n v="0"/>
    <n v="0"/>
    <n v="0.9703381331455464"/>
    <n v="0.21813469935151641"/>
    <m/>
    <m/>
    <m/>
    <m/>
    <m/>
    <m/>
    <m/>
    <m/>
    <m/>
    <m/>
    <m/>
    <m/>
    <m/>
    <n v="9"/>
    <n v="0"/>
    <n v="0"/>
  </r>
  <r>
    <n v="7138891"/>
    <s v="Atarashi, Haruhiko"/>
    <s v="Fujiidera"/>
    <s v="Fujiidera"/>
    <s v=""/>
    <s v=""/>
    <x v="2"/>
    <x v="0"/>
    <x v="62"/>
    <n v="1"/>
    <x v="14"/>
    <n v="0"/>
    <n v="0"/>
    <n v="0.77938845896121189"/>
    <n v="0.23292935281751415"/>
    <m/>
    <m/>
    <m/>
    <m/>
    <m/>
    <m/>
    <m/>
    <m/>
    <m/>
    <m/>
    <m/>
    <m/>
    <m/>
    <n v="9"/>
    <n v="0"/>
    <n v="0"/>
  </r>
  <r>
    <n v="7143092"/>
    <s v="Cobb, Alan J."/>
    <s v="Northampton"/>
    <s v="Northampton"/>
    <s v=""/>
    <s v=""/>
    <x v="8"/>
    <x v="0"/>
    <x v="77"/>
    <n v="1"/>
    <x v="14"/>
    <n v="0"/>
    <n v="0"/>
    <n v="4.8223816990377366E-2"/>
    <n v="0.7885835667800799"/>
    <m/>
    <m/>
    <m/>
    <m/>
    <m/>
    <m/>
    <m/>
    <m/>
    <m/>
    <m/>
    <m/>
    <m/>
    <m/>
    <n v="9"/>
    <n v="0"/>
    <n v="0"/>
  </r>
  <r>
    <n v="7145108"/>
    <s v="Chou, Shih-Hang"/>
    <s v="Nantou Hsien"/>
    <s v="Nantou Hsien"/>
    <s v=""/>
    <s v=""/>
    <x v="5"/>
    <x v="0"/>
    <x v="74"/>
    <n v="1"/>
    <x v="15"/>
    <n v="0"/>
    <n v="0"/>
    <n v="0.41787740424165831"/>
    <n v="0.78039204841088161"/>
    <m/>
    <m/>
    <m/>
    <m/>
    <m/>
    <m/>
    <m/>
    <m/>
    <m/>
    <m/>
    <m/>
    <m/>
    <m/>
    <n v="9"/>
    <n v="0"/>
    <n v="0"/>
  </r>
  <r>
    <n v="7145279"/>
    <s v="Kida, Kouji"/>
    <s v="Tahara-city"/>
    <s v="Tahara-city"/>
    <s v=""/>
    <s v=""/>
    <x v="2"/>
    <x v="0"/>
    <x v="77"/>
    <n v="1"/>
    <x v="14"/>
    <n v="0"/>
    <n v="0"/>
    <n v="0.57717271296574424"/>
    <n v="0.84461715613983035"/>
    <m/>
    <m/>
    <m/>
    <m/>
    <m/>
    <m/>
    <m/>
    <m/>
    <m/>
    <m/>
    <m/>
    <m/>
    <m/>
    <n v="9"/>
    <n v="0"/>
    <n v="0"/>
  </r>
  <r>
    <n v="7146850"/>
    <s v="Howell, Harold R."/>
    <s v="Arlington"/>
    <s v="Arlington"/>
    <s v=""/>
    <s v=""/>
    <x v="9"/>
    <x v="0"/>
    <x v="62"/>
    <n v="1"/>
    <x v="14"/>
    <n v="0"/>
    <n v="0"/>
    <n v="0.31198853725897946"/>
    <n v="0.59724389966380809"/>
    <m/>
    <m/>
    <m/>
    <m/>
    <m/>
    <m/>
    <m/>
    <m/>
    <m/>
    <m/>
    <m/>
    <m/>
    <m/>
    <n v="9"/>
    <n v="0"/>
    <n v="0"/>
  </r>
  <r>
    <n v="7147183"/>
    <s v="Tiger Optics, LLC"/>
    <s v="Warrington,PA"/>
    <s v="Warrington PA"/>
    <s v=""/>
    <s v=""/>
    <x v="9"/>
    <x v="0"/>
    <x v="69"/>
    <n v="1"/>
    <x v="15"/>
    <n v="0"/>
    <n v="0"/>
    <n v="0.58368978685356843"/>
    <n v="0.60042808104122325"/>
    <m/>
    <m/>
    <m/>
    <m/>
    <m/>
    <m/>
    <m/>
    <m/>
    <m/>
    <m/>
    <m/>
    <m/>
    <m/>
    <n v="9"/>
    <n v="0"/>
    <n v="0"/>
  </r>
  <r>
    <n v="7147203"/>
    <s v="Unisearch Limited (N.S.W.)Australia"/>
    <s v="Kensington"/>
    <s v="Kensington"/>
    <s v=""/>
    <s v=""/>
    <x v="20"/>
    <x v="0"/>
    <x v="70"/>
    <n v="1"/>
    <x v="14"/>
    <n v="0"/>
    <n v="0"/>
    <n v="0.79645787416933211"/>
    <n v="0.39746214223365461"/>
    <m/>
    <m/>
    <m/>
    <m/>
    <m/>
    <m/>
    <m/>
    <m/>
    <m/>
    <m/>
    <m/>
    <m/>
    <m/>
    <n v="9"/>
    <n v="0"/>
    <n v="0"/>
  </r>
  <r>
    <n v="7151399"/>
    <s v="Yamaguchi, Yasuhiro"/>
    <s v="Minami Ashigara"/>
    <s v="Minami Ashigara"/>
    <s v=""/>
    <s v=""/>
    <x v="2"/>
    <x v="0"/>
    <x v="81"/>
    <n v="1"/>
    <x v="15"/>
    <n v="0"/>
    <n v="0"/>
    <n v="0.45001123375731245"/>
    <n v="0.67754381032870725"/>
    <m/>
    <m/>
    <m/>
    <m/>
    <m/>
    <m/>
    <m/>
    <m/>
    <m/>
    <m/>
    <m/>
    <m/>
    <m/>
    <n v="9"/>
    <n v="0"/>
    <n v="0"/>
  </r>
  <r>
    <n v="7154117"/>
    <s v="Wattron, Albert"/>
    <s v="Marmoutier"/>
    <s v="Marmoutier"/>
    <s v=""/>
    <s v=""/>
    <x v="3"/>
    <x v="0"/>
    <x v="70"/>
    <n v="1"/>
    <x v="14"/>
    <n v="0"/>
    <n v="0"/>
    <n v="0.94435354532313276"/>
    <n v="0.77664186103518928"/>
    <m/>
    <m/>
    <m/>
    <m/>
    <m/>
    <m/>
    <m/>
    <m/>
    <m/>
    <m/>
    <m/>
    <m/>
    <m/>
    <n v="9"/>
    <n v="0"/>
    <n v="0"/>
  </r>
  <r>
    <n v="7154955"/>
    <s v="Mulligan, Seamus"/>
    <s v="Monksland"/>
    <s v="Monksland"/>
    <s v=""/>
    <s v=""/>
    <x v="35"/>
    <x v="0"/>
    <x v="62"/>
    <n v="1"/>
    <x v="14"/>
    <n v="0"/>
    <n v="0"/>
    <n v="0.2603996520149453"/>
    <n v="0.4415784054471088"/>
    <m/>
    <m/>
    <m/>
    <m/>
    <m/>
    <m/>
    <m/>
    <m/>
    <m/>
    <m/>
    <m/>
    <m/>
    <m/>
    <n v="9"/>
    <n v="0"/>
    <n v="0"/>
  </r>
  <r>
    <n v="7156123"/>
    <s v="Rose Plastic USA, LP"/>
    <s v="California,PA"/>
    <s v="California PA"/>
    <s v=""/>
    <s v=""/>
    <x v="9"/>
    <x v="0"/>
    <x v="69"/>
    <n v="1"/>
    <x v="15"/>
    <n v="0"/>
    <n v="0"/>
    <n v="0.83811854012189091"/>
    <n v="0.86469642984942907"/>
    <m/>
    <m/>
    <m/>
    <m/>
    <m/>
    <m/>
    <m/>
    <m/>
    <m/>
    <m/>
    <m/>
    <m/>
    <m/>
    <n v="9"/>
    <n v="0"/>
    <n v="0"/>
  </r>
  <r>
    <n v="7161234"/>
    <s v="Garbacz, Jr., William F."/>
    <s v="219 Locust Rd.,Fort Washington,PA,19034"/>
    <s v="219 Locust Rd. Fort Washington PA 19034"/>
    <s v="219 19034"/>
    <s v=""/>
    <x v="9"/>
    <x v="0"/>
    <x v="36"/>
    <n v="3"/>
    <x v="11"/>
    <n v="2"/>
    <n v="0"/>
    <n v="0.35023841874026584"/>
    <n v="0.64120975525565971"/>
    <m/>
    <m/>
    <m/>
    <m/>
    <m/>
    <m/>
    <m/>
    <m/>
    <m/>
    <m/>
    <m/>
    <m/>
    <m/>
    <n v="9"/>
    <n v="1"/>
    <n v="0"/>
  </r>
  <r>
    <n v="7161307"/>
    <s v="Kolasinski, John R."/>
    <s v="Greenbelt"/>
    <s v="Greenbelt"/>
    <s v=""/>
    <s v=""/>
    <x v="9"/>
    <x v="0"/>
    <x v="62"/>
    <n v="1"/>
    <x v="14"/>
    <n v="0"/>
    <n v="0"/>
    <n v="0.43596836475157541"/>
    <n v="0.52889966930443411"/>
    <m/>
    <m/>
    <m/>
    <m/>
    <m/>
    <m/>
    <m/>
    <m/>
    <m/>
    <m/>
    <m/>
    <m/>
    <m/>
    <n v="9"/>
    <n v="0"/>
    <n v="0"/>
  </r>
  <r>
    <n v="7162194"/>
    <s v="Cameron, Donald S."/>
    <s v="Reading"/>
    <s v="Reading"/>
    <s v=""/>
    <s v=""/>
    <x v="8"/>
    <x v="0"/>
    <x v="65"/>
    <n v="1"/>
    <x v="14"/>
    <n v="0"/>
    <n v="0"/>
    <n v="0.18020563995017724"/>
    <n v="0.17422092807408951"/>
    <m/>
    <m/>
    <m/>
    <m/>
    <m/>
    <m/>
    <m/>
    <m/>
    <m/>
    <m/>
    <m/>
    <m/>
    <m/>
    <n v="9"/>
    <n v="0"/>
    <n v="0"/>
  </r>
  <r>
    <n v="7163817"/>
    <s v="Voigtlander, Klaus"/>
    <s v="Wangen"/>
    <s v="Wangen"/>
    <s v=""/>
    <s v=""/>
    <x v="0"/>
    <x v="0"/>
    <x v="66"/>
    <n v="1"/>
    <x v="14"/>
    <n v="0"/>
    <n v="0"/>
    <n v="0.34179790433365653"/>
    <n v="0.34977029016591099"/>
    <m/>
    <m/>
    <m/>
    <m/>
    <m/>
    <m/>
    <m/>
    <m/>
    <m/>
    <m/>
    <m/>
    <m/>
    <m/>
    <n v="9"/>
    <n v="0"/>
    <n v="0"/>
  </r>
  <r>
    <n v="7163960"/>
    <s v="Thom, Allan R."/>
    <s v="Clarendon Hills,IL"/>
    <s v="Clarendon Hills IL"/>
    <s v=""/>
    <s v=""/>
    <x v="9"/>
    <x v="0"/>
    <x v="83"/>
    <n v="2"/>
    <x v="3"/>
    <n v="0"/>
    <n v="0"/>
    <n v="0.31266656850295049"/>
    <n v="0.83409289406713827"/>
    <m/>
    <m/>
    <m/>
    <m/>
    <m/>
    <m/>
    <m/>
    <m/>
    <m/>
    <m/>
    <m/>
    <m/>
    <m/>
    <n v="9"/>
    <n v="0"/>
    <n v="0"/>
  </r>
  <r>
    <n v="7164622"/>
    <s v="Andrene Associates"/>
    <s v="Burlingam"/>
    <s v="Burlingam"/>
    <s v=""/>
    <s v=""/>
    <x v="9"/>
    <x v="0"/>
    <x v="62"/>
    <n v="1"/>
    <x v="14"/>
    <n v="0"/>
    <n v="0"/>
    <n v="0.36870706713186696"/>
    <n v="0.45845559148135262"/>
    <m/>
    <m/>
    <m/>
    <m/>
    <m/>
    <m/>
    <m/>
    <m/>
    <m/>
    <m/>
    <m/>
    <m/>
    <m/>
    <n v="9"/>
    <n v="0"/>
    <n v="0"/>
  </r>
  <r>
    <n v="1319889"/>
    <s v="CHAPMAN, Lee"/>
    <s v="59A Hewell Rd, Barnt Green,Birmingha m B45 8NL"/>
    <s v="59A Hewell Rd Barnt Green Birmingha m B45 8NL"/>
    <s v="59 45 8"/>
    <s v="B45"/>
    <x v="8"/>
    <x v="0"/>
    <x v="43"/>
    <n v="3"/>
    <x v="2"/>
    <n v="3"/>
    <n v="1"/>
    <n v="0.54457658700232137"/>
    <n v="4.3658014952859925E-2"/>
    <n v="1"/>
    <n v="3"/>
    <n v="7"/>
    <m/>
    <m/>
    <m/>
    <m/>
    <m/>
    <m/>
    <m/>
    <m/>
    <m/>
    <m/>
    <n v="9"/>
    <n v="1"/>
    <n v="0"/>
  </r>
  <r>
    <n v="7166359"/>
    <s v="Zephtex Industries Incorporated"/>
    <s v="Dana Point"/>
    <s v="Dana Point"/>
    <s v=""/>
    <s v=""/>
    <x v="9"/>
    <x v="0"/>
    <x v="70"/>
    <n v="1"/>
    <x v="15"/>
    <n v="0"/>
    <n v="0"/>
    <n v="7.6657454509810319E-2"/>
    <n v="0.45572659478905508"/>
    <m/>
    <m/>
    <m/>
    <m/>
    <m/>
    <m/>
    <m/>
    <m/>
    <m/>
    <m/>
    <m/>
    <m/>
    <m/>
    <n v="9"/>
    <n v="0"/>
    <n v="0"/>
  </r>
  <r>
    <n v="7168604"/>
    <s v="Nakada, Tetsuya"/>
    <s v="Kyoto-shi"/>
    <s v="Kyoto-shi"/>
    <s v=""/>
    <s v=""/>
    <x v="2"/>
    <x v="0"/>
    <x v="62"/>
    <n v="1"/>
    <x v="14"/>
    <n v="0"/>
    <n v="0"/>
    <n v="0.4536356285833153"/>
    <n v="0.14030826479229652"/>
    <m/>
    <m/>
    <m/>
    <m/>
    <m/>
    <m/>
    <m/>
    <m/>
    <m/>
    <m/>
    <m/>
    <m/>
    <m/>
    <n v="9"/>
    <n v="0"/>
    <n v="0"/>
  </r>
  <r>
    <n v="1550372"/>
    <s v="Ozluturk,Faith M"/>
    <s v="70 Willowdale Avenue.Port Washington,11050 New York"/>
    <s v="70 Willowdale Avenue.Port Washington 11050 New York"/>
    <s v="70 11050"/>
    <s v=""/>
    <x v="9"/>
    <x v="0"/>
    <x v="71"/>
    <n v="3"/>
    <x v="11"/>
    <n v="2"/>
    <n v="0"/>
    <n v="0.65027355449576585"/>
    <n v="3.9733417200241483E-2"/>
    <n v="1"/>
    <n v="3"/>
    <n v="7"/>
    <m/>
    <m/>
    <m/>
    <m/>
    <m/>
    <m/>
    <m/>
    <m/>
    <m/>
    <m/>
    <n v="9"/>
    <n v="1"/>
    <n v="0"/>
  </r>
  <r>
    <n v="7172896"/>
    <s v="Srzanna, Kurt"/>
    <s v="Berlin"/>
    <s v="Berlin"/>
    <s v=""/>
    <s v=""/>
    <x v="0"/>
    <x v="0"/>
    <x v="66"/>
    <n v="1"/>
    <x v="14"/>
    <n v="0"/>
    <n v="0"/>
    <n v="0.77434355506443009"/>
    <n v="0.95451012483296627"/>
    <m/>
    <m/>
    <m/>
    <m/>
    <m/>
    <m/>
    <m/>
    <m/>
    <m/>
    <m/>
    <m/>
    <m/>
    <m/>
    <n v="9"/>
    <n v="0"/>
    <n v="0"/>
  </r>
  <r>
    <n v="7174053"/>
    <s v="Chutkow, Jerry G."/>
    <s v="Clarence"/>
    <s v="Clarence"/>
    <s v=""/>
    <s v=""/>
    <x v="9"/>
    <x v="0"/>
    <x v="59"/>
    <n v="1"/>
    <x v="14"/>
    <n v="0"/>
    <n v="0"/>
    <n v="0.73207033774014363"/>
    <n v="0.1734230476627433"/>
    <m/>
    <m/>
    <m/>
    <m/>
    <m/>
    <m/>
    <m/>
    <m/>
    <m/>
    <m/>
    <m/>
    <m/>
    <m/>
    <n v="9"/>
    <n v="0"/>
    <n v="0"/>
  </r>
  <r>
    <n v="7176687"/>
    <s v="Eswaraiah, Amit"/>
    <s v="Grayslake,IL"/>
    <s v="Grayslake IL"/>
    <s v=""/>
    <s v=""/>
    <x v="9"/>
    <x v="0"/>
    <x v="74"/>
    <n v="1"/>
    <x v="15"/>
    <n v="0"/>
    <n v="0"/>
    <n v="0.88091859521259297"/>
    <n v="0.27301249235207004"/>
    <m/>
    <m/>
    <m/>
    <m/>
    <m/>
    <m/>
    <m/>
    <m/>
    <m/>
    <m/>
    <m/>
    <m/>
    <m/>
    <n v="9"/>
    <n v="0"/>
    <n v="0"/>
  </r>
  <r>
    <n v="7176900"/>
    <s v="Imedex"/>
    <s v="Chaponost"/>
    <s v="Chaponost"/>
    <s v=""/>
    <s v=""/>
    <x v="3"/>
    <x v="0"/>
    <x v="62"/>
    <n v="1"/>
    <x v="14"/>
    <n v="0"/>
    <n v="0"/>
    <n v="0.62699363308187039"/>
    <n v="0.91347944304836937"/>
    <m/>
    <m/>
    <m/>
    <m/>
    <m/>
    <m/>
    <m/>
    <m/>
    <m/>
    <m/>
    <m/>
    <m/>
    <m/>
    <n v="9"/>
    <n v="0"/>
    <n v="0"/>
  </r>
  <r>
    <n v="7182515"/>
    <s v="Verbeek, Hermanus M."/>
    <s v="Groningen"/>
    <s v="Groningen"/>
    <s v=""/>
    <s v=""/>
    <x v="1"/>
    <x v="0"/>
    <x v="62"/>
    <n v="1"/>
    <x v="14"/>
    <n v="0"/>
    <n v="0"/>
    <n v="0.18852936770902939"/>
    <n v="0.72035780124428239"/>
    <m/>
    <m/>
    <m/>
    <m/>
    <m/>
    <m/>
    <m/>
    <m/>
    <m/>
    <m/>
    <m/>
    <m/>
    <m/>
    <n v="9"/>
    <n v="0"/>
    <n v="0"/>
  </r>
  <r>
    <n v="7187418"/>
    <s v="Hirayama, Mamoru"/>
    <s v="Tokyo"/>
    <s v="Tokyo"/>
    <s v=""/>
    <s v=""/>
    <x v="2"/>
    <x v="0"/>
    <x v="87"/>
    <n v="1"/>
    <x v="14"/>
    <n v="0"/>
    <n v="0"/>
    <n v="0.33211083042505107"/>
    <n v="0.86921114680297995"/>
    <m/>
    <m/>
    <m/>
    <m/>
    <m/>
    <m/>
    <m/>
    <m/>
    <m/>
    <m/>
    <m/>
    <m/>
    <m/>
    <n v="9"/>
    <n v="0"/>
    <n v="0"/>
  </r>
  <r>
    <n v="7188314"/>
    <s v="Hel, Zdenek"/>
    <s v="Rockville,MD"/>
    <s v="Rockville MD"/>
    <s v=""/>
    <s v=""/>
    <x v="9"/>
    <x v="0"/>
    <x v="74"/>
    <n v="1"/>
    <x v="15"/>
    <n v="0"/>
    <n v="0"/>
    <n v="3.2551215746102646E-2"/>
    <n v="0.55526160914085432"/>
    <m/>
    <m/>
    <m/>
    <m/>
    <m/>
    <m/>
    <m/>
    <m/>
    <m/>
    <m/>
    <m/>
    <m/>
    <m/>
    <n v="9"/>
    <n v="0"/>
    <n v="0"/>
  </r>
  <r>
    <n v="7190203"/>
    <s v="Fritch, John"/>
    <s v="Corpus Christi"/>
    <s v="Corpus Christi"/>
    <s v=""/>
    <s v=""/>
    <x v="9"/>
    <x v="0"/>
    <x v="78"/>
    <n v="1"/>
    <x v="15"/>
    <n v="0"/>
    <n v="0"/>
    <n v="0.24079964909240104"/>
    <n v="0.57772609063818336"/>
    <m/>
    <m/>
    <m/>
    <m/>
    <m/>
    <m/>
    <m/>
    <m/>
    <m/>
    <m/>
    <m/>
    <m/>
    <m/>
    <n v="9"/>
    <n v="0"/>
    <n v="0"/>
  </r>
  <r>
    <n v="7193122"/>
    <s v="Interelectric Aktiengesellschaft"/>
    <s v="Sachseln"/>
    <s v="Sachseln"/>
    <s v=""/>
    <s v=""/>
    <x v="10"/>
    <x v="0"/>
    <x v="59"/>
    <n v="1"/>
    <x v="14"/>
    <n v="0"/>
    <n v="0"/>
    <n v="0.77521806896287715"/>
    <n v="0.55524665699679621"/>
    <m/>
    <m/>
    <m/>
    <m/>
    <m/>
    <m/>
    <m/>
    <m/>
    <m/>
    <m/>
    <m/>
    <m/>
    <m/>
    <n v="9"/>
    <n v="0"/>
    <n v="0"/>
  </r>
  <r>
    <n v="7195112"/>
    <s v="Markwell, Jeffrey S."/>
    <s v="Sunrise,FL"/>
    <s v="Sunrise FL"/>
    <s v=""/>
    <s v=""/>
    <x v="9"/>
    <x v="0"/>
    <x v="70"/>
    <n v="1"/>
    <x v="15"/>
    <n v="0"/>
    <n v="0"/>
    <n v="3.0216198112986814E-2"/>
    <n v="7.7365147207957508E-2"/>
    <m/>
    <m/>
    <m/>
    <m/>
    <m/>
    <m/>
    <m/>
    <m/>
    <m/>
    <m/>
    <m/>
    <m/>
    <m/>
    <n v="9"/>
    <n v="0"/>
    <n v="0"/>
  </r>
  <r>
    <n v="1816634"/>
    <s v="Fujimatsu, S., Konami Comp. Entert. Studios, Inc."/>
    <s v="10-1, Roppongi 6-chome, Minato-ku,Tokyo 1066113"/>
    <s v="10-1 Roppongi 6-chome Minato-ku Tokyo 1066113"/>
    <s v="101 6 1066113"/>
    <s v="-1"/>
    <x v="2"/>
    <x v="0"/>
    <x v="22"/>
    <n v="3"/>
    <x v="9"/>
    <n v="3"/>
    <n v="1"/>
    <n v="0.22775163394982112"/>
    <n v="4.4674111719170018E-2"/>
    <n v="1"/>
    <n v="3"/>
    <n v="7"/>
    <m/>
    <m/>
    <m/>
    <m/>
    <m/>
    <m/>
    <m/>
    <m/>
    <m/>
    <m/>
    <n v="9"/>
    <n v="1"/>
    <n v="0"/>
  </r>
  <r>
    <n v="7196622"/>
    <s v="Larsen; Richard D."/>
    <s v="Minneapolis, Hennepin"/>
    <s v="Minneapolis Hennepin"/>
    <s v=""/>
    <s v=""/>
    <x v="9"/>
    <x v="0"/>
    <x v="88"/>
    <n v="2"/>
    <x v="15"/>
    <n v="0"/>
    <n v="0"/>
    <n v="0.24347404510662163"/>
    <n v="0.51738880539219612"/>
    <m/>
    <m/>
    <m/>
    <m/>
    <m/>
    <m/>
    <m/>
    <m/>
    <m/>
    <m/>
    <m/>
    <m/>
    <m/>
    <n v="9"/>
    <n v="0"/>
    <n v="0"/>
  </r>
  <r>
    <n v="7197270"/>
    <s v="de Buda; Eric G."/>
    <s v="Toronto, Ontario"/>
    <s v="Toronto Ontario"/>
    <s v=""/>
    <s v=""/>
    <x v="16"/>
    <x v="0"/>
    <x v="79"/>
    <n v="1"/>
    <x v="15"/>
    <n v="0"/>
    <n v="0"/>
    <n v="0.36892058028783403"/>
    <n v="0.97361177081654371"/>
    <m/>
    <m/>
    <m/>
    <m/>
    <m/>
    <m/>
    <m/>
    <m/>
    <m/>
    <m/>
    <m/>
    <m/>
    <m/>
    <n v="9"/>
    <n v="0"/>
    <n v="0"/>
  </r>
  <r>
    <n v="7200816"/>
    <s v="D'Agostino, John"/>
    <s v="Melrose,NY"/>
    <s v="Melrose NY"/>
    <s v=""/>
    <s v=""/>
    <x v="9"/>
    <x v="0"/>
    <x v="70"/>
    <n v="1"/>
    <x v="15"/>
    <n v="0"/>
    <n v="0"/>
    <n v="6.6671438100983971E-2"/>
    <n v="0.15400446917673083"/>
    <m/>
    <m/>
    <m/>
    <m/>
    <m/>
    <m/>
    <m/>
    <m/>
    <m/>
    <m/>
    <m/>
    <m/>
    <m/>
    <n v="9"/>
    <n v="0"/>
    <n v="0"/>
  </r>
  <r>
    <n v="7201756"/>
    <s v="Meguro, Kazunori"/>
    <s v="Oguni"/>
    <s v="Oguni"/>
    <s v=""/>
    <s v=""/>
    <x v="2"/>
    <x v="0"/>
    <x v="87"/>
    <n v="1"/>
    <x v="14"/>
    <n v="0"/>
    <n v="0"/>
    <n v="0.13087738015068229"/>
    <n v="0.68409781456831975"/>
    <m/>
    <m/>
    <m/>
    <m/>
    <m/>
    <m/>
    <m/>
    <m/>
    <m/>
    <m/>
    <m/>
    <m/>
    <m/>
    <n v="9"/>
    <n v="0"/>
    <n v="0"/>
  </r>
  <r>
    <n v="1905196"/>
    <s v="HARADA, Noboru"/>
    <s v="NTT IP Center, 9-11, Midori-cho 3-chome,Musashino-shi, Tokyo180-8585"/>
    <s v="NTT IP Center 9-11 Midori-cho 3-chome Musashino-shi Tokyo180-8585"/>
    <s v="911 3 1808585"/>
    <s v="9-"/>
    <x v="2"/>
    <x v="0"/>
    <x v="10"/>
    <n v="3"/>
    <x v="10"/>
    <n v="3"/>
    <n v="1"/>
    <n v="0.16771019242313256"/>
    <n v="4.3583533274643149E-2"/>
    <n v="1"/>
    <n v="3"/>
    <n v="7"/>
    <m/>
    <m/>
    <m/>
    <m/>
    <m/>
    <m/>
    <m/>
    <m/>
    <m/>
    <m/>
    <n v="9"/>
    <n v="1"/>
    <n v="0"/>
  </r>
  <r>
    <n v="7202949"/>
    <s v="Lehr, Donald D."/>
    <s v="Minnetonka"/>
    <s v="Minnetonka"/>
    <s v=""/>
    <s v=""/>
    <x v="9"/>
    <x v="0"/>
    <x v="70"/>
    <n v="1"/>
    <x v="14"/>
    <n v="0"/>
    <n v="0"/>
    <n v="3.2999378433668403E-2"/>
    <n v="0.56261295716637294"/>
    <m/>
    <m/>
    <m/>
    <m/>
    <m/>
    <m/>
    <m/>
    <m/>
    <m/>
    <m/>
    <m/>
    <m/>
    <m/>
    <n v="9"/>
    <n v="0"/>
    <n v="0"/>
  </r>
  <r>
    <n v="7204801"/>
    <s v="Kawano, Toshirou"/>
    <s v="Kanagawa"/>
    <s v="Kanagawa"/>
    <s v=""/>
    <s v=""/>
    <x v="2"/>
    <x v="0"/>
    <x v="59"/>
    <n v="1"/>
    <x v="14"/>
    <n v="0"/>
    <n v="0"/>
    <n v="0.80640760347127638"/>
    <n v="0.7134939268825633"/>
    <m/>
    <m/>
    <m/>
    <m/>
    <m/>
    <m/>
    <m/>
    <m/>
    <m/>
    <m/>
    <m/>
    <m/>
    <m/>
    <n v="9"/>
    <n v="0"/>
    <n v="0"/>
  </r>
  <r>
    <n v="7206083"/>
    <s v="Maschmann, Martin"/>
    <s v="Duisburg"/>
    <s v="Duisburg"/>
    <s v=""/>
    <s v=""/>
    <x v="0"/>
    <x v="0"/>
    <x v="59"/>
    <n v="1"/>
    <x v="14"/>
    <n v="0"/>
    <n v="0"/>
    <n v="0.75643507569882074"/>
    <n v="0.5434473532594758"/>
    <m/>
    <m/>
    <m/>
    <m/>
    <m/>
    <m/>
    <m/>
    <m/>
    <m/>
    <m/>
    <m/>
    <m/>
    <m/>
    <n v="9"/>
    <n v="0"/>
    <n v="0"/>
  </r>
  <r>
    <n v="7206146"/>
    <s v="Sher, Tak Chi"/>
    <s v="Quarry Bay"/>
    <s v="Quarry Bay"/>
    <s v=""/>
    <s v=""/>
    <x v="53"/>
    <x v="0"/>
    <x v="70"/>
    <n v="1"/>
    <x v="15"/>
    <n v="0"/>
    <n v="0"/>
    <n v="0.5873899942859121"/>
    <n v="0.78042414287087292"/>
    <m/>
    <m/>
    <m/>
    <m/>
    <m/>
    <m/>
    <m/>
    <m/>
    <m/>
    <m/>
    <m/>
    <m/>
    <m/>
    <n v="9"/>
    <n v="0"/>
    <n v="0"/>
  </r>
  <r>
    <n v="7207591"/>
    <s v="Ultra-Probe"/>
    <s v="Laguna Hills"/>
    <s v="Laguna Hills"/>
    <s v=""/>
    <s v=""/>
    <x v="9"/>
    <x v="0"/>
    <x v="74"/>
    <n v="1"/>
    <x v="15"/>
    <n v="0"/>
    <n v="0"/>
    <n v="0.19214582326518659"/>
    <n v="0.33591500081574799"/>
    <m/>
    <m/>
    <m/>
    <m/>
    <m/>
    <m/>
    <m/>
    <m/>
    <m/>
    <m/>
    <m/>
    <m/>
    <m/>
    <n v="9"/>
    <n v="0"/>
    <n v="0"/>
  </r>
  <r>
    <n v="7208096"/>
    <s v="Goth, Thomas P."/>
    <s v="8631 E. San Daniel Dr.,Scottsdale,AZ,85258"/>
    <s v="8631 E. San Daniel Dr. Scottsdale AZ 85258"/>
    <s v="8631 85258"/>
    <s v=""/>
    <x v="9"/>
    <x v="0"/>
    <x v="3"/>
    <n v="3"/>
    <x v="10"/>
    <n v="2"/>
    <n v="0"/>
    <n v="0.45085304438509244"/>
    <n v="0.67766839037643478"/>
    <m/>
    <m/>
    <m/>
    <m/>
    <m/>
    <m/>
    <m/>
    <m/>
    <m/>
    <m/>
    <m/>
    <m/>
    <m/>
    <n v="9"/>
    <n v="1"/>
    <n v="0"/>
  </r>
  <r>
    <n v="7209236"/>
    <s v="Ho, I-Lin"/>
    <s v="Tainan"/>
    <s v="Tainan"/>
    <s v=""/>
    <s v=""/>
    <x v="5"/>
    <x v="0"/>
    <x v="66"/>
    <n v="1"/>
    <x v="14"/>
    <n v="0"/>
    <n v="0"/>
    <n v="0.47013711062132724"/>
    <n v="0.60999715439364743"/>
    <m/>
    <m/>
    <m/>
    <m/>
    <m/>
    <m/>
    <m/>
    <m/>
    <m/>
    <m/>
    <m/>
    <m/>
    <m/>
    <n v="9"/>
    <n v="0"/>
    <n v="0"/>
  </r>
  <r>
    <n v="7211968"/>
    <s v="Rocchi, Palma"/>
    <s v="Vancouver"/>
    <s v="Vancouver"/>
    <s v=""/>
    <s v=""/>
    <x v="16"/>
    <x v="0"/>
    <x v="62"/>
    <n v="1"/>
    <x v="14"/>
    <n v="0"/>
    <n v="0"/>
    <n v="0.30125764543054756"/>
    <n v="0.94522030372434651"/>
    <m/>
    <m/>
    <m/>
    <m/>
    <m/>
    <m/>
    <m/>
    <m/>
    <m/>
    <m/>
    <m/>
    <m/>
    <m/>
    <n v="9"/>
    <n v="0"/>
    <n v="0"/>
  </r>
  <r>
    <n v="7213456"/>
    <s v="Hu, Michael Noel"/>
    <s v="Langley"/>
    <s v="Langley"/>
    <s v=""/>
    <s v=""/>
    <x v="16"/>
    <x v="0"/>
    <x v="65"/>
    <n v="1"/>
    <x v="14"/>
    <n v="0"/>
    <n v="0"/>
    <n v="0.15142090337574532"/>
    <n v="0.58613979696294649"/>
    <m/>
    <m/>
    <m/>
    <m/>
    <m/>
    <m/>
    <m/>
    <m/>
    <m/>
    <m/>
    <m/>
    <m/>
    <m/>
    <n v="9"/>
    <n v="0"/>
    <n v="0"/>
  </r>
  <r>
    <n v="2321279"/>
    <s v="Berger, Harald, Dipl.-Ing."/>
    <s v="Uferpromenade 37,D-7758 Meersburg"/>
    <s v="Uferpromenade 37 D-7758 Meersburg"/>
    <s v="37 7758"/>
    <s v="37"/>
    <x v="0"/>
    <x v="0"/>
    <x v="40"/>
    <n v="2"/>
    <x v="0"/>
    <n v="2"/>
    <n v="1"/>
    <n v="0.62126652293497375"/>
    <n v="4.2929295378281274E-2"/>
    <n v="1"/>
    <n v="2"/>
    <n v="7"/>
    <m/>
    <m/>
    <m/>
    <m/>
    <m/>
    <m/>
    <m/>
    <m/>
    <m/>
    <m/>
    <n v="9"/>
    <n v="1"/>
    <n v="0"/>
  </r>
  <r>
    <n v="7214879"/>
    <s v="METSO MINERALS (TAMPERE) OY"/>
    <s v="Tampere,33101"/>
    <s v="Tampere 33101"/>
    <s v="33101"/>
    <s v=""/>
    <x v="23"/>
    <x v="0"/>
    <x v="69"/>
    <n v="1"/>
    <x v="15"/>
    <n v="1"/>
    <n v="0"/>
    <n v="0.17601801251608018"/>
    <n v="0.26797661601432088"/>
    <m/>
    <m/>
    <m/>
    <m/>
    <m/>
    <m/>
    <m/>
    <m/>
    <m/>
    <m/>
    <m/>
    <m/>
    <m/>
    <n v="9"/>
    <n v="0"/>
    <n v="0"/>
  </r>
  <r>
    <n v="7216386"/>
    <s v="Foster, Jeremy S."/>
    <s v="Watford"/>
    <s v="Watford"/>
    <s v=""/>
    <s v=""/>
    <x v="8"/>
    <x v="0"/>
    <x v="65"/>
    <n v="1"/>
    <x v="14"/>
    <n v="0"/>
    <n v="0"/>
    <n v="0.82336137523752839"/>
    <n v="0.63580493520331238"/>
    <m/>
    <m/>
    <m/>
    <m/>
    <m/>
    <m/>
    <m/>
    <m/>
    <m/>
    <m/>
    <m/>
    <m/>
    <m/>
    <n v="9"/>
    <n v="0"/>
    <n v="0"/>
  </r>
  <r>
    <n v="2324072"/>
    <s v="Yamaguchi, Kazuo"/>
    <s v="No. 12-1-203, Higashitsukaguchi-cho,Amagasaki-shi Hyogo"/>
    <s v="No. 12-1-203 Higashitsukaguchi-cho Amagasaki-shi Hyogo"/>
    <s v="121203"/>
    <s v="12-"/>
    <x v="2"/>
    <x v="0"/>
    <x v="5"/>
    <n v="3"/>
    <x v="1"/>
    <n v="1"/>
    <n v="1"/>
    <n v="0.63102090366763275"/>
    <n v="4.2023131068485764E-2"/>
    <n v="1"/>
    <n v="3"/>
    <n v="7"/>
    <m/>
    <m/>
    <m/>
    <m/>
    <m/>
    <m/>
    <m/>
    <m/>
    <m/>
    <m/>
    <n v="9"/>
    <n v="1"/>
    <n v="0"/>
  </r>
  <r>
    <n v="7220255"/>
    <s v="Matsubara, Yasushi"/>
    <s v="Tokyo"/>
    <s v="Tokyo"/>
    <s v=""/>
    <s v=""/>
    <x v="2"/>
    <x v="0"/>
    <x v="87"/>
    <n v="1"/>
    <x v="14"/>
    <n v="0"/>
    <n v="0"/>
    <n v="4.5197431054734283E-3"/>
    <n v="0.58159008633267717"/>
    <m/>
    <m/>
    <m/>
    <m/>
    <m/>
    <m/>
    <m/>
    <m/>
    <m/>
    <m/>
    <m/>
    <m/>
    <m/>
    <n v="9"/>
    <n v="0"/>
    <n v="0"/>
  </r>
  <r>
    <n v="7221241"/>
    <s v="Masayuki Ishikawa"/>
    <s v="Tokyo"/>
    <s v="Tokyo"/>
    <s v=""/>
    <s v=""/>
    <x v="2"/>
    <x v="0"/>
    <x v="87"/>
    <n v="1"/>
    <x v="14"/>
    <n v="0"/>
    <n v="0"/>
    <n v="0.76519038383840288"/>
    <n v="0.61916861303531923"/>
    <m/>
    <m/>
    <m/>
    <m/>
    <m/>
    <m/>
    <m/>
    <m/>
    <m/>
    <m/>
    <m/>
    <m/>
    <m/>
    <n v="9"/>
    <n v="0"/>
    <n v="0"/>
  </r>
  <r>
    <n v="7221470"/>
    <s v="Rathnam, Lakshman"/>
    <s v="Mountain View,CA"/>
    <s v="Mountain View CA"/>
    <s v=""/>
    <s v=""/>
    <x v="9"/>
    <x v="0"/>
    <x v="79"/>
    <n v="1"/>
    <x v="3"/>
    <n v="0"/>
    <n v="0"/>
    <n v="0.30888418862493694"/>
    <n v="0.17184444543570832"/>
    <m/>
    <m/>
    <m/>
    <m/>
    <m/>
    <m/>
    <m/>
    <m/>
    <m/>
    <m/>
    <m/>
    <m/>
    <m/>
    <n v="9"/>
    <n v="0"/>
    <n v="0"/>
  </r>
  <r>
    <n v="2560763"/>
    <s v="van der Lely, Olaf"/>
    <s v="7 Brüschenrain,Zug"/>
    <s v="7 Brüschenrain Zug"/>
    <s v="7"/>
    <s v=""/>
    <x v="10"/>
    <x v="0"/>
    <x v="83"/>
    <n v="2"/>
    <x v="3"/>
    <n v="1"/>
    <n v="0"/>
    <n v="0.22823717614932049"/>
    <n v="3.966825442115185E-2"/>
    <n v="1"/>
    <n v="2"/>
    <n v="7"/>
    <m/>
    <m/>
    <m/>
    <m/>
    <m/>
    <m/>
    <m/>
    <m/>
    <m/>
    <m/>
    <n v="9"/>
    <n v="0"/>
    <n v="0"/>
  </r>
  <r>
    <n v="7222636"/>
    <s v="Plouffe, Leo A."/>
    <s v="N. Dighton"/>
    <s v="N. Dighton"/>
    <s v=""/>
    <s v=""/>
    <x v="9"/>
    <x v="0"/>
    <x v="70"/>
    <n v="1"/>
    <x v="15"/>
    <n v="0"/>
    <n v="0"/>
    <n v="0.74188559514894725"/>
    <n v="0.11930471665629772"/>
    <m/>
    <m/>
    <m/>
    <m/>
    <m/>
    <m/>
    <m/>
    <m/>
    <m/>
    <m/>
    <m/>
    <m/>
    <m/>
    <n v="9"/>
    <n v="0"/>
    <n v="0"/>
  </r>
  <r>
    <n v="7223699"/>
    <s v="Thun, Christopher"/>
    <s v="Palo Alto,CA"/>
    <s v="Palo Alto CA"/>
    <s v=""/>
    <s v=""/>
    <x v="9"/>
    <x v="0"/>
    <x v="74"/>
    <n v="1"/>
    <x v="3"/>
    <n v="0"/>
    <n v="0"/>
    <n v="0.41960714758501771"/>
    <n v="0.48932254803730657"/>
    <m/>
    <m/>
    <m/>
    <m/>
    <m/>
    <m/>
    <m/>
    <m/>
    <m/>
    <m/>
    <m/>
    <m/>
    <m/>
    <n v="9"/>
    <n v="0"/>
    <n v="0"/>
  </r>
  <r>
    <n v="7223802"/>
    <s v="Kim, Min-Kyu"/>
    <s v="Sunnyvale,CA"/>
    <s v="Sunnyvale CA"/>
    <s v=""/>
    <s v=""/>
    <x v="9"/>
    <x v="0"/>
    <x v="74"/>
    <n v="1"/>
    <x v="15"/>
    <n v="0"/>
    <n v="0"/>
    <n v="0.64834834598735802"/>
    <n v="0.88861841700367028"/>
    <m/>
    <m/>
    <m/>
    <m/>
    <m/>
    <m/>
    <m/>
    <m/>
    <m/>
    <m/>
    <m/>
    <m/>
    <m/>
    <n v="9"/>
    <n v="0"/>
    <n v="0"/>
  </r>
  <r>
    <n v="7226686"/>
    <s v="Davis, Mark Franklin"/>
    <s v="Pacifica"/>
    <s v="Pacifica"/>
    <s v=""/>
    <s v=""/>
    <x v="9"/>
    <x v="0"/>
    <x v="59"/>
    <n v="1"/>
    <x v="14"/>
    <n v="0"/>
    <n v="0"/>
    <n v="6.5421108617453871E-3"/>
    <n v="0.32716103164593913"/>
    <m/>
    <m/>
    <m/>
    <m/>
    <m/>
    <m/>
    <m/>
    <m/>
    <m/>
    <m/>
    <m/>
    <m/>
    <m/>
    <n v="9"/>
    <n v="0"/>
    <n v="0"/>
  </r>
  <r>
    <n v="7230717"/>
    <s v="Q Industries, Inc."/>
    <s v="Fort Lauderdale,FL"/>
    <s v="Fort Lauderdale FL"/>
    <s v=""/>
    <s v=""/>
    <x v="9"/>
    <x v="0"/>
    <x v="83"/>
    <n v="2"/>
    <x v="3"/>
    <n v="0"/>
    <n v="0"/>
    <n v="0.78673678107306666"/>
    <n v="0.86543869650738747"/>
    <m/>
    <m/>
    <m/>
    <m/>
    <m/>
    <m/>
    <m/>
    <m/>
    <m/>
    <m/>
    <m/>
    <m/>
    <m/>
    <n v="9"/>
    <n v="0"/>
    <n v="0"/>
  </r>
  <r>
    <n v="7231680"/>
    <s v="Onodera, Takeshi"/>
    <s v="Kanagawa"/>
    <s v="Kanagawa"/>
    <s v=""/>
    <s v=""/>
    <x v="2"/>
    <x v="0"/>
    <x v="59"/>
    <n v="1"/>
    <x v="14"/>
    <n v="0"/>
    <n v="0"/>
    <n v="0.32841143626852265"/>
    <n v="0.27589292384173947"/>
    <m/>
    <m/>
    <m/>
    <m/>
    <m/>
    <m/>
    <m/>
    <m/>
    <m/>
    <m/>
    <m/>
    <m/>
    <m/>
    <n v="9"/>
    <n v="0"/>
    <n v="0"/>
  </r>
  <r>
    <n v="7233257"/>
    <s v="Peppiette, Roger"/>
    <s v="Shrewsbury"/>
    <s v="Shrewsbury"/>
    <s v=""/>
    <s v=""/>
    <x v="9"/>
    <x v="0"/>
    <x v="70"/>
    <n v="1"/>
    <x v="14"/>
    <n v="0"/>
    <n v="0"/>
    <n v="0.43838902447737804"/>
    <n v="0.21034398322465597"/>
    <m/>
    <m/>
    <m/>
    <m/>
    <m/>
    <m/>
    <m/>
    <m/>
    <m/>
    <m/>
    <m/>
    <m/>
    <m/>
    <n v="9"/>
    <n v="0"/>
    <n v="0"/>
  </r>
  <r>
    <n v="7234815"/>
    <s v="Bollan, Michael K."/>
    <s v="Charleston"/>
    <s v="Charleston"/>
    <s v=""/>
    <s v=""/>
    <x v="9"/>
    <x v="0"/>
    <x v="70"/>
    <n v="1"/>
    <x v="14"/>
    <n v="0"/>
    <n v="0"/>
    <n v="0.79455664822525074"/>
    <n v="0.51586039934621497"/>
    <m/>
    <m/>
    <m/>
    <m/>
    <m/>
    <m/>
    <m/>
    <m/>
    <m/>
    <m/>
    <m/>
    <m/>
    <m/>
    <n v="9"/>
    <n v="0"/>
    <n v="0"/>
  </r>
  <r>
    <n v="7240596"/>
    <s v="Wey, Chin-Der"/>
    <s v="Miaoli County"/>
    <s v="Miaoli County"/>
    <s v=""/>
    <s v=""/>
    <x v="5"/>
    <x v="0"/>
    <x v="69"/>
    <n v="1"/>
    <x v="15"/>
    <n v="0"/>
    <n v="0"/>
    <n v="0.95602594641231708"/>
    <n v="0.18236062304077183"/>
    <m/>
    <m/>
    <m/>
    <m/>
    <m/>
    <m/>
    <m/>
    <m/>
    <m/>
    <m/>
    <m/>
    <m/>
    <m/>
    <n v="9"/>
    <n v="0"/>
    <n v="0"/>
  </r>
  <r>
    <n v="7240744"/>
    <s v="Heller, Joe"/>
    <s v="Brighton,MI"/>
    <s v="Brighton MI"/>
    <s v=""/>
    <s v=""/>
    <x v="9"/>
    <x v="0"/>
    <x v="77"/>
    <n v="1"/>
    <x v="15"/>
    <n v="0"/>
    <n v="0"/>
    <n v="0.18777408892991909"/>
    <n v="0.76401602081967457"/>
    <m/>
    <m/>
    <m/>
    <m/>
    <m/>
    <m/>
    <m/>
    <m/>
    <m/>
    <m/>
    <m/>
    <m/>
    <m/>
    <n v="9"/>
    <n v="0"/>
    <n v="0"/>
  </r>
  <r>
    <n v="7241516"/>
    <s v="Sugai, Makoto"/>
    <s v="Saitama-ken"/>
    <s v="Saitama-ken"/>
    <s v=""/>
    <s v=""/>
    <x v="2"/>
    <x v="0"/>
    <x v="77"/>
    <n v="1"/>
    <x v="14"/>
    <n v="0"/>
    <n v="0"/>
    <n v="0.89684157438028089"/>
    <n v="0.33163260973971576"/>
    <m/>
    <m/>
    <m/>
    <m/>
    <m/>
    <m/>
    <m/>
    <m/>
    <m/>
    <m/>
    <m/>
    <m/>
    <m/>
    <n v="9"/>
    <n v="0"/>
    <n v="0"/>
  </r>
  <r>
    <n v="7244506"/>
    <s v="Rasmussen, James R."/>
    <s v="Salt Lake City"/>
    <s v="Salt Lake City"/>
    <s v=""/>
    <s v=""/>
    <x v="9"/>
    <x v="0"/>
    <x v="78"/>
    <n v="1"/>
    <x v="3"/>
    <n v="0"/>
    <n v="0"/>
    <n v="8.4503017667704738E-2"/>
    <n v="0.29373456963173994"/>
    <m/>
    <m/>
    <m/>
    <m/>
    <m/>
    <m/>
    <m/>
    <m/>
    <m/>
    <m/>
    <m/>
    <m/>
    <m/>
    <n v="9"/>
    <n v="0"/>
    <n v="0"/>
  </r>
  <r>
    <n v="7248974"/>
    <s v="Hart, Ronald L."/>
    <s v="Xenia"/>
    <s v="Xenia"/>
    <s v=""/>
    <s v=""/>
    <x v="9"/>
    <x v="0"/>
    <x v="87"/>
    <n v="1"/>
    <x v="14"/>
    <n v="0"/>
    <n v="0"/>
    <n v="0.26485620194102255"/>
    <n v="0.87800679117355351"/>
    <m/>
    <m/>
    <m/>
    <m/>
    <m/>
    <m/>
    <m/>
    <m/>
    <m/>
    <m/>
    <m/>
    <m/>
    <m/>
    <n v="9"/>
    <n v="0"/>
    <n v="0"/>
  </r>
  <r>
    <n v="7250329"/>
    <s v="Lee, Kuen-Jong"/>
    <s v="Tainan"/>
    <s v="Tainan"/>
    <s v=""/>
    <s v=""/>
    <x v="5"/>
    <x v="0"/>
    <x v="66"/>
    <n v="1"/>
    <x v="14"/>
    <n v="0"/>
    <n v="0"/>
    <n v="0.58462836119236705"/>
    <n v="0.61128300971723959"/>
    <m/>
    <m/>
    <m/>
    <m/>
    <m/>
    <m/>
    <m/>
    <m/>
    <m/>
    <m/>
    <m/>
    <m/>
    <m/>
    <n v="9"/>
    <n v="0"/>
    <n v="0"/>
  </r>
  <r>
    <n v="7250497"/>
    <s v="Murai, Hideya"/>
    <s v="Sodegaura"/>
    <s v="Sodegaura"/>
    <s v=""/>
    <s v=""/>
    <x v="2"/>
    <x v="0"/>
    <x v="62"/>
    <n v="1"/>
    <x v="14"/>
    <n v="0"/>
    <n v="0"/>
    <n v="0.59018916001026533"/>
    <n v="0.86350648466658386"/>
    <m/>
    <m/>
    <m/>
    <m/>
    <m/>
    <m/>
    <m/>
    <m/>
    <m/>
    <m/>
    <m/>
    <m/>
    <m/>
    <n v="9"/>
    <n v="0"/>
    <n v="0"/>
  </r>
  <r>
    <n v="7251162"/>
    <s v="Hawkinson, Eric"/>
    <s v="Mt. Pleasant"/>
    <s v="Mt. Pleasant"/>
    <s v=""/>
    <s v=""/>
    <x v="9"/>
    <x v="0"/>
    <x v="74"/>
    <n v="1"/>
    <x v="15"/>
    <n v="0"/>
    <n v="0"/>
    <n v="0.52835197696474401"/>
    <n v="0.65314789826433473"/>
    <m/>
    <m/>
    <m/>
    <m/>
    <m/>
    <m/>
    <m/>
    <m/>
    <m/>
    <m/>
    <m/>
    <m/>
    <m/>
    <n v="9"/>
    <n v="0"/>
    <n v="0"/>
  </r>
  <r>
    <n v="7259174"/>
    <s v="Haynes, Ronald W."/>
    <s v="Shirley"/>
    <s v="Shirley"/>
    <s v=""/>
    <s v=""/>
    <x v="9"/>
    <x v="0"/>
    <x v="65"/>
    <n v="1"/>
    <x v="14"/>
    <n v="0"/>
    <n v="0"/>
    <n v="0.84843602649293615"/>
    <n v="0.43441631456203533"/>
    <m/>
    <m/>
    <m/>
    <m/>
    <m/>
    <m/>
    <m/>
    <m/>
    <m/>
    <m/>
    <m/>
    <m/>
    <m/>
    <n v="9"/>
    <n v="0"/>
    <n v="0"/>
  </r>
  <r>
    <n v="7259931"/>
    <s v="Hematology and Oncology"/>
    <s v="Osaka"/>
    <s v="Osaka"/>
    <s v=""/>
    <s v=""/>
    <x v="2"/>
    <x v="0"/>
    <x v="87"/>
    <n v="1"/>
    <x v="14"/>
    <n v="0"/>
    <n v="0"/>
    <n v="0.60259719741693196"/>
    <n v="0.25218949634093801"/>
    <m/>
    <m/>
    <m/>
    <m/>
    <m/>
    <m/>
    <m/>
    <m/>
    <m/>
    <m/>
    <m/>
    <m/>
    <m/>
    <n v="9"/>
    <n v="0"/>
    <n v="0"/>
  </r>
  <r>
    <n v="7260613"/>
    <s v="Lebedz; Nicholas"/>
    <s v="Belleair Beach"/>
    <s v="Belleair Beach"/>
    <s v=""/>
    <s v=""/>
    <x v="9"/>
    <x v="0"/>
    <x v="78"/>
    <n v="1"/>
    <x v="15"/>
    <n v="0"/>
    <n v="0"/>
    <n v="0.49432560209301446"/>
    <n v="0.85606245553887561"/>
    <m/>
    <m/>
    <m/>
    <m/>
    <m/>
    <m/>
    <m/>
    <m/>
    <m/>
    <m/>
    <m/>
    <m/>
    <m/>
    <n v="9"/>
    <n v="0"/>
    <n v="0"/>
  </r>
  <r>
    <n v="7264869"/>
    <s v="Hendrickson; Gary L."/>
    <s v="Big Lake"/>
    <s v="Big Lake"/>
    <s v=""/>
    <s v=""/>
    <x v="9"/>
    <x v="0"/>
    <x v="59"/>
    <n v="1"/>
    <x v="15"/>
    <n v="0"/>
    <n v="0"/>
    <n v="0.62433461362921072"/>
    <n v="0.56167797026522903"/>
    <m/>
    <m/>
    <m/>
    <m/>
    <m/>
    <m/>
    <m/>
    <m/>
    <m/>
    <m/>
    <m/>
    <m/>
    <m/>
    <n v="9"/>
    <n v="0"/>
    <n v="0"/>
  </r>
  <r>
    <n v="7265104"/>
    <s v="EG&amp;G Flow Technology, Inc."/>
    <s v="Phoenix"/>
    <s v="Phoenix"/>
    <s v=""/>
    <s v=""/>
    <x v="9"/>
    <x v="0"/>
    <x v="65"/>
    <n v="1"/>
    <x v="14"/>
    <n v="0"/>
    <n v="0"/>
    <n v="0.94195840415605503"/>
    <n v="0.72395170514805274"/>
    <m/>
    <m/>
    <m/>
    <m/>
    <m/>
    <m/>
    <m/>
    <m/>
    <m/>
    <m/>
    <m/>
    <m/>
    <m/>
    <n v="9"/>
    <n v="0"/>
    <n v="0"/>
  </r>
  <r>
    <n v="7265680"/>
    <s v="Attagene, Inc."/>
    <s v="Morrisville,NC"/>
    <s v="Morrisville NC"/>
    <s v=""/>
    <s v=""/>
    <x v="9"/>
    <x v="0"/>
    <x v="78"/>
    <n v="1"/>
    <x v="15"/>
    <n v="0"/>
    <n v="0"/>
    <n v="0.77337735925124784"/>
    <n v="0.48572321386414041"/>
    <m/>
    <m/>
    <m/>
    <m/>
    <m/>
    <m/>
    <m/>
    <m/>
    <m/>
    <m/>
    <m/>
    <m/>
    <m/>
    <n v="9"/>
    <n v="0"/>
    <n v="0"/>
  </r>
  <r>
    <n v="7266448"/>
    <s v="Nijhuis, Theo"/>
    <s v="Wormer"/>
    <s v="Wormer"/>
    <s v=""/>
    <s v=""/>
    <x v="1"/>
    <x v="0"/>
    <x v="66"/>
    <n v="1"/>
    <x v="14"/>
    <n v="0"/>
    <n v="0"/>
    <n v="0.7071988863996459"/>
    <n v="0.22013637773232009"/>
    <m/>
    <m/>
    <m/>
    <m/>
    <m/>
    <m/>
    <m/>
    <m/>
    <m/>
    <m/>
    <m/>
    <m/>
    <m/>
    <n v="9"/>
    <n v="0"/>
    <n v="0"/>
  </r>
  <r>
    <n v="7267597"/>
    <s v="Capolupo, David F."/>
    <s v="Oakville"/>
    <s v="Oakville"/>
    <s v=""/>
    <s v=""/>
    <x v="9"/>
    <x v="0"/>
    <x v="59"/>
    <n v="1"/>
    <x v="14"/>
    <n v="0"/>
    <n v="0"/>
    <n v="0.64756415544437873"/>
    <n v="0.97041683443725479"/>
    <m/>
    <m/>
    <m/>
    <m/>
    <m/>
    <m/>
    <m/>
    <m/>
    <m/>
    <m/>
    <m/>
    <m/>
    <m/>
    <n v="9"/>
    <n v="0"/>
    <n v="0"/>
  </r>
  <r>
    <n v="7271142"/>
    <s v="Kimbrell, William C."/>
    <s v="Spartanburg"/>
    <s v="Spartanburg"/>
    <s v=""/>
    <s v=""/>
    <x v="9"/>
    <x v="0"/>
    <x v="77"/>
    <n v="1"/>
    <x v="14"/>
    <n v="0"/>
    <n v="0"/>
    <n v="0.59988951108813393"/>
    <n v="0.31596246857918719"/>
    <m/>
    <m/>
    <m/>
    <m/>
    <m/>
    <m/>
    <m/>
    <m/>
    <m/>
    <m/>
    <m/>
    <m/>
    <m/>
    <n v="9"/>
    <n v="0"/>
    <n v="0"/>
  </r>
  <r>
    <n v="7271195"/>
    <s v="Boerger, Jr., James G."/>
    <s v="Northville"/>
    <s v="Northville"/>
    <s v=""/>
    <s v=""/>
    <x v="9"/>
    <x v="0"/>
    <x v="70"/>
    <n v="1"/>
    <x v="14"/>
    <n v="0"/>
    <n v="0"/>
    <n v="0.20998377966706294"/>
    <n v="0.98027265909231964"/>
    <m/>
    <m/>
    <m/>
    <m/>
    <m/>
    <m/>
    <m/>
    <m/>
    <m/>
    <m/>
    <m/>
    <m/>
    <m/>
    <n v="9"/>
    <n v="0"/>
    <n v="0"/>
  </r>
  <r>
    <n v="7272138"/>
    <s v="Carroll, Christopher L."/>
    <s v="Deland,FL"/>
    <s v="Deland FL"/>
    <s v=""/>
    <s v=""/>
    <x v="9"/>
    <x v="0"/>
    <x v="62"/>
    <n v="1"/>
    <x v="15"/>
    <n v="0"/>
    <n v="0"/>
    <n v="0.91383370783794626"/>
    <n v="0.29477712883219775"/>
    <m/>
    <m/>
    <m/>
    <m/>
    <m/>
    <m/>
    <m/>
    <m/>
    <m/>
    <m/>
    <m/>
    <m/>
    <m/>
    <n v="9"/>
    <n v="0"/>
    <n v="0"/>
  </r>
  <r>
    <n v="7272303"/>
    <s v="Carter; Gary W."/>
    <s v="Livermore"/>
    <s v="Livermore"/>
    <s v=""/>
    <s v=""/>
    <x v="9"/>
    <x v="0"/>
    <x v="62"/>
    <n v="1"/>
    <x v="14"/>
    <n v="0"/>
    <n v="0"/>
    <n v="0.38877230864663592"/>
    <n v="0.25708374760779451"/>
    <m/>
    <m/>
    <m/>
    <m/>
    <m/>
    <m/>
    <m/>
    <m/>
    <m/>
    <m/>
    <m/>
    <m/>
    <m/>
    <n v="9"/>
    <n v="0"/>
    <n v="0"/>
  </r>
  <r>
    <n v="7273152"/>
    <s v="Elliott, Jeffrey D."/>
    <s v="Sterling Heights"/>
    <s v="Sterling Heights"/>
    <s v=""/>
    <s v=""/>
    <x v="9"/>
    <x v="0"/>
    <x v="79"/>
    <n v="1"/>
    <x v="15"/>
    <n v="0"/>
    <n v="0"/>
    <n v="0.3692462858532396"/>
    <n v="0.95545569812829545"/>
    <m/>
    <m/>
    <m/>
    <m/>
    <m/>
    <m/>
    <m/>
    <m/>
    <m/>
    <m/>
    <m/>
    <m/>
    <m/>
    <n v="9"/>
    <n v="0"/>
    <n v="0"/>
  </r>
  <r>
    <n v="7275904"/>
    <s v="Itoh, Hisato"/>
    <s v="Fukuoka"/>
    <s v="Fukuoka"/>
    <s v=""/>
    <s v=""/>
    <x v="2"/>
    <x v="0"/>
    <x v="65"/>
    <n v="1"/>
    <x v="14"/>
    <n v="0"/>
    <n v="0"/>
    <n v="0.24944473317494664"/>
    <n v="0.87151772722050425"/>
    <m/>
    <m/>
    <m/>
    <m/>
    <m/>
    <m/>
    <m/>
    <m/>
    <m/>
    <m/>
    <m/>
    <m/>
    <m/>
    <n v="9"/>
    <n v="0"/>
    <n v="0"/>
  </r>
  <r>
    <n v="7287662"/>
    <s v="Hale, III; Edward Carroll"/>
    <s v="Franklin"/>
    <s v="Franklin"/>
    <s v=""/>
    <s v=""/>
    <x v="9"/>
    <x v="0"/>
    <x v="59"/>
    <n v="1"/>
    <x v="14"/>
    <n v="0"/>
    <n v="0"/>
    <n v="0.43599475580449154"/>
    <n v="0.17359710800167316"/>
    <m/>
    <m/>
    <m/>
    <m/>
    <m/>
    <m/>
    <m/>
    <m/>
    <m/>
    <m/>
    <m/>
    <m/>
    <m/>
    <n v="9"/>
    <n v="0"/>
    <n v="0"/>
  </r>
  <r>
    <n v="7288758"/>
    <s v="Nikaido, Hiroki"/>
    <s v="Tokyo"/>
    <s v="Tokyo"/>
    <s v=""/>
    <s v=""/>
    <x v="2"/>
    <x v="0"/>
    <x v="87"/>
    <n v="1"/>
    <x v="14"/>
    <n v="0"/>
    <n v="0"/>
    <n v="0.17550068328928436"/>
    <n v="0.94935666202223079"/>
    <m/>
    <m/>
    <m/>
    <m/>
    <m/>
    <m/>
    <m/>
    <m/>
    <m/>
    <m/>
    <m/>
    <m/>
    <m/>
    <n v="9"/>
    <n v="0"/>
    <n v="0"/>
  </r>
  <r>
    <n v="7294445"/>
    <s v="Tanaka, Yuichi"/>
    <s v="Toda"/>
    <s v="Toda"/>
    <s v=""/>
    <s v=""/>
    <x v="2"/>
    <x v="0"/>
    <x v="111"/>
    <n v="1"/>
    <x v="14"/>
    <n v="0"/>
    <n v="0"/>
    <n v="0.6205934944983329"/>
    <n v="0.45542807992034329"/>
    <m/>
    <m/>
    <m/>
    <m/>
    <m/>
    <m/>
    <m/>
    <m/>
    <m/>
    <m/>
    <m/>
    <m/>
    <m/>
    <n v="9"/>
    <n v="0"/>
    <n v="0"/>
  </r>
  <r>
    <n v="7297393"/>
    <s v="Sentor Technologies, Inc."/>
    <s v="Glen Allen,VA"/>
    <s v="Glen Allen VA"/>
    <s v=""/>
    <s v=""/>
    <x v="9"/>
    <x v="0"/>
    <x v="69"/>
    <n v="1"/>
    <x v="3"/>
    <n v="0"/>
    <n v="0"/>
    <n v="0.41967847650109913"/>
    <n v="0.30375087506826537"/>
    <m/>
    <m/>
    <m/>
    <m/>
    <m/>
    <m/>
    <m/>
    <m/>
    <m/>
    <m/>
    <m/>
    <m/>
    <m/>
    <n v="9"/>
    <n v="0"/>
    <n v="0"/>
  </r>
  <r>
    <n v="7299565"/>
    <s v="Yamanashi, Takanori"/>
    <s v="Hachioji"/>
    <s v="Hachioji"/>
    <s v=""/>
    <s v=""/>
    <x v="2"/>
    <x v="0"/>
    <x v="59"/>
    <n v="1"/>
    <x v="14"/>
    <n v="0"/>
    <n v="0"/>
    <n v="0.20013518944110664"/>
    <n v="0.62791876252854473"/>
    <m/>
    <m/>
    <m/>
    <m/>
    <m/>
    <m/>
    <m/>
    <m/>
    <m/>
    <m/>
    <m/>
    <m/>
    <m/>
    <n v="9"/>
    <n v="0"/>
    <n v="0"/>
  </r>
  <r>
    <n v="7300534"/>
    <s v="Stowell, Jesse"/>
    <s v="131 LaFlame Road,Warren,VT,05674"/>
    <s v="131 LaFlame Road Warren VT 05674"/>
    <s v="131 05674"/>
    <s v=""/>
    <x v="9"/>
    <x v="0"/>
    <x v="1"/>
    <n v="2"/>
    <x v="9"/>
    <n v="2"/>
    <n v="0"/>
    <n v="0.20155731711825375"/>
    <n v="0.82286372018167953"/>
    <m/>
    <m/>
    <m/>
    <m/>
    <m/>
    <m/>
    <m/>
    <m/>
    <m/>
    <m/>
    <m/>
    <m/>
    <m/>
    <n v="9"/>
    <n v="1"/>
    <n v="0"/>
  </r>
  <r>
    <n v="7302372"/>
    <s v="Sepreh, Inc."/>
    <s v="Woodbridge"/>
    <s v="Woodbridge"/>
    <s v=""/>
    <s v=""/>
    <x v="9"/>
    <x v="0"/>
    <x v="70"/>
    <n v="1"/>
    <x v="14"/>
    <n v="0"/>
    <n v="0"/>
    <n v="0.40629149866894143"/>
    <n v="0.56670809745722928"/>
    <m/>
    <m/>
    <m/>
    <m/>
    <m/>
    <m/>
    <m/>
    <m/>
    <m/>
    <m/>
    <m/>
    <m/>
    <m/>
    <n v="9"/>
    <n v="0"/>
    <n v="0"/>
  </r>
  <r>
    <n v="7302446"/>
    <s v="Brennan, Aaron"/>
    <s v="433 Paradise Dr.,Moscow,ID,83843"/>
    <s v="433 Paradise Dr. Moscow ID 83843"/>
    <s v="433 83843"/>
    <s v=""/>
    <x v="9"/>
    <x v="0"/>
    <x v="1"/>
    <n v="2"/>
    <x v="9"/>
    <n v="2"/>
    <n v="0"/>
    <n v="0.87209439069904604"/>
    <n v="0.51183055926315213"/>
    <m/>
    <m/>
    <m/>
    <m/>
    <m/>
    <m/>
    <m/>
    <m/>
    <m/>
    <m/>
    <m/>
    <m/>
    <m/>
    <n v="9"/>
    <n v="1"/>
    <n v="0"/>
  </r>
  <r>
    <n v="2831502"/>
    <s v="Moon, Anthony George"/>
    <s v="22 Greenacres South Cornelly,Bridgend Mid Glamorgan CF33 4SE"/>
    <s v="22 Greenacres South Cornelly Bridgend Mid Glamorgan CF33 4SE"/>
    <s v="22 33 4"/>
    <s v="F33"/>
    <x v="8"/>
    <x v="0"/>
    <x v="6"/>
    <n v="3"/>
    <x v="2"/>
    <n v="3"/>
    <n v="1"/>
    <n v="0.77811531648303367"/>
    <n v="3.9523940662742008E-2"/>
    <n v="1"/>
    <n v="3"/>
    <n v="7"/>
    <m/>
    <m/>
    <m/>
    <m/>
    <m/>
    <m/>
    <m/>
    <m/>
    <m/>
    <m/>
    <n v="9"/>
    <n v="1"/>
    <n v="0"/>
  </r>
  <r>
    <n v="7308561"/>
    <s v="Quan, Cynthia P."/>
    <s v="Redwood City"/>
    <s v="Redwood City"/>
    <s v=""/>
    <s v=""/>
    <x v="9"/>
    <x v="0"/>
    <x v="74"/>
    <n v="1"/>
    <x v="15"/>
    <n v="0"/>
    <n v="0"/>
    <n v="0.96163758901990781"/>
    <n v="0.82919961324088398"/>
    <m/>
    <m/>
    <m/>
    <m/>
    <m/>
    <m/>
    <m/>
    <m/>
    <m/>
    <m/>
    <m/>
    <m/>
    <m/>
    <n v="9"/>
    <n v="0"/>
    <n v="0"/>
  </r>
  <r>
    <n v="7314246"/>
    <s v="Yang, Chin-Hsin"/>
    <s v="5F, No. 5, Innovation Road I,,Hsin-Chu Hsien"/>
    <s v="5F No. 5 Innovation Road I Hsin-Chu Hsien"/>
    <s v="5 5"/>
    <s v="5"/>
    <x v="5"/>
    <x v="0"/>
    <x v="18"/>
    <n v="3"/>
    <x v="10"/>
    <n v="2"/>
    <n v="1"/>
    <n v="0.40887294593985679"/>
    <n v="0.42934218355387055"/>
    <m/>
    <m/>
    <m/>
    <m/>
    <m/>
    <m/>
    <m/>
    <m/>
    <m/>
    <m/>
    <m/>
    <m/>
    <m/>
    <n v="9"/>
    <n v="1"/>
    <n v="0"/>
  </r>
  <r>
    <n v="7316104"/>
    <s v="Chan, Kay Lap Gilbert"/>
    <s v="Madison,WI"/>
    <s v="Madison WI"/>
    <s v=""/>
    <s v=""/>
    <x v="9"/>
    <x v="0"/>
    <x v="70"/>
    <n v="1"/>
    <x v="15"/>
    <n v="0"/>
    <n v="0"/>
    <n v="0.76007907178696266"/>
    <n v="0.75290556802234665"/>
    <m/>
    <m/>
    <m/>
    <m/>
    <m/>
    <m/>
    <m/>
    <m/>
    <m/>
    <m/>
    <m/>
    <m/>
    <m/>
    <n v="9"/>
    <n v="0"/>
    <n v="0"/>
  </r>
  <r>
    <n v="7316866"/>
    <s v="Allem, David"/>
    <s v="Conyers,GA"/>
    <s v="Conyers GA"/>
    <s v=""/>
    <s v=""/>
    <x v="9"/>
    <x v="0"/>
    <x v="70"/>
    <n v="1"/>
    <x v="15"/>
    <n v="0"/>
    <n v="0"/>
    <n v="0.83789162652505689"/>
    <n v="0.80759897340725861"/>
    <m/>
    <m/>
    <m/>
    <m/>
    <m/>
    <m/>
    <m/>
    <m/>
    <m/>
    <m/>
    <m/>
    <m/>
    <m/>
    <n v="9"/>
    <n v="0"/>
    <n v="0"/>
  </r>
  <r>
    <n v="7316878"/>
    <s v="Ziminski, Tadeusz"/>
    <s v="Gdynia"/>
    <s v="Gdynia"/>
    <s v=""/>
    <s v=""/>
    <x v="26"/>
    <x v="0"/>
    <x v="66"/>
    <n v="1"/>
    <x v="14"/>
    <n v="0"/>
    <n v="0"/>
    <n v="0.35719289968401313"/>
    <n v="0.30169326237782002"/>
    <m/>
    <m/>
    <m/>
    <m/>
    <m/>
    <m/>
    <m/>
    <m/>
    <m/>
    <m/>
    <m/>
    <m/>
    <m/>
    <n v="9"/>
    <n v="0"/>
    <n v="0"/>
  </r>
  <r>
    <n v="7320724"/>
    <s v="Herb, Rolf"/>
    <s v="Frankenthal"/>
    <s v="Frankenthal"/>
    <s v=""/>
    <s v=""/>
    <x v="0"/>
    <x v="0"/>
    <x v="77"/>
    <n v="1"/>
    <x v="14"/>
    <n v="0"/>
    <n v="0"/>
    <n v="0.50419432468070124"/>
    <n v="6.7087165233013502E-2"/>
    <m/>
    <m/>
    <m/>
    <m/>
    <m/>
    <m/>
    <m/>
    <m/>
    <m/>
    <m/>
    <m/>
    <m/>
    <m/>
    <n v="9"/>
    <n v="0"/>
    <n v="0"/>
  </r>
  <r>
    <n v="7324534"/>
    <s v="Kessler, Erich"/>
    <s v="Krefeld"/>
    <s v="Krefeld"/>
    <s v=""/>
    <s v=""/>
    <x v="0"/>
    <x v="0"/>
    <x v="65"/>
    <n v="1"/>
    <x v="14"/>
    <n v="0"/>
    <n v="0"/>
    <n v="0.72515430152839544"/>
    <n v="0.53113136327982746"/>
    <m/>
    <m/>
    <m/>
    <m/>
    <m/>
    <m/>
    <m/>
    <m/>
    <m/>
    <m/>
    <m/>
    <m/>
    <m/>
    <n v="9"/>
    <n v="0"/>
    <n v="0"/>
  </r>
  <r>
    <n v="7327193"/>
    <s v="Walsh, Paul J."/>
    <s v="Kokomo"/>
    <s v="Kokomo"/>
    <s v=""/>
    <s v=""/>
    <x v="9"/>
    <x v="0"/>
    <x v="66"/>
    <n v="1"/>
    <x v="14"/>
    <n v="0"/>
    <n v="0"/>
    <n v="0.3035972857390794"/>
    <n v="0.15642079957655175"/>
    <m/>
    <m/>
    <m/>
    <m/>
    <m/>
    <m/>
    <m/>
    <m/>
    <m/>
    <m/>
    <m/>
    <m/>
    <m/>
    <n v="9"/>
    <n v="0"/>
    <n v="0"/>
  </r>
  <r>
    <n v="7328583"/>
    <s v="Ahn, Jung-Il"/>
    <s v="Suwon-si"/>
    <s v="Suwon-si"/>
    <s v=""/>
    <s v=""/>
    <x v="7"/>
    <x v="0"/>
    <x v="59"/>
    <n v="1"/>
    <x v="14"/>
    <n v="0"/>
    <n v="0"/>
    <n v="0.90347078715450813"/>
    <n v="0.84596607215503283"/>
    <m/>
    <m/>
    <m/>
    <m/>
    <m/>
    <m/>
    <m/>
    <m/>
    <m/>
    <m/>
    <m/>
    <m/>
    <m/>
    <n v="9"/>
    <n v="0"/>
    <n v="0"/>
  </r>
  <r>
    <n v="2979481"/>
    <s v="VANDERVELDE, Don, M."/>
    <s v="5409 Huntwick Drive N.W.,Gig Harbor, WA 98335"/>
    <s v="5409 Huntwick Drive N.W. Gig Harbor WA 98335"/>
    <s v="5409 98335"/>
    <s v=""/>
    <x v="9"/>
    <x v="0"/>
    <x v="37"/>
    <n v="3"/>
    <x v="10"/>
    <n v="2"/>
    <n v="0"/>
    <n v="0.40412521539759916"/>
    <n v="4.2080869735327098E-2"/>
    <n v="1"/>
    <n v="3"/>
    <n v="7"/>
    <m/>
    <m/>
    <m/>
    <m/>
    <m/>
    <m/>
    <m/>
    <m/>
    <m/>
    <m/>
    <n v="9"/>
    <n v="1"/>
    <n v="0"/>
  </r>
  <r>
    <n v="7332944"/>
    <s v="Pearson, Christopher J."/>
    <s v="Ongar"/>
    <s v="Ongar"/>
    <s v=""/>
    <s v=""/>
    <x v="8"/>
    <x v="0"/>
    <x v="87"/>
    <n v="1"/>
    <x v="14"/>
    <n v="0"/>
    <n v="0"/>
    <n v="0.23555398040654796"/>
    <n v="0.60922189193723553"/>
    <m/>
    <m/>
    <m/>
    <m/>
    <m/>
    <m/>
    <m/>
    <m/>
    <m/>
    <m/>
    <m/>
    <m/>
    <m/>
    <n v="9"/>
    <n v="0"/>
    <n v="0"/>
  </r>
  <r>
    <n v="7334452"/>
    <s v="Tale , Fabrizio"/>
    <s v="Bologna"/>
    <s v="Bologna"/>
    <s v=""/>
    <s v=""/>
    <x v="6"/>
    <x v="0"/>
    <x v="65"/>
    <n v="1"/>
    <x v="14"/>
    <n v="0"/>
    <n v="0"/>
    <n v="0.90515405677764826"/>
    <n v="0.51150455971519115"/>
    <m/>
    <m/>
    <m/>
    <m/>
    <m/>
    <m/>
    <m/>
    <m/>
    <m/>
    <m/>
    <m/>
    <m/>
    <m/>
    <n v="9"/>
    <n v="0"/>
    <n v="0"/>
  </r>
  <r>
    <n v="7336444"/>
    <s v="Ishibashi, Nobuyuki"/>
    <s v="Ono"/>
    <s v="Ono"/>
    <s v=""/>
    <s v=""/>
    <x v="2"/>
    <x v="0"/>
    <x v="117"/>
    <n v="1"/>
    <x v="14"/>
    <n v="0"/>
    <n v="0"/>
    <n v="0.58655208258897218"/>
    <n v="0.92279589253817995"/>
    <m/>
    <m/>
    <m/>
    <m/>
    <m/>
    <m/>
    <m/>
    <m/>
    <m/>
    <m/>
    <m/>
    <m/>
    <m/>
    <n v="9"/>
    <n v="0"/>
    <n v="0"/>
  </r>
  <r>
    <n v="7337488"/>
    <s v="Maxfield, MacRae"/>
    <s v="Teaneck"/>
    <s v="Teaneck"/>
    <s v=""/>
    <s v=""/>
    <x v="9"/>
    <x v="0"/>
    <x v="65"/>
    <n v="1"/>
    <x v="14"/>
    <n v="0"/>
    <n v="0"/>
    <n v="0.16226899912988946"/>
    <n v="0.83787677155987328"/>
    <m/>
    <m/>
    <m/>
    <m/>
    <m/>
    <m/>
    <m/>
    <m/>
    <m/>
    <m/>
    <m/>
    <m/>
    <m/>
    <n v="9"/>
    <n v="0"/>
    <n v="0"/>
  </r>
  <r>
    <n v="7338787"/>
    <s v="Okonkwo, Charles U."/>
    <s v="Tempe"/>
    <s v="Tempe"/>
    <s v=""/>
    <s v=""/>
    <x v="9"/>
    <x v="0"/>
    <x v="87"/>
    <n v="1"/>
    <x v="14"/>
    <n v="0"/>
    <n v="0"/>
    <n v="0.37342059433071229"/>
    <n v="0.7825745609364495"/>
    <m/>
    <m/>
    <m/>
    <m/>
    <m/>
    <m/>
    <m/>
    <m/>
    <m/>
    <m/>
    <m/>
    <m/>
    <m/>
    <n v="9"/>
    <n v="0"/>
    <n v="0"/>
  </r>
  <r>
    <n v="7344402"/>
    <s v="Laner, Shelley"/>
    <s v="319 Briar Bluff Cir.,Thousand Oaks,CA,91360"/>
    <s v="319 Briar Bluff Cir. Thousand Oaks CA 91360"/>
    <s v="319 91360"/>
    <s v=""/>
    <x v="9"/>
    <x v="0"/>
    <x v="42"/>
    <n v="3"/>
    <x v="10"/>
    <n v="2"/>
    <n v="0"/>
    <n v="0.40608162882612875"/>
    <n v="0.42729206814118914"/>
    <m/>
    <m/>
    <m/>
    <m/>
    <m/>
    <m/>
    <m/>
    <m/>
    <m/>
    <m/>
    <m/>
    <m/>
    <m/>
    <n v="9"/>
    <n v="1"/>
    <n v="0"/>
  </r>
  <r>
    <n v="7345972"/>
    <s v="Bouamalay, Christine"/>
    <s v="Oakland,CA"/>
    <s v="Oakland CA"/>
    <s v=""/>
    <s v=""/>
    <x v="9"/>
    <x v="0"/>
    <x v="70"/>
    <n v="1"/>
    <x v="15"/>
    <n v="0"/>
    <n v="0"/>
    <n v="0.96928692058012345"/>
    <n v="0.49330296990250089"/>
    <m/>
    <m/>
    <m/>
    <m/>
    <m/>
    <m/>
    <m/>
    <m/>
    <m/>
    <m/>
    <m/>
    <m/>
    <m/>
    <n v="9"/>
    <n v="0"/>
    <n v="0"/>
  </r>
  <r>
    <n v="7350883"/>
    <s v="Liebmann, Lars W."/>
    <s v="Dutchess County"/>
    <s v="Dutchess County"/>
    <s v=""/>
    <s v=""/>
    <x v="9"/>
    <x v="0"/>
    <x v="81"/>
    <n v="1"/>
    <x v="15"/>
    <n v="0"/>
    <n v="0"/>
    <n v="0.37776069879699137"/>
    <n v="0.51156440692569116"/>
    <m/>
    <m/>
    <m/>
    <m/>
    <m/>
    <m/>
    <m/>
    <m/>
    <m/>
    <m/>
    <m/>
    <m/>
    <m/>
    <n v="9"/>
    <n v="0"/>
    <n v="0"/>
  </r>
  <r>
    <n v="7354948"/>
    <s v="Ono, Eiichi"/>
    <s v="Toyota"/>
    <s v="Toyota"/>
    <s v=""/>
    <s v=""/>
    <x v="2"/>
    <x v="0"/>
    <x v="66"/>
    <n v="1"/>
    <x v="14"/>
    <n v="0"/>
    <n v="0"/>
    <n v="0.44299472892617564"/>
    <n v="0.21334480987790627"/>
    <m/>
    <m/>
    <m/>
    <m/>
    <m/>
    <m/>
    <m/>
    <m/>
    <m/>
    <m/>
    <m/>
    <m/>
    <m/>
    <n v="9"/>
    <n v="0"/>
    <n v="0"/>
  </r>
  <r>
    <n v="7362505"/>
    <s v="Hatzfeld, Jacques"/>
    <s v="Antony"/>
    <s v="Antony"/>
    <s v=""/>
    <s v=""/>
    <x v="3"/>
    <x v="0"/>
    <x v="66"/>
    <n v="1"/>
    <x v="14"/>
    <n v="0"/>
    <n v="0"/>
    <n v="0.37005811835052216"/>
    <n v="0.10316265852136686"/>
    <m/>
    <m/>
    <m/>
    <m/>
    <m/>
    <m/>
    <m/>
    <m/>
    <m/>
    <m/>
    <m/>
    <m/>
    <m/>
    <n v="9"/>
    <n v="0"/>
    <n v="0"/>
  </r>
  <r>
    <n v="7362581"/>
    <s v="Fendrick, Alan"/>
    <s v="Rumson,NJ"/>
    <s v="Rumson NJ"/>
    <s v=""/>
    <s v=""/>
    <x v="9"/>
    <x v="0"/>
    <x v="62"/>
    <n v="1"/>
    <x v="15"/>
    <n v="0"/>
    <n v="0"/>
    <n v="0.48479605205186338"/>
    <n v="0.84573157266493892"/>
    <m/>
    <m/>
    <m/>
    <m/>
    <m/>
    <m/>
    <m/>
    <m/>
    <m/>
    <m/>
    <m/>
    <m/>
    <m/>
    <n v="9"/>
    <n v="0"/>
    <n v="0"/>
  </r>
  <r>
    <n v="7365973"/>
    <s v="Nasekan, Olga"/>
    <s v="Saporozhie"/>
    <s v="Saporozhie"/>
    <s v=""/>
    <s v=""/>
    <x v="28"/>
    <x v="0"/>
    <x v="70"/>
    <n v="1"/>
    <x v="14"/>
    <n v="0"/>
    <n v="0"/>
    <n v="4.1841719204868011E-2"/>
    <n v="0.65893334790131208"/>
    <m/>
    <m/>
    <m/>
    <m/>
    <m/>
    <m/>
    <m/>
    <m/>
    <m/>
    <m/>
    <m/>
    <m/>
    <m/>
    <n v="9"/>
    <n v="0"/>
    <n v="0"/>
  </r>
  <r>
    <n v="7375059"/>
    <s v="Shin, Jae-Yong"/>
    <s v="Incheon"/>
    <s v="Incheon"/>
    <s v=""/>
    <s v=""/>
    <x v="7"/>
    <x v="0"/>
    <x v="65"/>
    <n v="1"/>
    <x v="14"/>
    <n v="0"/>
    <n v="0"/>
    <n v="0.88442925385774651"/>
    <n v="0.14211587041570373"/>
    <m/>
    <m/>
    <m/>
    <m/>
    <m/>
    <m/>
    <m/>
    <m/>
    <m/>
    <m/>
    <m/>
    <m/>
    <m/>
    <n v="9"/>
    <n v="0"/>
    <n v="0"/>
  </r>
  <r>
    <n v="3018937"/>
    <s v="Hebels, Albert"/>
    <s v="Am Bornholdsberg 21,W-2217 Kellinghusen"/>
    <s v="Am Bornholdsberg 21 W-2217 Kellinghusen"/>
    <s v="21 2217"/>
    <s v="21"/>
    <x v="0"/>
    <x v="0"/>
    <x v="36"/>
    <n v="3"/>
    <x v="1"/>
    <n v="2"/>
    <n v="1"/>
    <n v="0.3002217643886651"/>
    <n v="4.5602261754211781E-2"/>
    <n v="1"/>
    <n v="3"/>
    <n v="7"/>
    <m/>
    <m/>
    <m/>
    <m/>
    <m/>
    <m/>
    <m/>
    <m/>
    <m/>
    <m/>
    <n v="9"/>
    <n v="1"/>
    <n v="0"/>
  </r>
  <r>
    <n v="7378327"/>
    <s v="Schwindt; Randy J."/>
    <s v="Portland"/>
    <s v="Portland"/>
    <s v=""/>
    <s v=""/>
    <x v="9"/>
    <x v="0"/>
    <x v="59"/>
    <n v="1"/>
    <x v="14"/>
    <n v="0"/>
    <n v="0"/>
    <n v="8.0591402590504013E-2"/>
    <n v="0.84846880873677388"/>
    <m/>
    <m/>
    <m/>
    <m/>
    <m/>
    <m/>
    <m/>
    <m/>
    <m/>
    <m/>
    <m/>
    <m/>
    <m/>
    <n v="9"/>
    <n v="0"/>
    <n v="0"/>
  </r>
  <r>
    <n v="7384980"/>
    <s v="Johnson, Karen T."/>
    <s v="Santa Monica"/>
    <s v="Santa Monica"/>
    <s v=""/>
    <s v=""/>
    <x v="9"/>
    <x v="0"/>
    <x v="74"/>
    <n v="1"/>
    <x v="15"/>
    <n v="0"/>
    <n v="0"/>
    <n v="0.82235864796302649"/>
    <n v="0.22062294385413017"/>
    <m/>
    <m/>
    <m/>
    <m/>
    <m/>
    <m/>
    <m/>
    <m/>
    <m/>
    <m/>
    <m/>
    <m/>
    <m/>
    <n v="9"/>
    <n v="0"/>
    <n v="0"/>
  </r>
  <r>
    <n v="7385272"/>
    <s v="Hentzschel, Wolfgang"/>
    <s v="Filderstadt"/>
    <s v="Filderstadt"/>
    <s v=""/>
    <s v=""/>
    <x v="0"/>
    <x v="0"/>
    <x v="77"/>
    <n v="1"/>
    <x v="14"/>
    <n v="0"/>
    <n v="0"/>
    <n v="0.82290697821973935"/>
    <n v="0.35542903712913088"/>
    <m/>
    <m/>
    <m/>
    <m/>
    <m/>
    <m/>
    <m/>
    <m/>
    <m/>
    <m/>
    <m/>
    <m/>
    <m/>
    <n v="9"/>
    <n v="0"/>
    <n v="0"/>
  </r>
  <r>
    <n v="7388520"/>
    <s v="Blanchard; Jean"/>
    <s v="31500 Toulouse"/>
    <s v="31500 Toulouse"/>
    <s v="31500"/>
    <s v=""/>
    <x v="3"/>
    <x v="0"/>
    <x v="78"/>
    <n v="1"/>
    <x v="15"/>
    <n v="1"/>
    <n v="0"/>
    <n v="0.24168105361723868"/>
    <n v="0.65519554676810088"/>
    <m/>
    <m/>
    <m/>
    <m/>
    <m/>
    <m/>
    <m/>
    <m/>
    <m/>
    <m/>
    <m/>
    <m/>
    <m/>
    <n v="9"/>
    <n v="0"/>
    <n v="0"/>
  </r>
  <r>
    <n v="7388810"/>
    <s v="Jordan, Foster T."/>
    <s v="Chapin,SC"/>
    <s v="Chapin SC"/>
    <s v=""/>
    <s v=""/>
    <x v="9"/>
    <x v="0"/>
    <x v="62"/>
    <n v="1"/>
    <x v="15"/>
    <n v="0"/>
    <n v="0"/>
    <n v="0.59998823756747388"/>
    <n v="0.82754078744831261"/>
    <m/>
    <m/>
    <m/>
    <m/>
    <m/>
    <m/>
    <m/>
    <m/>
    <m/>
    <m/>
    <m/>
    <m/>
    <m/>
    <n v="9"/>
    <n v="0"/>
    <n v="0"/>
  </r>
  <r>
    <n v="7390538"/>
    <s v="Rare Earth Medical, Inc."/>
    <s v="West Yarmouth"/>
    <s v="West Yarmouth"/>
    <s v=""/>
    <s v=""/>
    <x v="9"/>
    <x v="0"/>
    <x v="69"/>
    <n v="1"/>
    <x v="15"/>
    <n v="0"/>
    <n v="0"/>
    <n v="0.1388648100292933"/>
    <n v="0.44533758663986978"/>
    <m/>
    <m/>
    <m/>
    <m/>
    <m/>
    <m/>
    <m/>
    <m/>
    <m/>
    <m/>
    <m/>
    <m/>
    <m/>
    <n v="9"/>
    <n v="0"/>
    <n v="0"/>
  </r>
  <r>
    <n v="7390556"/>
    <s v="Morgan, Michael W."/>
    <s v="Camarillo"/>
    <s v="Camarillo"/>
    <s v=""/>
    <s v=""/>
    <x v="9"/>
    <x v="0"/>
    <x v="62"/>
    <n v="1"/>
    <x v="14"/>
    <n v="0"/>
    <n v="0"/>
    <n v="0.8561034238323143"/>
    <n v="0.62629853841507011"/>
    <m/>
    <m/>
    <m/>
    <m/>
    <m/>
    <m/>
    <m/>
    <m/>
    <m/>
    <m/>
    <m/>
    <m/>
    <m/>
    <n v="9"/>
    <n v="0"/>
    <n v="0"/>
  </r>
  <r>
    <n v="7391034"/>
    <s v="Dewald, Jr.; James E."/>
    <s v="Mishawka"/>
    <s v="Mishawka"/>
    <s v=""/>
    <s v=""/>
    <x v="9"/>
    <x v="0"/>
    <x v="59"/>
    <n v="1"/>
    <x v="14"/>
    <n v="0"/>
    <n v="0"/>
    <n v="0.76700116222500925"/>
    <n v="0.26863924229941916"/>
    <m/>
    <m/>
    <m/>
    <m/>
    <m/>
    <m/>
    <m/>
    <m/>
    <m/>
    <m/>
    <m/>
    <m/>
    <m/>
    <n v="9"/>
    <n v="0"/>
    <n v="0"/>
  </r>
  <r>
    <n v="7392179"/>
    <s v="Garrison, William Howard"/>
    <s v="Cockeysville,MD"/>
    <s v="Cockeysville MD"/>
    <s v=""/>
    <s v=""/>
    <x v="9"/>
    <x v="0"/>
    <x v="81"/>
    <n v="1"/>
    <x v="15"/>
    <n v="0"/>
    <n v="0"/>
    <n v="0.89778807003419181"/>
    <n v="0.92351966311600353"/>
    <m/>
    <m/>
    <m/>
    <m/>
    <m/>
    <m/>
    <m/>
    <m/>
    <m/>
    <m/>
    <m/>
    <m/>
    <m/>
    <n v="9"/>
    <n v="0"/>
    <n v="0"/>
  </r>
  <r>
    <n v="7392592"/>
    <s v="Arimoto, Kunio"/>
    <s v="Hyogo"/>
    <s v="Hyogo"/>
    <s v=""/>
    <s v=""/>
    <x v="2"/>
    <x v="0"/>
    <x v="87"/>
    <n v="1"/>
    <x v="14"/>
    <n v="0"/>
    <n v="0"/>
    <n v="0.39615298310593661"/>
    <n v="0.34321233197923162"/>
    <m/>
    <m/>
    <m/>
    <m/>
    <m/>
    <m/>
    <m/>
    <m/>
    <m/>
    <m/>
    <m/>
    <m/>
    <m/>
    <n v="9"/>
    <n v="0"/>
    <n v="0"/>
  </r>
  <r>
    <n v="7393365"/>
    <s v="Forbes, Richard A."/>
    <s v="Phoenix,AZ"/>
    <s v="Phoenix AZ"/>
    <s v=""/>
    <s v=""/>
    <x v="9"/>
    <x v="0"/>
    <x v="70"/>
    <n v="1"/>
    <x v="15"/>
    <n v="0"/>
    <n v="0"/>
    <n v="0.90175737221934849"/>
    <n v="0.69787594137248699"/>
    <m/>
    <m/>
    <m/>
    <m/>
    <m/>
    <m/>
    <m/>
    <m/>
    <m/>
    <m/>
    <m/>
    <m/>
    <m/>
    <n v="9"/>
    <n v="0"/>
    <n v="0"/>
  </r>
  <r>
    <n v="7395666"/>
    <s v="Thomas, Clive"/>
    <s v="Leeds"/>
    <s v="Leeds"/>
    <s v=""/>
    <s v=""/>
    <x v="8"/>
    <x v="0"/>
    <x v="87"/>
    <n v="1"/>
    <x v="14"/>
    <n v="0"/>
    <n v="0"/>
    <n v="0.32520478869111913"/>
    <n v="0.85920491189669546"/>
    <m/>
    <m/>
    <m/>
    <m/>
    <m/>
    <m/>
    <m/>
    <m/>
    <m/>
    <m/>
    <m/>
    <m/>
    <m/>
    <n v="9"/>
    <n v="0"/>
    <n v="0"/>
  </r>
  <r>
    <n v="7400603"/>
    <s v="Sonoda, Seiji"/>
    <s v="Oobu"/>
    <s v="Oobu"/>
    <s v=""/>
    <s v=""/>
    <x v="2"/>
    <x v="0"/>
    <x v="111"/>
    <n v="1"/>
    <x v="14"/>
    <n v="0"/>
    <n v="0"/>
    <n v="0.30113306963547404"/>
    <n v="0.51645317260523649"/>
    <m/>
    <m/>
    <m/>
    <m/>
    <m/>
    <m/>
    <m/>
    <m/>
    <m/>
    <m/>
    <m/>
    <m/>
    <m/>
    <n v="9"/>
    <n v="0"/>
    <n v="0"/>
  </r>
  <r>
    <n v="7401697"/>
    <s v="Landmesser, Georg"/>
    <s v="Haar"/>
    <s v="Haar"/>
    <s v=""/>
    <s v=""/>
    <x v="0"/>
    <x v="0"/>
    <x v="111"/>
    <n v="1"/>
    <x v="14"/>
    <n v="0"/>
    <n v="0"/>
    <n v="0.95243870045673473"/>
    <n v="0.43344093647467974"/>
    <m/>
    <m/>
    <m/>
    <m/>
    <m/>
    <m/>
    <m/>
    <m/>
    <m/>
    <m/>
    <m/>
    <m/>
    <m/>
    <n v="9"/>
    <n v="0"/>
    <n v="0"/>
  </r>
  <r>
    <n v="7404248"/>
    <s v="Martin, Jean-Claude"/>
    <s v="Segre"/>
    <s v="Segre"/>
    <s v=""/>
    <s v=""/>
    <x v="3"/>
    <x v="0"/>
    <x v="87"/>
    <n v="1"/>
    <x v="14"/>
    <n v="0"/>
    <n v="0"/>
    <n v="0.60120064705772791"/>
    <n v="0.79963844025081265"/>
    <m/>
    <m/>
    <m/>
    <m/>
    <m/>
    <m/>
    <m/>
    <m/>
    <m/>
    <m/>
    <m/>
    <m/>
    <m/>
    <n v="9"/>
    <n v="0"/>
    <n v="0"/>
  </r>
  <r>
    <n v="7405535"/>
    <s v="Catis Pacific Mfg. Corp. Ltd."/>
    <s v="Yunlin"/>
    <s v="Yunlin"/>
    <s v=""/>
    <s v=""/>
    <x v="5"/>
    <x v="0"/>
    <x v="66"/>
    <n v="1"/>
    <x v="14"/>
    <n v="0"/>
    <n v="0"/>
    <n v="0.1807852824561591"/>
    <n v="0.61864059933894655"/>
    <m/>
    <m/>
    <m/>
    <m/>
    <m/>
    <m/>
    <m/>
    <m/>
    <m/>
    <m/>
    <m/>
    <m/>
    <m/>
    <n v="9"/>
    <n v="0"/>
    <n v="0"/>
  </r>
  <r>
    <n v="7405814"/>
    <s v="Kristol, David M."/>
    <s v="Summit"/>
    <s v="Summit"/>
    <s v=""/>
    <s v=""/>
    <x v="9"/>
    <x v="0"/>
    <x v="66"/>
    <n v="1"/>
    <x v="14"/>
    <n v="0"/>
    <n v="0"/>
    <n v="0.85221783623690073"/>
    <n v="0.1916870189029567"/>
    <m/>
    <m/>
    <m/>
    <m/>
    <m/>
    <m/>
    <m/>
    <m/>
    <m/>
    <m/>
    <m/>
    <m/>
    <m/>
    <n v="9"/>
    <n v="0"/>
    <n v="0"/>
  </r>
  <r>
    <n v="7407147"/>
    <s v="Lin, Yang-Hsin"/>
    <s v="Hsinchu"/>
    <s v="Hsinchu"/>
    <s v=""/>
    <s v=""/>
    <x v="5"/>
    <x v="0"/>
    <x v="65"/>
    <n v="1"/>
    <x v="14"/>
    <n v="0"/>
    <n v="0"/>
    <n v="0.21688213180488514"/>
    <n v="0.11914174864881377"/>
    <m/>
    <m/>
    <m/>
    <m/>
    <m/>
    <m/>
    <m/>
    <m/>
    <m/>
    <m/>
    <m/>
    <m/>
    <m/>
    <n v="9"/>
    <n v="0"/>
    <n v="0"/>
  </r>
  <r>
    <n v="7408880"/>
    <s v="Batschari, Constantin"/>
    <s v="61118 Bad Vilbel"/>
    <s v="61118 Bad Vilbel"/>
    <s v="61118"/>
    <s v=""/>
    <x v="0"/>
    <x v="0"/>
    <x v="79"/>
    <n v="1"/>
    <x v="3"/>
    <n v="1"/>
    <n v="0"/>
    <n v="0.80121188345977634"/>
    <n v="0.76741592172176198"/>
    <m/>
    <m/>
    <m/>
    <m/>
    <m/>
    <m/>
    <m/>
    <m/>
    <m/>
    <m/>
    <m/>
    <m/>
    <m/>
    <n v="9"/>
    <n v="0"/>
    <n v="0"/>
  </r>
  <r>
    <n v="7409264"/>
    <s v="Li, Xiang"/>
    <s v="Redmond,WA"/>
    <s v="Redmond WA"/>
    <s v=""/>
    <s v=""/>
    <x v="9"/>
    <x v="0"/>
    <x v="70"/>
    <n v="1"/>
    <x v="15"/>
    <n v="0"/>
    <n v="0"/>
    <n v="0.49673675304607345"/>
    <n v="0.87807905205388714"/>
    <m/>
    <m/>
    <m/>
    <m/>
    <m/>
    <m/>
    <m/>
    <m/>
    <m/>
    <m/>
    <m/>
    <m/>
    <m/>
    <n v="9"/>
    <n v="0"/>
    <n v="0"/>
  </r>
  <r>
    <n v="7409456"/>
    <s v="Martin, Ed"/>
    <s v="Burnaby, British Columbia"/>
    <s v="Burnaby British Columbia"/>
    <s v=""/>
    <s v=""/>
    <x v="16"/>
    <x v="0"/>
    <x v="21"/>
    <n v="2"/>
    <x v="3"/>
    <n v="0"/>
    <n v="0"/>
    <n v="0.95393817366073042"/>
    <n v="0.59198034758545059"/>
    <m/>
    <m/>
    <m/>
    <m/>
    <m/>
    <m/>
    <m/>
    <m/>
    <m/>
    <m/>
    <m/>
    <m/>
    <m/>
    <n v="9"/>
    <n v="0"/>
    <n v="0"/>
  </r>
  <r>
    <n v="3094036"/>
    <s v="CAMPBELL, Bernard Joseph"/>
    <s v="Woodley Cottage, Greenway,Sherfield-on-Loddon, Hampshire RG27 0ED"/>
    <s v="Woodley Cottage Greenway Sherfield-on-Loddon Hampshire RG27 0ED"/>
    <s v="27 0"/>
    <s v="G27"/>
    <x v="8"/>
    <x v="0"/>
    <x v="4"/>
    <n v="3"/>
    <x v="11"/>
    <n v="2"/>
    <n v="1"/>
    <n v="8.9983533546539762E-2"/>
    <n v="4.2991069523201308E-2"/>
    <n v="1"/>
    <n v="3"/>
    <n v="7"/>
    <m/>
    <m/>
    <m/>
    <m/>
    <m/>
    <m/>
    <m/>
    <m/>
    <m/>
    <m/>
    <n v="9"/>
    <n v="1"/>
    <n v="0"/>
  </r>
  <r>
    <n v="7414952"/>
    <s v="Sealey, II, James E."/>
    <s v="Deltaville"/>
    <s v="Deltaville"/>
    <s v=""/>
    <s v=""/>
    <x v="9"/>
    <x v="0"/>
    <x v="70"/>
    <n v="1"/>
    <x v="14"/>
    <n v="0"/>
    <n v="0"/>
    <n v="0.84688608931473375"/>
    <n v="0.48934621908777454"/>
    <m/>
    <m/>
    <m/>
    <m/>
    <m/>
    <m/>
    <m/>
    <m/>
    <m/>
    <m/>
    <m/>
    <m/>
    <m/>
    <n v="9"/>
    <n v="0"/>
    <n v="0"/>
  </r>
  <r>
    <n v="7415144"/>
    <s v="Langer, Angela"/>
    <s v="Schmallenberg"/>
    <s v="Schmallenberg"/>
    <s v=""/>
    <s v=""/>
    <x v="0"/>
    <x v="0"/>
    <x v="69"/>
    <n v="1"/>
    <x v="14"/>
    <n v="0"/>
    <n v="0"/>
    <n v="0.8063021703688793"/>
    <n v="0.56832719524400022"/>
    <m/>
    <m/>
    <m/>
    <m/>
    <m/>
    <m/>
    <m/>
    <m/>
    <m/>
    <m/>
    <m/>
    <m/>
    <m/>
    <n v="9"/>
    <n v="0"/>
    <n v="0"/>
  </r>
  <r>
    <n v="7415980"/>
    <s v="Friedlund, Richard H."/>
    <s v="Jackson"/>
    <s v="Jackson"/>
    <s v=""/>
    <s v=""/>
    <x v="9"/>
    <x v="0"/>
    <x v="65"/>
    <n v="1"/>
    <x v="14"/>
    <n v="0"/>
    <n v="0"/>
    <n v="0.46793804551811591"/>
    <n v="0.47176305865772306"/>
    <m/>
    <m/>
    <m/>
    <m/>
    <m/>
    <m/>
    <m/>
    <m/>
    <m/>
    <m/>
    <m/>
    <m/>
    <m/>
    <n v="9"/>
    <n v="0"/>
    <n v="0"/>
  </r>
  <r>
    <n v="7416611"/>
    <s v="Daniel, Christopher John"/>
    <s v="Lake Zurich"/>
    <s v="Lake Zurich"/>
    <s v=""/>
    <s v=""/>
    <x v="9"/>
    <x v="0"/>
    <x v="77"/>
    <n v="1"/>
    <x v="15"/>
    <n v="0"/>
    <n v="0"/>
    <n v="0.62607968197325903"/>
    <n v="0.24417062890036112"/>
    <m/>
    <m/>
    <m/>
    <m/>
    <m/>
    <m/>
    <m/>
    <m/>
    <m/>
    <m/>
    <m/>
    <m/>
    <m/>
    <n v="9"/>
    <n v="0"/>
    <n v="0"/>
  </r>
  <r>
    <n v="7418066"/>
    <s v="Kuzia, Stanley J."/>
    <s v="Manchester"/>
    <s v="Manchester"/>
    <s v=""/>
    <s v=""/>
    <x v="9"/>
    <x v="0"/>
    <x v="70"/>
    <n v="1"/>
    <x v="14"/>
    <n v="0"/>
    <n v="0"/>
    <n v="0.65020592382937281"/>
    <n v="0.9360297625748687"/>
    <m/>
    <m/>
    <m/>
    <m/>
    <m/>
    <m/>
    <m/>
    <m/>
    <m/>
    <m/>
    <m/>
    <m/>
    <m/>
    <n v="9"/>
    <n v="0"/>
    <n v="0"/>
  </r>
  <r>
    <n v="7419855"/>
    <s v="Callaway, Sr.; James K."/>
    <s v="College Station"/>
    <s v="College Station"/>
    <s v=""/>
    <s v=""/>
    <x v="9"/>
    <x v="0"/>
    <x v="81"/>
    <n v="1"/>
    <x v="15"/>
    <n v="0"/>
    <n v="0"/>
    <n v="0.98609695487133886"/>
    <n v="0.78540443527270032"/>
    <m/>
    <m/>
    <m/>
    <m/>
    <m/>
    <m/>
    <m/>
    <m/>
    <m/>
    <m/>
    <m/>
    <m/>
    <m/>
    <n v="9"/>
    <n v="0"/>
    <n v="0"/>
  </r>
  <r>
    <n v="7422146"/>
    <s v="Nagai, Isamu"/>
    <s v="Kyoto"/>
    <s v="Kyoto"/>
    <s v=""/>
    <s v=""/>
    <x v="2"/>
    <x v="0"/>
    <x v="87"/>
    <n v="1"/>
    <x v="14"/>
    <n v="0"/>
    <n v="0"/>
    <n v="0.79126223831702913"/>
    <n v="0.80647507272264696"/>
    <m/>
    <m/>
    <m/>
    <m/>
    <m/>
    <m/>
    <m/>
    <m/>
    <m/>
    <m/>
    <m/>
    <m/>
    <m/>
    <n v="9"/>
    <n v="0"/>
    <n v="0"/>
  </r>
  <r>
    <n v="7423187"/>
    <s v="Edgar, Elizabeth Ann"/>
    <s v="Bristow,VA"/>
    <s v="Bristow VA"/>
    <s v=""/>
    <s v=""/>
    <x v="9"/>
    <x v="0"/>
    <x v="70"/>
    <n v="1"/>
    <x v="15"/>
    <n v="0"/>
    <n v="0"/>
    <n v="0.62423007088128268"/>
    <n v="0.58265551986681396"/>
    <m/>
    <m/>
    <m/>
    <m/>
    <m/>
    <m/>
    <m/>
    <m/>
    <m/>
    <m/>
    <m/>
    <m/>
    <m/>
    <n v="9"/>
    <n v="0"/>
    <n v="0"/>
  </r>
  <r>
    <n v="7423683"/>
    <s v="Slenes, Chad J."/>
    <s v="Sherwood,OR"/>
    <s v="Sherwood OR"/>
    <s v=""/>
    <s v=""/>
    <x v="9"/>
    <x v="0"/>
    <x v="77"/>
    <n v="1"/>
    <x v="15"/>
    <n v="0"/>
    <n v="0"/>
    <n v="0.78214899258896176"/>
    <n v="8.7571407559109971E-2"/>
    <m/>
    <m/>
    <m/>
    <m/>
    <m/>
    <m/>
    <m/>
    <m/>
    <m/>
    <m/>
    <m/>
    <m/>
    <m/>
    <n v="9"/>
    <n v="0"/>
    <n v="0"/>
  </r>
  <r>
    <n v="7423826"/>
    <s v="Pellegatti, Giampaolo"/>
    <s v="Ferrara"/>
    <s v="Ferrara"/>
    <s v=""/>
    <s v=""/>
    <x v="6"/>
    <x v="0"/>
    <x v="65"/>
    <n v="1"/>
    <x v="14"/>
    <n v="0"/>
    <n v="0"/>
    <n v="0.86007631628250281"/>
    <n v="0.9838326116544156"/>
    <m/>
    <m/>
    <m/>
    <m/>
    <m/>
    <m/>
    <m/>
    <m/>
    <m/>
    <m/>
    <m/>
    <m/>
    <m/>
    <n v="9"/>
    <n v="0"/>
    <n v="0"/>
  </r>
  <r>
    <n v="7425691"/>
    <s v="Cardenas, John"/>
    <s v="Arcadia"/>
    <s v="Arcadia"/>
    <s v=""/>
    <s v=""/>
    <x v="9"/>
    <x v="0"/>
    <x v="65"/>
    <n v="1"/>
    <x v="14"/>
    <n v="0"/>
    <n v="0"/>
    <n v="0.2108167873331277"/>
    <n v="0.65651098167078503"/>
    <m/>
    <m/>
    <m/>
    <m/>
    <m/>
    <m/>
    <m/>
    <m/>
    <m/>
    <m/>
    <m/>
    <m/>
    <m/>
    <n v="9"/>
    <n v="0"/>
    <n v="0"/>
  </r>
  <r>
    <n v="7426130"/>
    <s v="Baylor, John T."/>
    <s v="San Diego"/>
    <s v="San Diego"/>
    <s v=""/>
    <s v=""/>
    <x v="9"/>
    <x v="0"/>
    <x v="62"/>
    <n v="1"/>
    <x v="15"/>
    <n v="0"/>
    <n v="0"/>
    <n v="0.66303437500067919"/>
    <n v="0.96191899999638564"/>
    <m/>
    <m/>
    <m/>
    <m/>
    <m/>
    <m/>
    <m/>
    <m/>
    <m/>
    <m/>
    <m/>
    <m/>
    <m/>
    <n v="9"/>
    <n v="0"/>
    <n v="0"/>
  </r>
  <r>
    <n v="7426279"/>
    <s v="Brankin, David J."/>
    <s v="Redmond,WA"/>
    <s v="Redmond WA"/>
    <s v=""/>
    <s v=""/>
    <x v="9"/>
    <x v="0"/>
    <x v="70"/>
    <n v="1"/>
    <x v="15"/>
    <n v="0"/>
    <n v="0"/>
    <n v="0.33595819269904714"/>
    <n v="0.93639415263969517"/>
    <m/>
    <m/>
    <m/>
    <m/>
    <m/>
    <m/>
    <m/>
    <m/>
    <m/>
    <m/>
    <m/>
    <m/>
    <m/>
    <n v="9"/>
    <n v="0"/>
    <n v="0"/>
  </r>
  <r>
    <n v="7426333"/>
    <s v="Cooper, Ben"/>
    <s v="Lynnwood,WA"/>
    <s v="Lynnwood WA"/>
    <s v=""/>
    <s v=""/>
    <x v="9"/>
    <x v="0"/>
    <x v="77"/>
    <n v="1"/>
    <x v="15"/>
    <n v="0"/>
    <n v="0"/>
    <n v="0.59942990401933627"/>
    <n v="0.51470828592812712"/>
    <m/>
    <m/>
    <m/>
    <m/>
    <m/>
    <m/>
    <m/>
    <m/>
    <m/>
    <m/>
    <m/>
    <m/>
    <m/>
    <n v="9"/>
    <n v="0"/>
    <n v="0"/>
  </r>
  <r>
    <n v="7427658"/>
    <s v="Chang, Yong Jin"/>
    <s v="Manhasset,NY"/>
    <s v="Manhasset NY"/>
    <s v=""/>
    <s v=""/>
    <x v="9"/>
    <x v="0"/>
    <x v="74"/>
    <n v="1"/>
    <x v="15"/>
    <n v="0"/>
    <n v="0"/>
    <n v="5.035015872152826E-2"/>
    <n v="0.51441939132036218"/>
    <m/>
    <m/>
    <m/>
    <m/>
    <m/>
    <m/>
    <m/>
    <m/>
    <m/>
    <m/>
    <m/>
    <m/>
    <m/>
    <n v="9"/>
    <n v="0"/>
    <n v="0"/>
  </r>
  <r>
    <n v="7433372"/>
    <s v="Robbins, John A."/>
    <s v="Canoga Park"/>
    <s v="Canoga Park"/>
    <s v=""/>
    <s v=""/>
    <x v="9"/>
    <x v="0"/>
    <x v="77"/>
    <n v="1"/>
    <x v="15"/>
    <n v="0"/>
    <n v="0"/>
    <n v="0.91250599082463746"/>
    <n v="0.73482878073656799"/>
    <m/>
    <m/>
    <m/>
    <m/>
    <m/>
    <m/>
    <m/>
    <m/>
    <m/>
    <m/>
    <m/>
    <m/>
    <m/>
    <n v="9"/>
    <n v="0"/>
    <n v="0"/>
  </r>
  <r>
    <n v="3483467"/>
    <s v="Abbey, Mark D."/>
    <s v="c/o Eastman Kodak Company, 343 State Street,Rochester, New York 14650-2201"/>
    <s v="c/o Eastman Kodak Company 343 State Street Rochester New York 14650-2201"/>
    <s v="343 146502201"/>
    <s v="343"/>
    <x v="9"/>
    <x v="0"/>
    <x v="2"/>
    <n v="3"/>
    <x v="6"/>
    <n v="2"/>
    <n v="1"/>
    <n v="0.23332055356817538"/>
    <n v="3.9947624155354688E-2"/>
    <n v="1"/>
    <n v="3"/>
    <n v="7"/>
    <m/>
    <m/>
    <m/>
    <m/>
    <m/>
    <m/>
    <m/>
    <m/>
    <m/>
    <m/>
    <n v="9"/>
    <n v="1"/>
    <n v="0"/>
  </r>
  <r>
    <n v="7435254"/>
    <s v="Apostol, John"/>
    <s v="Plano"/>
    <s v="Plano"/>
    <s v=""/>
    <s v=""/>
    <x v="9"/>
    <x v="0"/>
    <x v="87"/>
    <n v="1"/>
    <x v="14"/>
    <n v="0"/>
    <n v="0"/>
    <n v="0.6399140567874545"/>
    <n v="0.26575413568461459"/>
    <m/>
    <m/>
    <m/>
    <m/>
    <m/>
    <m/>
    <m/>
    <m/>
    <m/>
    <m/>
    <m/>
    <m/>
    <m/>
    <n v="9"/>
    <n v="0"/>
    <n v="0"/>
  </r>
  <r>
    <n v="7436210"/>
    <s v="Sullivan, Joseph W."/>
    <s v="Glastonbury"/>
    <s v="Glastonbury"/>
    <s v=""/>
    <s v=""/>
    <x v="9"/>
    <x v="0"/>
    <x v="77"/>
    <n v="1"/>
    <x v="14"/>
    <n v="0"/>
    <n v="0"/>
    <n v="0.933607109302381"/>
    <n v="0.43131436736302942"/>
    <m/>
    <m/>
    <m/>
    <m/>
    <m/>
    <m/>
    <m/>
    <m/>
    <m/>
    <m/>
    <m/>
    <m/>
    <m/>
    <n v="9"/>
    <n v="0"/>
    <n v="0"/>
  </r>
  <r>
    <n v="7438551"/>
    <s v="Gaillac, David"/>
    <s v="Thiais"/>
    <s v="Thiais"/>
    <s v=""/>
    <s v=""/>
    <x v="3"/>
    <x v="0"/>
    <x v="66"/>
    <n v="1"/>
    <x v="14"/>
    <n v="0"/>
    <n v="0"/>
    <n v="0.2353346634078729"/>
    <n v="9.5819467393948199E-2"/>
    <m/>
    <m/>
    <m/>
    <m/>
    <m/>
    <m/>
    <m/>
    <m/>
    <m/>
    <m/>
    <m/>
    <m/>
    <m/>
    <n v="9"/>
    <n v="0"/>
    <n v="0"/>
  </r>
  <r>
    <n v="7438725"/>
    <s v="Zauer, Karoly"/>
    <s v="Szentendre"/>
    <s v="Szentendre"/>
    <s v=""/>
    <s v=""/>
    <x v="22"/>
    <x v="0"/>
    <x v="70"/>
    <n v="1"/>
    <x v="14"/>
    <n v="0"/>
    <n v="0"/>
    <n v="0.34186414477999982"/>
    <n v="0.97090620147259143"/>
    <m/>
    <m/>
    <m/>
    <m/>
    <m/>
    <m/>
    <m/>
    <m/>
    <m/>
    <m/>
    <m/>
    <m/>
    <m/>
    <n v="9"/>
    <n v="0"/>
    <n v="0"/>
  </r>
  <r>
    <n v="7439832"/>
    <s v="Oda, Hiroyuki"/>
    <s v="Hiratsuka"/>
    <s v="Hiratsuka"/>
    <s v=""/>
    <s v=""/>
    <x v="2"/>
    <x v="0"/>
    <x v="62"/>
    <n v="1"/>
    <x v="14"/>
    <n v="0"/>
    <n v="0"/>
    <n v="0.95697235437984851"/>
    <n v="0.31909949322948672"/>
    <m/>
    <m/>
    <m/>
    <m/>
    <m/>
    <m/>
    <m/>
    <m/>
    <m/>
    <m/>
    <m/>
    <m/>
    <m/>
    <n v="9"/>
    <n v="0"/>
    <n v="0"/>
  </r>
  <r>
    <n v="7440231"/>
    <s v="Nelson, Llewellyn W."/>
    <s v="Elizabethtown"/>
    <s v="Elizabethtown"/>
    <s v=""/>
    <s v=""/>
    <x v="9"/>
    <x v="0"/>
    <x v="69"/>
    <n v="1"/>
    <x v="14"/>
    <n v="0"/>
    <n v="0"/>
    <n v="0.71064980535531685"/>
    <n v="0.28381299812031391"/>
    <m/>
    <m/>
    <m/>
    <m/>
    <m/>
    <m/>
    <m/>
    <m/>
    <m/>
    <m/>
    <m/>
    <m/>
    <m/>
    <n v="9"/>
    <n v="0"/>
    <n v="0"/>
  </r>
  <r>
    <n v="7440588"/>
    <s v="Retter, Marc W"/>
    <s v="Carnation,WA"/>
    <s v="Carnation WA"/>
    <s v=""/>
    <s v=""/>
    <x v="9"/>
    <x v="0"/>
    <x v="74"/>
    <n v="1"/>
    <x v="15"/>
    <n v="0"/>
    <n v="0"/>
    <n v="0.8374571454592965"/>
    <n v="0.38056322713189905"/>
    <m/>
    <m/>
    <m/>
    <m/>
    <m/>
    <m/>
    <m/>
    <m/>
    <m/>
    <m/>
    <m/>
    <m/>
    <m/>
    <n v="9"/>
    <n v="0"/>
    <n v="0"/>
  </r>
  <r>
    <n v="7443430"/>
    <s v="Hardman, Gordon E."/>
    <s v="Boulder"/>
    <s v="Boulder"/>
    <s v=""/>
    <s v=""/>
    <x v="9"/>
    <x v="0"/>
    <x v="65"/>
    <n v="1"/>
    <x v="14"/>
    <n v="0"/>
    <n v="0"/>
    <n v="0.82063851125510556"/>
    <n v="0.97391818008811504"/>
    <m/>
    <m/>
    <m/>
    <m/>
    <m/>
    <m/>
    <m/>
    <m/>
    <m/>
    <m/>
    <m/>
    <m/>
    <m/>
    <n v="9"/>
    <n v="0"/>
    <n v="0"/>
  </r>
  <r>
    <n v="7452714"/>
    <s v="Wennerberg, Leif"/>
    <s v="Mountain View,CA"/>
    <s v="Mountain View CA"/>
    <s v=""/>
    <s v=""/>
    <x v="9"/>
    <x v="0"/>
    <x v="79"/>
    <n v="1"/>
    <x v="3"/>
    <n v="0"/>
    <n v="0"/>
    <n v="0.84553062988092897"/>
    <n v="0.60807332388221291"/>
    <m/>
    <m/>
    <m/>
    <m/>
    <m/>
    <m/>
    <m/>
    <m/>
    <m/>
    <m/>
    <m/>
    <m/>
    <m/>
    <n v="9"/>
    <n v="0"/>
    <n v="0"/>
  </r>
  <r>
    <n v="7452721"/>
    <s v="Hennessy, Joe"/>
    <s v="Ballybrit"/>
    <s v="Ballybrit"/>
    <s v=""/>
    <s v=""/>
    <x v="35"/>
    <x v="0"/>
    <x v="62"/>
    <n v="1"/>
    <x v="14"/>
    <n v="0"/>
    <n v="0"/>
    <n v="0.46146828320595989"/>
    <n v="9.988757921634972E-2"/>
    <m/>
    <m/>
    <m/>
    <m/>
    <m/>
    <m/>
    <m/>
    <m/>
    <m/>
    <m/>
    <m/>
    <m/>
    <m/>
    <n v="9"/>
    <n v="0"/>
    <n v="0"/>
  </r>
  <r>
    <n v="7453028"/>
    <s v="Janot, Aurelie"/>
    <s v="Montrouge"/>
    <s v="Montrouge"/>
    <s v=""/>
    <s v=""/>
    <x v="3"/>
    <x v="0"/>
    <x v="62"/>
    <n v="1"/>
    <x v="14"/>
    <n v="0"/>
    <n v="0"/>
    <n v="0.5766580782002646"/>
    <n v="0.13479632323580237"/>
    <m/>
    <m/>
    <m/>
    <m/>
    <m/>
    <m/>
    <m/>
    <m/>
    <m/>
    <m/>
    <m/>
    <m/>
    <m/>
    <n v="9"/>
    <n v="0"/>
    <n v="0"/>
  </r>
  <r>
    <n v="7453279"/>
    <s v="Wang, Bingcheng"/>
    <s v="Madison"/>
    <s v="Madison"/>
    <s v=""/>
    <s v=""/>
    <x v="9"/>
    <x v="0"/>
    <x v="65"/>
    <n v="1"/>
    <x v="14"/>
    <n v="0"/>
    <n v="0"/>
    <n v="0.20421957443587579"/>
    <n v="0.75511360109972203"/>
    <m/>
    <m/>
    <m/>
    <m/>
    <m/>
    <m/>
    <m/>
    <m/>
    <m/>
    <m/>
    <m/>
    <m/>
    <m/>
    <n v="9"/>
    <n v="0"/>
    <n v="0"/>
  </r>
  <r>
    <n v="7455107"/>
    <s v="Colley, Russell H."/>
    <s v="Boca Raton"/>
    <s v="Boca Raton"/>
    <s v=""/>
    <s v=""/>
    <x v="9"/>
    <x v="0"/>
    <x v="70"/>
    <n v="1"/>
    <x v="15"/>
    <n v="0"/>
    <n v="0"/>
    <n v="9.7262700137237257E-3"/>
    <n v="0.62599512381319022"/>
    <m/>
    <m/>
    <m/>
    <m/>
    <m/>
    <m/>
    <m/>
    <m/>
    <m/>
    <m/>
    <m/>
    <m/>
    <m/>
    <n v="9"/>
    <n v="0"/>
    <n v="0"/>
  </r>
  <r>
    <n v="7464571"/>
    <s v="The D.L. Auld Company"/>
    <s v="Columbus"/>
    <s v="Columbus"/>
    <s v=""/>
    <s v=""/>
    <x v="9"/>
    <x v="0"/>
    <x v="59"/>
    <n v="1"/>
    <x v="14"/>
    <n v="0"/>
    <n v="0"/>
    <n v="0.90063430683114487"/>
    <n v="0.21191295266851573"/>
    <m/>
    <m/>
    <m/>
    <m/>
    <m/>
    <m/>
    <m/>
    <m/>
    <m/>
    <m/>
    <m/>
    <m/>
    <m/>
    <n v="9"/>
    <n v="0"/>
    <n v="0"/>
  </r>
  <r>
    <n v="7467264"/>
    <s v="Kenyon, S. Wayne"/>
    <s v="Manlius"/>
    <s v="Manlius"/>
    <s v=""/>
    <s v=""/>
    <x v="9"/>
    <x v="0"/>
    <x v="65"/>
    <n v="1"/>
    <x v="14"/>
    <n v="0"/>
    <n v="0"/>
    <n v="0.28534350165247724"/>
    <n v="0.15737081825408916"/>
    <m/>
    <m/>
    <m/>
    <m/>
    <m/>
    <m/>
    <m/>
    <m/>
    <m/>
    <m/>
    <m/>
    <m/>
    <m/>
    <n v="9"/>
    <n v="0"/>
    <n v="0"/>
  </r>
  <r>
    <n v="3484055"/>
    <s v="Chanoine, Michel"/>
    <s v="Puy Mailler,D-87700 Beynac"/>
    <s v="Puy Mailler D-87700 Beynac"/>
    <s v="87700"/>
    <s v=""/>
    <x v="3"/>
    <x v="0"/>
    <x v="76"/>
    <n v="2"/>
    <x v="0"/>
    <n v="1"/>
    <n v="0"/>
    <n v="0.99748694757293654"/>
    <n v="4.4486582065394797E-2"/>
    <n v="1"/>
    <n v="2"/>
    <n v="7"/>
    <m/>
    <m/>
    <m/>
    <m/>
    <m/>
    <m/>
    <m/>
    <m/>
    <m/>
    <m/>
    <n v="9"/>
    <n v="1"/>
    <n v="0"/>
  </r>
  <r>
    <n v="7468682"/>
    <s v="Sarsfield, Martin R."/>
    <s v="Wilmington"/>
    <s v="Wilmington"/>
    <s v=""/>
    <s v=""/>
    <x v="9"/>
    <x v="0"/>
    <x v="70"/>
    <n v="1"/>
    <x v="14"/>
    <n v="0"/>
    <n v="0"/>
    <n v="0.83426384588349489"/>
    <n v="0.88476246408973569"/>
    <m/>
    <m/>
    <m/>
    <m/>
    <m/>
    <m/>
    <m/>
    <m/>
    <m/>
    <m/>
    <m/>
    <m/>
    <m/>
    <n v="9"/>
    <n v="0"/>
    <n v="0"/>
  </r>
  <r>
    <n v="7469816"/>
    <s v="Moser, Keith Stanley"/>
    <s v="Mocksville"/>
    <s v="Mocksville"/>
    <s v=""/>
    <s v=""/>
    <x v="9"/>
    <x v="0"/>
    <x v="70"/>
    <n v="1"/>
    <x v="14"/>
    <n v="0"/>
    <n v="0"/>
    <n v="0.32607326134869519"/>
    <n v="0.50360037657464385"/>
    <m/>
    <m/>
    <m/>
    <m/>
    <m/>
    <m/>
    <m/>
    <m/>
    <m/>
    <m/>
    <m/>
    <m/>
    <m/>
    <n v="9"/>
    <n v="0"/>
    <n v="0"/>
  </r>
  <r>
    <n v="3662233"/>
    <s v="Laarhoven, Hans"/>
    <s v="Bas Backerlaan 40,7316 DZ Apeldoorn"/>
    <s v="Bas Backerlaan 40 7316 DZ Apeldoorn"/>
    <s v="40 7316"/>
    <s v="40"/>
    <x v="1"/>
    <x v="0"/>
    <x v="52"/>
    <n v="2"/>
    <x v="9"/>
    <n v="2"/>
    <n v="1"/>
    <n v="0.87098513277915879"/>
    <n v="4.1791272281503478E-2"/>
    <n v="1"/>
    <n v="2"/>
    <n v="7"/>
    <m/>
    <m/>
    <m/>
    <m/>
    <m/>
    <m/>
    <m/>
    <m/>
    <m/>
    <m/>
    <n v="9"/>
    <n v="1"/>
    <n v="0"/>
  </r>
  <r>
    <n v="7472628"/>
    <s v="Koss, Herbert"/>
    <s v="Hildesheim"/>
    <s v="Hildesheim"/>
    <s v=""/>
    <s v=""/>
    <x v="0"/>
    <x v="0"/>
    <x v="70"/>
    <n v="1"/>
    <x v="14"/>
    <n v="0"/>
    <n v="0"/>
    <n v="0.39661447474220968"/>
    <n v="0.15682928546926345"/>
    <m/>
    <m/>
    <m/>
    <m/>
    <m/>
    <m/>
    <m/>
    <m/>
    <m/>
    <m/>
    <m/>
    <m/>
    <m/>
    <n v="9"/>
    <n v="0"/>
    <n v="0"/>
  </r>
  <r>
    <n v="7474916"/>
    <s v="Benton, Max"/>
    <s v="36511 Scottsmour Court,Avon,OH,44011"/>
    <s v="36511 Scottsmour Court Avon OH 44011"/>
    <s v="36511 44011"/>
    <s v=""/>
    <x v="9"/>
    <x v="0"/>
    <x v="38"/>
    <n v="3"/>
    <x v="9"/>
    <n v="2"/>
    <n v="0"/>
    <n v="0.80157734620718146"/>
    <n v="0.17733411791302456"/>
    <m/>
    <m/>
    <m/>
    <m/>
    <m/>
    <m/>
    <m/>
    <m/>
    <m/>
    <m/>
    <m/>
    <m/>
    <m/>
    <n v="9"/>
    <n v="1"/>
    <n v="0"/>
  </r>
  <r>
    <n v="3861331"/>
    <s v="Niquoola Pty. Ltd."/>
    <s v="Suite 5/1 Railway Street,Baulkham Hills, NSW 2153"/>
    <s v="Suite 5/1 Railway Street Baulkham Hills NSW 2153"/>
    <s v="51 2153"/>
    <s v="5/"/>
    <x v="20"/>
    <x v="0"/>
    <x v="9"/>
    <n v="3"/>
    <x v="10"/>
    <n v="2"/>
    <n v="1"/>
    <n v="0.43087631955229977"/>
    <n v="4.208446154763168E-2"/>
    <n v="1"/>
    <n v="3"/>
    <n v="7"/>
    <m/>
    <m/>
    <m/>
    <m/>
    <m/>
    <m/>
    <m/>
    <m/>
    <m/>
    <m/>
    <n v="9"/>
    <n v="1"/>
    <n v="0"/>
  </r>
  <r>
    <n v="7476131"/>
    <s v="UMESH, Anil"/>
    <s v="c/o NTT DoCoMo, Inc., SANNO PARK TOWER,Tokyo"/>
    <s v="c/o NTT DoCoMo Inc. SANNO PARK TOWER Tokyo"/>
    <s v=""/>
    <s v=""/>
    <x v="2"/>
    <x v="0"/>
    <x v="18"/>
    <n v="3"/>
    <x v="10"/>
    <n v="0"/>
    <n v="0"/>
    <n v="0.85253983102285791"/>
    <n v="0.46370031143297863"/>
    <m/>
    <m/>
    <m/>
    <m/>
    <m/>
    <m/>
    <m/>
    <m/>
    <m/>
    <m/>
    <m/>
    <m/>
    <m/>
    <n v="9"/>
    <n v="1"/>
    <n v="0"/>
  </r>
  <r>
    <n v="7478580"/>
    <s v="Yu, Paul Po-Wen"/>
    <s v="Ypsilanti,MI"/>
    <s v="Ypsilanti MI"/>
    <s v=""/>
    <s v=""/>
    <x v="9"/>
    <x v="0"/>
    <x v="74"/>
    <n v="1"/>
    <x v="15"/>
    <n v="0"/>
    <n v="0"/>
    <n v="0.45885871613822005"/>
    <n v="0.2898119430739462"/>
    <m/>
    <m/>
    <m/>
    <m/>
    <m/>
    <m/>
    <m/>
    <m/>
    <m/>
    <m/>
    <m/>
    <m/>
    <m/>
    <n v="9"/>
    <n v="0"/>
    <n v="0"/>
  </r>
  <r>
    <n v="4178493"/>
    <s v="ZEIN, Thomas"/>
    <s v="Sindelfingerstr. 118,71069 Sindelfingen"/>
    <s v="Sindelfingerstr. 118 71069 Sindelfingen"/>
    <s v="118 71069"/>
    <s v="118"/>
    <x v="0"/>
    <x v="0"/>
    <x v="36"/>
    <n v="3"/>
    <x v="0"/>
    <n v="2"/>
    <n v="1"/>
    <n v="0.37938083548584411"/>
    <n v="4.4870344840597154E-2"/>
    <n v="1"/>
    <n v="3"/>
    <n v="7"/>
    <m/>
    <m/>
    <m/>
    <m/>
    <m/>
    <m/>
    <m/>
    <m/>
    <m/>
    <m/>
    <n v="9"/>
    <n v="1"/>
    <n v="0"/>
  </r>
  <r>
    <n v="7481102"/>
    <s v="Miteni S.r.L."/>
    <s v="Cagliari"/>
    <s v="Cagliari"/>
    <s v=""/>
    <s v=""/>
    <x v="6"/>
    <x v="0"/>
    <x v="59"/>
    <n v="1"/>
    <x v="14"/>
    <n v="0"/>
    <n v="0"/>
    <n v="0.78535098821814187"/>
    <n v="8.2503776391007366E-2"/>
    <m/>
    <m/>
    <m/>
    <m/>
    <m/>
    <m/>
    <m/>
    <m/>
    <m/>
    <m/>
    <m/>
    <m/>
    <m/>
    <n v="9"/>
    <n v="0"/>
    <n v="0"/>
  </r>
  <r>
    <n v="7481308"/>
    <s v="Tang, Delia C."/>
    <s v="Bethesda"/>
    <s v="Bethesda"/>
    <s v=""/>
    <s v=""/>
    <x v="9"/>
    <x v="0"/>
    <x v="59"/>
    <n v="1"/>
    <x v="14"/>
    <n v="0"/>
    <n v="0"/>
    <n v="0.35425028022641869"/>
    <n v="0.38180097166700466"/>
    <m/>
    <m/>
    <m/>
    <m/>
    <m/>
    <m/>
    <m/>
    <m/>
    <m/>
    <m/>
    <m/>
    <m/>
    <m/>
    <n v="9"/>
    <n v="0"/>
    <n v="0"/>
  </r>
  <r>
    <n v="5342935"/>
    <s v="Sigler, Robert D."/>
    <s v="Cupertino"/>
    <s v="Cupertino"/>
    <s v=""/>
    <s v=""/>
    <x v="9"/>
    <x v="0"/>
    <x v="62"/>
    <n v="1"/>
    <x v="14"/>
    <n v="0"/>
    <n v="0"/>
    <n v="0.96968337865385079"/>
    <n v="4.206973106854206E-2"/>
    <n v="1"/>
    <n v="1"/>
    <n v="7"/>
    <m/>
    <m/>
    <m/>
    <m/>
    <m/>
    <m/>
    <m/>
    <m/>
    <m/>
    <m/>
    <n v="9"/>
    <n v="0"/>
    <n v="0"/>
  </r>
  <r>
    <n v="7486357"/>
    <s v="Ozawa, Miho"/>
    <s v="Ibaragi"/>
    <s v="Ibaragi"/>
    <s v=""/>
    <s v=""/>
    <x v="2"/>
    <x v="0"/>
    <x v="65"/>
    <n v="1"/>
    <x v="14"/>
    <n v="0"/>
    <n v="0"/>
    <n v="0.89278389326983798"/>
    <n v="0.85206152801048118"/>
    <m/>
    <m/>
    <m/>
    <m/>
    <m/>
    <m/>
    <m/>
    <m/>
    <m/>
    <m/>
    <m/>
    <m/>
    <m/>
    <n v="9"/>
    <n v="0"/>
    <n v="0"/>
  </r>
  <r>
    <n v="7486926"/>
    <s v="Woods, Samuel G."/>
    <s v="Bel Air"/>
    <s v="Bel Air"/>
    <s v=""/>
    <s v=""/>
    <x v="9"/>
    <x v="0"/>
    <x v="65"/>
    <n v="1"/>
    <x v="15"/>
    <n v="0"/>
    <n v="0"/>
    <n v="0.18901058156737416"/>
    <n v="0.26438880377319618"/>
    <m/>
    <m/>
    <m/>
    <m/>
    <m/>
    <m/>
    <m/>
    <m/>
    <m/>
    <m/>
    <m/>
    <m/>
    <m/>
    <n v="9"/>
    <n v="0"/>
    <n v="0"/>
  </r>
  <r>
    <n v="7488705"/>
    <s v="Porres Sanchez, Francisco"/>
    <s v="08036 Barcelona"/>
    <s v="08036 Barcelona"/>
    <s v="08036"/>
    <s v=""/>
    <x v="4"/>
    <x v="0"/>
    <x v="81"/>
    <n v="1"/>
    <x v="15"/>
    <n v="1"/>
    <n v="0"/>
    <n v="4.6025604702403355E-2"/>
    <n v="0.55310118515054763"/>
    <m/>
    <m/>
    <m/>
    <m/>
    <m/>
    <m/>
    <m/>
    <m/>
    <m/>
    <m/>
    <m/>
    <m/>
    <m/>
    <n v="9"/>
    <n v="0"/>
    <n v="0"/>
  </r>
  <r>
    <n v="7492412"/>
    <s v="Delbianco, Alberto"/>
    <s v="Milan"/>
    <s v="Milan"/>
    <s v=""/>
    <s v=""/>
    <x v="6"/>
    <x v="0"/>
    <x v="87"/>
    <n v="1"/>
    <x v="14"/>
    <n v="0"/>
    <n v="0"/>
    <n v="0.80284650738551011"/>
    <n v="0.24089896630071284"/>
    <m/>
    <m/>
    <m/>
    <m/>
    <m/>
    <m/>
    <m/>
    <m/>
    <m/>
    <m/>
    <m/>
    <m/>
    <m/>
    <n v="9"/>
    <n v="0"/>
    <n v="0"/>
  </r>
  <r>
    <n v="7492665"/>
    <s v="Wang, Chih-Chung"/>
    <s v="Chiku Hsiang"/>
    <s v="Chiku Hsiang"/>
    <s v=""/>
    <s v=""/>
    <x v="5"/>
    <x v="0"/>
    <x v="74"/>
    <n v="1"/>
    <x v="15"/>
    <n v="0"/>
    <n v="0"/>
    <n v="0.28394703287449308"/>
    <n v="0.40547636608746385"/>
    <m/>
    <m/>
    <m/>
    <m/>
    <m/>
    <m/>
    <m/>
    <m/>
    <m/>
    <m/>
    <m/>
    <m/>
    <m/>
    <n v="9"/>
    <n v="0"/>
    <n v="0"/>
  </r>
  <r>
    <n v="7494095"/>
    <s v="Therer, Claude"/>
    <s v="Ascot"/>
    <s v="Ascot"/>
    <s v=""/>
    <s v=""/>
    <x v="16"/>
    <x v="0"/>
    <x v="87"/>
    <n v="1"/>
    <x v="14"/>
    <n v="0"/>
    <n v="0"/>
    <n v="7.7231608839586907E-2"/>
    <n v="0.31458977985436731"/>
    <m/>
    <m/>
    <m/>
    <m/>
    <m/>
    <m/>
    <m/>
    <m/>
    <m/>
    <m/>
    <m/>
    <m/>
    <m/>
    <n v="9"/>
    <n v="0"/>
    <n v="0"/>
  </r>
  <r>
    <n v="7495075"/>
    <s v="Henrich, Nolan"/>
    <s v="Chesterfield,VA"/>
    <s v="Chesterfield VA"/>
    <s v=""/>
    <s v=""/>
    <x v="9"/>
    <x v="0"/>
    <x v="81"/>
    <n v="1"/>
    <x v="15"/>
    <n v="0"/>
    <n v="0"/>
    <n v="3.7959916358414336E-2"/>
    <n v="0.65121719539767031"/>
    <m/>
    <m/>
    <m/>
    <m/>
    <m/>
    <m/>
    <m/>
    <m/>
    <m/>
    <m/>
    <m/>
    <m/>
    <m/>
    <n v="9"/>
    <n v="0"/>
    <n v="0"/>
  </r>
  <r>
    <n v="7498279"/>
    <s v="Emonds; Thomas K."/>
    <s v="Nehalem"/>
    <s v="Nehalem"/>
    <s v=""/>
    <s v=""/>
    <x v="9"/>
    <x v="0"/>
    <x v="65"/>
    <n v="1"/>
    <x v="14"/>
    <n v="0"/>
    <n v="0"/>
    <n v="0.9929672123119867"/>
    <n v="0.78995761535413689"/>
    <m/>
    <m/>
    <m/>
    <m/>
    <m/>
    <m/>
    <m/>
    <m/>
    <m/>
    <m/>
    <m/>
    <m/>
    <m/>
    <n v="9"/>
    <n v="0"/>
    <n v="0"/>
  </r>
  <r>
    <n v="7501480"/>
    <s v="Nagata, Kiyoshi"/>
    <s v="Takarazuka"/>
    <s v="Takarazuka"/>
    <s v=""/>
    <s v=""/>
    <x v="2"/>
    <x v="0"/>
    <x v="70"/>
    <n v="1"/>
    <x v="14"/>
    <n v="0"/>
    <n v="0"/>
    <n v="0.13619982218809945"/>
    <n v="0.48420317643141697"/>
    <m/>
    <m/>
    <m/>
    <m/>
    <m/>
    <m/>
    <m/>
    <m/>
    <m/>
    <m/>
    <m/>
    <m/>
    <m/>
    <n v="9"/>
    <n v="0"/>
    <n v="0"/>
  </r>
  <r>
    <n v="7501729"/>
    <s v="Taniyama, Norio"/>
    <s v="Osaka"/>
    <s v="Osaka"/>
    <s v=""/>
    <s v=""/>
    <x v="2"/>
    <x v="0"/>
    <x v="87"/>
    <n v="1"/>
    <x v="14"/>
    <n v="0"/>
    <n v="0"/>
    <n v="0.93124638841806107"/>
    <n v="0.47226628845790541"/>
    <m/>
    <m/>
    <m/>
    <m/>
    <m/>
    <m/>
    <m/>
    <m/>
    <m/>
    <m/>
    <m/>
    <m/>
    <m/>
    <n v="9"/>
    <n v="0"/>
    <n v="0"/>
  </r>
  <r>
    <n v="7505190"/>
    <s v="Yu, Jr., Robert C."/>
    <s v="1034 Parkside Dr.,Columbus,IN,47203"/>
    <s v="1034 Parkside Dr. Columbus IN 47203"/>
    <s v="1034 47203"/>
    <s v=""/>
    <x v="9"/>
    <x v="0"/>
    <x v="52"/>
    <n v="2"/>
    <x v="9"/>
    <n v="2"/>
    <n v="0"/>
    <n v="0.64193154689348253"/>
    <n v="0.84215714240362904"/>
    <m/>
    <m/>
    <m/>
    <m/>
    <m/>
    <m/>
    <m/>
    <m/>
    <m/>
    <m/>
    <m/>
    <m/>
    <m/>
    <n v="9"/>
    <n v="1"/>
    <n v="0"/>
  </r>
  <r>
    <n v="7506225"/>
    <s v="Moore, Jr., James E."/>
    <s v="San Antonio"/>
    <s v="San Antonio"/>
    <s v=""/>
    <s v=""/>
    <x v="9"/>
    <x v="0"/>
    <x v="77"/>
    <n v="1"/>
    <x v="15"/>
    <n v="0"/>
    <n v="0"/>
    <n v="0.88579190304286204"/>
    <n v="0.11890807981297369"/>
    <m/>
    <m/>
    <m/>
    <m/>
    <m/>
    <m/>
    <m/>
    <m/>
    <m/>
    <m/>
    <m/>
    <m/>
    <m/>
    <n v="9"/>
    <n v="0"/>
    <n v="0"/>
  </r>
  <r>
    <n v="7508996"/>
    <s v="Ermes, Neri"/>
    <s v="Bagnacavallo (RA)"/>
    <s v="Bagnacavallo (RA)"/>
    <s v=""/>
    <s v=""/>
    <x v="6"/>
    <x v="0"/>
    <x v="100"/>
    <n v="2"/>
    <x v="15"/>
    <n v="0"/>
    <n v="0"/>
    <n v="9.0775548830542174E-2"/>
    <n v="0.41566218290546897"/>
    <m/>
    <m/>
    <m/>
    <m/>
    <m/>
    <m/>
    <m/>
    <m/>
    <m/>
    <m/>
    <m/>
    <m/>
    <m/>
    <n v="9"/>
    <n v="0"/>
    <n v="0"/>
  </r>
  <r>
    <n v="7511934"/>
    <s v="Ling; Zhang A."/>
    <s v="Taichung Xian"/>
    <s v="Taichung Xian"/>
    <s v=""/>
    <s v=""/>
    <x v="5"/>
    <x v="0"/>
    <x v="69"/>
    <n v="1"/>
    <x v="15"/>
    <n v="0"/>
    <n v="0"/>
    <n v="0.77885355570881076"/>
    <n v="0.32418618547528388"/>
    <m/>
    <m/>
    <m/>
    <m/>
    <m/>
    <m/>
    <m/>
    <m/>
    <m/>
    <m/>
    <m/>
    <m/>
    <m/>
    <n v="9"/>
    <n v="0"/>
    <n v="0"/>
  </r>
  <r>
    <n v="7513659"/>
    <s v="Lee, Fang-Yu"/>
    <s v="Taichia"/>
    <s v="Taichia"/>
    <s v=""/>
    <s v=""/>
    <x v="5"/>
    <x v="0"/>
    <x v="65"/>
    <n v="1"/>
    <x v="14"/>
    <n v="0"/>
    <n v="0"/>
    <n v="0.12426936377577125"/>
    <n v="0.64304796073940906"/>
    <m/>
    <m/>
    <m/>
    <m/>
    <m/>
    <m/>
    <m/>
    <m/>
    <m/>
    <m/>
    <m/>
    <m/>
    <m/>
    <n v="9"/>
    <n v="0"/>
    <n v="0"/>
  </r>
  <r>
    <n v="7514207"/>
    <s v="Castro, Salomone"/>
    <s v="Oak Park"/>
    <s v="Oak Park"/>
    <s v=""/>
    <s v=""/>
    <x v="9"/>
    <x v="0"/>
    <x v="59"/>
    <n v="1"/>
    <x v="15"/>
    <n v="0"/>
    <n v="0"/>
    <n v="0.14945322885548318"/>
    <n v="0.54787023582395511"/>
    <m/>
    <m/>
    <m/>
    <m/>
    <m/>
    <m/>
    <m/>
    <m/>
    <m/>
    <m/>
    <m/>
    <m/>
    <m/>
    <n v="9"/>
    <n v="0"/>
    <n v="0"/>
  </r>
  <r>
    <n v="7515740"/>
    <s v="Pao, Shou-Heng"/>
    <s v="Hsinchu"/>
    <s v="Hsinchu"/>
    <s v=""/>
    <s v=""/>
    <x v="5"/>
    <x v="0"/>
    <x v="65"/>
    <n v="1"/>
    <x v="14"/>
    <n v="0"/>
    <n v="0"/>
    <n v="0.85782021576060496"/>
    <n v="0.73575202874164325"/>
    <m/>
    <m/>
    <m/>
    <m/>
    <m/>
    <m/>
    <m/>
    <m/>
    <m/>
    <m/>
    <m/>
    <m/>
    <m/>
    <n v="9"/>
    <n v="0"/>
    <n v="0"/>
  </r>
  <r>
    <n v="7517991"/>
    <s v="Grees, Lennart"/>
    <s v="Vasteras"/>
    <s v="Vasteras"/>
    <s v=""/>
    <s v=""/>
    <x v="11"/>
    <x v="0"/>
    <x v="59"/>
    <n v="1"/>
    <x v="14"/>
    <n v="0"/>
    <n v="0"/>
    <n v="0.54147011343171991"/>
    <n v="0.6587457558128953"/>
    <m/>
    <m/>
    <m/>
    <m/>
    <m/>
    <m/>
    <m/>
    <m/>
    <m/>
    <m/>
    <m/>
    <m/>
    <m/>
    <n v="9"/>
    <n v="0"/>
    <n v="0"/>
  </r>
  <r>
    <n v="7520469"/>
    <s v="Palma, James F."/>
    <s v="Lonsdale"/>
    <s v="Lonsdale"/>
    <s v=""/>
    <s v=""/>
    <x v="9"/>
    <x v="0"/>
    <x v="59"/>
    <n v="1"/>
    <x v="14"/>
    <n v="0"/>
    <n v="0"/>
    <n v="0.82250967779591522"/>
    <n v="0.69822177996077961"/>
    <m/>
    <m/>
    <m/>
    <m/>
    <m/>
    <m/>
    <m/>
    <m/>
    <m/>
    <m/>
    <m/>
    <m/>
    <m/>
    <n v="9"/>
    <n v="0"/>
    <n v="0"/>
  </r>
  <r>
    <n v="7522273"/>
    <s v="van Rijn, Peter Eric"/>
    <s v="Tiel"/>
    <s v="Tiel"/>
    <s v=""/>
    <s v=""/>
    <x v="1"/>
    <x v="0"/>
    <x v="111"/>
    <n v="1"/>
    <x v="14"/>
    <n v="0"/>
    <n v="0"/>
    <n v="1.9531784646708794E-2"/>
    <n v="0.39649006641886808"/>
    <m/>
    <m/>
    <m/>
    <m/>
    <m/>
    <m/>
    <m/>
    <m/>
    <m/>
    <m/>
    <m/>
    <m/>
    <m/>
    <n v="9"/>
    <n v="0"/>
    <n v="0"/>
  </r>
  <r>
    <n v="7522617"/>
    <s v="Englund, Erik"/>
    <s v="S-802 36 Gavle"/>
    <s v="S-802 36 Gavle"/>
    <s v="802 36"/>
    <s v="-802"/>
    <x v="11"/>
    <x v="0"/>
    <x v="78"/>
    <n v="1"/>
    <x v="3"/>
    <n v="2"/>
    <n v="1"/>
    <n v="0.63656117542425572"/>
    <n v="0.92734426395252834"/>
    <m/>
    <m/>
    <m/>
    <m/>
    <m/>
    <m/>
    <m/>
    <m/>
    <m/>
    <m/>
    <m/>
    <m/>
    <m/>
    <n v="9"/>
    <n v="1"/>
    <n v="0"/>
  </r>
  <r>
    <n v="7523804"/>
    <s v="Kawamizu, Kiyomi"/>
    <s v="Kanagawa"/>
    <s v="Kanagawa"/>
    <s v=""/>
    <s v=""/>
    <x v="2"/>
    <x v="0"/>
    <x v="59"/>
    <n v="1"/>
    <x v="14"/>
    <n v="0"/>
    <n v="0"/>
    <n v="0.55793604859547796"/>
    <n v="0.84575648914957757"/>
    <m/>
    <m/>
    <m/>
    <m/>
    <m/>
    <m/>
    <m/>
    <m/>
    <m/>
    <m/>
    <m/>
    <m/>
    <m/>
    <n v="9"/>
    <n v="0"/>
    <n v="0"/>
  </r>
  <r>
    <n v="7534878"/>
    <s v="Cohen, Edwin E."/>
    <s v="Venice"/>
    <s v="Venice"/>
    <s v=""/>
    <s v=""/>
    <x v="9"/>
    <x v="0"/>
    <x v="66"/>
    <n v="1"/>
    <x v="14"/>
    <n v="0"/>
    <n v="0"/>
    <n v="0.13770544651951289"/>
    <n v="0.25284890421722039"/>
    <m/>
    <m/>
    <m/>
    <m/>
    <m/>
    <m/>
    <m/>
    <m/>
    <m/>
    <m/>
    <m/>
    <m/>
    <m/>
    <n v="9"/>
    <n v="0"/>
    <n v="0"/>
  </r>
  <r>
    <n v="7536277"/>
    <s v="Hooks, Angela D."/>
    <s v="Bowling Green"/>
    <s v="Bowling Green"/>
    <s v=""/>
    <s v=""/>
    <x v="9"/>
    <x v="0"/>
    <x v="69"/>
    <n v="1"/>
    <x v="15"/>
    <n v="0"/>
    <n v="0"/>
    <n v="0.8734230555489213"/>
    <n v="0.81214637440966975"/>
    <m/>
    <m/>
    <m/>
    <m/>
    <m/>
    <m/>
    <m/>
    <m/>
    <m/>
    <m/>
    <m/>
    <m/>
    <m/>
    <n v="9"/>
    <n v="0"/>
    <n v="0"/>
  </r>
  <r>
    <n v="7537669"/>
    <s v="Lenzen, Gerlinde"/>
    <s v="Paris"/>
    <s v="Paris"/>
    <s v=""/>
    <s v=""/>
    <x v="3"/>
    <x v="0"/>
    <x v="87"/>
    <n v="1"/>
    <x v="14"/>
    <n v="0"/>
    <n v="0"/>
    <n v="0.32349085859193993"/>
    <n v="0.1562345453381313"/>
    <m/>
    <m/>
    <m/>
    <m/>
    <m/>
    <m/>
    <m/>
    <m/>
    <m/>
    <m/>
    <m/>
    <m/>
    <m/>
    <n v="9"/>
    <n v="0"/>
    <n v="0"/>
  </r>
  <r>
    <n v="5769114"/>
    <s v="Kostiner; Edward"/>
    <s v="Baie D'Urfe, Quebec, H9X 2N4"/>
    <s v="Baie D'Urfe Quebec H9X 2N4"/>
    <s v="9 24"/>
    <s v="H9X"/>
    <x v="16"/>
    <x v="0"/>
    <x v="20"/>
    <n v="2"/>
    <x v="1"/>
    <n v="2"/>
    <n v="1"/>
    <n v="0.26583300302172808"/>
    <n v="3.9185109686008746E-2"/>
    <n v="1"/>
    <n v="2"/>
    <n v="7"/>
    <m/>
    <m/>
    <m/>
    <m/>
    <m/>
    <m/>
    <m/>
    <m/>
    <m/>
    <m/>
    <n v="9"/>
    <n v="1"/>
    <n v="0"/>
  </r>
  <r>
    <n v="7541441"/>
    <s v="Terai, Masanori"/>
    <s v="Kanagawa"/>
    <s v="Kanagawa"/>
    <s v=""/>
    <s v=""/>
    <x v="2"/>
    <x v="0"/>
    <x v="59"/>
    <n v="1"/>
    <x v="14"/>
    <n v="0"/>
    <n v="0"/>
    <n v="0.8528998848078726"/>
    <n v="0.96713140350216797"/>
    <m/>
    <m/>
    <m/>
    <m/>
    <m/>
    <m/>
    <m/>
    <m/>
    <m/>
    <m/>
    <m/>
    <m/>
    <m/>
    <n v="9"/>
    <n v="0"/>
    <n v="0"/>
  </r>
  <r>
    <n v="7546208"/>
    <s v="Shankaranarayan, Hursha"/>
    <s v="Farmington Hills,MI"/>
    <s v="Farmington Hills MI"/>
    <s v=""/>
    <s v=""/>
    <x v="9"/>
    <x v="0"/>
    <x v="80"/>
    <n v="2"/>
    <x v="3"/>
    <n v="0"/>
    <n v="0"/>
    <n v="7.7101225997789236E-2"/>
    <n v="0.7086170411781012"/>
    <m/>
    <m/>
    <m/>
    <m/>
    <m/>
    <m/>
    <m/>
    <m/>
    <m/>
    <m/>
    <m/>
    <m/>
    <m/>
    <n v="9"/>
    <n v="0"/>
    <n v="0"/>
  </r>
  <r>
    <n v="7549452"/>
    <s v="Atco Manufacturing Co. Inc."/>
    <s v="Napa"/>
    <s v="Napa"/>
    <s v=""/>
    <s v=""/>
    <x v="9"/>
    <x v="0"/>
    <x v="111"/>
    <n v="1"/>
    <x v="14"/>
    <n v="0"/>
    <n v="0"/>
    <n v="0.23976834163661553"/>
    <n v="0.98847637239704322"/>
    <m/>
    <m/>
    <m/>
    <m/>
    <m/>
    <m/>
    <m/>
    <m/>
    <m/>
    <m/>
    <m/>
    <m/>
    <m/>
    <n v="9"/>
    <n v="0"/>
    <n v="0"/>
  </r>
  <r>
    <n v="7549726"/>
    <s v="Springer, Gilbert D."/>
    <s v="Alameda"/>
    <s v="Alameda"/>
    <s v=""/>
    <s v=""/>
    <x v="9"/>
    <x v="0"/>
    <x v="65"/>
    <n v="1"/>
    <x v="14"/>
    <n v="0"/>
    <n v="0"/>
    <n v="0.69431881781089178"/>
    <n v="0.98771854660950209"/>
    <m/>
    <m/>
    <m/>
    <m/>
    <m/>
    <m/>
    <m/>
    <m/>
    <m/>
    <m/>
    <m/>
    <m/>
    <m/>
    <n v="9"/>
    <n v="0"/>
    <n v="0"/>
  </r>
  <r>
    <n v="7549888"/>
    <s v="Mori, Takashi"/>
    <s v="Mie-Ken"/>
    <s v="Mie-Ken"/>
    <s v=""/>
    <s v=""/>
    <x v="2"/>
    <x v="0"/>
    <x v="65"/>
    <n v="1"/>
    <x v="14"/>
    <n v="0"/>
    <n v="0"/>
    <n v="0.86854532838502119"/>
    <n v="0.42732679794674011"/>
    <m/>
    <m/>
    <m/>
    <m/>
    <m/>
    <m/>
    <m/>
    <m/>
    <m/>
    <m/>
    <m/>
    <m/>
    <m/>
    <n v="9"/>
    <n v="0"/>
    <n v="0"/>
  </r>
  <r>
    <n v="7551149"/>
    <s v="Fales, III, Myron S."/>
    <s v="Bellingham"/>
    <s v="Bellingham"/>
    <s v=""/>
    <s v=""/>
    <x v="9"/>
    <x v="0"/>
    <x v="70"/>
    <n v="1"/>
    <x v="14"/>
    <n v="0"/>
    <n v="0"/>
    <n v="0.5627551667976759"/>
    <n v="0.59085847461432595"/>
    <m/>
    <m/>
    <m/>
    <m/>
    <m/>
    <m/>
    <m/>
    <m/>
    <m/>
    <m/>
    <m/>
    <m/>
    <m/>
    <n v="9"/>
    <n v="0"/>
    <n v="0"/>
  </r>
  <r>
    <n v="7551968"/>
    <s v="Geuns, Guy"/>
    <s v="Hemhofen"/>
    <s v="Hemhofen"/>
    <s v=""/>
    <s v=""/>
    <x v="0"/>
    <x v="0"/>
    <x v="59"/>
    <n v="1"/>
    <x v="14"/>
    <n v="0"/>
    <n v="0"/>
    <n v="0.45973901895103864"/>
    <n v="0.92876994421358994"/>
    <m/>
    <m/>
    <m/>
    <m/>
    <m/>
    <m/>
    <m/>
    <m/>
    <m/>
    <m/>
    <m/>
    <m/>
    <m/>
    <n v="9"/>
    <n v="0"/>
    <n v="0"/>
  </r>
  <r>
    <n v="7552959"/>
    <s v="Keil, Erich H."/>
    <s v="Untermeitingen"/>
    <s v="Untermeitingen"/>
    <s v=""/>
    <s v=""/>
    <x v="0"/>
    <x v="0"/>
    <x v="78"/>
    <n v="1"/>
    <x v="14"/>
    <n v="0"/>
    <n v="0"/>
    <n v="0.26150198350630027"/>
    <n v="0.73448545201406512"/>
    <m/>
    <m/>
    <m/>
    <m/>
    <m/>
    <m/>
    <m/>
    <m/>
    <m/>
    <m/>
    <m/>
    <m/>
    <m/>
    <n v="9"/>
    <n v="0"/>
    <n v="0"/>
  </r>
  <r>
    <n v="7557586"/>
    <s v="Sugihara, Shogo"/>
    <s v="Neyagawa-shi"/>
    <s v="Neyagawa-shi"/>
    <s v=""/>
    <s v=""/>
    <x v="2"/>
    <x v="0"/>
    <x v="74"/>
    <n v="1"/>
    <x v="14"/>
    <n v="0"/>
    <n v="0"/>
    <n v="0.9157406511160685"/>
    <n v="0.41520460679725812"/>
    <m/>
    <m/>
    <m/>
    <m/>
    <m/>
    <m/>
    <m/>
    <m/>
    <m/>
    <m/>
    <m/>
    <m/>
    <m/>
    <n v="9"/>
    <n v="0"/>
    <n v="0"/>
  </r>
  <r>
    <n v="7563447"/>
    <s v="Bilodeau, Mark"/>
    <s v="Burlington,MA"/>
    <s v="Burlington MA"/>
    <s v=""/>
    <s v=""/>
    <x v="9"/>
    <x v="0"/>
    <x v="69"/>
    <n v="1"/>
    <x v="15"/>
    <n v="0"/>
    <n v="0"/>
    <n v="1.7537407464365051E-2"/>
    <n v="0.42352502101649381"/>
    <m/>
    <m/>
    <m/>
    <m/>
    <m/>
    <m/>
    <m/>
    <m/>
    <m/>
    <m/>
    <m/>
    <m/>
    <m/>
    <n v="9"/>
    <n v="0"/>
    <n v="0"/>
  </r>
  <r>
    <n v="7567765"/>
    <s v="Demircan, Niyazi"/>
    <s v="Derby"/>
    <s v="Derby"/>
    <s v=""/>
    <s v=""/>
    <x v="8"/>
    <x v="0"/>
    <x v="87"/>
    <n v="1"/>
    <x v="14"/>
    <n v="0"/>
    <n v="0"/>
    <n v="0.3475993390901575"/>
    <n v="0.31559189944281962"/>
    <m/>
    <m/>
    <m/>
    <m/>
    <m/>
    <m/>
    <m/>
    <m/>
    <m/>
    <m/>
    <m/>
    <m/>
    <m/>
    <n v="9"/>
    <n v="0"/>
    <n v="0"/>
  </r>
  <r>
    <n v="7570719"/>
    <s v="Kraus, Bonnie Elaine"/>
    <s v="Sparta,NJ"/>
    <s v="Sparta NJ"/>
    <s v=""/>
    <s v=""/>
    <x v="9"/>
    <x v="0"/>
    <x v="62"/>
    <n v="1"/>
    <x v="15"/>
    <n v="0"/>
    <n v="0"/>
    <n v="0.29757912906543693"/>
    <n v="0.45786286488721706"/>
    <m/>
    <m/>
    <m/>
    <m/>
    <m/>
    <m/>
    <m/>
    <m/>
    <m/>
    <m/>
    <m/>
    <m/>
    <m/>
    <n v="9"/>
    <n v="0"/>
    <n v="0"/>
  </r>
  <r>
    <n v="7571445"/>
    <s v="Chowdhury, Dipakbin Qasem"/>
    <s v="Coring"/>
    <s v="Coring"/>
    <s v=""/>
    <s v=""/>
    <x v="9"/>
    <x v="0"/>
    <x v="66"/>
    <n v="1"/>
    <x v="14"/>
    <n v="0"/>
    <n v="0"/>
    <n v="3.146443498695306E-2"/>
    <n v="0.79650624270431969"/>
    <m/>
    <m/>
    <m/>
    <m/>
    <m/>
    <m/>
    <m/>
    <m/>
    <m/>
    <m/>
    <m/>
    <m/>
    <m/>
    <n v="9"/>
    <n v="0"/>
    <n v="0"/>
  </r>
  <r>
    <n v="7576286"/>
    <s v="Mende, Takayuki"/>
    <s v="Yamaguchi"/>
    <s v="Yamaguchi"/>
    <s v=""/>
    <s v=""/>
    <x v="2"/>
    <x v="0"/>
    <x v="62"/>
    <n v="1"/>
    <x v="14"/>
    <n v="0"/>
    <n v="0"/>
    <n v="0.55144757416069756"/>
    <n v="0.27095980126708452"/>
    <m/>
    <m/>
    <m/>
    <m/>
    <m/>
    <m/>
    <m/>
    <m/>
    <m/>
    <m/>
    <m/>
    <m/>
    <m/>
    <n v="9"/>
    <n v="0"/>
    <n v="0"/>
  </r>
  <r>
    <n v="7580473"/>
    <s v="Brister, Incorporated"/>
    <s v="Amarillo"/>
    <s v="Amarillo"/>
    <s v=""/>
    <s v=""/>
    <x v="9"/>
    <x v="0"/>
    <x v="59"/>
    <n v="1"/>
    <x v="14"/>
    <n v="0"/>
    <n v="0"/>
    <n v="0.79284931207222376"/>
    <n v="0.78210979520466573"/>
    <m/>
    <m/>
    <m/>
    <m/>
    <m/>
    <m/>
    <m/>
    <m/>
    <m/>
    <m/>
    <m/>
    <m/>
    <m/>
    <n v="9"/>
    <n v="0"/>
    <n v="0"/>
  </r>
  <r>
    <n v="7581591"/>
    <s v="Zandbergen, Hendrik W."/>
    <s v="Katwijk"/>
    <s v="Katwijk"/>
    <s v=""/>
    <s v=""/>
    <x v="1"/>
    <x v="0"/>
    <x v="65"/>
    <n v="1"/>
    <x v="14"/>
    <n v="0"/>
    <n v="0"/>
    <n v="0.57252983882902053"/>
    <n v="0.91931468933732585"/>
    <m/>
    <m/>
    <m/>
    <m/>
    <m/>
    <m/>
    <m/>
    <m/>
    <m/>
    <m/>
    <m/>
    <m/>
    <m/>
    <n v="9"/>
    <n v="0"/>
    <n v="0"/>
  </r>
  <r>
    <n v="7582432"/>
    <s v="Kurata, Noboru"/>
    <s v="Kami-fukuoka"/>
    <s v="Kami-fukuoka"/>
    <s v=""/>
    <s v=""/>
    <x v="2"/>
    <x v="0"/>
    <x v="74"/>
    <n v="1"/>
    <x v="14"/>
    <n v="0"/>
    <n v="0"/>
    <n v="0.33766688721595117"/>
    <n v="0.92330748650101624"/>
    <m/>
    <m/>
    <m/>
    <m/>
    <m/>
    <m/>
    <m/>
    <m/>
    <m/>
    <m/>
    <m/>
    <m/>
    <m/>
    <n v="9"/>
    <n v="0"/>
    <n v="0"/>
  </r>
  <r>
    <n v="7584279"/>
    <s v="Makriyannis, Alexandros"/>
    <s v="Storrs,CT"/>
    <s v="Storrs CT"/>
    <s v=""/>
    <s v=""/>
    <x v="9"/>
    <x v="0"/>
    <x v="62"/>
    <n v="1"/>
    <x v="15"/>
    <n v="0"/>
    <n v="0"/>
    <n v="0.34109219960139725"/>
    <n v="0.4901746906993425"/>
    <m/>
    <m/>
    <m/>
    <m/>
    <m/>
    <m/>
    <m/>
    <m/>
    <m/>
    <m/>
    <m/>
    <m/>
    <m/>
    <n v="9"/>
    <n v="0"/>
    <n v="0"/>
  </r>
  <r>
    <n v="7588204"/>
    <s v="Takekoshi, Yasuaki"/>
    <s v="Sumida-ku, Tokyo"/>
    <s v="Sumida-ku Tokyo"/>
    <s v=""/>
    <s v=""/>
    <x v="2"/>
    <x v="0"/>
    <x v="79"/>
    <n v="1"/>
    <x v="15"/>
    <n v="0"/>
    <n v="0"/>
    <n v="0.35225461686677551"/>
    <n v="0.17974378993268503"/>
    <m/>
    <m/>
    <m/>
    <m/>
    <m/>
    <m/>
    <m/>
    <m/>
    <m/>
    <m/>
    <m/>
    <m/>
    <m/>
    <n v="9"/>
    <n v="0"/>
    <n v="0"/>
  </r>
  <r>
    <n v="7590787"/>
    <s v="Yamazaki, Hiroshi"/>
    <s v="Saitama"/>
    <s v="Saitama"/>
    <s v=""/>
    <s v=""/>
    <x v="2"/>
    <x v="0"/>
    <x v="65"/>
    <n v="1"/>
    <x v="14"/>
    <n v="0"/>
    <n v="0"/>
    <n v="0.45253705093548791"/>
    <n v="0.12893571372132784"/>
    <m/>
    <m/>
    <m/>
    <m/>
    <m/>
    <m/>
    <m/>
    <m/>
    <m/>
    <m/>
    <m/>
    <m/>
    <m/>
    <n v="9"/>
    <n v="0"/>
    <n v="0"/>
  </r>
  <r>
    <n v="7591722"/>
    <s v="Kamimae, Hajime"/>
    <s v="Okazaki"/>
    <s v="Okazaki"/>
    <s v=""/>
    <s v=""/>
    <x v="2"/>
    <x v="0"/>
    <x v="65"/>
    <n v="1"/>
    <x v="14"/>
    <n v="0"/>
    <n v="0"/>
    <n v="0.56755120238952517"/>
    <n v="0.65410799425174859"/>
    <m/>
    <m/>
    <m/>
    <m/>
    <m/>
    <m/>
    <m/>
    <m/>
    <m/>
    <m/>
    <m/>
    <m/>
    <m/>
    <n v="9"/>
    <n v="0"/>
    <n v="0"/>
  </r>
  <r>
    <n v="7593583"/>
    <s v="Davis, Matthew"/>
    <s v="Newtown,PA"/>
    <s v="Newtown PA"/>
    <s v=""/>
    <s v=""/>
    <x v="9"/>
    <x v="0"/>
    <x v="70"/>
    <n v="1"/>
    <x v="15"/>
    <n v="0"/>
    <n v="0"/>
    <n v="0.11405298918892426"/>
    <n v="0.29433653306757224"/>
    <m/>
    <m/>
    <m/>
    <m/>
    <m/>
    <m/>
    <m/>
    <m/>
    <m/>
    <m/>
    <m/>
    <m/>
    <m/>
    <n v="9"/>
    <n v="0"/>
    <n v="0"/>
  </r>
  <r>
    <n v="7594040"/>
    <s v="Man, Tsui Ching"/>
    <s v="Hong Kong"/>
    <s v="Hong Kong"/>
    <s v=""/>
    <s v=""/>
    <x v="53"/>
    <x v="0"/>
    <x v="62"/>
    <n v="1"/>
    <x v="15"/>
    <n v="0"/>
    <n v="0"/>
    <n v="0.37216938389176812"/>
    <n v="0.11358646175751785"/>
    <m/>
    <m/>
    <m/>
    <m/>
    <m/>
    <m/>
    <m/>
    <m/>
    <m/>
    <m/>
    <m/>
    <m/>
    <m/>
    <n v="9"/>
    <n v="0"/>
    <n v="0"/>
  </r>
  <r>
    <n v="7594469"/>
    <s v="Zaldo Luezas, Carlos Enrique"/>
    <s v="Madrid"/>
    <s v="Madrid"/>
    <s v=""/>
    <s v=""/>
    <x v="4"/>
    <x v="0"/>
    <x v="66"/>
    <n v="1"/>
    <x v="14"/>
    <n v="0"/>
    <n v="0"/>
    <n v="0.82229772992062145"/>
    <n v="0.37956710501925361"/>
    <m/>
    <m/>
    <m/>
    <m/>
    <m/>
    <m/>
    <m/>
    <m/>
    <m/>
    <m/>
    <m/>
    <m/>
    <m/>
    <n v="9"/>
    <n v="0"/>
    <n v="0"/>
  </r>
  <r>
    <n v="6232782"/>
    <s v="DeJaco, Andrew"/>
    <s v="San Diego"/>
    <s v="San Diego"/>
    <s v=""/>
    <s v=""/>
    <x v="9"/>
    <x v="0"/>
    <x v="62"/>
    <n v="1"/>
    <x v="15"/>
    <n v="0"/>
    <n v="0"/>
    <n v="0.79671822572936402"/>
    <n v="4.2291413753248963E-2"/>
    <n v="1"/>
    <n v="1"/>
    <n v="7"/>
    <m/>
    <m/>
    <m/>
    <m/>
    <m/>
    <m/>
    <m/>
    <m/>
    <m/>
    <m/>
    <n v="9"/>
    <n v="0"/>
    <n v="0"/>
  </r>
  <r>
    <n v="7595061"/>
    <s v="George, Donald K."/>
    <s v="Los Gatos"/>
    <s v="Los Gatos"/>
    <s v=""/>
    <s v=""/>
    <x v="9"/>
    <x v="0"/>
    <x v="62"/>
    <n v="1"/>
    <x v="15"/>
    <n v="0"/>
    <n v="0"/>
    <n v="0.242707501670128"/>
    <n v="0.93382237315739658"/>
    <m/>
    <m/>
    <m/>
    <m/>
    <m/>
    <m/>
    <m/>
    <m/>
    <m/>
    <m/>
    <m/>
    <m/>
    <m/>
    <n v="9"/>
    <n v="0"/>
    <n v="0"/>
  </r>
  <r>
    <n v="7597255"/>
    <s v="Pithouse, Kenneth B."/>
    <s v="Swindon"/>
    <s v="Swindon"/>
    <s v=""/>
    <s v=""/>
    <x v="8"/>
    <x v="0"/>
    <x v="65"/>
    <n v="1"/>
    <x v="14"/>
    <n v="0"/>
    <n v="0"/>
    <n v="0.31796708207888214"/>
    <n v="0.14664008254796035"/>
    <m/>
    <m/>
    <m/>
    <m/>
    <m/>
    <m/>
    <m/>
    <m/>
    <m/>
    <m/>
    <m/>
    <m/>
    <m/>
    <n v="9"/>
    <n v="0"/>
    <n v="0"/>
  </r>
  <r>
    <n v="7602221"/>
    <s v="Shemes; David"/>
    <s v="Jerusalem"/>
    <s v="Jerusalem"/>
    <s v=""/>
    <s v=""/>
    <x v="19"/>
    <x v="0"/>
    <x v="62"/>
    <n v="1"/>
    <x v="14"/>
    <n v="0"/>
    <n v="0"/>
    <n v="0.17824382097473057"/>
    <n v="0.7846814600294949"/>
    <m/>
    <m/>
    <m/>
    <m/>
    <m/>
    <m/>
    <m/>
    <m/>
    <m/>
    <m/>
    <m/>
    <m/>
    <m/>
    <n v="9"/>
    <n v="0"/>
    <n v="0"/>
  </r>
  <r>
    <n v="7606965"/>
    <s v="Kinoshita, Takahiro"/>
    <s v="Iruma-gun"/>
    <s v="Iruma-gun"/>
    <s v=""/>
    <s v=""/>
    <x v="2"/>
    <x v="0"/>
    <x v="62"/>
    <n v="1"/>
    <x v="14"/>
    <n v="0"/>
    <n v="0"/>
    <n v="0.17803329595491779"/>
    <n v="0.97920595417322731"/>
    <m/>
    <m/>
    <m/>
    <m/>
    <m/>
    <m/>
    <m/>
    <m/>
    <m/>
    <m/>
    <m/>
    <m/>
    <m/>
    <n v="9"/>
    <n v="0"/>
    <n v="0"/>
  </r>
  <r>
    <n v="7607882"/>
    <s v="Lerch, Peter"/>
    <s v="Bern"/>
    <s v="Bern"/>
    <s v=""/>
    <s v=""/>
    <x v="10"/>
    <x v="0"/>
    <x v="111"/>
    <n v="1"/>
    <x v="14"/>
    <n v="0"/>
    <n v="0"/>
    <n v="0.23374447274807575"/>
    <n v="0.24079399996799822"/>
    <m/>
    <m/>
    <m/>
    <m/>
    <m/>
    <m/>
    <m/>
    <m/>
    <m/>
    <m/>
    <m/>
    <m/>
    <m/>
    <n v="9"/>
    <n v="0"/>
    <n v="0"/>
  </r>
  <r>
    <n v="7607995"/>
    <s v="Rohde, Michael Edmund"/>
    <s v="Polch"/>
    <s v="Polch"/>
    <s v=""/>
    <s v=""/>
    <x v="0"/>
    <x v="0"/>
    <x v="87"/>
    <n v="1"/>
    <x v="14"/>
    <n v="0"/>
    <n v="0"/>
    <n v="1.0939345062824457E-2"/>
    <n v="0.8436649453675531"/>
    <m/>
    <m/>
    <m/>
    <m/>
    <m/>
    <m/>
    <m/>
    <m/>
    <m/>
    <m/>
    <m/>
    <m/>
    <m/>
    <n v="9"/>
    <n v="0"/>
    <n v="0"/>
  </r>
  <r>
    <n v="7609309"/>
    <s v="Woodhouse, John"/>
    <s v="Park Orchards"/>
    <s v="Park Orchards"/>
    <s v=""/>
    <s v=""/>
    <x v="20"/>
    <x v="0"/>
    <x v="69"/>
    <n v="1"/>
    <x v="15"/>
    <n v="0"/>
    <n v="0"/>
    <n v="0.24966126155863622"/>
    <n v="0.19297108439813349"/>
    <m/>
    <m/>
    <m/>
    <m/>
    <m/>
    <m/>
    <m/>
    <m/>
    <m/>
    <m/>
    <m/>
    <m/>
    <m/>
    <n v="9"/>
    <n v="0"/>
    <n v="0"/>
  </r>
  <r>
    <n v="7612711"/>
    <s v="Kim, Sang U."/>
    <s v="Suwon"/>
    <s v="Suwon"/>
    <s v=""/>
    <s v=""/>
    <x v="7"/>
    <x v="0"/>
    <x v="87"/>
    <n v="1"/>
    <x v="14"/>
    <n v="0"/>
    <n v="0"/>
    <n v="0.98758448830126966"/>
    <n v="0.62525106137167097"/>
    <m/>
    <m/>
    <m/>
    <m/>
    <m/>
    <m/>
    <m/>
    <m/>
    <m/>
    <m/>
    <m/>
    <m/>
    <m/>
    <n v="9"/>
    <n v="0"/>
    <n v="0"/>
  </r>
  <r>
    <n v="7613017"/>
    <s v="Kamimura, Takashi"/>
    <s v="Yokohama"/>
    <s v="Yokohama"/>
    <s v=""/>
    <s v=""/>
    <x v="2"/>
    <x v="0"/>
    <x v="59"/>
    <n v="1"/>
    <x v="14"/>
    <n v="0"/>
    <n v="0"/>
    <n v="0.48150600230735685"/>
    <n v="0.90474582301533124"/>
    <m/>
    <m/>
    <m/>
    <m/>
    <m/>
    <m/>
    <m/>
    <m/>
    <m/>
    <m/>
    <m/>
    <m/>
    <m/>
    <n v="9"/>
    <n v="0"/>
    <n v="0"/>
  </r>
  <r>
    <n v="7615531"/>
    <s v="Chan, Shu-Hua"/>
    <s v="Miaoli Hsien"/>
    <s v="Miaoli Hsien"/>
    <s v=""/>
    <s v=""/>
    <x v="5"/>
    <x v="0"/>
    <x v="74"/>
    <n v="1"/>
    <x v="15"/>
    <n v="0"/>
    <n v="0"/>
    <n v="0.41775090545597171"/>
    <n v="0.51076863355411373"/>
    <m/>
    <m/>
    <m/>
    <m/>
    <m/>
    <m/>
    <m/>
    <m/>
    <m/>
    <m/>
    <m/>
    <m/>
    <m/>
    <n v="9"/>
    <n v="0"/>
    <n v="0"/>
  </r>
  <r>
    <n v="7618329"/>
    <s v="Pitt, Colin G."/>
    <s v="Durham"/>
    <s v="Durham"/>
    <s v=""/>
    <s v=""/>
    <x v="9"/>
    <x v="0"/>
    <x v="66"/>
    <n v="1"/>
    <x v="14"/>
    <n v="0"/>
    <n v="0"/>
    <n v="0.63182931031949652"/>
    <n v="0.19126423950274785"/>
    <m/>
    <m/>
    <m/>
    <m/>
    <m/>
    <m/>
    <m/>
    <m/>
    <m/>
    <m/>
    <m/>
    <m/>
    <m/>
    <n v="9"/>
    <n v="0"/>
    <n v="0"/>
  </r>
  <r>
    <n v="7620706"/>
    <s v="Schneider, Jurgen"/>
    <s v="Waldems"/>
    <s v="Waldems"/>
    <s v=""/>
    <s v=""/>
    <x v="0"/>
    <x v="0"/>
    <x v="65"/>
    <n v="1"/>
    <x v="14"/>
    <n v="0"/>
    <n v="0"/>
    <n v="0.80785715999463259"/>
    <n v="0.13557162924071908"/>
    <m/>
    <m/>
    <m/>
    <m/>
    <m/>
    <m/>
    <m/>
    <m/>
    <m/>
    <m/>
    <m/>
    <m/>
    <m/>
    <n v="9"/>
    <n v="0"/>
    <n v="0"/>
  </r>
  <r>
    <n v="7620744"/>
    <s v="Bussiere, Thomas L."/>
    <s v="Franklin,MA"/>
    <s v="Franklin MA"/>
    <s v=""/>
    <s v=""/>
    <x v="9"/>
    <x v="0"/>
    <x v="77"/>
    <n v="1"/>
    <x v="15"/>
    <n v="0"/>
    <n v="0"/>
    <n v="0.16766419457906867"/>
    <n v="0.99960808168688886"/>
    <m/>
    <m/>
    <m/>
    <m/>
    <m/>
    <m/>
    <m/>
    <m/>
    <m/>
    <m/>
    <m/>
    <m/>
    <m/>
    <n v="9"/>
    <n v="0"/>
    <n v="0"/>
  </r>
  <r>
    <n v="7621543"/>
    <s v="Jung, Man Young"/>
    <s v="Osan-si"/>
    <s v="Osan-si"/>
    <s v=""/>
    <s v=""/>
    <x v="7"/>
    <x v="0"/>
    <x v="65"/>
    <n v="1"/>
    <x v="14"/>
    <n v="0"/>
    <n v="0"/>
    <n v="0.61060658128786793"/>
    <n v="0.58867329237141364"/>
    <m/>
    <m/>
    <m/>
    <m/>
    <m/>
    <m/>
    <m/>
    <m/>
    <m/>
    <m/>
    <m/>
    <m/>
    <m/>
    <n v="9"/>
    <n v="0"/>
    <n v="0"/>
  </r>
  <r>
    <n v="7621551"/>
    <s v="Shubeck, Daniel"/>
    <s v="Santa Cruz"/>
    <s v="Santa Cruz"/>
    <s v=""/>
    <s v=""/>
    <x v="9"/>
    <x v="0"/>
    <x v="70"/>
    <n v="1"/>
    <x v="15"/>
    <n v="0"/>
    <n v="0"/>
    <n v="0.44576342382580703"/>
    <n v="6.9450439824056076E-2"/>
    <m/>
    <m/>
    <m/>
    <m/>
    <m/>
    <m/>
    <m/>
    <m/>
    <m/>
    <m/>
    <m/>
    <m/>
    <m/>
    <n v="9"/>
    <n v="0"/>
    <n v="0"/>
  </r>
  <r>
    <n v="7625593"/>
    <s v="Rance, Derek G."/>
    <s v="Strongsville"/>
    <s v="Strongsville"/>
    <s v=""/>
    <s v=""/>
    <x v="9"/>
    <x v="0"/>
    <x v="74"/>
    <n v="1"/>
    <x v="14"/>
    <n v="0"/>
    <n v="0"/>
    <n v="0.66580799972489346"/>
    <n v="0.53920016500852064"/>
    <m/>
    <m/>
    <m/>
    <m/>
    <m/>
    <m/>
    <m/>
    <m/>
    <m/>
    <m/>
    <m/>
    <m/>
    <m/>
    <n v="9"/>
    <n v="0"/>
    <n v="0"/>
  </r>
  <r>
    <n v="7627124"/>
    <s v="The F.A. Bartlett Tree Expert Company"/>
    <s v="Stamford"/>
    <s v="Stamford"/>
    <s v=""/>
    <s v=""/>
    <x v="9"/>
    <x v="0"/>
    <x v="59"/>
    <n v="1"/>
    <x v="14"/>
    <n v="0"/>
    <n v="0"/>
    <n v="0.57577993405867267"/>
    <n v="0.97464745019637267"/>
    <m/>
    <m/>
    <m/>
    <m/>
    <m/>
    <m/>
    <m/>
    <m/>
    <m/>
    <m/>
    <m/>
    <m/>
    <m/>
    <n v="9"/>
    <n v="0"/>
    <n v="0"/>
  </r>
  <r>
    <n v="7630232"/>
    <s v="Haldane, William J."/>
    <s v="Bozeman,MT"/>
    <s v="Bozeman MT"/>
    <s v=""/>
    <s v=""/>
    <x v="9"/>
    <x v="0"/>
    <x v="70"/>
    <n v="1"/>
    <x v="15"/>
    <n v="0"/>
    <n v="0"/>
    <n v="0.53474251303411713"/>
    <n v="0.29633201000198017"/>
    <m/>
    <m/>
    <m/>
    <m/>
    <m/>
    <m/>
    <m/>
    <m/>
    <m/>
    <m/>
    <m/>
    <m/>
    <m/>
    <n v="9"/>
    <n v="0"/>
    <n v="0"/>
  </r>
  <r>
    <n v="7632683"/>
    <s v="Jevanthi, Ramasubbu"/>
    <s v="Columbia,MD"/>
    <s v="Columbia MD"/>
    <s v=""/>
    <s v=""/>
    <x v="9"/>
    <x v="0"/>
    <x v="77"/>
    <n v="1"/>
    <x v="15"/>
    <n v="0"/>
    <n v="0"/>
    <n v="5.2120849442585548E-2"/>
    <n v="0.22808670440882084"/>
    <m/>
    <m/>
    <m/>
    <m/>
    <m/>
    <m/>
    <m/>
    <m/>
    <m/>
    <m/>
    <m/>
    <m/>
    <m/>
    <n v="9"/>
    <n v="0"/>
    <n v="0"/>
  </r>
  <r>
    <n v="7635097"/>
    <s v="Kayanuma, Yasuaki"/>
    <s v="Fujiyoshida-shi"/>
    <s v="Fujiyoshida-shi"/>
    <s v=""/>
    <s v=""/>
    <x v="2"/>
    <x v="0"/>
    <x v="81"/>
    <n v="1"/>
    <x v="14"/>
    <n v="0"/>
    <n v="0"/>
    <n v="0.53083691601153304"/>
    <n v="0.60621794785182981"/>
    <m/>
    <m/>
    <m/>
    <m/>
    <m/>
    <m/>
    <m/>
    <m/>
    <m/>
    <m/>
    <m/>
    <m/>
    <m/>
    <n v="9"/>
    <n v="0"/>
    <n v="0"/>
  </r>
  <r>
    <n v="7640073"/>
    <s v="Raj, Binu"/>
    <s v="Fremont,CA"/>
    <s v="Fremont CA"/>
    <s v=""/>
    <s v=""/>
    <x v="9"/>
    <x v="0"/>
    <x v="70"/>
    <n v="1"/>
    <x v="15"/>
    <n v="0"/>
    <n v="0"/>
    <n v="0.80730897311802774"/>
    <n v="0.87566510770699324"/>
    <m/>
    <m/>
    <m/>
    <m/>
    <m/>
    <m/>
    <m/>
    <m/>
    <m/>
    <m/>
    <m/>
    <m/>
    <m/>
    <n v="9"/>
    <n v="0"/>
    <n v="0"/>
  </r>
  <r>
    <n v="6359036"/>
    <s v="Katayama, Takanobu"/>
    <s v="Wakayama"/>
    <s v="Wakayama"/>
    <s v=""/>
    <s v=""/>
    <x v="2"/>
    <x v="0"/>
    <x v="59"/>
    <n v="1"/>
    <x v="14"/>
    <n v="0"/>
    <n v="0"/>
    <n v="0.11351589716608279"/>
    <n v="4.4838278042055424E-2"/>
    <n v="1"/>
    <n v="1"/>
    <n v="7"/>
    <m/>
    <m/>
    <m/>
    <m/>
    <m/>
    <m/>
    <m/>
    <m/>
    <m/>
    <m/>
    <n v="9"/>
    <n v="0"/>
    <n v="0"/>
  </r>
  <r>
    <n v="7642123"/>
    <s v="Maeda, Daisuke"/>
    <s v="Kashiwara-shi"/>
    <s v="Kashiwara-shi"/>
    <s v=""/>
    <s v=""/>
    <x v="2"/>
    <x v="0"/>
    <x v="69"/>
    <n v="1"/>
    <x v="14"/>
    <n v="0"/>
    <n v="0"/>
    <n v="0.45185620801383142"/>
    <n v="7.8047709078308269E-2"/>
    <m/>
    <m/>
    <m/>
    <m/>
    <m/>
    <m/>
    <m/>
    <m/>
    <m/>
    <m/>
    <m/>
    <m/>
    <m/>
    <n v="9"/>
    <n v="0"/>
    <n v="0"/>
  </r>
  <r>
    <n v="7646366"/>
    <s v="Ichihashi, Yoshinari"/>
    <s v="Hashima"/>
    <s v="Hashima"/>
    <s v=""/>
    <s v=""/>
    <x v="2"/>
    <x v="0"/>
    <x v="65"/>
    <n v="1"/>
    <x v="14"/>
    <n v="0"/>
    <n v="0"/>
    <n v="0.8217069549157493"/>
    <n v="0.20558263636193752"/>
    <m/>
    <m/>
    <m/>
    <m/>
    <m/>
    <m/>
    <m/>
    <m/>
    <m/>
    <m/>
    <m/>
    <m/>
    <m/>
    <n v="9"/>
    <n v="0"/>
    <n v="0"/>
  </r>
  <r>
    <n v="7647285"/>
    <s v="Shiiba, Kengo"/>
    <s v="Nara"/>
    <s v="Nara"/>
    <s v=""/>
    <s v=""/>
    <x v="2"/>
    <x v="0"/>
    <x v="111"/>
    <n v="1"/>
    <x v="14"/>
    <n v="0"/>
    <n v="0"/>
    <n v="0.75760074612457817"/>
    <n v="6.5907850050882177E-2"/>
    <m/>
    <m/>
    <m/>
    <m/>
    <m/>
    <m/>
    <m/>
    <m/>
    <m/>
    <m/>
    <m/>
    <m/>
    <m/>
    <n v="9"/>
    <n v="0"/>
    <n v="0"/>
  </r>
  <r>
    <n v="7648879"/>
    <s v="Cowan, Sam"/>
    <s v="Stromsburg,NE"/>
    <s v="Stromsburg NE"/>
    <s v=""/>
    <s v=""/>
    <x v="9"/>
    <x v="0"/>
    <x v="69"/>
    <n v="1"/>
    <x v="15"/>
    <n v="0"/>
    <n v="0"/>
    <n v="0.45259991308594649"/>
    <n v="0.4903086638420503"/>
    <m/>
    <m/>
    <m/>
    <m/>
    <m/>
    <m/>
    <m/>
    <m/>
    <m/>
    <m/>
    <m/>
    <m/>
    <m/>
    <n v="9"/>
    <n v="0"/>
    <n v="0"/>
  </r>
  <r>
    <n v="7651379"/>
    <s v="Sano, Kazuya"/>
    <s v="Kawasaki"/>
    <s v="Kawasaki"/>
    <s v=""/>
    <s v=""/>
    <x v="2"/>
    <x v="0"/>
    <x v="59"/>
    <n v="1"/>
    <x v="14"/>
    <n v="0"/>
    <n v="0"/>
    <n v="0.6117185508481493"/>
    <n v="0.1540811624740126"/>
    <m/>
    <m/>
    <m/>
    <m/>
    <m/>
    <m/>
    <m/>
    <m/>
    <m/>
    <m/>
    <m/>
    <m/>
    <m/>
    <n v="9"/>
    <n v="0"/>
    <n v="0"/>
  </r>
  <r>
    <n v="6359194"/>
    <s v="Hillburn, Ralph D."/>
    <s v="Wallingford"/>
    <s v="Wallingford"/>
    <s v=""/>
    <s v=""/>
    <x v="9"/>
    <x v="0"/>
    <x v="77"/>
    <n v="1"/>
    <x v="14"/>
    <n v="0"/>
    <n v="0"/>
    <n v="0.59556621425668488"/>
    <n v="3.9066438537494697E-2"/>
    <n v="1"/>
    <n v="1"/>
    <n v="7"/>
    <m/>
    <m/>
    <m/>
    <m/>
    <m/>
    <m/>
    <m/>
    <m/>
    <m/>
    <m/>
    <n v="9"/>
    <n v="0"/>
    <n v="0"/>
  </r>
  <r>
    <n v="7655208"/>
    <s v="Kughn; Richard P."/>
    <s v="Detroit"/>
    <s v="Detroit"/>
    <s v=""/>
    <s v=""/>
    <x v="9"/>
    <x v="0"/>
    <x v="65"/>
    <n v="1"/>
    <x v="14"/>
    <n v="0"/>
    <n v="0"/>
    <n v="0.16885484147173335"/>
    <n v="0.45962062595439557"/>
    <m/>
    <m/>
    <m/>
    <m/>
    <m/>
    <m/>
    <m/>
    <m/>
    <m/>
    <m/>
    <m/>
    <m/>
    <m/>
    <n v="9"/>
    <n v="0"/>
    <n v="0"/>
  </r>
  <r>
    <n v="7657129"/>
    <s v="Hanes, Steven D"/>
    <s v="Albany,NY"/>
    <s v="Albany NY"/>
    <s v=""/>
    <s v=""/>
    <x v="9"/>
    <x v="0"/>
    <x v="62"/>
    <n v="1"/>
    <x v="15"/>
    <n v="0"/>
    <n v="0"/>
    <n v="0.57302629400167548"/>
    <n v="0.95464997954224695"/>
    <m/>
    <m/>
    <m/>
    <m/>
    <m/>
    <m/>
    <m/>
    <m/>
    <m/>
    <m/>
    <m/>
    <m/>
    <m/>
    <n v="9"/>
    <n v="0"/>
    <n v="0"/>
  </r>
  <r>
    <n v="6553042"/>
    <s v="Snook, Daniel David"/>
    <s v="218 Kingsley Park Dr.,Moore,SC,29369"/>
    <s v="218 Kingsley Park Dr. Moore SC 29369"/>
    <s v="218 29369"/>
    <s v=""/>
    <x v="9"/>
    <x v="0"/>
    <x v="38"/>
    <n v="3"/>
    <x v="11"/>
    <n v="2"/>
    <n v="0"/>
    <n v="1.9658914512438508E-2"/>
    <n v="4.0007379350702421E-2"/>
    <n v="1"/>
    <n v="3"/>
    <n v="7"/>
    <m/>
    <m/>
    <m/>
    <m/>
    <m/>
    <m/>
    <m/>
    <m/>
    <m/>
    <m/>
    <n v="9"/>
    <n v="1"/>
    <n v="0"/>
  </r>
  <r>
    <n v="7661754"/>
    <s v="Canali, Umberto"/>
    <s v="Milan"/>
    <s v="Milan"/>
    <s v=""/>
    <s v=""/>
    <x v="6"/>
    <x v="0"/>
    <x v="87"/>
    <n v="1"/>
    <x v="14"/>
    <n v="0"/>
    <n v="0"/>
    <n v="0.32049783892804007"/>
    <n v="0.7020066382678487"/>
    <m/>
    <m/>
    <m/>
    <m/>
    <m/>
    <m/>
    <m/>
    <m/>
    <m/>
    <m/>
    <m/>
    <m/>
    <m/>
    <n v="9"/>
    <n v="0"/>
    <n v="0"/>
  </r>
  <r>
    <n v="7665341"/>
    <s v="Reinhardt, Jorg"/>
    <s v="Grenzach-Whylen"/>
    <s v="Grenzach-Whylen"/>
    <s v=""/>
    <s v=""/>
    <x v="0"/>
    <x v="0"/>
    <x v="81"/>
    <n v="1"/>
    <x v="14"/>
    <n v="0"/>
    <n v="0"/>
    <n v="0.55636811923950202"/>
    <n v="0.41424307741492317"/>
    <m/>
    <m/>
    <m/>
    <m/>
    <m/>
    <m/>
    <m/>
    <m/>
    <m/>
    <m/>
    <m/>
    <m/>
    <m/>
    <n v="9"/>
    <n v="0"/>
    <n v="0"/>
  </r>
  <r>
    <n v="7414538"/>
    <s v="SSI Schaefer Peen GmbH"/>
    <s v="Graz"/>
    <s v="Graz"/>
    <s v=""/>
    <s v=""/>
    <x v="15"/>
    <x v="0"/>
    <x v="111"/>
    <n v="1"/>
    <x v="14"/>
    <n v="0"/>
    <n v="0"/>
    <n v="0.60288384691192576"/>
    <n v="4.5380561689708609E-2"/>
    <n v="1"/>
    <n v="1"/>
    <n v="7"/>
    <m/>
    <m/>
    <m/>
    <m/>
    <m/>
    <m/>
    <m/>
    <m/>
    <m/>
    <m/>
    <n v="9"/>
    <n v="0"/>
    <n v="0"/>
  </r>
  <r>
    <n v="7670918"/>
    <s v="Elder, Gordon M."/>
    <s v="Los Altos,CA"/>
    <s v="Los Altos CA"/>
    <s v=""/>
    <s v=""/>
    <x v="9"/>
    <x v="0"/>
    <x v="74"/>
    <n v="1"/>
    <x v="3"/>
    <n v="0"/>
    <n v="0"/>
    <n v="0.84554617231797569"/>
    <n v="0.30373502791840667"/>
    <m/>
    <m/>
    <m/>
    <m/>
    <m/>
    <m/>
    <m/>
    <m/>
    <m/>
    <m/>
    <m/>
    <m/>
    <m/>
    <n v="9"/>
    <n v="0"/>
    <n v="0"/>
  </r>
  <r>
    <n v="7671550"/>
    <s v="Yamamoto, Seiji"/>
    <s v="Shizuoka"/>
    <s v="Shizuoka"/>
    <s v=""/>
    <s v=""/>
    <x v="2"/>
    <x v="0"/>
    <x v="59"/>
    <n v="1"/>
    <x v="14"/>
    <n v="0"/>
    <n v="0"/>
    <n v="0.93866547448154425"/>
    <n v="0.54594410845074148"/>
    <m/>
    <m/>
    <m/>
    <m/>
    <m/>
    <m/>
    <m/>
    <m/>
    <m/>
    <m/>
    <m/>
    <m/>
    <m/>
    <n v="9"/>
    <n v="0"/>
    <n v="0"/>
  </r>
  <r>
    <n v="7674226"/>
    <s v="Halloran, Michael R."/>
    <s v="Palmdale"/>
    <s v="Palmdale"/>
    <s v=""/>
    <s v=""/>
    <x v="9"/>
    <x v="0"/>
    <x v="59"/>
    <n v="1"/>
    <x v="14"/>
    <n v="0"/>
    <n v="0"/>
    <n v="6.9711757154672815E-2"/>
    <n v="0.95162284659081997"/>
    <m/>
    <m/>
    <m/>
    <m/>
    <m/>
    <m/>
    <m/>
    <m/>
    <m/>
    <m/>
    <m/>
    <m/>
    <m/>
    <n v="9"/>
    <n v="0"/>
    <n v="0"/>
  </r>
  <r>
    <n v="7676003"/>
    <s v="Akihiro, Kuroda"/>
    <s v="Kanagawa"/>
    <s v="Kanagawa"/>
    <s v=""/>
    <s v=""/>
    <x v="2"/>
    <x v="0"/>
    <x v="59"/>
    <n v="1"/>
    <x v="14"/>
    <n v="0"/>
    <n v="0"/>
    <n v="0.7953648611148183"/>
    <n v="0.5578091666155649"/>
    <m/>
    <m/>
    <m/>
    <m/>
    <m/>
    <m/>
    <m/>
    <m/>
    <m/>
    <m/>
    <m/>
    <m/>
    <m/>
    <n v="9"/>
    <n v="0"/>
    <n v="0"/>
  </r>
  <r>
    <n v="7682362"/>
    <s v="Gelbwachs, Jerry A."/>
    <s v="Manhattan Beach"/>
    <s v="Manhattan Beach"/>
    <s v=""/>
    <s v=""/>
    <x v="9"/>
    <x v="0"/>
    <x v="81"/>
    <n v="1"/>
    <x v="15"/>
    <n v="0"/>
    <n v="0"/>
    <n v="0.9204818024758199"/>
    <n v="0.29341012901777175"/>
    <m/>
    <m/>
    <m/>
    <m/>
    <m/>
    <m/>
    <m/>
    <m/>
    <m/>
    <m/>
    <m/>
    <m/>
    <m/>
    <n v="9"/>
    <n v="0"/>
    <n v="0"/>
  </r>
  <r>
    <n v="7682915"/>
    <s v="Woods; Richard E."/>
    <s v="Markle"/>
    <s v="Markle"/>
    <s v=""/>
    <s v=""/>
    <x v="9"/>
    <x v="0"/>
    <x v="66"/>
    <n v="1"/>
    <x v="14"/>
    <n v="0"/>
    <n v="0"/>
    <n v="0.85212578127123784"/>
    <n v="5.6114893167044877E-2"/>
    <m/>
    <m/>
    <m/>
    <m/>
    <m/>
    <m/>
    <m/>
    <m/>
    <m/>
    <m/>
    <m/>
    <m/>
    <m/>
    <n v="9"/>
    <n v="0"/>
    <n v="0"/>
  </r>
  <r>
    <n v="7684099"/>
    <s v="Hook, Richard Bradford"/>
    <s v="Sharonville"/>
    <s v="Sharonville"/>
    <s v=""/>
    <s v=""/>
    <x v="9"/>
    <x v="0"/>
    <x v="77"/>
    <n v="1"/>
    <x v="14"/>
    <n v="0"/>
    <n v="0"/>
    <n v="0.61820882260284904"/>
    <n v="0.39847331797337682"/>
    <m/>
    <m/>
    <m/>
    <m/>
    <m/>
    <m/>
    <m/>
    <m/>
    <m/>
    <m/>
    <m/>
    <m/>
    <m/>
    <n v="9"/>
    <n v="0"/>
    <n v="0"/>
  </r>
  <r>
    <n v="7687566"/>
    <s v="Nishikawa, Tohru"/>
    <s v="Yamatokoriyama"/>
    <s v="Yamatokoriyama"/>
    <s v=""/>
    <s v=""/>
    <x v="2"/>
    <x v="0"/>
    <x v="78"/>
    <n v="1"/>
    <x v="14"/>
    <n v="0"/>
    <n v="0"/>
    <n v="0.67045343267367652"/>
    <n v="0.98490848815164966"/>
    <m/>
    <m/>
    <m/>
    <m/>
    <m/>
    <m/>
    <m/>
    <m/>
    <m/>
    <m/>
    <m/>
    <m/>
    <m/>
    <n v="9"/>
    <n v="0"/>
    <n v="0"/>
  </r>
  <r>
    <n v="8232861"/>
    <s v="Gorbatov; Vasily Matveevich"/>
    <s v="Moscow"/>
    <s v="Moscow"/>
    <s v=""/>
    <s v=""/>
    <x v="29"/>
    <x v="0"/>
    <x v="66"/>
    <n v="1"/>
    <x v="14"/>
    <n v="0"/>
    <n v="0"/>
    <n v="9.0679089714810091E-2"/>
    <n v="4.1974686757565216E-2"/>
    <n v="1"/>
    <n v="1"/>
    <n v="7"/>
    <m/>
    <m/>
    <m/>
    <m/>
    <m/>
    <m/>
    <m/>
    <m/>
    <m/>
    <m/>
    <n v="9"/>
    <n v="0"/>
    <n v="0"/>
  </r>
  <r>
    <n v="7687952"/>
    <s v="Uchida, Masahiro"/>
    <s v="Chino-shi"/>
    <s v="Chino-shi"/>
    <s v=""/>
    <s v=""/>
    <x v="2"/>
    <x v="0"/>
    <x v="62"/>
    <n v="1"/>
    <x v="14"/>
    <n v="0"/>
    <n v="0"/>
    <n v="0.76155508367187186"/>
    <n v="0.51845295056999885"/>
    <m/>
    <m/>
    <m/>
    <m/>
    <m/>
    <m/>
    <m/>
    <m/>
    <m/>
    <m/>
    <m/>
    <m/>
    <m/>
    <n v="9"/>
    <n v="0"/>
    <n v="0"/>
  </r>
  <r>
    <n v="8244903"/>
    <s v="Howell, Gail"/>
    <s v="Fort Mill"/>
    <s v="Fort Mill"/>
    <s v=""/>
    <s v=""/>
    <x v="9"/>
    <x v="0"/>
    <x v="62"/>
    <n v="1"/>
    <x v="15"/>
    <n v="0"/>
    <n v="0"/>
    <n v="0.92410158429228328"/>
    <n v="3.896462964900238E-2"/>
    <n v="1"/>
    <n v="1"/>
    <n v="7"/>
    <m/>
    <m/>
    <m/>
    <m/>
    <m/>
    <m/>
    <m/>
    <m/>
    <m/>
    <m/>
    <n v="9"/>
    <n v="0"/>
    <n v="0"/>
  </r>
  <r>
    <n v="7699952"/>
    <s v="Homma, Masatoshi"/>
    <s v="Tokyo"/>
    <s v="Tokyo"/>
    <s v=""/>
    <s v=""/>
    <x v="2"/>
    <x v="0"/>
    <x v="87"/>
    <n v="1"/>
    <x v="14"/>
    <n v="0"/>
    <n v="0"/>
    <n v="0.75454184001044888"/>
    <n v="0.26350650317375302"/>
    <m/>
    <m/>
    <m/>
    <m/>
    <m/>
    <m/>
    <m/>
    <m/>
    <m/>
    <m/>
    <m/>
    <m/>
    <m/>
    <n v="9"/>
    <n v="0"/>
    <n v="0"/>
  </r>
  <r>
    <n v="7701118"/>
    <s v="Chen, Sidney Yiu Kwok"/>
    <s v="Houston"/>
    <s v="Houston"/>
    <s v=""/>
    <s v=""/>
    <x v="9"/>
    <x v="0"/>
    <x v="65"/>
    <n v="1"/>
    <x v="14"/>
    <n v="0"/>
    <n v="0"/>
    <n v="0.3834779580689216"/>
    <n v="0.19376277493075766"/>
    <m/>
    <m/>
    <m/>
    <m/>
    <m/>
    <m/>
    <m/>
    <m/>
    <m/>
    <m/>
    <m/>
    <m/>
    <m/>
    <n v="9"/>
    <n v="0"/>
    <n v="0"/>
  </r>
  <r>
    <n v="8485218"/>
    <s v="Luenser, Kurt K."/>
    <s v="De Soto"/>
    <s v="De Soto"/>
    <s v=""/>
    <s v=""/>
    <x v="9"/>
    <x v="0"/>
    <x v="65"/>
    <n v="1"/>
    <x v="15"/>
    <n v="0"/>
    <n v="0"/>
    <n v="0.27997303234487314"/>
    <n v="3.9985831391762483E-2"/>
    <n v="1"/>
    <n v="1"/>
    <n v="7"/>
    <m/>
    <m/>
    <m/>
    <m/>
    <m/>
    <m/>
    <m/>
    <m/>
    <m/>
    <m/>
    <n v="9"/>
    <n v="0"/>
    <n v="0"/>
  </r>
  <r>
    <n v="7703785"/>
    <s v="Okamoto, Masayoshi"/>
    <s v="Kakogawa"/>
    <s v="Kakogawa"/>
    <s v=""/>
    <s v=""/>
    <x v="2"/>
    <x v="0"/>
    <x v="59"/>
    <n v="1"/>
    <x v="14"/>
    <n v="0"/>
    <n v="0"/>
    <n v="0.97168763927475366"/>
    <n v="0.75355019665593015"/>
    <m/>
    <m/>
    <m/>
    <m/>
    <m/>
    <m/>
    <m/>
    <m/>
    <m/>
    <m/>
    <m/>
    <m/>
    <m/>
    <n v="9"/>
    <n v="0"/>
    <n v="0"/>
  </r>
  <r>
    <n v="9123781"/>
    <s v="Fleming; Ray D."/>
    <s v="Friona"/>
    <s v="Friona"/>
    <s v=""/>
    <s v=""/>
    <x v="9"/>
    <x v="0"/>
    <x v="66"/>
    <n v="1"/>
    <x v="14"/>
    <n v="0"/>
    <n v="0"/>
    <n v="0.90924439928312617"/>
    <n v="4.3077113232693254E-2"/>
    <n v="1"/>
    <n v="1"/>
    <n v="7"/>
    <m/>
    <m/>
    <m/>
    <m/>
    <m/>
    <m/>
    <m/>
    <m/>
    <m/>
    <m/>
    <n v="9"/>
    <n v="0"/>
    <n v="0"/>
  </r>
  <r>
    <n v="7705591"/>
    <s v="Sonnenberg, Heinrich T."/>
    <s v="Raleigh"/>
    <s v="Raleigh"/>
    <s v=""/>
    <s v=""/>
    <x v="9"/>
    <x v="0"/>
    <x v="65"/>
    <n v="1"/>
    <x v="14"/>
    <n v="0"/>
    <n v="0"/>
    <n v="0.99774594098669589"/>
    <n v="0.23630418971091605"/>
    <m/>
    <m/>
    <m/>
    <m/>
    <m/>
    <m/>
    <m/>
    <m/>
    <m/>
    <m/>
    <m/>
    <m/>
    <m/>
    <n v="9"/>
    <n v="0"/>
    <n v="0"/>
  </r>
  <r>
    <n v="7708832"/>
    <s v="Hepfer, Robert Paul"/>
    <s v="Hudson"/>
    <s v="Hudson"/>
    <s v=""/>
    <s v=""/>
    <x v="9"/>
    <x v="0"/>
    <x v="66"/>
    <n v="1"/>
    <x v="14"/>
    <n v="0"/>
    <n v="0"/>
    <n v="0.64401096558032001"/>
    <n v="0.67328391596471926"/>
    <m/>
    <m/>
    <m/>
    <m/>
    <m/>
    <m/>
    <m/>
    <m/>
    <m/>
    <m/>
    <m/>
    <m/>
    <m/>
    <n v="9"/>
    <n v="0"/>
    <n v="0"/>
  </r>
  <r>
    <n v="7709977"/>
    <s v="Stewart, John H."/>
    <s v="Glasgow"/>
    <s v="Glasgow"/>
    <s v=""/>
    <s v=""/>
    <x v="8"/>
    <x v="0"/>
    <x v="65"/>
    <n v="1"/>
    <x v="14"/>
    <n v="0"/>
    <n v="0"/>
    <n v="0.16357746960149611"/>
    <n v="0.56509346082265999"/>
    <m/>
    <m/>
    <m/>
    <m/>
    <m/>
    <m/>
    <m/>
    <m/>
    <m/>
    <m/>
    <m/>
    <m/>
    <m/>
    <n v="9"/>
    <n v="0"/>
    <n v="0"/>
  </r>
  <r>
    <n v="7711307"/>
    <s v="Schmidt, Robert A."/>
    <s v="Sandusky"/>
    <s v="Sandusky"/>
    <s v=""/>
    <s v=""/>
    <x v="9"/>
    <x v="0"/>
    <x v="59"/>
    <n v="1"/>
    <x v="14"/>
    <n v="0"/>
    <n v="0"/>
    <n v="0.36869046995341959"/>
    <n v="0.21482634320163796"/>
    <m/>
    <m/>
    <m/>
    <m/>
    <m/>
    <m/>
    <m/>
    <m/>
    <m/>
    <m/>
    <m/>
    <m/>
    <m/>
    <n v="9"/>
    <n v="0"/>
    <n v="0"/>
  </r>
  <r>
    <n v="7711330"/>
    <s v="Wang; Hung-Sheng"/>
    <s v="Tainan"/>
    <s v="Tainan"/>
    <s v=""/>
    <s v=""/>
    <x v="5"/>
    <x v="0"/>
    <x v="66"/>
    <n v="1"/>
    <x v="14"/>
    <n v="0"/>
    <n v="0"/>
    <n v="0.78236743413828647"/>
    <n v="0.95168063588486906"/>
    <m/>
    <m/>
    <m/>
    <m/>
    <m/>
    <m/>
    <m/>
    <m/>
    <m/>
    <m/>
    <m/>
    <m/>
    <m/>
    <n v="9"/>
    <n v="0"/>
    <n v="0"/>
  </r>
  <r>
    <n v="7714205"/>
    <s v="Wolford, Todd A."/>
    <s v="Goshen,IN"/>
    <s v="Goshen IN"/>
    <s v=""/>
    <s v=""/>
    <x v="9"/>
    <x v="0"/>
    <x v="62"/>
    <n v="1"/>
    <x v="15"/>
    <n v="0"/>
    <n v="0"/>
    <n v="0.27307760192537922"/>
    <n v="0.91789203648142059"/>
    <m/>
    <m/>
    <m/>
    <m/>
    <m/>
    <m/>
    <m/>
    <m/>
    <m/>
    <m/>
    <m/>
    <m/>
    <m/>
    <n v="9"/>
    <n v="0"/>
    <n v="0"/>
  </r>
  <r>
    <n v="7717770"/>
    <s v="Fukunaga, Seiki"/>
    <s v="Yono"/>
    <s v="Yono"/>
    <s v=""/>
    <s v=""/>
    <x v="2"/>
    <x v="0"/>
    <x v="111"/>
    <n v="1"/>
    <x v="14"/>
    <n v="0"/>
    <n v="0"/>
    <n v="0.22541452112443983"/>
    <n v="0.31459701058204903"/>
    <m/>
    <m/>
    <m/>
    <m/>
    <m/>
    <m/>
    <m/>
    <m/>
    <m/>
    <m/>
    <m/>
    <m/>
    <m/>
    <n v="9"/>
    <n v="0"/>
    <n v="0"/>
  </r>
  <r>
    <n v="7722102"/>
    <s v="Ozawa, Tomokatsu"/>
    <s v="Hiroshima-Ken"/>
    <s v="Hiroshima-Ken"/>
    <s v=""/>
    <s v=""/>
    <x v="2"/>
    <x v="0"/>
    <x v="69"/>
    <n v="1"/>
    <x v="14"/>
    <n v="0"/>
    <n v="0"/>
    <n v="0.94900421908729848"/>
    <n v="0.90353342234082523"/>
    <m/>
    <m/>
    <m/>
    <m/>
    <m/>
    <m/>
    <m/>
    <m/>
    <m/>
    <m/>
    <m/>
    <m/>
    <m/>
    <n v="9"/>
    <n v="0"/>
    <n v="0"/>
  </r>
  <r>
    <n v="7724481"/>
    <s v="Nakagami, Teruo"/>
    <s v="Hiyoshi-cho432-8 Tatebe,Youkaichi-city,527-0006"/>
    <s v="Hiyoshi-cho432-8 Tatebe Youkaichi-city 527-0006"/>
    <s v="4328 5270006"/>
    <s v="o432-"/>
    <x v="2"/>
    <x v="0"/>
    <x v="22"/>
    <n v="3"/>
    <x v="0"/>
    <n v="2"/>
    <n v="1"/>
    <n v="0.47560160060464174"/>
    <n v="0.4896997909425469"/>
    <m/>
    <m/>
    <m/>
    <m/>
    <m/>
    <m/>
    <m/>
    <m/>
    <m/>
    <m/>
    <m/>
    <m/>
    <m/>
    <n v="9"/>
    <n v="1"/>
    <n v="0"/>
  </r>
  <r>
    <n v="7724869"/>
    <s v="Wolz, Udo"/>
    <s v="Waldenbuch"/>
    <s v="Waldenbuch"/>
    <s v=""/>
    <s v=""/>
    <x v="0"/>
    <x v="0"/>
    <x v="70"/>
    <n v="1"/>
    <x v="14"/>
    <n v="0"/>
    <n v="0"/>
    <n v="3.5796468345532739E-2"/>
    <n v="0.97241881996026047"/>
    <m/>
    <m/>
    <m/>
    <m/>
    <m/>
    <m/>
    <m/>
    <m/>
    <m/>
    <m/>
    <m/>
    <m/>
    <m/>
    <n v="9"/>
    <n v="0"/>
    <n v="0"/>
  </r>
  <r>
    <n v="7725708"/>
    <s v="Kanno; Toyoji"/>
    <s v="Handa-shi, Aichi-ken"/>
    <s v="Handa-shi Aichi-ken"/>
    <s v=""/>
    <s v=""/>
    <x v="2"/>
    <x v="0"/>
    <x v="91"/>
    <n v="2"/>
    <x v="15"/>
    <n v="0"/>
    <n v="0"/>
    <n v="0.1539797050658035"/>
    <n v="0.72152690578768552"/>
    <m/>
    <m/>
    <m/>
    <m/>
    <m/>
    <m/>
    <m/>
    <m/>
    <m/>
    <m/>
    <m/>
    <m/>
    <m/>
    <n v="9"/>
    <n v="0"/>
    <n v="0"/>
  </r>
  <r>
    <n v="7729081"/>
    <s v="Moeller, Sven"/>
    <s v="Corvallis,OR"/>
    <s v="Corvallis OR"/>
    <s v=""/>
    <s v=""/>
    <x v="9"/>
    <x v="0"/>
    <x v="74"/>
    <n v="1"/>
    <x v="15"/>
    <n v="0"/>
    <n v="0"/>
    <n v="0.25128235203916394"/>
    <n v="0.9453711138373031"/>
    <m/>
    <m/>
    <m/>
    <m/>
    <m/>
    <m/>
    <m/>
    <m/>
    <m/>
    <m/>
    <m/>
    <m/>
    <m/>
    <n v="9"/>
    <n v="0"/>
    <n v="0"/>
  </r>
  <r>
    <n v="7729699"/>
    <s v="Jones, Derrick F."/>
    <s v="Cheshire"/>
    <s v="Cheshire"/>
    <s v=""/>
    <s v=""/>
    <x v="8"/>
    <x v="0"/>
    <x v="59"/>
    <n v="1"/>
    <x v="14"/>
    <n v="0"/>
    <n v="0"/>
    <n v="0.46951794675781855"/>
    <n v="0.13805550290820578"/>
    <m/>
    <m/>
    <m/>
    <m/>
    <m/>
    <m/>
    <m/>
    <m/>
    <m/>
    <m/>
    <m/>
    <m/>
    <m/>
    <n v="9"/>
    <n v="0"/>
    <n v="0"/>
  </r>
  <r>
    <n v="7730935"/>
    <s v="Nagaishi, Tomio"/>
    <s v="Yokohama"/>
    <s v="Yokohama"/>
    <s v=""/>
    <s v=""/>
    <x v="2"/>
    <x v="0"/>
    <x v="59"/>
    <n v="1"/>
    <x v="14"/>
    <n v="0"/>
    <n v="0"/>
    <n v="0.96201879797925816"/>
    <n v="0.40666562279572771"/>
    <m/>
    <m/>
    <m/>
    <m/>
    <m/>
    <m/>
    <m/>
    <m/>
    <m/>
    <m/>
    <m/>
    <m/>
    <m/>
    <n v="9"/>
    <n v="0"/>
    <n v="0"/>
  </r>
  <r>
    <n v="7731588"/>
    <s v="Schadt, Eric E."/>
    <s v="Kirkland,WA"/>
    <s v="Kirkland WA"/>
    <s v=""/>
    <s v=""/>
    <x v="9"/>
    <x v="0"/>
    <x v="77"/>
    <n v="1"/>
    <x v="15"/>
    <n v="0"/>
    <n v="0"/>
    <n v="0.39122935617188825"/>
    <n v="0.43180549297794157"/>
    <m/>
    <m/>
    <m/>
    <m/>
    <m/>
    <m/>
    <m/>
    <m/>
    <m/>
    <m/>
    <m/>
    <m/>
    <m/>
    <n v="9"/>
    <n v="0"/>
    <n v="0"/>
  </r>
  <r>
    <n v="7733730"/>
    <s v="Furukawa, Toshiharu"/>
    <s v="Suita"/>
    <s v="Suita"/>
    <s v=""/>
    <s v=""/>
    <x v="2"/>
    <x v="0"/>
    <x v="87"/>
    <n v="1"/>
    <x v="14"/>
    <n v="0"/>
    <n v="0"/>
    <n v="0.38962045156614677"/>
    <n v="0.3688763349846822"/>
    <m/>
    <m/>
    <m/>
    <m/>
    <m/>
    <m/>
    <m/>
    <m/>
    <m/>
    <m/>
    <m/>
    <m/>
    <m/>
    <n v="9"/>
    <n v="0"/>
    <n v="0"/>
  </r>
  <r>
    <n v="9286365"/>
    <s v="Brewer, James Robert"/>
    <s v="Gaylord"/>
    <s v="Gaylord"/>
    <s v=""/>
    <s v=""/>
    <x v="9"/>
    <x v="0"/>
    <x v="65"/>
    <n v="1"/>
    <x v="14"/>
    <n v="0"/>
    <n v="0"/>
    <n v="0.56582528638650664"/>
    <n v="3.9659390122605664E-2"/>
    <n v="1"/>
    <n v="1"/>
    <n v="7"/>
    <m/>
    <m/>
    <m/>
    <m/>
    <m/>
    <m/>
    <m/>
    <m/>
    <m/>
    <m/>
    <n v="9"/>
    <n v="0"/>
    <n v="0"/>
  </r>
  <r>
    <n v="9361668"/>
    <s v="Schelkonogov, Gennady A."/>
    <s v="Perm"/>
    <s v="Perm"/>
    <s v=""/>
    <s v=""/>
    <x v="38"/>
    <x v="0"/>
    <x v="111"/>
    <n v="1"/>
    <x v="14"/>
    <n v="0"/>
    <n v="0"/>
    <n v="0.38376240163614095"/>
    <n v="3.9895136267195985E-2"/>
    <n v="1"/>
    <n v="1"/>
    <n v="7"/>
    <m/>
    <m/>
    <m/>
    <m/>
    <m/>
    <m/>
    <m/>
    <m/>
    <m/>
    <m/>
    <n v="9"/>
    <n v="0"/>
    <n v="0"/>
  </r>
  <r>
    <n v="7736251"/>
    <s v="Witmann, Jerome"/>
    <s v="Kangaroo Point"/>
    <s v="Kangaroo Point"/>
    <s v=""/>
    <s v=""/>
    <x v="20"/>
    <x v="0"/>
    <x v="78"/>
    <n v="1"/>
    <x v="15"/>
    <n v="0"/>
    <n v="0"/>
    <n v="0.84605773545496898"/>
    <n v="0.51298932199186864"/>
    <m/>
    <m/>
    <m/>
    <m/>
    <m/>
    <m/>
    <m/>
    <m/>
    <m/>
    <m/>
    <m/>
    <m/>
    <m/>
    <n v="9"/>
    <n v="0"/>
    <n v="0"/>
  </r>
  <r>
    <n v="7736596"/>
    <s v="Molitorisz, Joseph"/>
    <s v="Renton,WA"/>
    <s v="Renton WA"/>
    <s v=""/>
    <s v=""/>
    <x v="9"/>
    <x v="0"/>
    <x v="62"/>
    <n v="1"/>
    <x v="15"/>
    <n v="0"/>
    <n v="0"/>
    <n v="7.0228646416817586E-2"/>
    <n v="0.95172591808189877"/>
    <m/>
    <m/>
    <m/>
    <m/>
    <m/>
    <m/>
    <m/>
    <m/>
    <m/>
    <m/>
    <m/>
    <m/>
    <m/>
    <n v="9"/>
    <n v="0"/>
    <n v="0"/>
  </r>
  <r>
    <n v="7739221"/>
    <s v="Suominen; Seppo K."/>
    <s v="SF-76850 Naarajarvi"/>
    <s v="SF-76850 Naarajarvi"/>
    <s v="76850"/>
    <s v=""/>
    <x v="23"/>
    <x v="0"/>
    <x v="80"/>
    <n v="2"/>
    <x v="15"/>
    <n v="1"/>
    <n v="0"/>
    <n v="0.39539270946284621"/>
    <n v="0.86712111787405732"/>
    <m/>
    <m/>
    <m/>
    <m/>
    <m/>
    <m/>
    <m/>
    <m/>
    <m/>
    <m/>
    <m/>
    <m/>
    <m/>
    <n v="9"/>
    <n v="0"/>
    <n v="0"/>
  </r>
  <r>
    <n v="7742455"/>
    <s v="Conca; Saverio"/>
    <s v="Port Washington"/>
    <s v="Port Washington"/>
    <s v=""/>
    <s v=""/>
    <x v="9"/>
    <x v="0"/>
    <x v="81"/>
    <n v="1"/>
    <x v="15"/>
    <n v="0"/>
    <n v="0"/>
    <n v="8.332520366012286E-4"/>
    <n v="0.85270898800222739"/>
    <m/>
    <m/>
    <m/>
    <m/>
    <m/>
    <m/>
    <m/>
    <m/>
    <m/>
    <m/>
    <m/>
    <m/>
    <m/>
    <n v="9"/>
    <n v="0"/>
    <n v="0"/>
  </r>
  <r>
    <n v="10143266"/>
    <s v="MacFarland, James E."/>
    <s v="Mooresville"/>
    <s v="Mooresville"/>
    <s v=""/>
    <s v=""/>
    <x v="9"/>
    <x v="0"/>
    <x v="77"/>
    <n v="1"/>
    <x v="14"/>
    <n v="0"/>
    <n v="0"/>
    <n v="0.39197829823904695"/>
    <n v="4.1138788321413267E-2"/>
    <n v="1"/>
    <n v="1"/>
    <n v="7"/>
    <m/>
    <m/>
    <m/>
    <m/>
    <m/>
    <m/>
    <m/>
    <m/>
    <m/>
    <m/>
    <n v="9"/>
    <n v="0"/>
    <n v="0"/>
  </r>
  <r>
    <n v="7744911"/>
    <s v="Ben-Shimon, Avi"/>
    <s v="Rechovot"/>
    <s v="Rechovot"/>
    <s v=""/>
    <s v=""/>
    <x v="19"/>
    <x v="0"/>
    <x v="59"/>
    <n v="1"/>
    <x v="14"/>
    <n v="0"/>
    <n v="0"/>
    <n v="0.60344788726343157"/>
    <n v="6.5781487027324337E-2"/>
    <m/>
    <m/>
    <m/>
    <m/>
    <m/>
    <m/>
    <m/>
    <m/>
    <m/>
    <m/>
    <m/>
    <m/>
    <m/>
    <n v="9"/>
    <n v="0"/>
    <n v="0"/>
  </r>
  <r>
    <n v="7745535"/>
    <s v="Schenk, Bernhard"/>
    <s v="Stuttgart"/>
    <s v="Stuttgart"/>
    <s v=""/>
    <s v=""/>
    <x v="0"/>
    <x v="0"/>
    <x v="62"/>
    <n v="1"/>
    <x v="14"/>
    <n v="0"/>
    <n v="0"/>
    <n v="0.2884098317972994"/>
    <n v="0.43828664454198862"/>
    <m/>
    <m/>
    <m/>
    <m/>
    <m/>
    <m/>
    <m/>
    <m/>
    <m/>
    <m/>
    <m/>
    <m/>
    <m/>
    <n v="9"/>
    <n v="0"/>
    <n v="0"/>
  </r>
  <r>
    <n v="7746057"/>
    <s v="Akasaka, Michio"/>
    <s v="Ooaza Yakushiji Shikatsu-chu, Nishi Kasugai-gun"/>
    <s v="Ooaza Yakushiji Shikatsu-chu Nishi Kasugai-gun"/>
    <s v=""/>
    <s v=""/>
    <x v="2"/>
    <x v="0"/>
    <x v="22"/>
    <n v="3"/>
    <x v="1"/>
    <n v="0"/>
    <n v="0"/>
    <n v="0.13478041141555863"/>
    <n v="0.54745798499592269"/>
    <m/>
    <m/>
    <m/>
    <m/>
    <m/>
    <m/>
    <m/>
    <m/>
    <m/>
    <m/>
    <m/>
    <m/>
    <m/>
    <n v="9"/>
    <n v="1"/>
    <n v="0"/>
  </r>
  <r>
    <n v="7746579"/>
    <s v="Sölve, Torbjörn"/>
    <s v="Malmö"/>
    <s v="Malmö"/>
    <s v=""/>
    <s v=""/>
    <x v="11"/>
    <x v="0"/>
    <x v="87"/>
    <n v="1"/>
    <x v="14"/>
    <n v="0"/>
    <n v="0"/>
    <n v="0.20878438636989749"/>
    <n v="7.2549838972603031E-2"/>
    <m/>
    <m/>
    <m/>
    <m/>
    <m/>
    <m/>
    <m/>
    <m/>
    <m/>
    <m/>
    <m/>
    <m/>
    <m/>
    <n v="9"/>
    <n v="0"/>
    <n v="0"/>
  </r>
  <r>
    <n v="7750193"/>
    <s v="Kuranaka, So"/>
    <s v="Osaka"/>
    <s v="Osaka"/>
    <s v=""/>
    <s v=""/>
    <x v="2"/>
    <x v="0"/>
    <x v="87"/>
    <n v="1"/>
    <x v="14"/>
    <n v="0"/>
    <n v="0"/>
    <n v="0.61264710716621529"/>
    <n v="0.52696219408973144"/>
    <m/>
    <m/>
    <m/>
    <m/>
    <m/>
    <m/>
    <m/>
    <m/>
    <m/>
    <m/>
    <m/>
    <m/>
    <m/>
    <n v="9"/>
    <n v="0"/>
    <n v="0"/>
  </r>
  <r>
    <n v="10608211"/>
    <s v="Visscher, Ronald B."/>
    <s v="Glendale"/>
    <s v="Glendale"/>
    <s v=""/>
    <s v=""/>
    <x v="9"/>
    <x v="0"/>
    <x v="59"/>
    <n v="1"/>
    <x v="14"/>
    <n v="0"/>
    <n v="0"/>
    <n v="0.43362523879332371"/>
    <n v="4.1351533641080462E-2"/>
    <n v="1"/>
    <n v="1"/>
    <n v="7"/>
    <m/>
    <m/>
    <m/>
    <m/>
    <m/>
    <m/>
    <m/>
    <m/>
    <m/>
    <m/>
    <n v="9"/>
    <n v="0"/>
    <n v="0"/>
  </r>
  <r>
    <n v="7756384"/>
    <s v="Bocchini, Augusto"/>
    <s v="Jesi"/>
    <s v="Jesi"/>
    <s v=""/>
    <s v=""/>
    <x v="6"/>
    <x v="0"/>
    <x v="111"/>
    <n v="1"/>
    <x v="14"/>
    <n v="0"/>
    <n v="0"/>
    <n v="0.95084529846269739"/>
    <n v="0.75600299765073176"/>
    <m/>
    <m/>
    <m/>
    <m/>
    <m/>
    <m/>
    <m/>
    <m/>
    <m/>
    <m/>
    <m/>
    <m/>
    <m/>
    <n v="9"/>
    <n v="0"/>
    <n v="0"/>
  </r>
  <r>
    <n v="7759210"/>
    <s v="Hatata, Kenichi"/>
    <s v="Kobe-city"/>
    <s v="Kobe-city"/>
    <s v=""/>
    <s v=""/>
    <x v="2"/>
    <x v="0"/>
    <x v="62"/>
    <n v="1"/>
    <x v="14"/>
    <n v="0"/>
    <n v="0"/>
    <n v="0.29285007351543779"/>
    <n v="0.33527768654791601"/>
    <m/>
    <m/>
    <m/>
    <m/>
    <m/>
    <m/>
    <m/>
    <m/>
    <m/>
    <m/>
    <m/>
    <m/>
    <m/>
    <n v="9"/>
    <n v="0"/>
    <n v="0"/>
  </r>
  <r>
    <n v="10950346"/>
    <s v="Methe, Heiko"/>
    <s v="Boston,MA"/>
    <s v="Boston MA"/>
    <s v=""/>
    <s v=""/>
    <x v="9"/>
    <x v="0"/>
    <x v="62"/>
    <n v="1"/>
    <x v="15"/>
    <n v="0"/>
    <n v="0"/>
    <n v="0.94302176428816453"/>
    <n v="4.3010406040293048E-2"/>
    <n v="1"/>
    <n v="1"/>
    <n v="7"/>
    <m/>
    <m/>
    <m/>
    <m/>
    <m/>
    <m/>
    <m/>
    <m/>
    <m/>
    <m/>
    <n v="9"/>
    <n v="0"/>
    <n v="0"/>
  </r>
  <r>
    <n v="7761369"/>
    <s v="Tatsuhiro, Otsuka"/>
    <s v="Suwon-si"/>
    <s v="Suwon-si"/>
    <s v=""/>
    <s v=""/>
    <x v="7"/>
    <x v="0"/>
    <x v="59"/>
    <n v="1"/>
    <x v="14"/>
    <n v="0"/>
    <n v="0"/>
    <n v="0.65557935879304585"/>
    <n v="0.93601807808618809"/>
    <m/>
    <m/>
    <m/>
    <m/>
    <m/>
    <m/>
    <m/>
    <m/>
    <m/>
    <m/>
    <m/>
    <m/>
    <m/>
    <n v="9"/>
    <n v="0"/>
    <n v="0"/>
  </r>
  <r>
    <n v="7762951"/>
    <s v="Sakillaris, Michael A."/>
    <s v="Newton Centre,MA"/>
    <s v="Newton Centre MA"/>
    <s v=""/>
    <s v=""/>
    <x v="9"/>
    <x v="0"/>
    <x v="79"/>
    <n v="1"/>
    <x v="3"/>
    <n v="0"/>
    <n v="0"/>
    <n v="0.52034489278261353"/>
    <n v="0.14656246047906529"/>
    <m/>
    <m/>
    <m/>
    <m/>
    <m/>
    <m/>
    <m/>
    <m/>
    <m/>
    <m/>
    <m/>
    <m/>
    <m/>
    <n v="9"/>
    <n v="0"/>
    <n v="0"/>
  </r>
  <r>
    <n v="7764401"/>
    <s v="Schrank, Franz"/>
    <s v="Raaba"/>
    <s v="Raaba"/>
    <s v=""/>
    <s v=""/>
    <x v="15"/>
    <x v="0"/>
    <x v="87"/>
    <n v="1"/>
    <x v="14"/>
    <n v="0"/>
    <n v="0"/>
    <n v="0.75318735240072676"/>
    <n v="0.85693185247288406"/>
    <m/>
    <m/>
    <m/>
    <m/>
    <m/>
    <m/>
    <m/>
    <m/>
    <m/>
    <m/>
    <m/>
    <m/>
    <m/>
    <n v="9"/>
    <n v="0"/>
    <n v="0"/>
  </r>
  <r>
    <n v="7767968"/>
    <s v="Deichmann, Johannes"/>
    <s v="Alheim-Sterkelshausen"/>
    <s v="Alheim-Sterkelshausen"/>
    <s v=""/>
    <s v=""/>
    <x v="0"/>
    <x v="0"/>
    <x v="88"/>
    <n v="2"/>
    <x v="14"/>
    <n v="0"/>
    <n v="0"/>
    <n v="0.69763207390137261"/>
    <n v="0.70300607185564201"/>
    <m/>
    <m/>
    <m/>
    <m/>
    <m/>
    <m/>
    <m/>
    <m/>
    <m/>
    <m/>
    <m/>
    <m/>
    <m/>
    <n v="9"/>
    <n v="0"/>
    <n v="0"/>
  </r>
  <r>
    <n v="7768608"/>
    <s v="Gemelli, Riccardo"/>
    <s v="San Colombano L."/>
    <s v="San Colombano L."/>
    <s v=""/>
    <s v=""/>
    <x v="6"/>
    <x v="0"/>
    <x v="79"/>
    <n v="1"/>
    <x v="3"/>
    <n v="0"/>
    <n v="0"/>
    <n v="0.80442499259668288"/>
    <n v="0.89881030938495399"/>
    <m/>
    <m/>
    <m/>
    <m/>
    <m/>
    <m/>
    <m/>
    <m/>
    <m/>
    <m/>
    <m/>
    <m/>
    <m/>
    <n v="9"/>
    <n v="0"/>
    <n v="0"/>
  </r>
  <r>
    <n v="7769715"/>
    <s v="Eckart, Charles E."/>
    <s v="West Allis"/>
    <s v="West Allis"/>
    <s v=""/>
    <s v=""/>
    <x v="9"/>
    <x v="0"/>
    <x v="70"/>
    <n v="1"/>
    <x v="15"/>
    <n v="0"/>
    <n v="0"/>
    <n v="0.29654602360130278"/>
    <n v="0.78778897772493295"/>
    <m/>
    <m/>
    <m/>
    <m/>
    <m/>
    <m/>
    <m/>
    <m/>
    <m/>
    <m/>
    <m/>
    <m/>
    <m/>
    <n v="9"/>
    <n v="0"/>
    <n v="0"/>
  </r>
  <r>
    <n v="7772024"/>
    <s v="Rucinski, Kevin J."/>
    <s v="Coventry"/>
    <s v="Coventry"/>
    <s v=""/>
    <s v=""/>
    <x v="9"/>
    <x v="0"/>
    <x v="59"/>
    <n v="1"/>
    <x v="14"/>
    <n v="0"/>
    <n v="0"/>
    <n v="0.39775891971812249"/>
    <n v="0.71348216841688294"/>
    <m/>
    <m/>
    <m/>
    <m/>
    <m/>
    <m/>
    <m/>
    <m/>
    <m/>
    <m/>
    <m/>
    <m/>
    <m/>
    <n v="9"/>
    <n v="0"/>
    <n v="0"/>
  </r>
  <r>
    <n v="7772561"/>
    <s v="Komine, Yoshio"/>
    <s v="Kanagawa"/>
    <s v="Kanagawa"/>
    <s v=""/>
    <s v=""/>
    <x v="2"/>
    <x v="0"/>
    <x v="59"/>
    <n v="1"/>
    <x v="14"/>
    <n v="0"/>
    <n v="0"/>
    <n v="0.76897362614654197"/>
    <n v="0.2340404547357674"/>
    <m/>
    <m/>
    <m/>
    <m/>
    <m/>
    <m/>
    <m/>
    <m/>
    <m/>
    <m/>
    <m/>
    <m/>
    <m/>
    <n v="9"/>
    <n v="0"/>
    <n v="0"/>
  </r>
  <r>
    <n v="7772978"/>
    <s v="Bendure, Connie S."/>
    <s v="Canton,OH"/>
    <s v="Canton OH"/>
    <s v=""/>
    <s v=""/>
    <x v="9"/>
    <x v="0"/>
    <x v="62"/>
    <n v="1"/>
    <x v="15"/>
    <n v="0"/>
    <n v="0"/>
    <n v="0.38774667983777034"/>
    <n v="9.8693048086138768E-2"/>
    <m/>
    <m/>
    <m/>
    <m/>
    <m/>
    <m/>
    <m/>
    <m/>
    <m/>
    <m/>
    <m/>
    <m/>
    <m/>
    <n v="9"/>
    <n v="0"/>
    <n v="0"/>
  </r>
  <r>
    <n v="7774453"/>
    <s v="Ehler, Guy W."/>
    <s v="Easton"/>
    <s v="Easton"/>
    <s v=""/>
    <s v=""/>
    <x v="9"/>
    <x v="0"/>
    <x v="66"/>
    <n v="1"/>
    <x v="14"/>
    <n v="0"/>
    <n v="0"/>
    <n v="9.7894688252089357E-2"/>
    <n v="0.80857724774139872"/>
    <m/>
    <m/>
    <m/>
    <m/>
    <m/>
    <m/>
    <m/>
    <m/>
    <m/>
    <m/>
    <m/>
    <m/>
    <m/>
    <n v="9"/>
    <n v="0"/>
    <n v="0"/>
  </r>
  <r>
    <n v="7778453"/>
    <s v="Trottier; Richard J."/>
    <s v="Bellingham"/>
    <s v="Bellingham"/>
    <s v=""/>
    <s v=""/>
    <x v="9"/>
    <x v="0"/>
    <x v="70"/>
    <n v="1"/>
    <x v="14"/>
    <n v="0"/>
    <n v="0"/>
    <n v="0.80507128770846614"/>
    <n v="5.8469391025360085E-2"/>
    <m/>
    <m/>
    <m/>
    <m/>
    <m/>
    <m/>
    <m/>
    <m/>
    <m/>
    <m/>
    <m/>
    <m/>
    <m/>
    <n v="9"/>
    <n v="0"/>
    <n v="0"/>
  </r>
  <r>
    <n v="7781901"/>
    <s v="Yeh, Mao-Jung"/>
    <s v="Tainan"/>
    <s v="Tainan"/>
    <s v=""/>
    <s v=""/>
    <x v="5"/>
    <x v="0"/>
    <x v="66"/>
    <n v="1"/>
    <x v="14"/>
    <n v="0"/>
    <n v="0"/>
    <n v="0.51848692307538069"/>
    <n v="0.96188527127132994"/>
    <m/>
    <m/>
    <m/>
    <m/>
    <m/>
    <m/>
    <m/>
    <m/>
    <m/>
    <m/>
    <m/>
    <m/>
    <m/>
    <n v="9"/>
    <n v="0"/>
    <n v="0"/>
  </r>
  <r>
    <n v="7782233"/>
    <s v="Pampel, Holger"/>
    <s v="Bavaria"/>
    <s v="Bavaria"/>
    <s v=""/>
    <s v=""/>
    <x v="0"/>
    <x v="0"/>
    <x v="65"/>
    <n v="1"/>
    <x v="14"/>
    <n v="0"/>
    <n v="0"/>
    <n v="0.17778203529530245"/>
    <n v="0.2048495251252016"/>
    <m/>
    <m/>
    <m/>
    <m/>
    <m/>
    <m/>
    <m/>
    <m/>
    <m/>
    <m/>
    <m/>
    <m/>
    <m/>
    <n v="9"/>
    <n v="0"/>
    <n v="0"/>
  </r>
  <r>
    <n v="7782258"/>
    <s v="Harle, Hermann"/>
    <s v="D-7960 Aulendorf"/>
    <s v="D-7960 Aulendorf"/>
    <s v="7960"/>
    <s v=""/>
    <x v="0"/>
    <x v="0"/>
    <x v="79"/>
    <n v="1"/>
    <x v="15"/>
    <n v="1"/>
    <n v="0"/>
    <n v="8.7618844625805492E-2"/>
    <n v="0.74854484069923455"/>
    <m/>
    <m/>
    <m/>
    <m/>
    <m/>
    <m/>
    <m/>
    <m/>
    <m/>
    <m/>
    <m/>
    <m/>
    <m/>
    <n v="9"/>
    <n v="0"/>
    <n v="0"/>
  </r>
  <r>
    <n v="7784470"/>
    <s v="Shinichi AGIO"/>
    <s v="Niigata"/>
    <s v="Niigata"/>
    <s v=""/>
    <s v=""/>
    <x v="2"/>
    <x v="0"/>
    <x v="65"/>
    <n v="1"/>
    <x v="14"/>
    <n v="0"/>
    <n v="0"/>
    <n v="0.10092030137402874"/>
    <n v="0.67349703914445724"/>
    <m/>
    <m/>
    <m/>
    <m/>
    <m/>
    <m/>
    <m/>
    <m/>
    <m/>
    <m/>
    <m/>
    <m/>
    <m/>
    <n v="9"/>
    <n v="0"/>
    <n v="0"/>
  </r>
  <r>
    <n v="7786085"/>
    <s v="Kumar, Roopesh M."/>
    <s v="Bangalore"/>
    <s v="Bangalore"/>
    <s v=""/>
    <s v=""/>
    <x v="27"/>
    <x v="0"/>
    <x v="62"/>
    <n v="1"/>
    <x v="14"/>
    <n v="0"/>
    <n v="0"/>
    <n v="0.64468448675897438"/>
    <n v="0.16917718904385237"/>
    <m/>
    <m/>
    <m/>
    <m/>
    <m/>
    <m/>
    <m/>
    <m/>
    <m/>
    <m/>
    <m/>
    <m/>
    <m/>
    <n v="9"/>
    <n v="0"/>
    <n v="0"/>
  </r>
  <r>
    <n v="7786351"/>
    <s v="REC Silicon Inc."/>
    <s v="Moses Lake,WA"/>
    <s v="Moses Lake WA"/>
    <s v=""/>
    <s v=""/>
    <x v="9"/>
    <x v="0"/>
    <x v="69"/>
    <n v="1"/>
    <x v="3"/>
    <n v="0"/>
    <n v="0"/>
    <n v="0.87693740371502737"/>
    <n v="0.97968916577193099"/>
    <m/>
    <m/>
    <m/>
    <m/>
    <m/>
    <m/>
    <m/>
    <m/>
    <m/>
    <m/>
    <m/>
    <m/>
    <m/>
    <n v="9"/>
    <n v="0"/>
    <n v="0"/>
  </r>
  <r>
    <n v="7789160"/>
    <s v="McGeough, Joseph A."/>
    <s v="Aberdeen"/>
    <s v="Aberdeen"/>
    <s v=""/>
    <s v=""/>
    <x v="8"/>
    <x v="0"/>
    <x v="59"/>
    <n v="1"/>
    <x v="14"/>
    <n v="0"/>
    <n v="0"/>
    <n v="0.98395474855666132"/>
    <n v="0.56986468173479699"/>
    <m/>
    <m/>
    <m/>
    <m/>
    <m/>
    <m/>
    <m/>
    <m/>
    <m/>
    <m/>
    <m/>
    <m/>
    <m/>
    <n v="9"/>
    <n v="0"/>
    <n v="0"/>
  </r>
  <r>
    <n v="7791887"/>
    <s v="Beneken, J. E. W."/>
    <s v="Helmond"/>
    <s v="Helmond"/>
    <s v=""/>
    <s v=""/>
    <x v="1"/>
    <x v="0"/>
    <x v="65"/>
    <n v="1"/>
    <x v="14"/>
    <n v="0"/>
    <n v="0"/>
    <n v="0.16476988713548957"/>
    <n v="0.99361917875136008"/>
    <m/>
    <m/>
    <m/>
    <m/>
    <m/>
    <m/>
    <m/>
    <m/>
    <m/>
    <m/>
    <m/>
    <m/>
    <m/>
    <n v="9"/>
    <n v="0"/>
    <n v="0"/>
  </r>
  <r>
    <n v="7792896"/>
    <s v="National Institute of Health"/>
    <s v="Rockville"/>
    <s v="Rockville"/>
    <s v=""/>
    <s v=""/>
    <x v="9"/>
    <x v="0"/>
    <x v="62"/>
    <n v="1"/>
    <x v="14"/>
    <n v="0"/>
    <n v="0"/>
    <n v="0.17672003869616515"/>
    <n v="0.2717094966214052"/>
    <m/>
    <m/>
    <m/>
    <m/>
    <m/>
    <m/>
    <m/>
    <m/>
    <m/>
    <m/>
    <m/>
    <m/>
    <m/>
    <n v="9"/>
    <n v="0"/>
    <n v="0"/>
  </r>
  <r>
    <n v="7793006"/>
    <s v="Cares, Paul"/>
    <s v="Holland"/>
    <s v="Holland"/>
    <s v=""/>
    <s v=""/>
    <x v="9"/>
    <x v="0"/>
    <x v="65"/>
    <n v="1"/>
    <x v="14"/>
    <n v="0"/>
    <n v="0"/>
    <n v="0.60109742652586351"/>
    <n v="0.77456309469550444"/>
    <m/>
    <m/>
    <m/>
    <m/>
    <m/>
    <m/>
    <m/>
    <m/>
    <m/>
    <m/>
    <m/>
    <m/>
    <m/>
    <n v="9"/>
    <n v="0"/>
    <n v="0"/>
  </r>
  <r>
    <n v="7796092"/>
    <s v="Partridge, Donald F."/>
    <s v="Los Gatos,CA"/>
    <s v="Los Gatos CA"/>
    <s v=""/>
    <s v=""/>
    <x v="9"/>
    <x v="0"/>
    <x v="74"/>
    <n v="1"/>
    <x v="3"/>
    <n v="0"/>
    <n v="0"/>
    <n v="0.2208316275217107"/>
    <n v="0.22964783786982657"/>
    <m/>
    <m/>
    <m/>
    <m/>
    <m/>
    <m/>
    <m/>
    <m/>
    <m/>
    <m/>
    <m/>
    <m/>
    <m/>
    <n v="9"/>
    <n v="0"/>
    <n v="0"/>
  </r>
  <r>
    <n v="7796503"/>
    <s v="Winz, Frank S."/>
    <s v="Powell"/>
    <s v="Powell"/>
    <s v=""/>
    <s v=""/>
    <x v="9"/>
    <x v="0"/>
    <x v="66"/>
    <n v="1"/>
    <x v="14"/>
    <n v="0"/>
    <n v="0"/>
    <n v="0.256153440550699"/>
    <n v="0.77821843715776617"/>
    <m/>
    <m/>
    <m/>
    <m/>
    <m/>
    <m/>
    <m/>
    <m/>
    <m/>
    <m/>
    <m/>
    <m/>
    <m/>
    <n v="9"/>
    <n v="0"/>
    <n v="0"/>
  </r>
  <r>
    <n v="7797452"/>
    <s v="Bykov, Viktor Pavlovich"/>
    <s v="Moscow"/>
    <s v="Moscow"/>
    <s v=""/>
    <s v=""/>
    <x v="29"/>
    <x v="0"/>
    <x v="66"/>
    <n v="1"/>
    <x v="14"/>
    <n v="0"/>
    <n v="0"/>
    <n v="0.95793543561948935"/>
    <n v="0.82739192354018509"/>
    <m/>
    <m/>
    <m/>
    <m/>
    <m/>
    <m/>
    <m/>
    <m/>
    <m/>
    <m/>
    <m/>
    <m/>
    <m/>
    <n v="9"/>
    <n v="0"/>
    <n v="0"/>
  </r>
  <r>
    <n v="7801056"/>
    <s v="Wooton, David L."/>
    <s v="Beaverdam,VA"/>
    <s v="Beaverdam VA"/>
    <s v=""/>
    <s v=""/>
    <x v="9"/>
    <x v="0"/>
    <x v="74"/>
    <n v="1"/>
    <x v="15"/>
    <n v="0"/>
    <n v="0"/>
    <n v="0.65029671357276031"/>
    <n v="0.82564327004225535"/>
    <m/>
    <m/>
    <m/>
    <m/>
    <m/>
    <m/>
    <m/>
    <m/>
    <m/>
    <m/>
    <m/>
    <m/>
    <m/>
    <n v="9"/>
    <n v="0"/>
    <n v="0"/>
  </r>
  <r>
    <n v="7803074"/>
    <s v="Marano, April A."/>
    <s v="Manhattan,CA"/>
    <s v="Manhattan CA"/>
    <s v=""/>
    <s v=""/>
    <x v="9"/>
    <x v="0"/>
    <x v="74"/>
    <n v="1"/>
    <x v="15"/>
    <n v="0"/>
    <n v="0"/>
    <n v="0.82218504178385421"/>
    <n v="0.36614970178307982"/>
    <m/>
    <m/>
    <m/>
    <m/>
    <m/>
    <m/>
    <m/>
    <m/>
    <m/>
    <m/>
    <m/>
    <m/>
    <m/>
    <n v="9"/>
    <n v="0"/>
    <n v="0"/>
  </r>
  <r>
    <n v="7809819"/>
    <s v="Zampini, Jr., Louis"/>
    <s v="North Providence"/>
    <s v="North Providence"/>
    <s v=""/>
    <s v=""/>
    <x v="9"/>
    <x v="0"/>
    <x v="79"/>
    <n v="1"/>
    <x v="15"/>
    <n v="0"/>
    <n v="0"/>
    <n v="0.3463445609495579"/>
    <n v="0.42471746717571102"/>
    <m/>
    <m/>
    <m/>
    <m/>
    <m/>
    <m/>
    <m/>
    <m/>
    <m/>
    <m/>
    <m/>
    <m/>
    <m/>
    <n v="9"/>
    <n v="0"/>
    <n v="0"/>
  </r>
  <r>
    <n v="7809901"/>
    <s v="Shimada, Shigeru"/>
    <s v="Kawasaki"/>
    <s v="Kawasaki"/>
    <s v=""/>
    <s v=""/>
    <x v="2"/>
    <x v="0"/>
    <x v="59"/>
    <n v="1"/>
    <x v="14"/>
    <n v="0"/>
    <n v="0"/>
    <n v="0.65515289881854599"/>
    <n v="0.60948565256650378"/>
    <m/>
    <m/>
    <m/>
    <m/>
    <m/>
    <m/>
    <m/>
    <m/>
    <m/>
    <m/>
    <m/>
    <m/>
    <m/>
    <n v="9"/>
    <n v="0"/>
    <n v="0"/>
  </r>
  <r>
    <n v="7810078"/>
    <s v="Chron, Edward Gustav"/>
    <s v="Sunnyvale"/>
    <s v="Sunnyvale"/>
    <s v=""/>
    <s v=""/>
    <x v="9"/>
    <x v="0"/>
    <x v="62"/>
    <n v="1"/>
    <x v="14"/>
    <n v="0"/>
    <n v="0"/>
    <n v="0.63723621919851303"/>
    <n v="0.30938381637640144"/>
    <m/>
    <m/>
    <m/>
    <m/>
    <m/>
    <m/>
    <m/>
    <m/>
    <m/>
    <m/>
    <m/>
    <m/>
    <m/>
    <n v="9"/>
    <n v="0"/>
    <n v="0"/>
  </r>
  <r>
    <n v="7811742"/>
    <s v="Checkfree Corporation"/>
    <s v="Columbus"/>
    <s v="Columbus"/>
    <s v=""/>
    <s v=""/>
    <x v="9"/>
    <x v="0"/>
    <x v="59"/>
    <n v="1"/>
    <x v="14"/>
    <n v="0"/>
    <n v="0"/>
    <n v="0.91546592339961708"/>
    <n v="0.95934183325926325"/>
    <m/>
    <m/>
    <m/>
    <m/>
    <m/>
    <m/>
    <m/>
    <m/>
    <m/>
    <m/>
    <m/>
    <m/>
    <m/>
    <n v="9"/>
    <n v="0"/>
    <n v="0"/>
  </r>
  <r>
    <n v="7812831"/>
    <s v="Pauwels, Robert S."/>
    <s v="Edegem"/>
    <s v="Edegem"/>
    <s v=""/>
    <s v=""/>
    <x v="17"/>
    <x v="0"/>
    <x v="66"/>
    <n v="1"/>
    <x v="14"/>
    <n v="0"/>
    <n v="0"/>
    <n v="0.59364940117101928"/>
    <n v="0.86282449406129491"/>
    <m/>
    <m/>
    <m/>
    <m/>
    <m/>
    <m/>
    <m/>
    <m/>
    <m/>
    <m/>
    <m/>
    <m/>
    <m/>
    <n v="9"/>
    <n v="0"/>
    <n v="0"/>
  </r>
  <r>
    <n v="7812889"/>
    <s v="Kawai, Yoshihiko"/>
    <s v="Kasugai"/>
    <s v="Kasugai"/>
    <s v=""/>
    <s v=""/>
    <x v="2"/>
    <x v="0"/>
    <x v="65"/>
    <n v="1"/>
    <x v="14"/>
    <n v="0"/>
    <n v="0"/>
    <n v="0.20232454075570827"/>
    <n v="0.76228257294901769"/>
    <m/>
    <m/>
    <m/>
    <m/>
    <m/>
    <m/>
    <m/>
    <m/>
    <m/>
    <m/>
    <m/>
    <m/>
    <m/>
    <n v="9"/>
    <n v="0"/>
    <n v="0"/>
  </r>
  <r>
    <n v="7819826"/>
    <s v="Gammon, Barry"/>
    <s v="Limington"/>
    <s v="Limington"/>
    <s v=""/>
    <s v=""/>
    <x v="9"/>
    <x v="0"/>
    <x v="62"/>
    <n v="1"/>
    <x v="14"/>
    <n v="0"/>
    <n v="0"/>
    <n v="0.38782078744407245"/>
    <n v="0.26245849950453903"/>
    <m/>
    <m/>
    <m/>
    <m/>
    <m/>
    <m/>
    <m/>
    <m/>
    <m/>
    <m/>
    <m/>
    <m/>
    <m/>
    <n v="9"/>
    <n v="0"/>
    <n v="0"/>
  </r>
  <r>
    <n v="7821381"/>
    <s v="SkinCare Technology, Inc."/>
    <s v="Hernando Beach,FL"/>
    <s v="Hernando Beach FL"/>
    <s v=""/>
    <s v=""/>
    <x v="9"/>
    <x v="0"/>
    <x v="100"/>
    <n v="2"/>
    <x v="3"/>
    <n v="0"/>
    <n v="0"/>
    <n v="0.14000275047503619"/>
    <n v="0.89385022988618634"/>
    <m/>
    <m/>
    <m/>
    <m/>
    <m/>
    <m/>
    <m/>
    <m/>
    <m/>
    <m/>
    <m/>
    <m/>
    <m/>
    <n v="9"/>
    <n v="0"/>
    <n v="0"/>
  </r>
  <r>
    <n v="7822110"/>
    <s v="Point2 Technologies Inc."/>
    <s v="Saskatoon"/>
    <s v="Saskatoon"/>
    <s v=""/>
    <s v=""/>
    <x v="16"/>
    <x v="0"/>
    <x v="62"/>
    <n v="1"/>
    <x v="14"/>
    <n v="0"/>
    <n v="0"/>
    <n v="0.44025085351204762"/>
    <n v="0.2858208652783123"/>
    <m/>
    <m/>
    <m/>
    <m/>
    <m/>
    <m/>
    <m/>
    <m/>
    <m/>
    <m/>
    <m/>
    <m/>
    <m/>
    <n v="9"/>
    <n v="0"/>
    <n v="0"/>
  </r>
  <r>
    <n v="7823325"/>
    <s v="Rammal, Muhammad I."/>
    <s v="Bay City"/>
    <s v="Bay City"/>
    <s v=""/>
    <s v=""/>
    <x v="9"/>
    <x v="0"/>
    <x v="59"/>
    <n v="1"/>
    <x v="15"/>
    <n v="0"/>
    <n v="0"/>
    <n v="0.64980244670218112"/>
    <n v="0.87985631455506152"/>
    <m/>
    <m/>
    <m/>
    <m/>
    <m/>
    <m/>
    <m/>
    <m/>
    <m/>
    <m/>
    <m/>
    <m/>
    <m/>
    <n v="9"/>
    <n v="0"/>
    <n v="0"/>
  </r>
  <r>
    <n v="7825654"/>
    <s v="Perrone, Terrance"/>
    <s v="Hopewell Junction"/>
    <s v="Hopewell Junction"/>
    <s v=""/>
    <s v=""/>
    <x v="9"/>
    <x v="0"/>
    <x v="100"/>
    <n v="2"/>
    <x v="15"/>
    <n v="0"/>
    <n v="0"/>
    <n v="0.99037775349724777"/>
    <n v="0.23772285430464646"/>
    <m/>
    <m/>
    <m/>
    <m/>
    <m/>
    <m/>
    <m/>
    <m/>
    <m/>
    <m/>
    <m/>
    <m/>
    <m/>
    <n v="9"/>
    <n v="0"/>
    <n v="0"/>
  </r>
  <r>
    <n v="7832558"/>
    <s v="Abe, Hisashi"/>
    <s v="Gifu-ken"/>
    <s v="Gifu-ken"/>
    <s v=""/>
    <s v=""/>
    <x v="2"/>
    <x v="0"/>
    <x v="59"/>
    <n v="1"/>
    <x v="14"/>
    <n v="0"/>
    <n v="0"/>
    <n v="0.93150658857554558"/>
    <n v="0.81596571618999891"/>
    <m/>
    <m/>
    <m/>
    <m/>
    <m/>
    <m/>
    <m/>
    <m/>
    <m/>
    <m/>
    <m/>
    <m/>
    <m/>
    <n v="9"/>
    <n v="0"/>
    <n v="0"/>
  </r>
  <r>
    <n v="7832876"/>
    <s v="Uitto, Vesa"/>
    <s v="Tampere"/>
    <s v="Tampere"/>
    <s v=""/>
    <s v=""/>
    <x v="23"/>
    <x v="0"/>
    <x v="65"/>
    <n v="1"/>
    <x v="14"/>
    <n v="0"/>
    <n v="0"/>
    <n v="2.3620004450710441E-2"/>
    <n v="0.27462078505582466"/>
    <m/>
    <m/>
    <m/>
    <m/>
    <m/>
    <m/>
    <m/>
    <m/>
    <m/>
    <m/>
    <m/>
    <m/>
    <m/>
    <n v="9"/>
    <n v="0"/>
    <n v="0"/>
  </r>
  <r>
    <n v="7836545"/>
    <s v="Farhat, Walid A."/>
    <s v="Toronto"/>
    <s v="Toronto"/>
    <s v=""/>
    <s v=""/>
    <x v="16"/>
    <x v="0"/>
    <x v="65"/>
    <n v="1"/>
    <x v="14"/>
    <n v="0"/>
    <n v="0"/>
    <n v="6.9154977510472393E-2"/>
    <n v="0.54636578594904683"/>
    <m/>
    <m/>
    <m/>
    <m/>
    <m/>
    <m/>
    <m/>
    <m/>
    <m/>
    <m/>
    <m/>
    <m/>
    <m/>
    <n v="9"/>
    <n v="0"/>
    <n v="0"/>
  </r>
  <r>
    <n v="7840278"/>
    <s v="Haynes; Richard"/>
    <s v="720 Long Island Ave.,Ft. Lauderdale,FL"/>
    <s v="720 Long Island Ave. Ft. Lauderdale FL"/>
    <s v="720"/>
    <s v=""/>
    <x v="9"/>
    <x v="0"/>
    <x v="34"/>
    <n v="3"/>
    <x v="11"/>
    <n v="1"/>
    <n v="0"/>
    <n v="0.45823397480138262"/>
    <n v="7.3790826933335829E-2"/>
    <m/>
    <m/>
    <m/>
    <m/>
    <m/>
    <m/>
    <m/>
    <m/>
    <m/>
    <m/>
    <m/>
    <m/>
    <m/>
    <n v="9"/>
    <n v="1"/>
    <n v="0"/>
  </r>
  <r>
    <n v="7843875"/>
    <s v="Demi, Yoshikazu"/>
    <s v="Gamo-gun"/>
    <s v="Gamo-gun"/>
    <s v=""/>
    <s v=""/>
    <x v="2"/>
    <x v="0"/>
    <x v="59"/>
    <n v="1"/>
    <x v="14"/>
    <n v="0"/>
    <n v="0"/>
    <n v="0.1136130864565944"/>
    <n v="0.98409985995149341"/>
    <m/>
    <m/>
    <m/>
    <m/>
    <m/>
    <m/>
    <m/>
    <m/>
    <m/>
    <m/>
    <m/>
    <m/>
    <m/>
    <n v="9"/>
    <n v="0"/>
    <n v="0"/>
  </r>
  <r>
    <n v="7845069"/>
    <s v="Tanaka, Katuyuki"/>
    <s v="Kawasaki"/>
    <s v="Kawasaki"/>
    <s v=""/>
    <s v=""/>
    <x v="2"/>
    <x v="0"/>
    <x v="59"/>
    <n v="1"/>
    <x v="14"/>
    <n v="0"/>
    <n v="0"/>
    <n v="0.22597188542621482"/>
    <n v="0.99486378331207193"/>
    <m/>
    <m/>
    <m/>
    <m/>
    <m/>
    <m/>
    <m/>
    <m/>
    <m/>
    <m/>
    <m/>
    <m/>
    <m/>
    <n v="9"/>
    <n v="0"/>
    <n v="0"/>
  </r>
  <r>
    <n v="7846229"/>
    <s v="Liu, Kuo-Hui"/>
    <s v="San Ramon"/>
    <s v="San Ramon"/>
    <s v=""/>
    <s v=""/>
    <x v="9"/>
    <x v="0"/>
    <x v="62"/>
    <n v="1"/>
    <x v="15"/>
    <n v="0"/>
    <n v="0"/>
    <n v="8.039110196110355E-2"/>
    <n v="0.79757097930782617"/>
    <m/>
    <m/>
    <m/>
    <m/>
    <m/>
    <m/>
    <m/>
    <m/>
    <m/>
    <m/>
    <m/>
    <m/>
    <m/>
    <n v="9"/>
    <n v="0"/>
    <n v="0"/>
  </r>
  <r>
    <n v="7849470"/>
    <s v="Loevinger; Richard P."/>
    <s v="Brandon"/>
    <s v="Brandon"/>
    <s v=""/>
    <s v=""/>
    <x v="9"/>
    <x v="0"/>
    <x v="65"/>
    <n v="1"/>
    <x v="14"/>
    <n v="0"/>
    <n v="0"/>
    <n v="0.6647426557087448"/>
    <n v="0.82224861071868882"/>
    <m/>
    <m/>
    <m/>
    <m/>
    <m/>
    <m/>
    <m/>
    <m/>
    <m/>
    <m/>
    <m/>
    <m/>
    <m/>
    <n v="9"/>
    <n v="0"/>
    <n v="0"/>
  </r>
  <r>
    <n v="7851453"/>
    <s v="Meng, Heinz"/>
    <s v="New Paltz"/>
    <s v="New Paltz"/>
    <s v=""/>
    <s v=""/>
    <x v="9"/>
    <x v="0"/>
    <x v="62"/>
    <n v="1"/>
    <x v="15"/>
    <n v="0"/>
    <n v="0"/>
    <n v="0.37319155516509872"/>
    <n v="0.329072269354446"/>
    <m/>
    <m/>
    <m/>
    <m/>
    <m/>
    <m/>
    <m/>
    <m/>
    <m/>
    <m/>
    <m/>
    <m/>
    <m/>
    <n v="9"/>
    <n v="0"/>
    <n v="0"/>
  </r>
  <r>
    <n v="7852057"/>
    <s v="Herz; Helmut"/>
    <s v="D-80997 Munich"/>
    <s v="D-80997 Munich"/>
    <s v="80997"/>
    <s v=""/>
    <x v="0"/>
    <x v="0"/>
    <x v="78"/>
    <n v="1"/>
    <x v="15"/>
    <n v="1"/>
    <n v="0"/>
    <n v="8.0030501204557569E-2"/>
    <n v="0.28956708598083469"/>
    <m/>
    <m/>
    <m/>
    <m/>
    <m/>
    <m/>
    <m/>
    <m/>
    <m/>
    <m/>
    <m/>
    <m/>
    <m/>
    <n v="9"/>
    <n v="0"/>
    <n v="0"/>
  </r>
  <r>
    <n v="7856624"/>
    <s v="Kulkarni, Abhay"/>
    <s v="Cupertino,CA"/>
    <s v="Cupertino CA"/>
    <s v=""/>
    <s v=""/>
    <x v="9"/>
    <x v="0"/>
    <x v="74"/>
    <n v="1"/>
    <x v="15"/>
    <n v="0"/>
    <n v="0"/>
    <n v="0.37837094470567312"/>
    <n v="0.20674952022365478"/>
    <m/>
    <m/>
    <m/>
    <m/>
    <m/>
    <m/>
    <m/>
    <m/>
    <m/>
    <m/>
    <m/>
    <m/>
    <m/>
    <n v="9"/>
    <n v="0"/>
    <n v="0"/>
  </r>
  <r>
    <n v="7857453"/>
    <s v="Instituto Chimico Internazionale Dr. Giuseppe Rende S.r.l."/>
    <s v="Rome"/>
    <s v="Rome"/>
    <s v=""/>
    <s v=""/>
    <x v="6"/>
    <x v="0"/>
    <x v="111"/>
    <n v="1"/>
    <x v="14"/>
    <n v="0"/>
    <n v="0"/>
    <n v="0.61334209452734367"/>
    <n v="0.80594694802419087"/>
    <m/>
    <m/>
    <m/>
    <m/>
    <m/>
    <m/>
    <m/>
    <m/>
    <m/>
    <m/>
    <m/>
    <m/>
    <m/>
    <n v="9"/>
    <n v="0"/>
    <n v="0"/>
  </r>
  <r>
    <n v="7858973"/>
    <s v="Smith, Simon James"/>
    <s v="Hertford"/>
    <s v="Hertford"/>
    <s v=""/>
    <s v=""/>
    <x v="8"/>
    <x v="0"/>
    <x v="59"/>
    <n v="1"/>
    <x v="14"/>
    <n v="0"/>
    <n v="0"/>
    <n v="0.55730608510164659"/>
    <n v="0.32447481900744846"/>
    <m/>
    <m/>
    <m/>
    <m/>
    <m/>
    <m/>
    <m/>
    <m/>
    <m/>
    <m/>
    <m/>
    <m/>
    <m/>
    <n v="9"/>
    <n v="0"/>
    <n v="0"/>
  </r>
  <r>
    <n v="7859500"/>
    <s v="Gu, Ying"/>
    <s v="Fujian"/>
    <s v="Fujian"/>
    <s v=""/>
    <s v=""/>
    <x v="14"/>
    <x v="0"/>
    <x v="66"/>
    <n v="1"/>
    <x v="14"/>
    <n v="0"/>
    <n v="0"/>
    <n v="0.10382814748115532"/>
    <n v="0.74451286449411247"/>
    <m/>
    <m/>
    <m/>
    <m/>
    <m/>
    <m/>
    <m/>
    <m/>
    <m/>
    <m/>
    <m/>
    <m/>
    <m/>
    <n v="9"/>
    <n v="0"/>
    <n v="0"/>
  </r>
  <r>
    <n v="7861153"/>
    <s v="Kitagawa, Hideki"/>
    <s v="Kadoma"/>
    <s v="Kadoma"/>
    <s v=""/>
    <s v=""/>
    <x v="2"/>
    <x v="0"/>
    <x v="66"/>
    <n v="1"/>
    <x v="14"/>
    <n v="0"/>
    <n v="0"/>
    <n v="0.31073004563229389"/>
    <n v="0.7433129298409662"/>
    <m/>
    <m/>
    <m/>
    <m/>
    <m/>
    <m/>
    <m/>
    <m/>
    <m/>
    <m/>
    <m/>
    <m/>
    <m/>
    <n v="9"/>
    <n v="0"/>
    <n v="0"/>
  </r>
  <r>
    <n v="7864290"/>
    <s v="Mejslov, Jesper"/>
    <s v="Borup"/>
    <s v="Borup"/>
    <s v=""/>
    <s v=""/>
    <x v="18"/>
    <x v="0"/>
    <x v="87"/>
    <n v="1"/>
    <x v="14"/>
    <n v="0"/>
    <n v="0"/>
    <n v="0.9753152542675162"/>
    <n v="0.29691623630780617"/>
    <m/>
    <m/>
    <m/>
    <m/>
    <m/>
    <m/>
    <m/>
    <m/>
    <m/>
    <m/>
    <m/>
    <m/>
    <m/>
    <n v="9"/>
    <n v="0"/>
    <n v="0"/>
  </r>
  <r>
    <n v="7865460"/>
    <s v="Grinevich, Oleg V."/>
    <s v="Bowling Green"/>
    <s v="Bowling Green"/>
    <s v=""/>
    <s v=""/>
    <x v="9"/>
    <x v="0"/>
    <x v="69"/>
    <n v="1"/>
    <x v="15"/>
    <n v="0"/>
    <n v="0"/>
    <n v="0.37318830027306138"/>
    <n v="0.27195218716860881"/>
    <m/>
    <m/>
    <m/>
    <m/>
    <m/>
    <m/>
    <m/>
    <m/>
    <m/>
    <m/>
    <m/>
    <m/>
    <m/>
    <n v="9"/>
    <n v="0"/>
    <n v="0"/>
  </r>
  <r>
    <n v="7865979"/>
    <s v="De Nicola, Jr., Anthony J."/>
    <s v="Newark"/>
    <s v="Newark"/>
    <s v=""/>
    <s v=""/>
    <x v="9"/>
    <x v="0"/>
    <x v="66"/>
    <n v="1"/>
    <x v="14"/>
    <n v="0"/>
    <n v="0"/>
    <n v="0.56425967281024592"/>
    <n v="0.97511989460498882"/>
    <m/>
    <m/>
    <m/>
    <m/>
    <m/>
    <m/>
    <m/>
    <m/>
    <m/>
    <m/>
    <m/>
    <m/>
    <m/>
    <n v="9"/>
    <n v="0"/>
    <n v="0"/>
  </r>
  <r>
    <n v="7866102"/>
    <s v="Karp, John P."/>
    <s v="Indialantic,FL"/>
    <s v="Indialantic FL"/>
    <s v=""/>
    <s v=""/>
    <x v="9"/>
    <x v="0"/>
    <x v="78"/>
    <n v="1"/>
    <x v="15"/>
    <n v="0"/>
    <n v="0"/>
    <n v="0.27516232699591381"/>
    <n v="0.13981175697356429"/>
    <m/>
    <m/>
    <m/>
    <m/>
    <m/>
    <m/>
    <m/>
    <m/>
    <m/>
    <m/>
    <m/>
    <m/>
    <m/>
    <n v="9"/>
    <n v="0"/>
    <n v="0"/>
  </r>
  <r>
    <n v="7866721"/>
    <s v="Spencer, John R."/>
    <s v="Fort Collins,CO"/>
    <s v="Fort Collins CO"/>
    <s v=""/>
    <s v=""/>
    <x v="9"/>
    <x v="0"/>
    <x v="81"/>
    <n v="1"/>
    <x v="3"/>
    <n v="0"/>
    <n v="0"/>
    <n v="0.87203421146005744"/>
    <n v="0.7229115615213878"/>
    <m/>
    <m/>
    <m/>
    <m/>
    <m/>
    <m/>
    <m/>
    <m/>
    <m/>
    <m/>
    <m/>
    <m/>
    <m/>
    <n v="9"/>
    <n v="0"/>
    <n v="0"/>
  </r>
  <r>
    <n v="7868012"/>
    <s v="Foreman, Eric A"/>
    <s v="Fairfax,VT"/>
    <s v="Fairfax VT"/>
    <s v=""/>
    <s v=""/>
    <x v="9"/>
    <x v="0"/>
    <x v="70"/>
    <n v="1"/>
    <x v="15"/>
    <n v="0"/>
    <n v="0"/>
    <n v="0.19067702986843638"/>
    <n v="7.8866163431957403E-2"/>
    <m/>
    <m/>
    <m/>
    <m/>
    <m/>
    <m/>
    <m/>
    <m/>
    <m/>
    <m/>
    <m/>
    <m/>
    <m/>
    <n v="9"/>
    <n v="0"/>
    <n v="0"/>
  </r>
  <r>
    <n v="7875656"/>
    <s v="Laszlo Polgar"/>
    <s v="Budapest"/>
    <s v="Budapest"/>
    <s v=""/>
    <s v=""/>
    <x v="22"/>
    <x v="0"/>
    <x v="59"/>
    <n v="1"/>
    <x v="14"/>
    <n v="0"/>
    <n v="0"/>
    <n v="0.78550429881734862"/>
    <n v="0.78584580488353828"/>
    <m/>
    <m/>
    <m/>
    <m/>
    <m/>
    <m/>
    <m/>
    <m/>
    <m/>
    <m/>
    <m/>
    <m/>
    <m/>
    <n v="9"/>
    <n v="0"/>
    <n v="0"/>
  </r>
  <r>
    <n v="11282037"/>
    <s v="Garcia-Lopez, Monica"/>
    <s v="Barcelona"/>
    <s v="Barcelona"/>
    <s v=""/>
    <s v=""/>
    <x v="4"/>
    <x v="0"/>
    <x v="62"/>
    <n v="1"/>
    <x v="14"/>
    <n v="0"/>
    <n v="0"/>
    <n v="0.30597076825465708"/>
    <n v="4.5146862326473469E-2"/>
    <n v="1"/>
    <n v="1"/>
    <n v="7"/>
    <m/>
    <m/>
    <m/>
    <m/>
    <m/>
    <m/>
    <m/>
    <m/>
    <m/>
    <m/>
    <n v="9"/>
    <n v="0"/>
    <n v="0"/>
  </r>
  <r>
    <n v="7876467"/>
    <s v="Ren, Fred"/>
    <s v="Suzhou"/>
    <s v="Suzhou"/>
    <s v=""/>
    <s v=""/>
    <x v="14"/>
    <x v="0"/>
    <x v="66"/>
    <n v="1"/>
    <x v="14"/>
    <n v="0"/>
    <n v="0"/>
    <n v="0.52638261973488831"/>
    <n v="0.49061991067459187"/>
    <m/>
    <m/>
    <m/>
    <m/>
    <m/>
    <m/>
    <m/>
    <m/>
    <m/>
    <m/>
    <m/>
    <m/>
    <m/>
    <n v="9"/>
    <n v="0"/>
    <n v="0"/>
  </r>
  <r>
    <n v="7877071"/>
    <s v="Microtel, B.V."/>
    <s v="Amsterdam"/>
    <s v="Amsterdam"/>
    <s v=""/>
    <s v=""/>
    <x v="1"/>
    <x v="0"/>
    <x v="62"/>
    <n v="1"/>
    <x v="14"/>
    <n v="0"/>
    <n v="0"/>
    <n v="0.93832030233406738"/>
    <n v="0.52081769254135268"/>
    <m/>
    <m/>
    <m/>
    <m/>
    <m/>
    <m/>
    <m/>
    <m/>
    <m/>
    <m/>
    <m/>
    <m/>
    <m/>
    <n v="9"/>
    <n v="0"/>
    <n v="0"/>
  </r>
  <r>
    <n v="11296593"/>
    <s v="Tsai, Po- Wen"/>
    <s v="Taichung City"/>
    <s v="Taichung City"/>
    <s v=""/>
    <s v=""/>
    <x v="5"/>
    <x v="0"/>
    <x v="69"/>
    <n v="1"/>
    <x v="15"/>
    <n v="0"/>
    <n v="0"/>
    <n v="0.17362994702478518"/>
    <n v="4.3991401281289866E-2"/>
    <n v="1"/>
    <n v="1"/>
    <n v="7"/>
    <m/>
    <m/>
    <m/>
    <m/>
    <m/>
    <m/>
    <m/>
    <m/>
    <m/>
    <m/>
    <n v="9"/>
    <n v="0"/>
    <n v="0"/>
  </r>
  <r>
    <n v="7883963"/>
    <s v="Miyachi, Eiji"/>
    <s v="Nishio"/>
    <s v="Nishio"/>
    <s v=""/>
    <s v=""/>
    <x v="2"/>
    <x v="0"/>
    <x v="66"/>
    <n v="1"/>
    <x v="14"/>
    <n v="0"/>
    <n v="0"/>
    <n v="0.64464411373066288"/>
    <n v="0.59621336949497117"/>
    <m/>
    <m/>
    <m/>
    <m/>
    <m/>
    <m/>
    <m/>
    <m/>
    <m/>
    <m/>
    <m/>
    <m/>
    <m/>
    <n v="9"/>
    <n v="0"/>
    <n v="0"/>
  </r>
  <r>
    <n v="7885335"/>
    <s v="Itoh, Jun-ichi"/>
    <s v="Ageo"/>
    <s v="Ageo"/>
    <s v=""/>
    <s v=""/>
    <x v="2"/>
    <x v="0"/>
    <x v="111"/>
    <n v="1"/>
    <x v="14"/>
    <n v="0"/>
    <n v="0"/>
    <n v="0.28444849361925761"/>
    <n v="0.94806425725885157"/>
    <m/>
    <m/>
    <m/>
    <m/>
    <m/>
    <m/>
    <m/>
    <m/>
    <m/>
    <m/>
    <m/>
    <m/>
    <m/>
    <n v="9"/>
    <n v="0"/>
    <n v="0"/>
  </r>
  <r>
    <n v="7887736"/>
    <s v="Faerber, Paul J."/>
    <s v="Lawrenceville"/>
    <s v="Lawrenceville"/>
    <s v=""/>
    <s v=""/>
    <x v="9"/>
    <x v="0"/>
    <x v="69"/>
    <n v="1"/>
    <x v="14"/>
    <n v="0"/>
    <n v="0"/>
    <n v="0.32765674045531601"/>
    <n v="0.69284630267722302"/>
    <m/>
    <m/>
    <m/>
    <m/>
    <m/>
    <m/>
    <m/>
    <m/>
    <m/>
    <m/>
    <m/>
    <m/>
    <m/>
    <n v="9"/>
    <n v="0"/>
    <n v="0"/>
  </r>
  <r>
    <n v="7887863"/>
    <s v="Kosmala, Piotr"/>
    <s v="Centerville"/>
    <s v="Centerville"/>
    <s v=""/>
    <s v=""/>
    <x v="9"/>
    <x v="0"/>
    <x v="77"/>
    <n v="1"/>
    <x v="14"/>
    <n v="0"/>
    <n v="0"/>
    <n v="0.43586448059194804"/>
    <n v="0.34057489840873667"/>
    <m/>
    <m/>
    <m/>
    <m/>
    <m/>
    <m/>
    <m/>
    <m/>
    <m/>
    <m/>
    <m/>
    <m/>
    <m/>
    <n v="9"/>
    <n v="0"/>
    <n v="0"/>
  </r>
  <r>
    <n v="7889520"/>
    <s v="Gaur, Hira"/>
    <s v="Granada Hills"/>
    <s v="Granada Hills"/>
    <s v=""/>
    <s v=""/>
    <x v="9"/>
    <x v="0"/>
    <x v="69"/>
    <n v="1"/>
    <x v="15"/>
    <n v="0"/>
    <n v="0"/>
    <n v="0.67379446851472036"/>
    <n v="0.23452434676450373"/>
    <m/>
    <m/>
    <m/>
    <m/>
    <m/>
    <m/>
    <m/>
    <m/>
    <m/>
    <m/>
    <m/>
    <m/>
    <m/>
    <n v="9"/>
    <n v="0"/>
    <n v="0"/>
  </r>
  <r>
    <n v="7889589"/>
    <s v="Peterson, Paul"/>
    <s v="New Prague,MN"/>
    <s v="New Prague MN"/>
    <s v=""/>
    <s v=""/>
    <x v="9"/>
    <x v="0"/>
    <x v="69"/>
    <n v="1"/>
    <x v="3"/>
    <n v="0"/>
    <n v="0"/>
    <n v="0.30551101932446589"/>
    <n v="0.11947386051949038"/>
    <m/>
    <m/>
    <m/>
    <m/>
    <m/>
    <m/>
    <m/>
    <m/>
    <m/>
    <m/>
    <m/>
    <m/>
    <m/>
    <n v="9"/>
    <n v="0"/>
    <n v="0"/>
  </r>
  <r>
    <n v="7890407"/>
    <s v="Uchida, Shigenori"/>
    <s v="Kanagawa"/>
    <s v="Kanagawa"/>
    <s v=""/>
    <s v=""/>
    <x v="2"/>
    <x v="0"/>
    <x v="59"/>
    <n v="1"/>
    <x v="14"/>
    <n v="0"/>
    <n v="0"/>
    <n v="0.97623864224680834"/>
    <n v="0.34510890111634807"/>
    <m/>
    <m/>
    <m/>
    <m/>
    <m/>
    <m/>
    <m/>
    <m/>
    <m/>
    <m/>
    <m/>
    <m/>
    <m/>
    <n v="9"/>
    <n v="0"/>
    <n v="0"/>
  </r>
  <r>
    <n v="7892608"/>
    <s v="Detwiler Industries LLC"/>
    <s v="White Bear Lake,MN"/>
    <s v="White Bear Lake MN"/>
    <s v=""/>
    <s v=""/>
    <x v="9"/>
    <x v="0"/>
    <x v="83"/>
    <n v="2"/>
    <x v="0"/>
    <n v="0"/>
    <n v="0"/>
    <n v="0.45516000134638035"/>
    <n v="0.3244158083529779"/>
    <m/>
    <m/>
    <m/>
    <m/>
    <m/>
    <m/>
    <m/>
    <m/>
    <m/>
    <m/>
    <m/>
    <m/>
    <m/>
    <n v="9"/>
    <n v="0"/>
    <n v="0"/>
  </r>
  <r>
    <n v="7894421"/>
    <s v="Cabella, Paolo"/>
    <s v="Turin"/>
    <s v="Turin"/>
    <s v=""/>
    <s v=""/>
    <x v="6"/>
    <x v="0"/>
    <x v="87"/>
    <n v="1"/>
    <x v="14"/>
    <n v="0"/>
    <n v="0"/>
    <n v="0.42000814296176725"/>
    <n v="0.80631249401822414"/>
    <m/>
    <m/>
    <m/>
    <m/>
    <m/>
    <m/>
    <m/>
    <m/>
    <m/>
    <m/>
    <m/>
    <m/>
    <m/>
    <n v="9"/>
    <n v="0"/>
    <n v="0"/>
  </r>
  <r>
    <n v="7896360"/>
    <s v="Kawasaki, Shinsaku"/>
    <s v="Wakayama"/>
    <s v="Wakayama"/>
    <s v=""/>
    <s v=""/>
    <x v="2"/>
    <x v="0"/>
    <x v="59"/>
    <n v="1"/>
    <x v="14"/>
    <n v="0"/>
    <n v="0"/>
    <n v="0.17140100078390486"/>
    <n v="0.41777035088715775"/>
    <m/>
    <m/>
    <m/>
    <m/>
    <m/>
    <m/>
    <m/>
    <m/>
    <m/>
    <m/>
    <m/>
    <m/>
    <m/>
    <n v="9"/>
    <n v="0"/>
    <n v="0"/>
  </r>
  <r>
    <n v="7897210"/>
    <s v="Baar, Ralf"/>
    <s v="Dornstadt"/>
    <s v="Dornstadt"/>
    <s v=""/>
    <s v=""/>
    <x v="0"/>
    <x v="0"/>
    <x v="62"/>
    <n v="1"/>
    <x v="14"/>
    <n v="0"/>
    <n v="0"/>
    <n v="0.66650148532738651"/>
    <n v="0.92315854726302415"/>
    <m/>
    <m/>
    <m/>
    <m/>
    <m/>
    <m/>
    <m/>
    <m/>
    <m/>
    <m/>
    <m/>
    <m/>
    <m/>
    <n v="9"/>
    <n v="0"/>
    <n v="0"/>
  </r>
  <r>
    <n v="7899160"/>
    <s v="Wuu, Shou-Gwo"/>
    <s v="Hsin chu County"/>
    <s v="Hsin chu County"/>
    <s v=""/>
    <s v=""/>
    <x v="5"/>
    <x v="0"/>
    <x v="81"/>
    <n v="1"/>
    <x v="3"/>
    <n v="0"/>
    <n v="0"/>
    <n v="0.45497606918631417"/>
    <n v="0.81156075149406037"/>
    <m/>
    <m/>
    <m/>
    <m/>
    <m/>
    <m/>
    <m/>
    <m/>
    <m/>
    <m/>
    <m/>
    <m/>
    <m/>
    <n v="9"/>
    <n v="0"/>
    <n v="0"/>
  </r>
  <r>
    <n v="7900315"/>
    <s v="Schenk, Peter"/>
    <s v="Park City,UT,84098"/>
    <s v="Park City UT 84098"/>
    <s v="84098"/>
    <s v=""/>
    <x v="9"/>
    <x v="0"/>
    <x v="83"/>
    <n v="2"/>
    <x v="0"/>
    <n v="1"/>
    <n v="0"/>
    <n v="0.28098977612219556"/>
    <n v="0.48556891065412422"/>
    <m/>
    <m/>
    <m/>
    <m/>
    <m/>
    <m/>
    <m/>
    <m/>
    <m/>
    <m/>
    <m/>
    <m/>
    <m/>
    <n v="9"/>
    <n v="0"/>
    <n v="0"/>
  </r>
  <r>
    <n v="7901469"/>
    <s v="Samsung Electronics Co, Ltd."/>
    <s v="Suwon"/>
    <s v="Suwon"/>
    <s v=""/>
    <s v=""/>
    <x v="2"/>
    <x v="0"/>
    <x v="87"/>
    <n v="1"/>
    <x v="14"/>
    <n v="0"/>
    <n v="0"/>
    <n v="0.89001985960208896"/>
    <n v="0.32811773173667236"/>
    <m/>
    <m/>
    <m/>
    <m/>
    <m/>
    <m/>
    <m/>
    <m/>
    <m/>
    <m/>
    <m/>
    <m/>
    <m/>
    <n v="9"/>
    <n v="0"/>
    <n v="0"/>
  </r>
  <r>
    <n v="7905757"/>
    <s v="McCullough, Hugh B."/>
    <s v="Stonewall,LA"/>
    <s v="Stonewall LA"/>
    <s v=""/>
    <s v=""/>
    <x v="9"/>
    <x v="0"/>
    <x v="74"/>
    <n v="1"/>
    <x v="15"/>
    <n v="0"/>
    <n v="0"/>
    <n v="0.85344954273975637"/>
    <n v="0.94079265661064793"/>
    <m/>
    <m/>
    <m/>
    <m/>
    <m/>
    <m/>
    <m/>
    <m/>
    <m/>
    <m/>
    <m/>
    <m/>
    <m/>
    <n v="9"/>
    <n v="0"/>
    <n v="0"/>
  </r>
  <r>
    <n v="7906460"/>
    <s v="Kurdukar, Prashant Janardhan"/>
    <s v="Naperville"/>
    <s v="Naperville"/>
    <s v=""/>
    <s v=""/>
    <x v="9"/>
    <x v="0"/>
    <x v="70"/>
    <n v="1"/>
    <x v="14"/>
    <n v="0"/>
    <n v="0"/>
    <n v="0.83410925659257507"/>
    <n v="0.76453740119329838"/>
    <m/>
    <m/>
    <m/>
    <m/>
    <m/>
    <m/>
    <m/>
    <m/>
    <m/>
    <m/>
    <m/>
    <m/>
    <m/>
    <n v="9"/>
    <n v="0"/>
    <n v="0"/>
  </r>
  <r>
    <n v="7909083"/>
    <s v="Wang, Ting-Chi"/>
    <s v="Hsinchu"/>
    <s v="Hsinchu"/>
    <s v=""/>
    <s v=""/>
    <x v="5"/>
    <x v="0"/>
    <x v="65"/>
    <n v="1"/>
    <x v="14"/>
    <n v="0"/>
    <n v="0"/>
    <n v="0.90634874097341855"/>
    <n v="0.54297436876696048"/>
    <m/>
    <m/>
    <m/>
    <m/>
    <m/>
    <m/>
    <m/>
    <m/>
    <m/>
    <m/>
    <m/>
    <m/>
    <m/>
    <n v="9"/>
    <n v="0"/>
    <n v="0"/>
  </r>
  <r>
    <n v="11612576"/>
    <s v="Cooper, Jared K."/>
    <s v="Melbourne,FL"/>
    <s v="Melbourne FL"/>
    <s v=""/>
    <s v=""/>
    <x v="9"/>
    <x v="0"/>
    <x v="74"/>
    <n v="1"/>
    <x v="15"/>
    <n v="0"/>
    <n v="0"/>
    <n v="0.46654233723174421"/>
    <n v="4.4060988889326747E-2"/>
    <n v="1"/>
    <n v="1"/>
    <n v="7"/>
    <m/>
    <m/>
    <m/>
    <m/>
    <m/>
    <m/>
    <m/>
    <m/>
    <m/>
    <m/>
    <n v="9"/>
    <n v="0"/>
    <n v="0"/>
  </r>
  <r>
    <n v="7917349"/>
    <s v="Inoue, Yoshinori"/>
    <s v="Kariya-shi"/>
    <s v="Kariya-shi"/>
    <s v=""/>
    <s v=""/>
    <x v="2"/>
    <x v="0"/>
    <x v="70"/>
    <n v="1"/>
    <x v="14"/>
    <n v="0"/>
    <n v="0"/>
    <n v="0.7802386535596213"/>
    <n v="0.28369536534651774"/>
    <m/>
    <m/>
    <m/>
    <m/>
    <m/>
    <m/>
    <m/>
    <m/>
    <m/>
    <m/>
    <m/>
    <m/>
    <m/>
    <n v="9"/>
    <n v="0"/>
    <n v="0"/>
  </r>
  <r>
    <n v="7924086"/>
    <s v="Valmet Power Transmission Inc."/>
    <s v="Jyvaskyla"/>
    <s v="Jyvaskyla"/>
    <s v=""/>
    <s v=""/>
    <x v="23"/>
    <x v="0"/>
    <x v="62"/>
    <n v="1"/>
    <x v="14"/>
    <n v="0"/>
    <n v="0"/>
    <n v="0.25038316280505579"/>
    <n v="0.32597868592201429"/>
    <m/>
    <m/>
    <m/>
    <m/>
    <m/>
    <m/>
    <m/>
    <m/>
    <m/>
    <m/>
    <m/>
    <m/>
    <m/>
    <n v="9"/>
    <n v="0"/>
    <n v="0"/>
  </r>
  <r>
    <n v="7924180"/>
    <s v="Van de Wiele; N.V. Michel"/>
    <s v="Kortrijk Marke"/>
    <s v="Kortrijk Marke"/>
    <s v=""/>
    <s v=""/>
    <x v="17"/>
    <x v="0"/>
    <x v="78"/>
    <n v="1"/>
    <x v="15"/>
    <n v="0"/>
    <n v="0"/>
    <n v="0.72069873605588808"/>
    <n v="0.54902093308497568"/>
    <m/>
    <m/>
    <m/>
    <m/>
    <m/>
    <m/>
    <m/>
    <m/>
    <m/>
    <m/>
    <m/>
    <m/>
    <m/>
    <n v="9"/>
    <n v="0"/>
    <n v="0"/>
  </r>
  <r>
    <n v="7925406"/>
    <s v="Dute; John C"/>
    <s v="Ann Arbor"/>
    <s v="Ann Arbor"/>
    <s v=""/>
    <s v=""/>
    <x v="9"/>
    <x v="0"/>
    <x v="62"/>
    <n v="1"/>
    <x v="15"/>
    <n v="0"/>
    <n v="0"/>
    <n v="7.4798500890791986E-2"/>
    <n v="0.93424483489578813"/>
    <m/>
    <m/>
    <m/>
    <m/>
    <m/>
    <m/>
    <m/>
    <m/>
    <m/>
    <m/>
    <m/>
    <m/>
    <m/>
    <n v="9"/>
    <n v="0"/>
    <n v="0"/>
  </r>
  <r>
    <n v="7925712"/>
    <s v="Broom, Gilbert R."/>
    <s v="Schereville,IN"/>
    <s v="Schereville IN"/>
    <s v=""/>
    <s v=""/>
    <x v="9"/>
    <x v="0"/>
    <x v="78"/>
    <n v="1"/>
    <x v="15"/>
    <n v="0"/>
    <n v="0"/>
    <n v="0.33624078189455131"/>
    <n v="0.12733172789682745"/>
    <m/>
    <m/>
    <m/>
    <m/>
    <m/>
    <m/>
    <m/>
    <m/>
    <m/>
    <m/>
    <m/>
    <m/>
    <m/>
    <n v="9"/>
    <n v="0"/>
    <n v="0"/>
  </r>
  <r>
    <n v="7925874"/>
    <s v="Bugge, Mogens"/>
    <s v="216 20 Malmo"/>
    <s v="216 20 Malmo"/>
    <s v="216 20"/>
    <s v="20"/>
    <x v="11"/>
    <x v="0"/>
    <x v="74"/>
    <n v="1"/>
    <x v="3"/>
    <n v="2"/>
    <n v="1"/>
    <n v="0.9345743787875781"/>
    <n v="0.72516973988562505"/>
    <m/>
    <m/>
    <m/>
    <m/>
    <m/>
    <m/>
    <m/>
    <m/>
    <m/>
    <m/>
    <m/>
    <m/>
    <m/>
    <n v="9"/>
    <n v="1"/>
    <n v="0"/>
  </r>
  <r>
    <n v="7928539"/>
    <s v="Smith, James G."/>
    <s v="Newark"/>
    <s v="Newark"/>
    <s v=""/>
    <s v=""/>
    <x v="9"/>
    <x v="0"/>
    <x v="66"/>
    <n v="1"/>
    <x v="14"/>
    <n v="0"/>
    <n v="0"/>
    <n v="0.68793504979229314"/>
    <n v="0.8642719480030292"/>
    <m/>
    <m/>
    <m/>
    <m/>
    <m/>
    <m/>
    <m/>
    <m/>
    <m/>
    <m/>
    <m/>
    <m/>
    <m/>
    <n v="9"/>
    <n v="0"/>
    <n v="0"/>
  </r>
  <r>
    <n v="7929175"/>
    <s v="Hauff, Werner"/>
    <s v="Ballmertshofen"/>
    <s v="Ballmertshofen"/>
    <s v=""/>
    <s v=""/>
    <x v="0"/>
    <x v="0"/>
    <x v="78"/>
    <n v="1"/>
    <x v="14"/>
    <n v="0"/>
    <n v="0"/>
    <n v="0.32818929338447089"/>
    <n v="0.35560381400050511"/>
    <m/>
    <m/>
    <m/>
    <m/>
    <m/>
    <m/>
    <m/>
    <m/>
    <m/>
    <m/>
    <m/>
    <m/>
    <m/>
    <n v="9"/>
    <n v="0"/>
    <n v="0"/>
  </r>
  <r>
    <n v="7930857"/>
    <s v="Vos, David L."/>
    <s v="Apalachin"/>
    <s v="Apalachin"/>
    <s v=""/>
    <s v=""/>
    <x v="9"/>
    <x v="0"/>
    <x v="62"/>
    <n v="1"/>
    <x v="14"/>
    <n v="0"/>
    <n v="0"/>
    <n v="0.68138162758621612"/>
    <n v="0.9768215466513348"/>
    <m/>
    <m/>
    <m/>
    <m/>
    <m/>
    <m/>
    <m/>
    <m/>
    <m/>
    <m/>
    <m/>
    <m/>
    <m/>
    <n v="9"/>
    <n v="0"/>
    <n v="0"/>
  </r>
  <r>
    <n v="7930921"/>
    <s v="Sakata, Shoichi"/>
    <s v="Mie"/>
    <s v="Mie"/>
    <s v=""/>
    <s v=""/>
    <x v="2"/>
    <x v="0"/>
    <x v="117"/>
    <n v="1"/>
    <x v="14"/>
    <n v="0"/>
    <n v="0"/>
    <n v="0.50559015853996792"/>
    <n v="0.51174655726521623"/>
    <m/>
    <m/>
    <m/>
    <m/>
    <m/>
    <m/>
    <m/>
    <m/>
    <m/>
    <m/>
    <m/>
    <m/>
    <m/>
    <n v="9"/>
    <n v="0"/>
    <n v="0"/>
  </r>
  <r>
    <n v="7932893"/>
    <s v="Gotze, Christian"/>
    <s v="Munich"/>
    <s v="Munich"/>
    <s v=""/>
    <s v=""/>
    <x v="0"/>
    <x v="0"/>
    <x v="66"/>
    <n v="1"/>
    <x v="14"/>
    <n v="0"/>
    <n v="0"/>
    <n v="0.86871079184861288"/>
    <n v="0.23989959419157914"/>
    <m/>
    <m/>
    <m/>
    <m/>
    <m/>
    <m/>
    <m/>
    <m/>
    <m/>
    <m/>
    <m/>
    <m/>
    <m/>
    <n v="9"/>
    <n v="0"/>
    <n v="0"/>
  </r>
  <r>
    <n v="7934310"/>
    <s v="Yamada, Hirofumi"/>
    <s v="Kyoto"/>
    <s v="Kyoto"/>
    <s v=""/>
    <s v=""/>
    <x v="2"/>
    <x v="0"/>
    <x v="87"/>
    <n v="1"/>
    <x v="14"/>
    <n v="0"/>
    <n v="0"/>
    <n v="0.50229755043757718"/>
    <n v="0.85544462100432317"/>
    <m/>
    <m/>
    <m/>
    <m/>
    <m/>
    <m/>
    <m/>
    <m/>
    <m/>
    <m/>
    <m/>
    <m/>
    <m/>
    <n v="9"/>
    <n v="0"/>
    <n v="0"/>
  </r>
  <r>
    <n v="7934969"/>
    <s v="Hwang, Sun Ok"/>
    <s v="Seoul"/>
    <s v="Seoul"/>
    <s v=""/>
    <s v=""/>
    <x v="7"/>
    <x v="0"/>
    <x v="87"/>
    <n v="1"/>
    <x v="14"/>
    <n v="0"/>
    <n v="0"/>
    <n v="0.6226064820497702"/>
    <n v="0.61572384459047202"/>
    <m/>
    <m/>
    <m/>
    <m/>
    <m/>
    <m/>
    <m/>
    <m/>
    <m/>
    <m/>
    <m/>
    <m/>
    <m/>
    <n v="9"/>
    <n v="0"/>
    <n v="0"/>
  </r>
  <r>
    <n v="7936421"/>
    <s v="St. Jacques, Robert"/>
    <s v="Fairport,NY"/>
    <s v="Fairport NY"/>
    <s v=""/>
    <s v=""/>
    <x v="9"/>
    <x v="0"/>
    <x v="77"/>
    <n v="1"/>
    <x v="15"/>
    <n v="0"/>
    <n v="0"/>
    <n v="0.69783642508320054"/>
    <n v="0.29932056248371486"/>
    <m/>
    <m/>
    <m/>
    <m/>
    <m/>
    <m/>
    <m/>
    <m/>
    <m/>
    <m/>
    <m/>
    <m/>
    <m/>
    <n v="9"/>
    <n v="0"/>
    <n v="0"/>
  </r>
  <r>
    <n v="7938692"/>
    <s v="Granco Equipment, Inc."/>
    <s v="Grand Rapids"/>
    <s v="Grand Rapids"/>
    <s v=""/>
    <s v=""/>
    <x v="9"/>
    <x v="0"/>
    <x v="74"/>
    <n v="1"/>
    <x v="15"/>
    <n v="0"/>
    <n v="0"/>
    <n v="4.4600500284944222E-2"/>
    <n v="0.30241516767645682"/>
    <m/>
    <m/>
    <m/>
    <m/>
    <m/>
    <m/>
    <m/>
    <m/>
    <m/>
    <m/>
    <m/>
    <m/>
    <m/>
    <n v="9"/>
    <n v="0"/>
    <n v="0"/>
  </r>
  <r>
    <n v="7939983"/>
    <s v="Oka, Takeki"/>
    <s v="Toyohashi"/>
    <s v="Toyohashi"/>
    <s v=""/>
    <s v=""/>
    <x v="2"/>
    <x v="0"/>
    <x v="62"/>
    <n v="1"/>
    <x v="14"/>
    <n v="0"/>
    <n v="0"/>
    <n v="0.44591103090805795"/>
    <n v="0.63831280387108758"/>
    <m/>
    <m/>
    <m/>
    <m/>
    <m/>
    <m/>
    <m/>
    <m/>
    <m/>
    <m/>
    <m/>
    <m/>
    <m/>
    <n v="9"/>
    <n v="0"/>
    <n v="0"/>
  </r>
  <r>
    <n v="7941375"/>
    <s v="Hoyt, Jr.; Earl H."/>
    <s v="St. Louis"/>
    <s v="St. Louis"/>
    <s v=""/>
    <s v=""/>
    <x v="9"/>
    <x v="0"/>
    <x v="62"/>
    <n v="1"/>
    <x v="15"/>
    <n v="0"/>
    <n v="0"/>
    <n v="0.34751735342616841"/>
    <n v="0.93074350561491814"/>
    <m/>
    <m/>
    <m/>
    <m/>
    <m/>
    <m/>
    <m/>
    <m/>
    <m/>
    <m/>
    <m/>
    <m/>
    <m/>
    <n v="9"/>
    <n v="0"/>
    <n v="0"/>
  </r>
  <r>
    <n v="7942414"/>
    <s v="McAuliffe, Jr., Lawrence"/>
    <s v="Ann Arbor"/>
    <s v="Ann Arbor"/>
    <s v=""/>
    <s v=""/>
    <x v="9"/>
    <x v="0"/>
    <x v="62"/>
    <n v="1"/>
    <x v="15"/>
    <n v="0"/>
    <n v="0"/>
    <n v="0.96472487784347727"/>
    <n v="0.34356152324894873"/>
    <m/>
    <m/>
    <m/>
    <m/>
    <m/>
    <m/>
    <m/>
    <m/>
    <m/>
    <m/>
    <m/>
    <m/>
    <m/>
    <n v="9"/>
    <n v="0"/>
    <n v="0"/>
  </r>
  <r>
    <n v="7944095"/>
    <s v="Nakagawa, Kazuya"/>
    <s v="Hirakata"/>
    <s v="Hirakata"/>
    <s v=""/>
    <s v=""/>
    <x v="2"/>
    <x v="0"/>
    <x v="59"/>
    <n v="1"/>
    <x v="14"/>
    <n v="0"/>
    <n v="0"/>
    <n v="0.41466854552740429"/>
    <n v="0.36181434092044829"/>
    <m/>
    <m/>
    <m/>
    <m/>
    <m/>
    <m/>
    <m/>
    <m/>
    <m/>
    <m/>
    <m/>
    <m/>
    <m/>
    <n v="9"/>
    <n v="0"/>
    <n v="0"/>
  </r>
  <r>
    <n v="7946928"/>
    <s v="Bauer, Heinrich"/>
    <s v="Grevenbroich"/>
    <s v="Grevenbroich"/>
    <s v=""/>
    <s v=""/>
    <x v="0"/>
    <x v="0"/>
    <x v="74"/>
    <n v="1"/>
    <x v="14"/>
    <n v="0"/>
    <n v="0"/>
    <n v="7.5476241973576608E-3"/>
    <n v="0.3715930205560366"/>
    <m/>
    <m/>
    <m/>
    <m/>
    <m/>
    <m/>
    <m/>
    <m/>
    <m/>
    <m/>
    <m/>
    <m/>
    <m/>
    <n v="9"/>
    <n v="0"/>
    <n v="0"/>
  </r>
  <r>
    <n v="7947338"/>
    <s v="Stevens; Robert E."/>
    <s v="Westmont"/>
    <s v="Westmont"/>
    <s v=""/>
    <s v=""/>
    <x v="9"/>
    <x v="0"/>
    <x v="59"/>
    <n v="1"/>
    <x v="14"/>
    <n v="0"/>
    <n v="0"/>
    <n v="8.2569809516515269E-2"/>
    <n v="0.96656625307790911"/>
    <m/>
    <m/>
    <m/>
    <m/>
    <m/>
    <m/>
    <m/>
    <m/>
    <m/>
    <m/>
    <m/>
    <m/>
    <m/>
    <n v="9"/>
    <n v="0"/>
    <n v="0"/>
  </r>
  <r>
    <n v="7947543"/>
    <s v="Rothe, Peter Robert"/>
    <s v="Coromandel Valley"/>
    <s v="Coromandel Valley"/>
    <s v=""/>
    <s v=""/>
    <x v="20"/>
    <x v="0"/>
    <x v="100"/>
    <n v="2"/>
    <x v="15"/>
    <n v="0"/>
    <n v="0"/>
    <n v="0.50494022300805119"/>
    <n v="0.16202930381709857"/>
    <m/>
    <m/>
    <m/>
    <m/>
    <m/>
    <m/>
    <m/>
    <m/>
    <m/>
    <m/>
    <m/>
    <m/>
    <m/>
    <n v="9"/>
    <n v="0"/>
    <n v="0"/>
  </r>
  <r>
    <n v="11695658"/>
    <s v="Gabay, Ran Yehoshua"/>
    <s v="Chandler,AZ"/>
    <s v="Chandler AZ"/>
    <s v=""/>
    <s v=""/>
    <x v="9"/>
    <x v="0"/>
    <x v="77"/>
    <n v="1"/>
    <x v="15"/>
    <n v="0"/>
    <n v="0"/>
    <n v="0.78975530670822847"/>
    <n v="4.5104100055791241E-2"/>
    <n v="1"/>
    <n v="1"/>
    <n v="7"/>
    <m/>
    <m/>
    <m/>
    <m/>
    <m/>
    <m/>
    <m/>
    <m/>
    <m/>
    <m/>
    <n v="9"/>
    <n v="0"/>
    <n v="0"/>
  </r>
  <r>
    <n v="7953443"/>
    <s v="Dicioccio, Joseph"/>
    <s v="1001 S. Route 130,Burlington,NJ,08016"/>
    <s v="1001 S. Route 130 Burlington NJ 08016"/>
    <s v="1001 130 08016"/>
    <s v="130"/>
    <x v="9"/>
    <x v="0"/>
    <x v="24"/>
    <n v="3"/>
    <x v="11"/>
    <n v="3"/>
    <n v="1"/>
    <n v="0.80904994281249432"/>
    <n v="0.6427030265464706"/>
    <m/>
    <m/>
    <m/>
    <m/>
    <m/>
    <m/>
    <m/>
    <m/>
    <m/>
    <m/>
    <m/>
    <m/>
    <m/>
    <n v="9"/>
    <n v="1"/>
    <n v="0"/>
  </r>
  <r>
    <n v="7954057"/>
    <s v="The Nutrasweet Company"/>
    <s v="Norwalk,CT"/>
    <s v="Norwalk CT"/>
    <s v=""/>
    <s v=""/>
    <x v="9"/>
    <x v="0"/>
    <x v="70"/>
    <n v="1"/>
    <x v="15"/>
    <n v="0"/>
    <n v="0"/>
    <n v="0.75192579942597926"/>
    <n v="0.84443491649501534"/>
    <m/>
    <m/>
    <m/>
    <m/>
    <m/>
    <m/>
    <m/>
    <m/>
    <m/>
    <m/>
    <m/>
    <m/>
    <m/>
    <n v="9"/>
    <n v="0"/>
    <n v="0"/>
  </r>
  <r>
    <n v="7954423"/>
    <s v="Diodes Fabtech Inc"/>
    <s v="Lee's Summit,MO"/>
    <s v="Lee's Summit MO"/>
    <s v=""/>
    <s v=""/>
    <x v="9"/>
    <x v="0"/>
    <x v="81"/>
    <n v="1"/>
    <x v="3"/>
    <n v="0"/>
    <n v="0"/>
    <n v="0.87798586264997525"/>
    <n v="0.40191190666416043"/>
    <m/>
    <m/>
    <m/>
    <m/>
    <m/>
    <m/>
    <m/>
    <m/>
    <m/>
    <m/>
    <m/>
    <m/>
    <m/>
    <n v="9"/>
    <n v="0"/>
    <n v="0"/>
  </r>
  <r>
    <n v="7955413"/>
    <s v="Hall; Craig A."/>
    <s v="Crofton"/>
    <s v="Crofton"/>
    <s v=""/>
    <s v=""/>
    <x v="9"/>
    <x v="0"/>
    <x v="65"/>
    <n v="1"/>
    <x v="14"/>
    <n v="0"/>
    <n v="0"/>
    <n v="0.96364789943139184"/>
    <n v="0.48606049990049882"/>
    <m/>
    <m/>
    <m/>
    <m/>
    <m/>
    <m/>
    <m/>
    <m/>
    <m/>
    <m/>
    <m/>
    <m/>
    <m/>
    <n v="9"/>
    <n v="0"/>
    <n v="0"/>
  </r>
  <r>
    <n v="7958740"/>
    <s v="Boudreaux, Harry J."/>
    <s v="Lafayette"/>
    <s v="Lafayette"/>
    <s v=""/>
    <s v=""/>
    <x v="9"/>
    <x v="0"/>
    <x v="62"/>
    <n v="1"/>
    <x v="14"/>
    <n v="0"/>
    <n v="0"/>
    <n v="0.60535010387627175"/>
    <n v="0.55378092823755065"/>
    <m/>
    <m/>
    <m/>
    <m/>
    <m/>
    <m/>
    <m/>
    <m/>
    <m/>
    <m/>
    <m/>
    <m/>
    <m/>
    <n v="9"/>
    <n v="0"/>
    <n v="0"/>
  </r>
  <r>
    <n v="7959064"/>
    <s v="Danzyger, Howard L."/>
    <s v="South Elgin,IL"/>
    <s v="South Elgin IL"/>
    <s v=""/>
    <s v=""/>
    <x v="9"/>
    <x v="0"/>
    <x v="78"/>
    <n v="1"/>
    <x v="3"/>
    <n v="0"/>
    <n v="0"/>
    <n v="0.89226189664969446"/>
    <n v="0.18220476105104888"/>
    <m/>
    <m/>
    <m/>
    <m/>
    <m/>
    <m/>
    <m/>
    <m/>
    <m/>
    <m/>
    <m/>
    <m/>
    <m/>
    <n v="9"/>
    <n v="0"/>
    <n v="0"/>
  </r>
  <r>
    <n v="7959159"/>
    <s v="Lu, Zhijian"/>
    <s v="Scotch Plains"/>
    <s v="Scotch Plains"/>
    <s v=""/>
    <s v=""/>
    <x v="9"/>
    <x v="0"/>
    <x v="69"/>
    <n v="1"/>
    <x v="15"/>
    <n v="0"/>
    <n v="0"/>
    <n v="0.28345300532422801"/>
    <n v="0.6717959256240188"/>
    <m/>
    <m/>
    <m/>
    <m/>
    <m/>
    <m/>
    <m/>
    <m/>
    <m/>
    <m/>
    <m/>
    <m/>
    <m/>
    <n v="9"/>
    <n v="0"/>
    <n v="0"/>
  </r>
  <r>
    <n v="7959946"/>
    <s v="Fatula, Joseph J."/>
    <s v="San Jose"/>
    <s v="San Jose"/>
    <s v=""/>
    <s v=""/>
    <x v="9"/>
    <x v="0"/>
    <x v="59"/>
    <n v="1"/>
    <x v="15"/>
    <n v="0"/>
    <n v="0"/>
    <n v="0.13802899668518365"/>
    <n v="0.30628357819585994"/>
    <m/>
    <m/>
    <m/>
    <m/>
    <m/>
    <m/>
    <m/>
    <m/>
    <m/>
    <m/>
    <m/>
    <m/>
    <m/>
    <n v="9"/>
    <n v="0"/>
    <n v="0"/>
  </r>
  <r>
    <n v="7961143"/>
    <s v="Kanda, Tomoyuki"/>
    <s v="Shizuoka"/>
    <s v="Shizuoka"/>
    <s v=""/>
    <s v=""/>
    <x v="2"/>
    <x v="0"/>
    <x v="59"/>
    <n v="1"/>
    <x v="14"/>
    <n v="0"/>
    <n v="0"/>
    <n v="0.47319209643162197"/>
    <n v="0.54895120704637079"/>
    <m/>
    <m/>
    <m/>
    <m/>
    <m/>
    <m/>
    <m/>
    <m/>
    <m/>
    <m/>
    <m/>
    <m/>
    <m/>
    <n v="9"/>
    <n v="0"/>
    <n v="0"/>
  </r>
  <r>
    <n v="7961201"/>
    <s v="Jacobs, James R."/>
    <s v="Durham"/>
    <s v="Durham"/>
    <s v=""/>
    <s v=""/>
    <x v="9"/>
    <x v="0"/>
    <x v="66"/>
    <n v="1"/>
    <x v="14"/>
    <n v="0"/>
    <n v="0"/>
    <n v="0.40728487091183596"/>
    <n v="0.70449421183709415"/>
    <m/>
    <m/>
    <m/>
    <m/>
    <m/>
    <m/>
    <m/>
    <m/>
    <m/>
    <m/>
    <m/>
    <m/>
    <m/>
    <n v="9"/>
    <n v="0"/>
    <n v="0"/>
  </r>
  <r>
    <n v="7961332"/>
    <s v="Yankopoulos, Basil"/>
    <s v="Peabody"/>
    <s v="Peabody"/>
    <s v=""/>
    <s v=""/>
    <x v="9"/>
    <x v="0"/>
    <x v="65"/>
    <n v="1"/>
    <x v="14"/>
    <n v="0"/>
    <n v="0"/>
    <n v="0.22797005466562514"/>
    <n v="0.41662471035615012"/>
    <m/>
    <m/>
    <m/>
    <m/>
    <m/>
    <m/>
    <m/>
    <m/>
    <m/>
    <m/>
    <m/>
    <m/>
    <m/>
    <n v="9"/>
    <n v="0"/>
    <n v="0"/>
  </r>
  <r>
    <n v="7961356"/>
    <s v="Shiau, Shiang-Wei"/>
    <s v="Jhunan Township"/>
    <s v="Jhunan Township"/>
    <s v=""/>
    <s v=""/>
    <x v="5"/>
    <x v="0"/>
    <x v="81"/>
    <n v="1"/>
    <x v="15"/>
    <n v="0"/>
    <n v="0"/>
    <n v="0.80566425499884375"/>
    <n v="0.44433577462055118"/>
    <m/>
    <m/>
    <m/>
    <m/>
    <m/>
    <m/>
    <m/>
    <m/>
    <m/>
    <m/>
    <m/>
    <m/>
    <m/>
    <n v="9"/>
    <n v="0"/>
    <n v="0"/>
  </r>
  <r>
    <n v="7966753"/>
    <s v="Antec, Incorporated"/>
    <s v="Fremont"/>
    <s v="Fremont"/>
    <s v=""/>
    <s v=""/>
    <x v="9"/>
    <x v="0"/>
    <x v="65"/>
    <n v="1"/>
    <x v="14"/>
    <n v="0"/>
    <n v="0"/>
    <n v="0.30393732723374023"/>
    <n v="0.20229011442271772"/>
    <m/>
    <m/>
    <m/>
    <m/>
    <m/>
    <m/>
    <m/>
    <m/>
    <m/>
    <m/>
    <m/>
    <m/>
    <m/>
    <n v="9"/>
    <n v="0"/>
    <n v="0"/>
  </r>
  <r>
    <n v="7971914"/>
    <s v="MoStephan"/>
    <s v="Bad Nauheim"/>
    <s v="Bad Nauheim"/>
    <s v=""/>
    <s v=""/>
    <x v="0"/>
    <x v="0"/>
    <x v="77"/>
    <n v="1"/>
    <x v="15"/>
    <n v="0"/>
    <n v="0"/>
    <n v="0.86721563849776795"/>
    <n v="0.215487997364054"/>
    <m/>
    <m/>
    <m/>
    <m/>
    <m/>
    <m/>
    <m/>
    <m/>
    <m/>
    <m/>
    <m/>
    <m/>
    <m/>
    <n v="9"/>
    <n v="0"/>
    <n v="0"/>
  </r>
  <r>
    <n v="11987687"/>
    <s v="Jeong, Sengmin"/>
    <s v="Anyang-si"/>
    <s v="Anyang-si"/>
    <s v=""/>
    <s v=""/>
    <x v="7"/>
    <x v="0"/>
    <x v="62"/>
    <n v="1"/>
    <x v="14"/>
    <n v="0"/>
    <n v="0"/>
    <n v="0.98368503088162862"/>
    <n v="4.180444292405916E-2"/>
    <n v="1"/>
    <n v="1"/>
    <n v="7"/>
    <m/>
    <m/>
    <m/>
    <m/>
    <m/>
    <m/>
    <m/>
    <m/>
    <m/>
    <m/>
    <n v="9"/>
    <n v="0"/>
    <n v="0"/>
  </r>
  <r>
    <n v="7975911"/>
    <s v="Remington, James A."/>
    <s v="Richmond"/>
    <s v="Richmond"/>
    <s v=""/>
    <s v=""/>
    <x v="9"/>
    <x v="0"/>
    <x v="59"/>
    <n v="1"/>
    <x v="14"/>
    <n v="0"/>
    <n v="0"/>
    <n v="0.86687170942525382"/>
    <n v="0.45501246484091207"/>
    <m/>
    <m/>
    <m/>
    <m/>
    <m/>
    <m/>
    <m/>
    <m/>
    <m/>
    <m/>
    <m/>
    <m/>
    <m/>
    <n v="9"/>
    <n v="0"/>
    <n v="0"/>
  </r>
  <r>
    <n v="7979530"/>
    <s v="Der-Balian, Georges"/>
    <s v="Mountain View"/>
    <s v="Mountain View"/>
    <s v=""/>
    <s v=""/>
    <x v="9"/>
    <x v="0"/>
    <x v="69"/>
    <n v="1"/>
    <x v="15"/>
    <n v="0"/>
    <n v="0"/>
    <n v="0.24014680601865379"/>
    <n v="0.68015217495667557"/>
    <m/>
    <m/>
    <m/>
    <m/>
    <m/>
    <m/>
    <m/>
    <m/>
    <m/>
    <m/>
    <m/>
    <m/>
    <m/>
    <n v="9"/>
    <n v="0"/>
    <n v="0"/>
  </r>
  <r>
    <n v="7980197"/>
    <s v="Spampinato, Sergio Tommaso"/>
    <s v="Cantania"/>
    <s v="Cantania"/>
    <s v=""/>
    <s v=""/>
    <x v="6"/>
    <x v="0"/>
    <x v="59"/>
    <n v="1"/>
    <x v="14"/>
    <n v="0"/>
    <n v="0"/>
    <n v="0.87850449135723852"/>
    <n v="0.21690424652310292"/>
    <m/>
    <m/>
    <m/>
    <m/>
    <m/>
    <m/>
    <m/>
    <m/>
    <m/>
    <m/>
    <m/>
    <m/>
    <m/>
    <n v="9"/>
    <n v="0"/>
    <n v="0"/>
  </r>
  <r>
    <n v="7981306"/>
    <s v="Jamison; Dale E."/>
    <s v="Humble"/>
    <s v="Humble"/>
    <s v=""/>
    <s v=""/>
    <x v="9"/>
    <x v="0"/>
    <x v="66"/>
    <n v="1"/>
    <x v="14"/>
    <n v="0"/>
    <n v="0"/>
    <n v="0.38555092864490736"/>
    <n v="0.71339858771506159"/>
    <m/>
    <m/>
    <m/>
    <m/>
    <m/>
    <m/>
    <m/>
    <m/>
    <m/>
    <m/>
    <m/>
    <m/>
    <m/>
    <n v="9"/>
    <n v="0"/>
    <n v="0"/>
  </r>
  <r>
    <n v="7982300"/>
    <s v="Verga, Jose A."/>
    <s v="Baldwin Park,CA"/>
    <s v="Baldwin Park CA"/>
    <s v=""/>
    <s v=""/>
    <x v="9"/>
    <x v="0"/>
    <x v="81"/>
    <n v="1"/>
    <x v="3"/>
    <n v="0"/>
    <n v="0"/>
    <n v="0.50079844432250165"/>
    <n v="0.9155325351907766"/>
    <m/>
    <m/>
    <m/>
    <m/>
    <m/>
    <m/>
    <m/>
    <m/>
    <m/>
    <m/>
    <m/>
    <m/>
    <m/>
    <n v="9"/>
    <n v="0"/>
    <n v="0"/>
  </r>
  <r>
    <n v="7982948"/>
    <s v="Nonaka, Masao"/>
    <s v="Kadoma-shi"/>
    <s v="Kadoma-shi"/>
    <s v=""/>
    <s v=""/>
    <x v="2"/>
    <x v="0"/>
    <x v="70"/>
    <n v="1"/>
    <x v="14"/>
    <n v="0"/>
    <n v="0"/>
    <n v="0.56983604417709022"/>
    <n v="0.16498677857221056"/>
    <m/>
    <m/>
    <m/>
    <m/>
    <m/>
    <m/>
    <m/>
    <m/>
    <m/>
    <m/>
    <m/>
    <m/>
    <m/>
    <n v="9"/>
    <n v="0"/>
    <n v="0"/>
  </r>
  <r>
    <n v="7986426"/>
    <s v="Vo, Phuong M."/>
    <s v="Irvine"/>
    <s v="Irvine"/>
    <s v=""/>
    <s v=""/>
    <x v="9"/>
    <x v="0"/>
    <x v="66"/>
    <n v="1"/>
    <x v="14"/>
    <n v="0"/>
    <n v="0"/>
    <n v="0.38953148230782519"/>
    <n v="0.24635971973360815"/>
    <m/>
    <m/>
    <m/>
    <m/>
    <m/>
    <m/>
    <m/>
    <m/>
    <m/>
    <m/>
    <m/>
    <m/>
    <m/>
    <n v="9"/>
    <n v="0"/>
    <n v="0"/>
  </r>
  <r>
    <n v="7987311"/>
    <s v="Tsai, Kuo-Ying"/>
    <s v="Hsin-Tien"/>
    <s v="Hsin-Tien"/>
    <s v=""/>
    <s v=""/>
    <x v="5"/>
    <x v="0"/>
    <x v="62"/>
    <n v="1"/>
    <x v="14"/>
    <n v="0"/>
    <n v="0"/>
    <n v="0.43269343237794178"/>
    <n v="0.17630629245400375"/>
    <m/>
    <m/>
    <m/>
    <m/>
    <m/>
    <m/>
    <m/>
    <m/>
    <m/>
    <m/>
    <m/>
    <m/>
    <m/>
    <n v="9"/>
    <n v="0"/>
    <n v="0"/>
  </r>
  <r>
    <n v="7988011"/>
    <s v="Tsukamoto, Hiroyuki"/>
    <s v="Toride"/>
    <s v="Toride"/>
    <s v=""/>
    <s v=""/>
    <x v="2"/>
    <x v="0"/>
    <x v="66"/>
    <n v="1"/>
    <x v="14"/>
    <n v="0"/>
    <n v="0"/>
    <n v="0.26697457256756374"/>
    <n v="0.91494687243338357"/>
    <m/>
    <m/>
    <m/>
    <m/>
    <m/>
    <m/>
    <m/>
    <m/>
    <m/>
    <m/>
    <m/>
    <m/>
    <m/>
    <n v="9"/>
    <n v="0"/>
    <n v="0"/>
  </r>
  <r>
    <n v="26265429"/>
    <s v="MARME, DIETER"/>
    <s v="WILDTALSTR. 19,FREIBURG"/>
    <s v="WILDTALSTR. 19 FREIBURG"/>
    <s v="19"/>
    <s v="19"/>
    <x v="0"/>
    <x v="0"/>
    <x v="96"/>
    <n v="2"/>
    <x v="3"/>
    <n v="1"/>
    <n v="1"/>
    <n v="0.16236434770860053"/>
    <n v="3.9845055158469145E-2"/>
    <n v="1"/>
    <n v="2"/>
    <n v="7"/>
    <m/>
    <m/>
    <m/>
    <m/>
    <m/>
    <m/>
    <m/>
    <m/>
    <m/>
    <m/>
    <n v="9"/>
    <n v="0"/>
    <n v="0"/>
  </r>
  <r>
    <n v="26520636"/>
    <s v="ENQVIST,RAUNO"/>
    <s v="Nurmeksenkatu 5, Nokia"/>
    <s v="Nurmeksenkatu 5 Nokia"/>
    <s v="5"/>
    <s v="5"/>
    <x v="23"/>
    <x v="0"/>
    <x v="48"/>
    <n v="2"/>
    <x v="3"/>
    <n v="1"/>
    <n v="1"/>
    <n v="0.31511022332335148"/>
    <n v="4.0793593958427077E-2"/>
    <n v="1"/>
    <n v="2"/>
    <n v="7"/>
    <m/>
    <m/>
    <m/>
    <m/>
    <m/>
    <m/>
    <m/>
    <m/>
    <m/>
    <m/>
    <n v="9"/>
    <n v="0"/>
    <n v="0"/>
  </r>
  <r>
    <n v="7997013"/>
    <s v="Piggin, Peter R."/>
    <s v="Burton Overy"/>
    <s v="Burton Overy"/>
    <s v=""/>
    <s v=""/>
    <x v="8"/>
    <x v="0"/>
    <x v="74"/>
    <n v="1"/>
    <x v="15"/>
    <n v="0"/>
    <n v="0"/>
    <n v="0.5681442865047549"/>
    <n v="0.92581756726411191"/>
    <m/>
    <m/>
    <m/>
    <m/>
    <m/>
    <m/>
    <m/>
    <m/>
    <m/>
    <m/>
    <m/>
    <m/>
    <m/>
    <n v="9"/>
    <n v="0"/>
    <n v="0"/>
  </r>
  <r>
    <n v="7997975"/>
    <s v="Trott, Katharina"/>
    <s v="Hannover"/>
    <s v="Hannover"/>
    <s v=""/>
    <s v=""/>
    <x v="0"/>
    <x v="0"/>
    <x v="59"/>
    <n v="1"/>
    <x v="14"/>
    <n v="0"/>
    <n v="0"/>
    <n v="0.99974450504826984"/>
    <n v="0.37421435826233718"/>
    <m/>
    <m/>
    <m/>
    <m/>
    <m/>
    <m/>
    <m/>
    <m/>
    <m/>
    <m/>
    <m/>
    <m/>
    <m/>
    <n v="9"/>
    <n v="0"/>
    <n v="0"/>
  </r>
  <r>
    <n v="7998368"/>
    <s v="Sudar, Sandor"/>
    <s v="Debrecen"/>
    <s v="Debrecen"/>
    <s v=""/>
    <s v=""/>
    <x v="22"/>
    <x v="0"/>
    <x v="59"/>
    <n v="1"/>
    <x v="14"/>
    <n v="0"/>
    <n v="0"/>
    <n v="0.65867806691418551"/>
    <n v="0.50934192562657488"/>
    <m/>
    <m/>
    <m/>
    <m/>
    <m/>
    <m/>
    <m/>
    <m/>
    <m/>
    <m/>
    <m/>
    <m/>
    <m/>
    <n v="9"/>
    <n v="0"/>
    <n v="0"/>
  </r>
  <r>
    <n v="8000579"/>
    <s v="Tsai, Cheng-Hung"/>
    <s v="Taipei"/>
    <s v="Taipei"/>
    <s v=""/>
    <s v=""/>
    <x v="5"/>
    <x v="0"/>
    <x v="66"/>
    <n v="1"/>
    <x v="14"/>
    <n v="0"/>
    <n v="0"/>
    <n v="4.8749709296974864E-2"/>
    <n v="0.35841519133004407"/>
    <m/>
    <m/>
    <m/>
    <m/>
    <m/>
    <m/>
    <m/>
    <m/>
    <m/>
    <m/>
    <m/>
    <m/>
    <m/>
    <n v="9"/>
    <n v="0"/>
    <n v="0"/>
  </r>
  <r>
    <n v="8001139"/>
    <s v="Currie, William S."/>
    <s v="Washington"/>
    <s v="Washington"/>
    <s v=""/>
    <s v=""/>
    <x v="9"/>
    <x v="0"/>
    <x v="70"/>
    <n v="1"/>
    <x v="14"/>
    <n v="0"/>
    <n v="0"/>
    <n v="9.4672323124540325E-2"/>
    <n v="0.52697216033595629"/>
    <m/>
    <m/>
    <m/>
    <m/>
    <m/>
    <m/>
    <m/>
    <m/>
    <m/>
    <m/>
    <m/>
    <m/>
    <m/>
    <n v="9"/>
    <n v="0"/>
    <n v="0"/>
  </r>
  <r>
    <n v="8003687"/>
    <s v="Hernandez Vera, Luis"/>
    <s v="Alcantarilla Murcia"/>
    <s v="Alcantarilla Murcia"/>
    <s v=""/>
    <s v=""/>
    <x v="4"/>
    <x v="0"/>
    <x v="80"/>
    <n v="2"/>
    <x v="15"/>
    <n v="0"/>
    <n v="0"/>
    <n v="0.70122323903347894"/>
    <n v="0.54592032811504432"/>
    <m/>
    <m/>
    <m/>
    <m/>
    <m/>
    <m/>
    <m/>
    <m/>
    <m/>
    <m/>
    <m/>
    <m/>
    <m/>
    <n v="9"/>
    <n v="0"/>
    <n v="0"/>
  </r>
  <r>
    <n v="8005293"/>
    <s v="Biomedical Engineering Trust I"/>
    <s v="South Orange,NJ"/>
    <s v="South Orange NJ"/>
    <s v=""/>
    <s v=""/>
    <x v="9"/>
    <x v="0"/>
    <x v="81"/>
    <n v="1"/>
    <x v="3"/>
    <n v="0"/>
    <n v="0"/>
    <n v="0.46884981353785793"/>
    <n v="0.80406167544622154"/>
    <m/>
    <m/>
    <m/>
    <m/>
    <m/>
    <m/>
    <m/>
    <m/>
    <m/>
    <m/>
    <m/>
    <m/>
    <m/>
    <n v="9"/>
    <n v="0"/>
    <n v="0"/>
  </r>
  <r>
    <n v="8006460"/>
    <s v="Palmer, Todd"/>
    <s v="Kennesaw"/>
    <s v="Kennesaw"/>
    <s v=""/>
    <s v=""/>
    <x v="9"/>
    <x v="0"/>
    <x v="59"/>
    <n v="1"/>
    <x v="14"/>
    <n v="0"/>
    <n v="0"/>
    <n v="0.28640596164731702"/>
    <n v="0.51530926885563244"/>
    <m/>
    <m/>
    <m/>
    <m/>
    <m/>
    <m/>
    <m/>
    <m/>
    <m/>
    <m/>
    <m/>
    <m/>
    <m/>
    <n v="9"/>
    <n v="0"/>
    <n v="0"/>
  </r>
  <r>
    <n v="8009575"/>
    <s v="Emery, Alvin T."/>
    <s v="Youngstown"/>
    <s v="Youngstown"/>
    <s v=""/>
    <s v=""/>
    <x v="9"/>
    <x v="0"/>
    <x v="70"/>
    <n v="1"/>
    <x v="14"/>
    <n v="0"/>
    <n v="0"/>
    <n v="0.488125500984539"/>
    <n v="0.28474560636341784"/>
    <m/>
    <m/>
    <m/>
    <m/>
    <m/>
    <m/>
    <m/>
    <m/>
    <m/>
    <m/>
    <m/>
    <m/>
    <m/>
    <n v="9"/>
    <n v="0"/>
    <n v="0"/>
  </r>
  <r>
    <n v="8009592"/>
    <s v="Chua-Eoan, Lew G."/>
    <s v="San Jose"/>
    <s v="San Jose"/>
    <s v=""/>
    <s v=""/>
    <x v="9"/>
    <x v="0"/>
    <x v="59"/>
    <n v="1"/>
    <x v="15"/>
    <n v="0"/>
    <n v="0"/>
    <n v="0.40788470414862532"/>
    <n v="0.98781215451060123"/>
    <m/>
    <m/>
    <m/>
    <m/>
    <m/>
    <m/>
    <m/>
    <m/>
    <m/>
    <m/>
    <m/>
    <m/>
    <m/>
    <n v="9"/>
    <n v="0"/>
    <n v="0"/>
  </r>
  <r>
    <n v="8014497"/>
    <s v="Leveille, John P."/>
    <s v="Apexl,NC"/>
    <s v="Apexl NC"/>
    <s v=""/>
    <s v=""/>
    <x v="9"/>
    <x v="0"/>
    <x v="59"/>
    <n v="1"/>
    <x v="15"/>
    <n v="0"/>
    <n v="0"/>
    <n v="0.97975176811229492"/>
    <n v="0.15689972650745443"/>
    <m/>
    <m/>
    <m/>
    <m/>
    <m/>
    <m/>
    <m/>
    <m/>
    <m/>
    <m/>
    <m/>
    <m/>
    <m/>
    <n v="9"/>
    <n v="0"/>
    <n v="0"/>
  </r>
  <r>
    <n v="8018083"/>
    <s v="BWG Bergwerk-und Walzwerk-Maschinenbau GmbH"/>
    <s v="Dusseldorf"/>
    <s v="Dusseldorf"/>
    <s v=""/>
    <s v=""/>
    <x v="0"/>
    <x v="0"/>
    <x v="70"/>
    <n v="1"/>
    <x v="14"/>
    <n v="0"/>
    <n v="0"/>
    <n v="0.6688229294850353"/>
    <n v="0.71020554685861559"/>
    <m/>
    <m/>
    <m/>
    <m/>
    <m/>
    <m/>
    <m/>
    <m/>
    <m/>
    <m/>
    <m/>
    <m/>
    <m/>
    <n v="9"/>
    <n v="0"/>
    <n v="0"/>
  </r>
  <r>
    <n v="8025085"/>
    <s v="Concha, Nestor O."/>
    <s v="King of Prussia,PA"/>
    <s v="King of Prussia PA"/>
    <s v=""/>
    <s v=""/>
    <x v="9"/>
    <x v="0"/>
    <x v="83"/>
    <n v="2"/>
    <x v="0"/>
    <n v="0"/>
    <n v="0"/>
    <n v="0.64443081049756423"/>
    <n v="0.98577691208965179"/>
    <m/>
    <m/>
    <m/>
    <m/>
    <m/>
    <m/>
    <m/>
    <m/>
    <m/>
    <m/>
    <m/>
    <m/>
    <m/>
    <n v="9"/>
    <n v="0"/>
    <n v="0"/>
  </r>
  <r>
    <n v="8025410"/>
    <s v="Dale, Dennis Robert"/>
    <s v="Warrenville,IL"/>
    <s v="Warrenville IL"/>
    <s v=""/>
    <s v=""/>
    <x v="9"/>
    <x v="0"/>
    <x v="78"/>
    <n v="1"/>
    <x v="15"/>
    <n v="0"/>
    <n v="0"/>
    <n v="0.81568972335311207"/>
    <n v="0.33562520227891357"/>
    <m/>
    <m/>
    <m/>
    <m/>
    <m/>
    <m/>
    <m/>
    <m/>
    <m/>
    <m/>
    <m/>
    <m/>
    <m/>
    <n v="9"/>
    <n v="0"/>
    <n v="0"/>
  </r>
  <r>
    <n v="8027042"/>
    <s v="Ryu, Han Seop"/>
    <s v="Kyunggi-do"/>
    <s v="Kyunggi-do"/>
    <s v=""/>
    <s v=""/>
    <x v="7"/>
    <x v="0"/>
    <x v="70"/>
    <n v="1"/>
    <x v="14"/>
    <n v="0"/>
    <n v="0"/>
    <n v="0.30010818294936115"/>
    <n v="0.78557109851392626"/>
    <m/>
    <m/>
    <m/>
    <m/>
    <m/>
    <m/>
    <m/>
    <m/>
    <m/>
    <m/>
    <m/>
    <m/>
    <m/>
    <n v="9"/>
    <n v="0"/>
    <n v="0"/>
  </r>
  <r>
    <n v="8027979"/>
    <s v="Gerard, Philip O."/>
    <s v="Lowell"/>
    <s v="Lowell"/>
    <s v=""/>
    <s v=""/>
    <x v="9"/>
    <x v="0"/>
    <x v="66"/>
    <n v="1"/>
    <x v="14"/>
    <n v="0"/>
    <n v="0"/>
    <n v="0.54379438488519294"/>
    <n v="0.56534280144407034"/>
    <m/>
    <m/>
    <m/>
    <m/>
    <m/>
    <m/>
    <m/>
    <m/>
    <m/>
    <m/>
    <m/>
    <m/>
    <m/>
    <n v="9"/>
    <n v="0"/>
    <n v="0"/>
  </r>
  <r>
    <n v="8030355"/>
    <s v="Darling, Jr., Frank C."/>
    <s v="Wolcott"/>
    <s v="Wolcott"/>
    <s v=""/>
    <s v=""/>
    <x v="9"/>
    <x v="0"/>
    <x v="65"/>
    <n v="1"/>
    <x v="14"/>
    <n v="0"/>
    <n v="0"/>
    <n v="0.41784611060450449"/>
    <n v="5.7338127462518096E-2"/>
    <m/>
    <m/>
    <m/>
    <m/>
    <m/>
    <m/>
    <m/>
    <m/>
    <m/>
    <m/>
    <m/>
    <m/>
    <m/>
    <n v="9"/>
    <n v="0"/>
    <n v="0"/>
  </r>
  <r>
    <n v="8036761"/>
    <s v="Rapp; Richard L."/>
    <s v="Lima"/>
    <s v="Lima"/>
    <s v=""/>
    <s v=""/>
    <x v="9"/>
    <x v="0"/>
    <x v="111"/>
    <n v="1"/>
    <x v="14"/>
    <n v="0"/>
    <n v="0"/>
    <n v="0.99096251617941677"/>
    <n v="0.33225539431079998"/>
    <m/>
    <m/>
    <m/>
    <m/>
    <m/>
    <m/>
    <m/>
    <m/>
    <m/>
    <m/>
    <m/>
    <m/>
    <m/>
    <n v="9"/>
    <n v="0"/>
    <n v="0"/>
  </r>
  <r>
    <n v="8038262"/>
    <s v="Texipat, S. A."/>
    <s v="San Jose"/>
    <s v="San Jose"/>
    <s v=""/>
    <s v=""/>
    <x v="57"/>
    <x v="0"/>
    <x v="59"/>
    <n v="1"/>
    <x v="15"/>
    <n v="0"/>
    <n v="0"/>
    <n v="0.50312456959984153"/>
    <n v="0.3798160285737352"/>
    <m/>
    <m/>
    <m/>
    <m/>
    <m/>
    <m/>
    <m/>
    <m/>
    <m/>
    <m/>
    <m/>
    <m/>
    <m/>
    <n v="9"/>
    <n v="0"/>
    <n v="0"/>
  </r>
  <r>
    <n v="8039981"/>
    <s v="Baer, Manfred"/>
    <s v="Mainleus"/>
    <s v="Mainleus"/>
    <s v=""/>
    <s v=""/>
    <x v="0"/>
    <x v="0"/>
    <x v="59"/>
    <n v="1"/>
    <x v="14"/>
    <n v="0"/>
    <n v="0"/>
    <n v="0.26372779169735128"/>
    <n v="0.42664039269039689"/>
    <m/>
    <m/>
    <m/>
    <m/>
    <m/>
    <m/>
    <m/>
    <m/>
    <m/>
    <m/>
    <m/>
    <m/>
    <m/>
    <n v="9"/>
    <n v="0"/>
    <n v="0"/>
  </r>
  <r>
    <n v="8042655"/>
    <s v="Yoshikawa, Shoichi"/>
    <s v="Okazaki"/>
    <s v="Okazaki"/>
    <s v=""/>
    <s v=""/>
    <x v="2"/>
    <x v="0"/>
    <x v="65"/>
    <n v="1"/>
    <x v="14"/>
    <n v="0"/>
    <n v="0"/>
    <n v="0.26769235769612021"/>
    <n v="0.4170826828904528"/>
    <m/>
    <m/>
    <m/>
    <m/>
    <m/>
    <m/>
    <m/>
    <m/>
    <m/>
    <m/>
    <m/>
    <m/>
    <m/>
    <n v="9"/>
    <n v="0"/>
    <n v="0"/>
  </r>
  <r>
    <n v="8043846"/>
    <s v="Molle, Mart L."/>
    <s v="Riverside"/>
    <s v="Riverside"/>
    <s v=""/>
    <s v=""/>
    <x v="9"/>
    <x v="0"/>
    <x v="62"/>
    <n v="1"/>
    <x v="14"/>
    <n v="0"/>
    <n v="0"/>
    <n v="0.66753501596283682"/>
    <n v="0.62475387786581538"/>
    <m/>
    <m/>
    <m/>
    <m/>
    <m/>
    <m/>
    <m/>
    <m/>
    <m/>
    <m/>
    <m/>
    <m/>
    <m/>
    <n v="9"/>
    <n v="0"/>
    <n v="0"/>
  </r>
  <r>
    <n v="8045147"/>
    <s v="Metsig, John"/>
    <s v="Barrington"/>
    <s v="Barrington"/>
    <s v=""/>
    <s v=""/>
    <x v="9"/>
    <x v="0"/>
    <x v="70"/>
    <n v="1"/>
    <x v="14"/>
    <n v="0"/>
    <n v="0"/>
    <n v="0.86140420704949716"/>
    <n v="0.57886726605672001"/>
    <m/>
    <m/>
    <m/>
    <m/>
    <m/>
    <m/>
    <m/>
    <m/>
    <m/>
    <m/>
    <m/>
    <m/>
    <m/>
    <n v="9"/>
    <n v="0"/>
    <n v="0"/>
  </r>
  <r>
    <n v="8045680"/>
    <s v="Shay, III, Robert J."/>
    <s v="Park City"/>
    <s v="Park City"/>
    <s v=""/>
    <s v=""/>
    <x v="9"/>
    <x v="0"/>
    <x v="62"/>
    <n v="1"/>
    <x v="15"/>
    <n v="0"/>
    <n v="0"/>
    <n v="2.7443121410915206E-2"/>
    <n v="0.14568022487909804"/>
    <m/>
    <m/>
    <m/>
    <m/>
    <m/>
    <m/>
    <m/>
    <m/>
    <m/>
    <m/>
    <m/>
    <m/>
    <m/>
    <n v="9"/>
    <n v="0"/>
    <n v="0"/>
  </r>
  <r>
    <n v="8048284"/>
    <s v="REICHERT, Dirk-Stefan"/>
    <s v="Georg-Kerschensteiner-Str. 1,Lubeck,D-23554"/>
    <s v="Georg-Kerschensteiner-Str. 1 Lubeck D-23554"/>
    <s v="1 23554"/>
    <s v="1"/>
    <x v="0"/>
    <x v="0"/>
    <x v="42"/>
    <n v="3"/>
    <x v="0"/>
    <n v="2"/>
    <n v="1"/>
    <n v="0.82706959187480233"/>
    <n v="0.34292470758764115"/>
    <m/>
    <m/>
    <m/>
    <m/>
    <m/>
    <m/>
    <m/>
    <m/>
    <m/>
    <m/>
    <m/>
    <m/>
    <m/>
    <n v="9"/>
    <n v="1"/>
    <n v="0"/>
  </r>
  <r>
    <n v="8049388"/>
    <s v="Chung, Hsien-Dar"/>
    <s v="Hu-Wei Town"/>
    <s v="Hu-Wei Town"/>
    <s v=""/>
    <s v=""/>
    <x v="5"/>
    <x v="0"/>
    <x v="77"/>
    <n v="1"/>
    <x v="15"/>
    <n v="0"/>
    <n v="0"/>
    <n v="7.8663656590482134E-2"/>
    <n v="0.25827157542176427"/>
    <m/>
    <m/>
    <m/>
    <m/>
    <m/>
    <m/>
    <m/>
    <m/>
    <m/>
    <m/>
    <m/>
    <m/>
    <m/>
    <n v="9"/>
    <n v="0"/>
    <n v="0"/>
  </r>
  <r>
    <n v="8049755"/>
    <s v="McCray, Cecil R."/>
    <s v="Salt Lake City"/>
    <s v="Salt Lake City"/>
    <s v=""/>
    <s v=""/>
    <x v="9"/>
    <x v="0"/>
    <x v="78"/>
    <n v="1"/>
    <x v="3"/>
    <n v="0"/>
    <n v="0"/>
    <n v="0.41176533117617964"/>
    <n v="0.89054852287437813"/>
    <m/>
    <m/>
    <m/>
    <m/>
    <m/>
    <m/>
    <m/>
    <m/>
    <m/>
    <m/>
    <m/>
    <m/>
    <m/>
    <n v="9"/>
    <n v="0"/>
    <n v="0"/>
  </r>
  <r>
    <n v="8050987"/>
    <s v="Kuo, Shang-Tai"/>
    <s v="Tainan"/>
    <s v="Tainan"/>
    <s v=""/>
    <s v=""/>
    <x v="5"/>
    <x v="0"/>
    <x v="66"/>
    <n v="1"/>
    <x v="14"/>
    <n v="0"/>
    <n v="0"/>
    <n v="0.2940542581327763"/>
    <n v="0.14848056537119991"/>
    <m/>
    <m/>
    <m/>
    <m/>
    <m/>
    <m/>
    <m/>
    <m/>
    <m/>
    <m/>
    <m/>
    <m/>
    <m/>
    <n v="9"/>
    <n v="0"/>
    <n v="0"/>
  </r>
  <r>
    <n v="8053692"/>
    <s v="Alexander; Barton D."/>
    <s v="Great Falls"/>
    <s v="Great Falls"/>
    <s v=""/>
    <s v=""/>
    <x v="9"/>
    <x v="0"/>
    <x v="77"/>
    <n v="1"/>
    <x v="15"/>
    <n v="0"/>
    <n v="0"/>
    <n v="0.10391121436122996"/>
    <n v="0.39531976984557426"/>
    <m/>
    <m/>
    <m/>
    <m/>
    <m/>
    <m/>
    <m/>
    <m/>
    <m/>
    <m/>
    <m/>
    <m/>
    <m/>
    <n v="9"/>
    <n v="0"/>
    <n v="0"/>
  </r>
  <r>
    <n v="28673566"/>
    <s v="OSAMU * FUKUDA"/>
    <s v="2-12-15 FUJISAKI,NARASHINO-SHI,CHIBA-KEN"/>
    <s v="2-12-15 FUJISAKI NARASHINO-SHI CHIBA-KEN"/>
    <s v="21215"/>
    <s v="-12-"/>
    <x v="24"/>
    <x v="0"/>
    <x v="41"/>
    <n v="3"/>
    <x v="0"/>
    <n v="1"/>
    <n v="1"/>
    <n v="0.18943412178617636"/>
    <n v="4.1491441349185032E-2"/>
    <n v="1"/>
    <n v="3"/>
    <n v="7"/>
    <m/>
    <m/>
    <m/>
    <m/>
    <m/>
    <m/>
    <m/>
    <m/>
    <m/>
    <m/>
    <n v="9"/>
    <n v="1"/>
    <n v="0"/>
  </r>
  <r>
    <n v="8057617"/>
    <s v="Pedrini, Fabio"/>
    <s v="Casalecchio di Reno 40033 (Bologna)"/>
    <s v="Casalecchio di Reno 40033 (Bologna)"/>
    <s v="40033"/>
    <s v=""/>
    <x v="6"/>
    <x v="0"/>
    <x v="52"/>
    <n v="2"/>
    <x v="1"/>
    <n v="1"/>
    <n v="0"/>
    <n v="0.29732692221237123"/>
    <n v="0.63847485490996114"/>
    <m/>
    <m/>
    <m/>
    <m/>
    <m/>
    <m/>
    <m/>
    <m/>
    <m/>
    <m/>
    <m/>
    <m/>
    <m/>
    <n v="9"/>
    <n v="1"/>
    <n v="0"/>
  </r>
  <r>
    <n v="8059481"/>
    <s v="Hewitt, Lew V."/>
    <s v="Corpus Christi"/>
    <s v="Corpus Christi"/>
    <s v=""/>
    <s v=""/>
    <x v="9"/>
    <x v="0"/>
    <x v="78"/>
    <n v="1"/>
    <x v="15"/>
    <n v="0"/>
    <n v="0"/>
    <n v="3.818557711624504E-2"/>
    <n v="0.24519014585849608"/>
    <m/>
    <m/>
    <m/>
    <m/>
    <m/>
    <m/>
    <m/>
    <m/>
    <m/>
    <m/>
    <m/>
    <m/>
    <m/>
    <n v="9"/>
    <n v="0"/>
    <n v="0"/>
  </r>
  <r>
    <n v="8060791"/>
    <s v="Yarbrough, Glen A."/>
    <s v="Clarksville"/>
    <s v="Clarksville"/>
    <s v=""/>
    <s v=""/>
    <x v="9"/>
    <x v="0"/>
    <x v="77"/>
    <n v="1"/>
    <x v="14"/>
    <n v="0"/>
    <n v="0"/>
    <n v="0.84474550620460764"/>
    <n v="0.4190813113327917"/>
    <m/>
    <m/>
    <m/>
    <m/>
    <m/>
    <m/>
    <m/>
    <m/>
    <m/>
    <m/>
    <m/>
    <m/>
    <m/>
    <n v="9"/>
    <n v="0"/>
    <n v="0"/>
  </r>
  <r>
    <n v="8061467"/>
    <s v="Susanto, Tony"/>
    <s v="Austin,TX"/>
    <s v="Austin TX"/>
    <s v=""/>
    <s v=""/>
    <x v="9"/>
    <x v="0"/>
    <x v="62"/>
    <n v="1"/>
    <x v="15"/>
    <n v="0"/>
    <n v="0"/>
    <n v="0.373455056749876"/>
    <n v="0.54561069044912369"/>
    <m/>
    <m/>
    <m/>
    <m/>
    <m/>
    <m/>
    <m/>
    <m/>
    <m/>
    <m/>
    <m/>
    <m/>
    <m/>
    <n v="9"/>
    <n v="0"/>
    <n v="0"/>
  </r>
  <r>
    <n v="8062601"/>
    <s v="Sotoudeh, Vahid"/>
    <s v="Los Altos"/>
    <s v="Los Altos"/>
    <s v=""/>
    <s v=""/>
    <x v="9"/>
    <x v="0"/>
    <x v="62"/>
    <n v="1"/>
    <x v="15"/>
    <n v="0"/>
    <n v="0"/>
    <n v="0.26885845590627155"/>
    <n v="0.43373373438804741"/>
    <m/>
    <m/>
    <m/>
    <m/>
    <m/>
    <m/>
    <m/>
    <m/>
    <m/>
    <m/>
    <m/>
    <m/>
    <m/>
    <n v="9"/>
    <n v="0"/>
    <n v="0"/>
  </r>
  <r>
    <n v="8063719"/>
    <s v="Winterholler, Cohann"/>
    <s v="Friedberg"/>
    <s v="Friedberg"/>
    <s v=""/>
    <s v=""/>
    <x v="0"/>
    <x v="0"/>
    <x v="62"/>
    <n v="1"/>
    <x v="14"/>
    <n v="0"/>
    <n v="0"/>
    <n v="8.0804068384899286E-2"/>
    <n v="0.62972250723169954"/>
    <m/>
    <m/>
    <m/>
    <m/>
    <m/>
    <m/>
    <m/>
    <m/>
    <m/>
    <m/>
    <m/>
    <m/>
    <m/>
    <n v="9"/>
    <n v="0"/>
    <n v="0"/>
  </r>
  <r>
    <n v="8066976"/>
    <s v="Benrashid, Ramezan"/>
    <s v="Concord,NC"/>
    <s v="Concord NC"/>
    <s v=""/>
    <s v=""/>
    <x v="9"/>
    <x v="0"/>
    <x v="70"/>
    <n v="1"/>
    <x v="15"/>
    <n v="0"/>
    <n v="0"/>
    <n v="0.15038893716196067"/>
    <n v="0.46624688236901568"/>
    <m/>
    <m/>
    <m/>
    <m/>
    <m/>
    <m/>
    <m/>
    <m/>
    <m/>
    <m/>
    <m/>
    <m/>
    <m/>
    <n v="9"/>
    <n v="0"/>
    <n v="0"/>
  </r>
  <r>
    <n v="8067082"/>
    <s v="ALFA Institut fur Hauswirtschaftliche Produkt und Verfahrens-Entwicklung"/>
    <s v="Eltville am Rheim"/>
    <s v="Eltville am Rheim"/>
    <s v=""/>
    <s v=""/>
    <x v="0"/>
    <x v="0"/>
    <x v="100"/>
    <n v="2"/>
    <x v="3"/>
    <n v="0"/>
    <n v="0"/>
    <n v="0.58025428148593172"/>
    <n v="6.5135662003451444E-2"/>
    <m/>
    <m/>
    <m/>
    <m/>
    <m/>
    <m/>
    <m/>
    <m/>
    <m/>
    <m/>
    <m/>
    <m/>
    <m/>
    <n v="9"/>
    <n v="0"/>
    <n v="0"/>
  </r>
  <r>
    <n v="8067814"/>
    <s v="Leeson, Paul David"/>
    <s v="Congerstone"/>
    <s v="Congerstone"/>
    <s v=""/>
    <s v=""/>
    <x v="8"/>
    <x v="0"/>
    <x v="77"/>
    <n v="1"/>
    <x v="14"/>
    <n v="0"/>
    <n v="0"/>
    <n v="0.24367836550882638"/>
    <n v="7.3887818156197715E-2"/>
    <m/>
    <m/>
    <m/>
    <m/>
    <m/>
    <m/>
    <m/>
    <m/>
    <m/>
    <m/>
    <m/>
    <m/>
    <m/>
    <n v="9"/>
    <n v="0"/>
    <n v="0"/>
  </r>
  <r>
    <n v="8068773"/>
    <s v="McCarty; Jerry"/>
    <s v="San Antonio"/>
    <s v="San Antonio"/>
    <s v=""/>
    <s v=""/>
    <x v="9"/>
    <x v="0"/>
    <x v="77"/>
    <n v="1"/>
    <x v="15"/>
    <n v="0"/>
    <n v="0"/>
    <n v="0.78574998115509298"/>
    <n v="0.11319177869981911"/>
    <m/>
    <m/>
    <m/>
    <m/>
    <m/>
    <m/>
    <m/>
    <m/>
    <m/>
    <m/>
    <m/>
    <m/>
    <m/>
    <n v="9"/>
    <n v="0"/>
    <n v="0"/>
  </r>
  <r>
    <n v="8068820"/>
    <s v="Celaru, Adrian"/>
    <s v="Massapequa,NY"/>
    <s v="Massapequa NY"/>
    <s v=""/>
    <s v=""/>
    <x v="9"/>
    <x v="0"/>
    <x v="69"/>
    <n v="1"/>
    <x v="15"/>
    <n v="0"/>
    <n v="0"/>
    <n v="0.47676701676305122"/>
    <n v="0.84383736632858508"/>
    <m/>
    <m/>
    <m/>
    <m/>
    <m/>
    <m/>
    <m/>
    <m/>
    <m/>
    <m/>
    <m/>
    <m/>
    <m/>
    <n v="9"/>
    <n v="0"/>
    <n v="0"/>
  </r>
  <r>
    <n v="8070453"/>
    <s v="Chem Systems Inc."/>
    <s v="Tarrytown"/>
    <s v="Tarrytown"/>
    <s v=""/>
    <s v=""/>
    <x v="9"/>
    <x v="0"/>
    <x v="62"/>
    <n v="1"/>
    <x v="14"/>
    <n v="0"/>
    <n v="0"/>
    <n v="0.72949184969937642"/>
    <n v="0.28299746930840886"/>
    <m/>
    <m/>
    <m/>
    <m/>
    <m/>
    <m/>
    <m/>
    <m/>
    <m/>
    <m/>
    <m/>
    <m/>
    <m/>
    <n v="9"/>
    <n v="0"/>
    <n v="0"/>
  </r>
  <r>
    <n v="8070579"/>
    <s v="Peng, Xinzhan"/>
    <s v="Lincoln,NE"/>
    <s v="Lincoln NE"/>
    <s v=""/>
    <s v=""/>
    <x v="9"/>
    <x v="0"/>
    <x v="70"/>
    <n v="1"/>
    <x v="15"/>
    <n v="0"/>
    <n v="0"/>
    <n v="0.95915288966494872"/>
    <n v="0.33769724431914427"/>
    <m/>
    <m/>
    <m/>
    <m/>
    <m/>
    <m/>
    <m/>
    <m/>
    <m/>
    <m/>
    <m/>
    <m/>
    <m/>
    <n v="9"/>
    <n v="0"/>
    <n v="0"/>
  </r>
  <r>
    <n v="8071420"/>
    <s v="Easycare, Inc."/>
    <s v="Oro Valley"/>
    <s v="Oro Valley"/>
    <s v=""/>
    <s v=""/>
    <x v="9"/>
    <x v="0"/>
    <x v="70"/>
    <n v="1"/>
    <x v="15"/>
    <n v="0"/>
    <n v="0"/>
    <n v="0.26872489255953447"/>
    <n v="0.64686107511825919"/>
    <m/>
    <m/>
    <m/>
    <m/>
    <m/>
    <m/>
    <m/>
    <m/>
    <m/>
    <m/>
    <m/>
    <m/>
    <m/>
    <n v="9"/>
    <n v="0"/>
    <n v="0"/>
  </r>
  <r>
    <n v="8072229"/>
    <s v="Chen, Yongcong"/>
    <s v="8F, 535, Chung-Cheng Rd.,Taipei"/>
    <s v="8F 535 Chung-Cheng Rd. Taipei"/>
    <s v="8 535"/>
    <s v="535"/>
    <x v="5"/>
    <x v="0"/>
    <x v="29"/>
    <n v="2"/>
    <x v="1"/>
    <n v="2"/>
    <n v="1"/>
    <n v="0.91519495284894958"/>
    <n v="0.67402275352309859"/>
    <m/>
    <m/>
    <m/>
    <m/>
    <m/>
    <m/>
    <m/>
    <m/>
    <m/>
    <m/>
    <m/>
    <m/>
    <m/>
    <n v="9"/>
    <n v="1"/>
    <n v="0"/>
  </r>
  <r>
    <n v="8074802"/>
    <s v="Hamik, Anne"/>
    <s v="Baltimore"/>
    <s v="Baltimore"/>
    <s v=""/>
    <s v=""/>
    <x v="9"/>
    <x v="0"/>
    <x v="62"/>
    <n v="1"/>
    <x v="14"/>
    <n v="0"/>
    <n v="0"/>
    <n v="0.80880999845231383"/>
    <n v="0.20370537179337278"/>
    <m/>
    <m/>
    <m/>
    <m/>
    <m/>
    <m/>
    <m/>
    <m/>
    <m/>
    <m/>
    <m/>
    <m/>
    <m/>
    <n v="9"/>
    <n v="0"/>
    <n v="0"/>
  </r>
  <r>
    <n v="8081502"/>
    <s v="Graves, David A."/>
    <s v="Monte Serreno,CA"/>
    <s v="Monte Serreno CA"/>
    <s v=""/>
    <s v=""/>
    <x v="9"/>
    <x v="0"/>
    <x v="79"/>
    <n v="1"/>
    <x v="3"/>
    <n v="0"/>
    <n v="0"/>
    <n v="0.18457127890885205"/>
    <n v="0.58670154991384438"/>
    <m/>
    <m/>
    <m/>
    <m/>
    <m/>
    <m/>
    <m/>
    <m/>
    <m/>
    <m/>
    <m/>
    <m/>
    <m/>
    <n v="9"/>
    <n v="0"/>
    <n v="0"/>
  </r>
  <r>
    <n v="8081576"/>
    <s v="Preissler, Christopher M."/>
    <s v="Indianapolis"/>
    <s v="Indianapolis"/>
    <s v=""/>
    <s v=""/>
    <x v="9"/>
    <x v="0"/>
    <x v="74"/>
    <n v="1"/>
    <x v="14"/>
    <n v="0"/>
    <n v="0"/>
    <n v="0.90476685595253803"/>
    <n v="0.66495935063924505"/>
    <m/>
    <m/>
    <m/>
    <m/>
    <m/>
    <m/>
    <m/>
    <m/>
    <m/>
    <m/>
    <m/>
    <m/>
    <m/>
    <n v="9"/>
    <n v="0"/>
    <n v="0"/>
  </r>
  <r>
    <n v="8081825"/>
    <s v="Fuchiwaki, Motoaki"/>
    <s v="Hiroshima-ken"/>
    <s v="Hiroshima-ken"/>
    <s v=""/>
    <s v=""/>
    <x v="2"/>
    <x v="0"/>
    <x v="69"/>
    <n v="1"/>
    <x v="14"/>
    <n v="0"/>
    <n v="0"/>
    <n v="0.92477547575300034"/>
    <n v="0.26198839823769071"/>
    <m/>
    <m/>
    <m/>
    <m/>
    <m/>
    <m/>
    <m/>
    <m/>
    <m/>
    <m/>
    <m/>
    <m/>
    <m/>
    <n v="9"/>
    <n v="0"/>
    <n v="0"/>
  </r>
  <r>
    <n v="8084922"/>
    <s v="Krasnowsky, Karl J."/>
    <s v="Portland,OR"/>
    <s v="Portland OR"/>
    <s v=""/>
    <s v=""/>
    <x v="9"/>
    <x v="0"/>
    <x v="77"/>
    <n v="1"/>
    <x v="15"/>
    <n v="0"/>
    <n v="0"/>
    <n v="0.10450159266761028"/>
    <n v="0.16396763740404641"/>
    <m/>
    <m/>
    <m/>
    <m/>
    <m/>
    <m/>
    <m/>
    <m/>
    <m/>
    <m/>
    <m/>
    <m/>
    <m/>
    <n v="9"/>
    <n v="0"/>
    <n v="0"/>
  </r>
  <r>
    <n v="8085676"/>
    <s v="Young, Scott A."/>
    <s v="75 Highgate Road,Scotts Valley,CA,95066"/>
    <s v="75 Highgate Road Scotts Valley CA 95066"/>
    <s v="75 95066"/>
    <s v=""/>
    <x v="9"/>
    <x v="0"/>
    <x v="36"/>
    <n v="3"/>
    <x v="11"/>
    <n v="2"/>
    <n v="0"/>
    <n v="0.15746200582656167"/>
    <n v="0.69302101062376298"/>
    <m/>
    <m/>
    <m/>
    <m/>
    <m/>
    <m/>
    <m/>
    <m/>
    <m/>
    <m/>
    <m/>
    <m/>
    <m/>
    <n v="9"/>
    <n v="1"/>
    <n v="0"/>
  </r>
  <r>
    <n v="8090593"/>
    <s v="Felsen, Marvin J."/>
    <s v="Granada Hills"/>
    <s v="Granada Hills"/>
    <s v=""/>
    <s v=""/>
    <x v="9"/>
    <x v="0"/>
    <x v="69"/>
    <n v="1"/>
    <x v="15"/>
    <n v="0"/>
    <n v="0"/>
    <n v="0.33618646770472171"/>
    <n v="0.31267761140547945"/>
    <m/>
    <m/>
    <m/>
    <m/>
    <m/>
    <m/>
    <m/>
    <m/>
    <m/>
    <m/>
    <m/>
    <m/>
    <m/>
    <n v="9"/>
    <n v="0"/>
    <n v="0"/>
  </r>
  <r>
    <n v="8093075"/>
    <s v="Kurihara, Hideshi"/>
    <s v="Tokyo"/>
    <s v="Tokyo"/>
    <s v=""/>
    <s v=""/>
    <x v="2"/>
    <x v="0"/>
    <x v="87"/>
    <n v="1"/>
    <x v="14"/>
    <n v="0"/>
    <n v="0"/>
    <n v="8.1633179311826343E-2"/>
    <n v="0.68620378361377699"/>
    <m/>
    <m/>
    <m/>
    <m/>
    <m/>
    <m/>
    <m/>
    <m/>
    <m/>
    <m/>
    <m/>
    <m/>
    <m/>
    <n v="9"/>
    <n v="0"/>
    <n v="0"/>
  </r>
  <r>
    <n v="8096658"/>
    <s v="Ross; David"/>
    <s v="Lakehopatcong"/>
    <s v="Lakehopatcong"/>
    <s v=""/>
    <s v=""/>
    <x v="9"/>
    <x v="0"/>
    <x v="69"/>
    <n v="1"/>
    <x v="14"/>
    <n v="0"/>
    <n v="0"/>
    <n v="0.44850383306849484"/>
    <n v="0.84396583582006302"/>
    <m/>
    <m/>
    <m/>
    <m/>
    <m/>
    <m/>
    <m/>
    <m/>
    <m/>
    <m/>
    <m/>
    <m/>
    <m/>
    <n v="9"/>
    <n v="0"/>
    <n v="0"/>
  </r>
  <r>
    <n v="8097482"/>
    <s v="Gupta, Shanker Lal"/>
    <s v="Vernon Hills"/>
    <s v="Vernon Hills"/>
    <s v=""/>
    <s v=""/>
    <x v="9"/>
    <x v="0"/>
    <x v="74"/>
    <n v="1"/>
    <x v="15"/>
    <n v="0"/>
    <n v="0"/>
    <n v="0.48222842693698098"/>
    <n v="0.81142507375409534"/>
    <m/>
    <m/>
    <m/>
    <m/>
    <m/>
    <m/>
    <m/>
    <m/>
    <m/>
    <m/>
    <m/>
    <m/>
    <m/>
    <n v="9"/>
    <n v="0"/>
    <n v="0"/>
  </r>
  <r>
    <n v="8100604"/>
    <s v="Schaeffer, Peter"/>
    <s v="Oberkochen"/>
    <s v="Oberkochen"/>
    <s v=""/>
    <s v=""/>
    <x v="0"/>
    <x v="0"/>
    <x v="70"/>
    <n v="1"/>
    <x v="14"/>
    <n v="0"/>
    <n v="0"/>
    <n v="0.58314331925233687"/>
    <n v="0.80902774883926953"/>
    <m/>
    <m/>
    <m/>
    <m/>
    <m/>
    <m/>
    <m/>
    <m/>
    <m/>
    <m/>
    <m/>
    <m/>
    <m/>
    <n v="9"/>
    <n v="0"/>
    <n v="0"/>
  </r>
  <r>
    <n v="8112217"/>
    <s v="Shi, WenFan"/>
    <s v="Pittsburgh"/>
    <s v="Pittsburgh"/>
    <s v=""/>
    <s v=""/>
    <x v="9"/>
    <x v="0"/>
    <x v="70"/>
    <n v="1"/>
    <x v="14"/>
    <n v="0"/>
    <n v="0"/>
    <n v="0.19080693088523926"/>
    <n v="0.21232180363970476"/>
    <m/>
    <m/>
    <m/>
    <m/>
    <m/>
    <m/>
    <m/>
    <m/>
    <m/>
    <m/>
    <m/>
    <m/>
    <m/>
    <n v="9"/>
    <n v="0"/>
    <n v="0"/>
  </r>
  <r>
    <n v="8113296"/>
    <s v="Keskar, Arvind R."/>
    <s v="Houston,TX"/>
    <s v="Houston TX"/>
    <s v=""/>
    <s v=""/>
    <x v="9"/>
    <x v="0"/>
    <x v="70"/>
    <n v="1"/>
    <x v="15"/>
    <n v="0"/>
    <n v="0"/>
    <n v="0.72928048648203414"/>
    <n v="0.91568203351726674"/>
    <m/>
    <m/>
    <m/>
    <m/>
    <m/>
    <m/>
    <m/>
    <m/>
    <m/>
    <m/>
    <m/>
    <m/>
    <m/>
    <n v="9"/>
    <n v="0"/>
    <n v="0"/>
  </r>
  <r>
    <n v="8119394"/>
    <s v="Dun, Jowei"/>
    <s v="Pao-Shan Hsiang"/>
    <s v="Pao-Shan Hsiang"/>
    <s v=""/>
    <s v=""/>
    <x v="5"/>
    <x v="0"/>
    <x v="81"/>
    <n v="1"/>
    <x v="15"/>
    <n v="0"/>
    <n v="0"/>
    <n v="0.52708841702438525"/>
    <n v="0.84707864999268045"/>
    <m/>
    <m/>
    <m/>
    <m/>
    <m/>
    <m/>
    <m/>
    <m/>
    <m/>
    <m/>
    <m/>
    <m/>
    <m/>
    <n v="9"/>
    <n v="0"/>
    <n v="0"/>
  </r>
  <r>
    <n v="8119739"/>
    <s v="Erixon, Mats"/>
    <s v="Västerås"/>
    <s v="Västerås"/>
    <s v=""/>
    <s v=""/>
    <x v="11"/>
    <x v="0"/>
    <x v="59"/>
    <n v="1"/>
    <x v="14"/>
    <n v="0"/>
    <n v="0"/>
    <n v="0.20840385277051932"/>
    <n v="0.23809801399301633"/>
    <m/>
    <m/>
    <m/>
    <m/>
    <m/>
    <m/>
    <m/>
    <m/>
    <m/>
    <m/>
    <m/>
    <m/>
    <m/>
    <n v="9"/>
    <n v="0"/>
    <n v="0"/>
  </r>
  <r>
    <n v="8120221"/>
    <s v="Simmons, Anthony Grant"/>
    <s v="New South Wales"/>
    <s v="New South Wales"/>
    <s v=""/>
    <s v=""/>
    <x v="20"/>
    <x v="0"/>
    <x v="81"/>
    <n v="1"/>
    <x v="3"/>
    <n v="0"/>
    <n v="0"/>
    <n v="0.45462969787304819"/>
    <n v="0.59414026780345242"/>
    <m/>
    <m/>
    <m/>
    <m/>
    <m/>
    <m/>
    <m/>
    <m/>
    <m/>
    <m/>
    <m/>
    <m/>
    <m/>
    <n v="9"/>
    <n v="0"/>
    <n v="0"/>
  </r>
  <r>
    <n v="8122897"/>
    <s v="Haskal, Haim M."/>
    <s v="Colorado Springs"/>
    <s v="Colorado Springs"/>
    <s v=""/>
    <s v=""/>
    <x v="9"/>
    <x v="0"/>
    <x v="79"/>
    <n v="1"/>
    <x v="15"/>
    <n v="0"/>
    <n v="0"/>
    <n v="0.96786279723960622"/>
    <n v="0.42802618824512562"/>
    <m/>
    <m/>
    <m/>
    <m/>
    <m/>
    <m/>
    <m/>
    <m/>
    <m/>
    <m/>
    <m/>
    <m/>
    <m/>
    <n v="9"/>
    <n v="0"/>
    <n v="0"/>
  </r>
  <r>
    <n v="8125237"/>
    <s v="Ellis, Edward J."/>
    <s v="Lynnfield, both of MA"/>
    <s v="Lynnfield both of MA"/>
    <s v=""/>
    <s v=""/>
    <x v="9"/>
    <x v="0"/>
    <x v="88"/>
    <n v="2"/>
    <x v="0"/>
    <n v="0"/>
    <n v="0"/>
    <n v="0.9303542977200091"/>
    <n v="0.45633344744694837"/>
    <m/>
    <m/>
    <m/>
    <m/>
    <m/>
    <m/>
    <m/>
    <m/>
    <m/>
    <m/>
    <m/>
    <m/>
    <m/>
    <n v="9"/>
    <n v="0"/>
    <n v="0"/>
  </r>
  <r>
    <n v="8129336"/>
    <s v="Bracha, Amit"/>
    <s v="Irvine,CA"/>
    <s v="Irvine CA"/>
    <s v=""/>
    <s v=""/>
    <x v="9"/>
    <x v="0"/>
    <x v="62"/>
    <n v="1"/>
    <x v="15"/>
    <n v="0"/>
    <n v="0"/>
    <n v="0.64195900725889599"/>
    <n v="0.63825995378278344"/>
    <m/>
    <m/>
    <m/>
    <m/>
    <m/>
    <m/>
    <m/>
    <m/>
    <m/>
    <m/>
    <m/>
    <m/>
    <m/>
    <n v="9"/>
    <n v="0"/>
    <n v="0"/>
  </r>
  <r>
    <n v="8130286"/>
    <s v="Rogasch, Klaus P."/>
    <s v="Uhldingen-Mulhofen"/>
    <s v="Uhldingen-Mulhofen"/>
    <s v=""/>
    <s v=""/>
    <x v="0"/>
    <x v="0"/>
    <x v="83"/>
    <n v="2"/>
    <x v="14"/>
    <n v="0"/>
    <n v="0"/>
    <n v="0.8241224173781706"/>
    <n v="0.64360574739164633"/>
    <m/>
    <m/>
    <m/>
    <m/>
    <m/>
    <m/>
    <m/>
    <m/>
    <m/>
    <m/>
    <m/>
    <m/>
    <m/>
    <n v="9"/>
    <n v="0"/>
    <n v="0"/>
  </r>
  <r>
    <n v="8131446"/>
    <s v="Bonneville, W. Scott"/>
    <s v="Cupertino"/>
    <s v="Cupertino"/>
    <s v=""/>
    <s v=""/>
    <x v="9"/>
    <x v="0"/>
    <x v="62"/>
    <n v="1"/>
    <x v="14"/>
    <n v="0"/>
    <n v="0"/>
    <n v="0.89562679700782011"/>
    <n v="0.9541336237531044"/>
    <m/>
    <m/>
    <m/>
    <m/>
    <m/>
    <m/>
    <m/>
    <m/>
    <m/>
    <m/>
    <m/>
    <m/>
    <m/>
    <n v="9"/>
    <n v="0"/>
    <n v="0"/>
  </r>
  <r>
    <n v="8131538"/>
    <s v="Devidas, Shroff Rajnikant"/>
    <s v="Mumbai"/>
    <s v="Mumbai"/>
    <s v=""/>
    <s v=""/>
    <x v="27"/>
    <x v="0"/>
    <x v="66"/>
    <n v="1"/>
    <x v="14"/>
    <n v="0"/>
    <n v="0"/>
    <n v="0.31391650486938882"/>
    <n v="7.2509150982547732E-2"/>
    <m/>
    <m/>
    <m/>
    <m/>
    <m/>
    <m/>
    <m/>
    <m/>
    <m/>
    <m/>
    <m/>
    <m/>
    <m/>
    <n v="9"/>
    <n v="0"/>
    <n v="0"/>
  </r>
  <r>
    <n v="8134747"/>
    <s v="Blue, Kenneth L."/>
    <s v="Scottsdale,AZ"/>
    <s v="Scottsdale AZ"/>
    <s v=""/>
    <s v=""/>
    <x v="9"/>
    <x v="0"/>
    <x v="69"/>
    <n v="1"/>
    <x v="15"/>
    <n v="0"/>
    <n v="0"/>
    <n v="0.42090865498284502"/>
    <n v="0.83082268556011007"/>
    <m/>
    <m/>
    <m/>
    <m/>
    <m/>
    <m/>
    <m/>
    <m/>
    <m/>
    <m/>
    <m/>
    <m/>
    <m/>
    <n v="9"/>
    <n v="0"/>
    <n v="0"/>
  </r>
  <r>
    <n v="8135888"/>
    <s v="Dalrymple, Tim J."/>
    <s v="Columbia,MD"/>
    <s v="Columbia MD"/>
    <s v=""/>
    <s v=""/>
    <x v="9"/>
    <x v="0"/>
    <x v="77"/>
    <n v="1"/>
    <x v="15"/>
    <n v="0"/>
    <n v="0"/>
    <n v="0.3890206550765557"/>
    <n v="0.76252110345323665"/>
    <m/>
    <m/>
    <m/>
    <m/>
    <m/>
    <m/>
    <m/>
    <m/>
    <m/>
    <m/>
    <m/>
    <m/>
    <m/>
    <n v="9"/>
    <n v="0"/>
    <n v="0"/>
  </r>
  <r>
    <n v="8137050"/>
    <s v="Malone, William J."/>
    <s v="Brampton, Ontario"/>
    <s v="Brampton Ontario"/>
    <s v=""/>
    <s v=""/>
    <x v="16"/>
    <x v="0"/>
    <x v="100"/>
    <n v="2"/>
    <x v="15"/>
    <n v="0"/>
    <n v="0"/>
    <n v="4.7743303510692781E-2"/>
    <n v="0.49049658949674435"/>
    <m/>
    <m/>
    <m/>
    <m/>
    <m/>
    <m/>
    <m/>
    <m/>
    <m/>
    <m/>
    <m/>
    <m/>
    <m/>
    <n v="9"/>
    <n v="0"/>
    <n v="0"/>
  </r>
  <r>
    <n v="8140829"/>
    <s v="Seare, Jerry G."/>
    <s v="Sandy,UT"/>
    <s v="Sandy UT"/>
    <s v=""/>
    <s v=""/>
    <x v="9"/>
    <x v="0"/>
    <x v="59"/>
    <n v="1"/>
    <x v="15"/>
    <n v="0"/>
    <n v="0"/>
    <n v="0.76048467130510622"/>
    <n v="0.62154608114714571"/>
    <m/>
    <m/>
    <m/>
    <m/>
    <m/>
    <m/>
    <m/>
    <m/>
    <m/>
    <m/>
    <m/>
    <m/>
    <m/>
    <n v="9"/>
    <n v="0"/>
    <n v="0"/>
  </r>
  <r>
    <n v="8141234"/>
    <s v="Sandhu, Sukhvinder"/>
    <s v="East Windsor"/>
    <s v="East Windsor"/>
    <s v=""/>
    <s v=""/>
    <x v="9"/>
    <x v="0"/>
    <x v="74"/>
    <n v="1"/>
    <x v="15"/>
    <n v="0"/>
    <n v="0"/>
    <n v="0.12470356522939885"/>
    <n v="0.8752873772867833"/>
    <m/>
    <m/>
    <m/>
    <m/>
    <m/>
    <m/>
    <m/>
    <m/>
    <m/>
    <m/>
    <m/>
    <m/>
    <m/>
    <n v="9"/>
    <n v="0"/>
    <n v="0"/>
  </r>
  <r>
    <n v="8154917"/>
    <s v="Krneta, Vladimir"/>
    <s v="Boulder,CO"/>
    <s v="Boulder CO"/>
    <s v=""/>
    <s v=""/>
    <x v="9"/>
    <x v="0"/>
    <x v="70"/>
    <n v="1"/>
    <x v="15"/>
    <n v="0"/>
    <n v="0"/>
    <n v="0.60866875406343923"/>
    <n v="0.95086297839924117"/>
    <m/>
    <m/>
    <m/>
    <m/>
    <m/>
    <m/>
    <m/>
    <m/>
    <m/>
    <m/>
    <m/>
    <m/>
    <m/>
    <n v="9"/>
    <n v="0"/>
    <n v="0"/>
  </r>
  <r>
    <n v="8158585"/>
    <s v="Hubert Casati, Francois M."/>
    <s v="Highland Park"/>
    <s v="Highland Park"/>
    <s v=""/>
    <s v=""/>
    <x v="9"/>
    <x v="0"/>
    <x v="69"/>
    <n v="1"/>
    <x v="15"/>
    <n v="0"/>
    <n v="0"/>
    <n v="0.2259832254121632"/>
    <n v="0.51417760747077368"/>
    <m/>
    <m/>
    <m/>
    <m/>
    <m/>
    <m/>
    <m/>
    <m/>
    <m/>
    <m/>
    <m/>
    <m/>
    <m/>
    <n v="9"/>
    <n v="0"/>
    <n v="0"/>
  </r>
  <r>
    <n v="8159067"/>
    <s v="Maebashi, Akemi"/>
    <s v="Shizuoka-ken"/>
    <s v="Shizuoka-ken"/>
    <s v=""/>
    <s v=""/>
    <x v="2"/>
    <x v="0"/>
    <x v="74"/>
    <n v="1"/>
    <x v="14"/>
    <n v="0"/>
    <n v="0"/>
    <n v="1.2410325365721842E-2"/>
    <n v="0.79552367748334429"/>
    <m/>
    <m/>
    <m/>
    <m/>
    <m/>
    <m/>
    <m/>
    <m/>
    <m/>
    <m/>
    <m/>
    <m/>
    <m/>
    <n v="9"/>
    <n v="0"/>
    <n v="0"/>
  </r>
  <r>
    <n v="8163052"/>
    <s v="Gosser, Nell Lynn"/>
    <s v="Port Angeles"/>
    <s v="Port Angeles"/>
    <s v=""/>
    <s v=""/>
    <x v="9"/>
    <x v="0"/>
    <x v="74"/>
    <n v="1"/>
    <x v="15"/>
    <n v="0"/>
    <n v="0"/>
    <n v="0.78096409179605308"/>
    <n v="0.45402099484934888"/>
    <m/>
    <m/>
    <m/>
    <m/>
    <m/>
    <m/>
    <m/>
    <m/>
    <m/>
    <m/>
    <m/>
    <m/>
    <m/>
    <n v="9"/>
    <n v="0"/>
    <n v="0"/>
  </r>
  <r>
    <n v="8165079"/>
    <s v="Latham, Jr., Andrew V."/>
    <s v="Ridgefield"/>
    <s v="Ridgefield"/>
    <s v=""/>
    <s v=""/>
    <x v="9"/>
    <x v="0"/>
    <x v="70"/>
    <n v="1"/>
    <x v="14"/>
    <n v="0"/>
    <n v="0"/>
    <n v="0.79027574661970823"/>
    <n v="0.51490856749311575"/>
    <m/>
    <m/>
    <m/>
    <m/>
    <m/>
    <m/>
    <m/>
    <m/>
    <m/>
    <m/>
    <m/>
    <m/>
    <m/>
    <n v="9"/>
    <n v="0"/>
    <n v="0"/>
  </r>
  <r>
    <n v="8166444"/>
    <s v="Dr. Eugene Durrwachter DODUCO"/>
    <s v="Pforzheim"/>
    <s v="Pforzheim"/>
    <s v=""/>
    <s v=""/>
    <x v="0"/>
    <x v="0"/>
    <x v="62"/>
    <n v="1"/>
    <x v="14"/>
    <n v="0"/>
    <n v="0"/>
    <n v="7.9949485113557484E-2"/>
    <n v="0.36339202857362796"/>
    <m/>
    <m/>
    <m/>
    <m/>
    <m/>
    <m/>
    <m/>
    <m/>
    <m/>
    <m/>
    <m/>
    <m/>
    <m/>
    <n v="9"/>
    <n v="0"/>
    <n v="0"/>
  </r>
  <r>
    <n v="8168098"/>
    <s v="Shirai, Akihito"/>
    <s v="Ehime"/>
    <s v="Ehime"/>
    <s v=""/>
    <s v=""/>
    <x v="2"/>
    <x v="0"/>
    <x v="87"/>
    <n v="1"/>
    <x v="14"/>
    <n v="0"/>
    <n v="0"/>
    <n v="0.69807681856261261"/>
    <n v="0.44884346725734925"/>
    <m/>
    <m/>
    <m/>
    <m/>
    <m/>
    <m/>
    <m/>
    <m/>
    <m/>
    <m/>
    <m/>
    <m/>
    <m/>
    <n v="9"/>
    <n v="0"/>
    <n v="0"/>
  </r>
  <r>
    <n v="8172360"/>
    <s v="Paige, Clive R."/>
    <s v="Berkshire"/>
    <s v="Berkshire"/>
    <s v=""/>
    <s v=""/>
    <x v="8"/>
    <x v="0"/>
    <x v="62"/>
    <n v="1"/>
    <x v="14"/>
    <n v="0"/>
    <n v="0"/>
    <n v="0.41340645326508463"/>
    <n v="0.6695650830535288"/>
    <m/>
    <m/>
    <m/>
    <m/>
    <m/>
    <m/>
    <m/>
    <m/>
    <m/>
    <m/>
    <m/>
    <m/>
    <m/>
    <n v="9"/>
    <n v="0"/>
    <n v="0"/>
  </r>
  <r>
    <n v="8174694"/>
    <s v="H. Cameron Gardner Ltd."/>
    <s v="Curacao"/>
    <s v="Curacao"/>
    <s v=""/>
    <s v=""/>
    <x v="25"/>
    <x v="0"/>
    <x v="65"/>
    <n v="1"/>
    <x v="14"/>
    <n v="0"/>
    <n v="0"/>
    <n v="0.42582121847513277"/>
    <n v="0.77796242343528665"/>
    <m/>
    <m/>
    <m/>
    <m/>
    <m/>
    <m/>
    <m/>
    <m/>
    <m/>
    <m/>
    <m/>
    <m/>
    <m/>
    <n v="9"/>
    <n v="0"/>
    <n v="0"/>
  </r>
  <r>
    <n v="8177569"/>
    <s v="Treichel, Wayne A."/>
    <s v="Manassas"/>
    <s v="Manassas"/>
    <s v=""/>
    <s v=""/>
    <x v="9"/>
    <x v="0"/>
    <x v="59"/>
    <n v="1"/>
    <x v="14"/>
    <n v="0"/>
    <n v="0"/>
    <n v="0.5532932166112885"/>
    <n v="6.5246889004669906E-2"/>
    <m/>
    <m/>
    <m/>
    <m/>
    <m/>
    <m/>
    <m/>
    <m/>
    <m/>
    <m/>
    <m/>
    <m/>
    <m/>
    <n v="9"/>
    <n v="0"/>
    <n v="0"/>
  </r>
  <r>
    <n v="8185396"/>
    <s v="Akioka, Koji"/>
    <s v="Matsumoto-shi"/>
    <s v="Matsumoto-shi"/>
    <s v=""/>
    <s v=""/>
    <x v="2"/>
    <x v="0"/>
    <x v="69"/>
    <n v="1"/>
    <x v="14"/>
    <n v="0"/>
    <n v="0"/>
    <n v="0.9401368677084968"/>
    <n v="0.47673913811195512"/>
    <m/>
    <m/>
    <m/>
    <m/>
    <m/>
    <m/>
    <m/>
    <m/>
    <m/>
    <m/>
    <m/>
    <m/>
    <m/>
    <n v="9"/>
    <n v="0"/>
    <n v="0"/>
  </r>
  <r>
    <n v="8186723"/>
    <s v="Simms Group Research &amp; Development Limited"/>
    <s v="London"/>
    <s v="London"/>
    <s v=""/>
    <s v=""/>
    <x v="8"/>
    <x v="0"/>
    <x v="66"/>
    <n v="1"/>
    <x v="14"/>
    <n v="0"/>
    <n v="0"/>
    <n v="0.84885913998184059"/>
    <n v="0.41601591849590747"/>
    <m/>
    <m/>
    <m/>
    <m/>
    <m/>
    <m/>
    <m/>
    <m/>
    <m/>
    <m/>
    <m/>
    <m/>
    <m/>
    <n v="9"/>
    <n v="0"/>
    <n v="0"/>
  </r>
  <r>
    <n v="29983956"/>
    <s v="GICAR DI W. MORBI &amp; C. S.A.S."/>
    <s v="A CARNATE MILANO"/>
    <s v="A CARNATE MILANO"/>
    <s v=""/>
    <s v=""/>
    <x v="6"/>
    <x v="0"/>
    <x v="79"/>
    <n v="1"/>
    <x v="3"/>
    <n v="0"/>
    <n v="0"/>
    <n v="0.32369138449727242"/>
    <n v="3.988393484212549E-2"/>
    <n v="1"/>
    <n v="1"/>
    <n v="7"/>
    <m/>
    <m/>
    <m/>
    <m/>
    <m/>
    <m/>
    <m/>
    <m/>
    <m/>
    <m/>
    <n v="9"/>
    <n v="0"/>
    <n v="0"/>
  </r>
  <r>
    <n v="8194366"/>
    <s v="Lay, Warren T."/>
    <s v="Catawba,VA"/>
    <s v="Catawba VA"/>
    <s v=""/>
    <s v=""/>
    <x v="9"/>
    <x v="0"/>
    <x v="70"/>
    <n v="1"/>
    <x v="15"/>
    <n v="0"/>
    <n v="0"/>
    <n v="0.7198668739123163"/>
    <n v="0.95113379637251216"/>
    <m/>
    <m/>
    <m/>
    <m/>
    <m/>
    <m/>
    <m/>
    <m/>
    <m/>
    <m/>
    <m/>
    <m/>
    <m/>
    <n v="9"/>
    <n v="0"/>
    <n v="0"/>
  </r>
  <r>
    <n v="8195163"/>
    <s v="Gatti, Joeo M."/>
    <s v="Strongsville"/>
    <s v="Strongsville"/>
    <s v=""/>
    <s v=""/>
    <x v="9"/>
    <x v="0"/>
    <x v="74"/>
    <n v="1"/>
    <x v="14"/>
    <n v="0"/>
    <n v="0"/>
    <n v="0.42509935787573205"/>
    <n v="0.79949500423530373"/>
    <m/>
    <m/>
    <m/>
    <m/>
    <m/>
    <m/>
    <m/>
    <m/>
    <m/>
    <m/>
    <m/>
    <m/>
    <m/>
    <n v="9"/>
    <n v="0"/>
    <n v="0"/>
  </r>
  <r>
    <n v="8199678"/>
    <s v="Pin, Dario Del"/>
    <s v="Orbassano (Torino)"/>
    <s v="Orbassano (Torino)"/>
    <s v=""/>
    <s v=""/>
    <x v="6"/>
    <x v="0"/>
    <x v="83"/>
    <n v="2"/>
    <x v="15"/>
    <n v="0"/>
    <n v="0"/>
    <n v="0.14744390295156207"/>
    <n v="0.49830564942144673"/>
    <m/>
    <m/>
    <m/>
    <m/>
    <m/>
    <m/>
    <m/>
    <m/>
    <m/>
    <m/>
    <m/>
    <m/>
    <m/>
    <n v="9"/>
    <n v="0"/>
    <n v="0"/>
  </r>
  <r>
    <n v="41666303"/>
    <s v="KOTOVUORI, ANNIKA"/>
    <s v="c/o SPR Veripalvelu Kivihaantie 7, HELSINKI"/>
    <s v="c/o SPR Veripalvelu Kivihaantie 7 HELSINKI"/>
    <s v="7"/>
    <s v="7"/>
    <x v="23"/>
    <x v="0"/>
    <x v="42"/>
    <n v="3"/>
    <x v="9"/>
    <n v="1"/>
    <n v="1"/>
    <n v="0.11561475101596763"/>
    <n v="4.4546533093374752E-2"/>
    <n v="1"/>
    <n v="3"/>
    <n v="7"/>
    <m/>
    <m/>
    <m/>
    <m/>
    <m/>
    <m/>
    <m/>
    <m/>
    <m/>
    <m/>
    <n v="9"/>
    <n v="1"/>
    <n v="0"/>
  </r>
  <r>
    <n v="8204129"/>
    <s v="Buchholz, Sigurd"/>
    <s v="Köln"/>
    <s v="Köln"/>
    <s v=""/>
    <s v=""/>
    <x v="0"/>
    <x v="0"/>
    <x v="111"/>
    <n v="1"/>
    <x v="14"/>
    <n v="0"/>
    <n v="0"/>
    <n v="0.57597462391186427"/>
    <n v="0.68542530086946341"/>
    <m/>
    <m/>
    <m/>
    <m/>
    <m/>
    <m/>
    <m/>
    <m/>
    <m/>
    <m/>
    <m/>
    <m/>
    <m/>
    <n v="9"/>
    <n v="0"/>
    <n v="0"/>
  </r>
  <r>
    <n v="8205540"/>
    <s v="Chung, Shuang-Chao"/>
    <s v="Hsinchu Hsien"/>
    <s v="Hsinchu Hsien"/>
    <s v=""/>
    <s v=""/>
    <x v="5"/>
    <x v="0"/>
    <x v="69"/>
    <n v="1"/>
    <x v="15"/>
    <n v="0"/>
    <n v="0"/>
    <n v="0.74175983028114045"/>
    <n v="0.75177877122020509"/>
    <m/>
    <m/>
    <m/>
    <m/>
    <m/>
    <m/>
    <m/>
    <m/>
    <m/>
    <m/>
    <m/>
    <m/>
    <m/>
    <n v="9"/>
    <n v="0"/>
    <n v="0"/>
  </r>
  <r>
    <n v="8207226"/>
    <s v="Hirschmann, Volker"/>
    <s v="Furstenfeldbruck"/>
    <s v="Furstenfeldbruck"/>
    <s v=""/>
    <s v=""/>
    <x v="0"/>
    <x v="0"/>
    <x v="79"/>
    <n v="1"/>
    <x v="14"/>
    <n v="0"/>
    <n v="0"/>
    <n v="0.92820876378449957"/>
    <n v="0.26224898926630658"/>
    <m/>
    <m/>
    <m/>
    <m/>
    <m/>
    <m/>
    <m/>
    <m/>
    <m/>
    <m/>
    <m/>
    <m/>
    <m/>
    <n v="9"/>
    <n v="0"/>
    <n v="0"/>
  </r>
  <r>
    <n v="8208833"/>
    <s v="Sims, Guadalupe V."/>
    <s v="Abilene,TX"/>
    <s v="Abilene TX"/>
    <s v=""/>
    <s v=""/>
    <x v="9"/>
    <x v="0"/>
    <x v="70"/>
    <n v="1"/>
    <x v="15"/>
    <n v="0"/>
    <n v="0"/>
    <n v="0.58512797486532153"/>
    <n v="0.62837748361345591"/>
    <m/>
    <m/>
    <m/>
    <m/>
    <m/>
    <m/>
    <m/>
    <m/>
    <m/>
    <m/>
    <m/>
    <m/>
    <m/>
    <n v="9"/>
    <n v="0"/>
    <n v="0"/>
  </r>
  <r>
    <n v="8210311"/>
    <s v="Knight, Glen"/>
    <s v="Pouch Cove, Newfoundland"/>
    <s v="Pouch Cove Newfoundland"/>
    <s v=""/>
    <s v=""/>
    <x v="16"/>
    <x v="0"/>
    <x v="94"/>
    <n v="2"/>
    <x v="3"/>
    <n v="0"/>
    <n v="0"/>
    <n v="0.78190969107130104"/>
    <n v="0.60903866019692099"/>
    <m/>
    <m/>
    <m/>
    <m/>
    <m/>
    <m/>
    <m/>
    <m/>
    <m/>
    <m/>
    <m/>
    <m/>
    <m/>
    <n v="9"/>
    <n v="0"/>
    <n v="0"/>
  </r>
  <r>
    <n v="8213027"/>
    <s v="Sogo, Yukio"/>
    <s v="Kawasaki"/>
    <s v="Kawasaki"/>
    <s v=""/>
    <s v=""/>
    <x v="2"/>
    <x v="0"/>
    <x v="59"/>
    <n v="1"/>
    <x v="14"/>
    <n v="0"/>
    <n v="0"/>
    <n v="0.80826538181326657"/>
    <n v="0.1606525625593721"/>
    <m/>
    <m/>
    <m/>
    <m/>
    <m/>
    <m/>
    <m/>
    <m/>
    <m/>
    <m/>
    <m/>
    <m/>
    <m/>
    <n v="9"/>
    <n v="0"/>
    <n v="0"/>
  </r>
  <r>
    <n v="8213436"/>
    <s v="Reynolds; Doug J."/>
    <s v="Pierrefonds, Quebec"/>
    <s v="Pierrefonds Quebec"/>
    <s v=""/>
    <s v=""/>
    <x v="16"/>
    <x v="0"/>
    <x v="80"/>
    <n v="2"/>
    <x v="15"/>
    <n v="0"/>
    <n v="0"/>
    <n v="5.0173711904041629E-2"/>
    <n v="7.8635220783052073E-2"/>
    <m/>
    <m/>
    <m/>
    <m/>
    <m/>
    <m/>
    <m/>
    <m/>
    <m/>
    <m/>
    <m/>
    <m/>
    <m/>
    <n v="9"/>
    <n v="0"/>
    <n v="0"/>
  </r>
  <r>
    <n v="8215247"/>
    <s v="Ohishi, Hiroto"/>
    <s v="Yokohama"/>
    <s v="Yokohama"/>
    <s v=""/>
    <s v=""/>
    <x v="2"/>
    <x v="0"/>
    <x v="59"/>
    <n v="1"/>
    <x v="14"/>
    <n v="0"/>
    <n v="0"/>
    <n v="0.20022370522064459"/>
    <n v="0.26172359838803561"/>
    <m/>
    <m/>
    <m/>
    <m/>
    <m/>
    <m/>
    <m/>
    <m/>
    <m/>
    <m/>
    <m/>
    <m/>
    <m/>
    <n v="9"/>
    <n v="0"/>
    <n v="0"/>
  </r>
  <r>
    <n v="8222610"/>
    <s v="Paolantonio, James R."/>
    <s v="Coral Springs"/>
    <s v="Coral Springs"/>
    <s v=""/>
    <s v=""/>
    <x v="9"/>
    <x v="0"/>
    <x v="69"/>
    <n v="1"/>
    <x v="15"/>
    <n v="0"/>
    <n v="0"/>
    <n v="0.69965519267149701"/>
    <n v="0.92899784712905675"/>
    <m/>
    <m/>
    <m/>
    <m/>
    <m/>
    <m/>
    <m/>
    <m/>
    <m/>
    <m/>
    <m/>
    <m/>
    <m/>
    <n v="9"/>
    <n v="0"/>
    <n v="0"/>
  </r>
  <r>
    <n v="8223137"/>
    <s v="Takayanagi, Keiichi"/>
    <s v="Isesaki-shi"/>
    <s v="Isesaki-shi"/>
    <s v=""/>
    <s v=""/>
    <x v="2"/>
    <x v="0"/>
    <x v="77"/>
    <n v="1"/>
    <x v="14"/>
    <n v="0"/>
    <n v="0"/>
    <n v="0.23640367463078382"/>
    <n v="0.93603750552529719"/>
    <m/>
    <m/>
    <m/>
    <m/>
    <m/>
    <m/>
    <m/>
    <m/>
    <m/>
    <m/>
    <m/>
    <m/>
    <m/>
    <n v="9"/>
    <n v="0"/>
    <n v="0"/>
  </r>
  <r>
    <n v="8227075"/>
    <s v="Muhs, Byron G."/>
    <s v="Janesville,WI"/>
    <s v="Janesville WI"/>
    <s v=""/>
    <s v=""/>
    <x v="9"/>
    <x v="0"/>
    <x v="69"/>
    <n v="1"/>
    <x v="15"/>
    <n v="0"/>
    <n v="0"/>
    <n v="0.90619905698871572"/>
    <n v="0.16980244822931201"/>
    <m/>
    <m/>
    <m/>
    <m/>
    <m/>
    <m/>
    <m/>
    <m/>
    <m/>
    <m/>
    <m/>
    <m/>
    <m/>
    <n v="9"/>
    <n v="0"/>
    <n v="0"/>
  </r>
  <r>
    <n v="8231469"/>
    <s v="Tsuchiya, Hitoshi"/>
    <s v="Nara-shi"/>
    <s v="Nara-shi"/>
    <s v=""/>
    <s v=""/>
    <x v="2"/>
    <x v="0"/>
    <x v="59"/>
    <n v="1"/>
    <x v="14"/>
    <n v="0"/>
    <n v="0"/>
    <n v="0.85049596040906017"/>
    <n v="0.41642194507104735"/>
    <m/>
    <m/>
    <m/>
    <m/>
    <m/>
    <m/>
    <m/>
    <m/>
    <m/>
    <m/>
    <m/>
    <m/>
    <m/>
    <n v="9"/>
    <n v="0"/>
    <n v="0"/>
  </r>
  <r>
    <n v="44845147"/>
    <s v="Shen, Lie-Hang c/o Inst. of Nucl. Energy Research"/>
    <s v="No. 1000, Wenhua Road Jiaan Village,Longtan Township, Taoyuan County"/>
    <s v="No. 1000 Wenhua Road Jiaan Village Longtan Township Taoyuan County"/>
    <s v="1000"/>
    <s v=""/>
    <x v="5"/>
    <x v="0"/>
    <x v="10"/>
    <n v="3"/>
    <x v="4"/>
    <n v="1"/>
    <n v="0"/>
    <n v="0.20608580092903372"/>
    <n v="4.2926171385341494E-2"/>
    <n v="1"/>
    <n v="3"/>
    <n v="7"/>
    <m/>
    <m/>
    <m/>
    <m/>
    <m/>
    <m/>
    <m/>
    <m/>
    <m/>
    <m/>
    <n v="9"/>
    <n v="1"/>
    <n v="0"/>
  </r>
  <r>
    <n v="8234945"/>
    <s v="Rakosi, Miklos"/>
    <s v="Debrecen"/>
    <s v="Debrecen"/>
    <s v=""/>
    <s v=""/>
    <x v="22"/>
    <x v="0"/>
    <x v="59"/>
    <n v="1"/>
    <x v="14"/>
    <n v="0"/>
    <n v="0"/>
    <n v="0.81687553033912486"/>
    <n v="0.6007410177282998"/>
    <m/>
    <m/>
    <m/>
    <m/>
    <m/>
    <m/>
    <m/>
    <m/>
    <m/>
    <m/>
    <m/>
    <m/>
    <m/>
    <n v="9"/>
    <n v="0"/>
    <n v="0"/>
  </r>
  <r>
    <n v="44952512"/>
    <s v="PICKERING, Sharon"/>
    <s v="Genzyme Diagnostics Bldg. 700, 4th Floor One Kendall Square,Cambridge, MA 02139"/>
    <s v="Genzyme Diagnostics Bldg. 700 4th Floor One Kendall Square Cambridge MA 02139"/>
    <s v="700 4 02139"/>
    <s v="700"/>
    <x v="9"/>
    <x v="0"/>
    <x v="68"/>
    <n v="3"/>
    <x v="8"/>
    <n v="3"/>
    <n v="1"/>
    <n v="0.43946389803667274"/>
    <n v="4.5910090446282581E-2"/>
    <n v="1"/>
    <n v="3"/>
    <n v="7"/>
    <m/>
    <m/>
    <m/>
    <m/>
    <m/>
    <m/>
    <m/>
    <m/>
    <m/>
    <m/>
    <n v="9"/>
    <n v="1"/>
    <n v="0"/>
  </r>
  <r>
    <n v="8240553"/>
    <s v="Mimura, Hideyuki"/>
    <s v="Shinnanyo"/>
    <s v="Shinnanyo"/>
    <s v=""/>
    <s v=""/>
    <x v="2"/>
    <x v="0"/>
    <x v="62"/>
    <n v="1"/>
    <x v="14"/>
    <n v="0"/>
    <n v="0"/>
    <n v="4.8692685376649059E-2"/>
    <n v="0.67202245709308561"/>
    <m/>
    <m/>
    <m/>
    <m/>
    <m/>
    <m/>
    <m/>
    <m/>
    <m/>
    <m/>
    <m/>
    <m/>
    <m/>
    <n v="9"/>
    <n v="0"/>
    <n v="0"/>
  </r>
  <r>
    <n v="8241887"/>
    <s v="Maeda, Shigeho"/>
    <s v="Osaka"/>
    <s v="Osaka"/>
    <s v=""/>
    <s v=""/>
    <x v="2"/>
    <x v="0"/>
    <x v="87"/>
    <n v="1"/>
    <x v="14"/>
    <n v="0"/>
    <n v="0"/>
    <n v="0.72394218677830569"/>
    <n v="0.69583418793082619"/>
    <m/>
    <m/>
    <m/>
    <m/>
    <m/>
    <m/>
    <m/>
    <m/>
    <m/>
    <m/>
    <m/>
    <m/>
    <m/>
    <n v="9"/>
    <n v="0"/>
    <n v="0"/>
  </r>
  <r>
    <n v="8243106"/>
    <s v="Malewicz, Grzegorz"/>
    <s v="Mountain View,CA"/>
    <s v="Mountain View CA"/>
    <s v=""/>
    <s v=""/>
    <x v="9"/>
    <x v="0"/>
    <x v="79"/>
    <n v="1"/>
    <x v="3"/>
    <n v="0"/>
    <n v="0"/>
    <n v="0.25943095198580646"/>
    <n v="0.87177485446189418"/>
    <m/>
    <m/>
    <m/>
    <m/>
    <m/>
    <m/>
    <m/>
    <m/>
    <m/>
    <m/>
    <m/>
    <m/>
    <m/>
    <n v="9"/>
    <n v="0"/>
    <n v="0"/>
  </r>
  <r>
    <n v="44961911"/>
    <s v="WU, Herren"/>
    <s v="Genentech, Inc. 1 DNA Way,South San Francisco, California 94080"/>
    <s v="Genentech Inc. 1 DNA Way South San Francisco California 94080"/>
    <s v="1 94080"/>
    <s v="1"/>
    <x v="9"/>
    <x v="0"/>
    <x v="53"/>
    <n v="3"/>
    <x v="4"/>
    <n v="2"/>
    <n v="1"/>
    <n v="0.40598855481781104"/>
    <n v="4.315007324411646E-2"/>
    <n v="1"/>
    <n v="3"/>
    <n v="7"/>
    <m/>
    <m/>
    <m/>
    <m/>
    <m/>
    <m/>
    <m/>
    <m/>
    <m/>
    <m/>
    <n v="9"/>
    <n v="1"/>
    <n v="0"/>
  </r>
  <r>
    <n v="8245801"/>
    <s v="Vo, Thong"/>
    <s v="Webster"/>
    <s v="Webster"/>
    <s v=""/>
    <s v=""/>
    <x v="9"/>
    <x v="0"/>
    <x v="65"/>
    <n v="1"/>
    <x v="14"/>
    <n v="0"/>
    <n v="0"/>
    <n v="0.31193619310815723"/>
    <n v="0.14973074820803089"/>
    <m/>
    <m/>
    <m/>
    <m/>
    <m/>
    <m/>
    <m/>
    <m/>
    <m/>
    <m/>
    <m/>
    <m/>
    <m/>
    <n v="9"/>
    <n v="0"/>
    <n v="0"/>
  </r>
  <r>
    <n v="8248385"/>
    <s v="Clark, III, Clarence R."/>
    <s v="Denver"/>
    <s v="Denver"/>
    <s v=""/>
    <s v=""/>
    <x v="9"/>
    <x v="0"/>
    <x v="66"/>
    <n v="1"/>
    <x v="14"/>
    <n v="0"/>
    <n v="0"/>
    <n v="0.16447253862222444"/>
    <n v="0.59131673969051635"/>
    <m/>
    <m/>
    <m/>
    <m/>
    <m/>
    <m/>
    <m/>
    <m/>
    <m/>
    <m/>
    <m/>
    <m/>
    <m/>
    <n v="9"/>
    <n v="0"/>
    <n v="0"/>
  </r>
  <r>
    <n v="8248648"/>
    <s v="Tatematsu, Hiroyuki"/>
    <s v="Ohtsu"/>
    <s v="Ohtsu"/>
    <s v=""/>
    <s v=""/>
    <x v="2"/>
    <x v="0"/>
    <x v="87"/>
    <n v="1"/>
    <x v="14"/>
    <n v="0"/>
    <n v="0"/>
    <n v="0.81288367480825252"/>
    <n v="0.74573988337238317"/>
    <m/>
    <m/>
    <m/>
    <m/>
    <m/>
    <m/>
    <m/>
    <m/>
    <m/>
    <m/>
    <m/>
    <m/>
    <m/>
    <n v="9"/>
    <n v="0"/>
    <n v="0"/>
  </r>
  <r>
    <n v="8249198"/>
    <s v="Horn, Michael R."/>
    <s v="Austin,TX"/>
    <s v="Austin TX"/>
    <s v=""/>
    <s v=""/>
    <x v="9"/>
    <x v="0"/>
    <x v="62"/>
    <n v="1"/>
    <x v="15"/>
    <n v="0"/>
    <n v="0"/>
    <n v="0.21000632512213313"/>
    <n v="0.13604325240041826"/>
    <m/>
    <m/>
    <m/>
    <m/>
    <m/>
    <m/>
    <m/>
    <m/>
    <m/>
    <m/>
    <m/>
    <m/>
    <m/>
    <n v="9"/>
    <n v="0"/>
    <n v="0"/>
  </r>
  <r>
    <n v="8252967"/>
    <s v="Scorfield, Steven L."/>
    <s v="Glendale Heights"/>
    <s v="Glendale Heights"/>
    <s v=""/>
    <s v=""/>
    <x v="9"/>
    <x v="0"/>
    <x v="79"/>
    <n v="1"/>
    <x v="15"/>
    <n v="0"/>
    <n v="0"/>
    <n v="0.45088934205160547"/>
    <n v="0.12221587088386432"/>
    <m/>
    <m/>
    <m/>
    <m/>
    <m/>
    <m/>
    <m/>
    <m/>
    <m/>
    <m/>
    <m/>
    <m/>
    <m/>
    <n v="9"/>
    <n v="0"/>
    <n v="0"/>
  </r>
  <r>
    <n v="8253251"/>
    <s v="Chen, Yining"/>
    <s v="Beijing"/>
    <s v="Beijing"/>
    <s v=""/>
    <s v=""/>
    <x v="14"/>
    <x v="0"/>
    <x v="65"/>
    <n v="1"/>
    <x v="14"/>
    <n v="0"/>
    <n v="0"/>
    <n v="0.52501149682220738"/>
    <n v="0.91250269868063949"/>
    <m/>
    <m/>
    <m/>
    <m/>
    <m/>
    <m/>
    <m/>
    <m/>
    <m/>
    <m/>
    <m/>
    <m/>
    <m/>
    <n v="9"/>
    <n v="0"/>
    <n v="0"/>
  </r>
  <r>
    <n v="8258199"/>
    <s v="Soh, Hyongsok T."/>
    <s v="Santa Barbara,CA"/>
    <s v="Santa Barbara CA"/>
    <s v=""/>
    <s v=""/>
    <x v="9"/>
    <x v="0"/>
    <x v="79"/>
    <n v="1"/>
    <x v="3"/>
    <n v="0"/>
    <n v="0"/>
    <n v="0.53503287568054514"/>
    <n v="0.60993405459567718"/>
    <m/>
    <m/>
    <m/>
    <m/>
    <m/>
    <m/>
    <m/>
    <m/>
    <m/>
    <m/>
    <m/>
    <m/>
    <m/>
    <n v="9"/>
    <n v="0"/>
    <n v="0"/>
  </r>
  <r>
    <n v="8258473"/>
    <s v="Takahashi, Toshiaki"/>
    <s v="Usui-gun"/>
    <s v="Usui-gun"/>
    <s v=""/>
    <s v=""/>
    <x v="2"/>
    <x v="0"/>
    <x v="59"/>
    <n v="1"/>
    <x v="14"/>
    <n v="0"/>
    <n v="0"/>
    <n v="0.13128336984711741"/>
    <n v="0.36149453981174218"/>
    <m/>
    <m/>
    <m/>
    <m/>
    <m/>
    <m/>
    <m/>
    <m/>
    <m/>
    <m/>
    <m/>
    <m/>
    <m/>
    <n v="9"/>
    <n v="0"/>
    <n v="0"/>
  </r>
  <r>
    <n v="8259568"/>
    <s v="Flint, John C. E."/>
    <s v="Stroud"/>
    <s v="Stroud"/>
    <s v=""/>
    <s v=""/>
    <x v="8"/>
    <x v="0"/>
    <x v="66"/>
    <n v="1"/>
    <x v="14"/>
    <n v="0"/>
    <n v="0"/>
    <n v="0.53025467361202505"/>
    <n v="0.27172262461680008"/>
    <m/>
    <m/>
    <m/>
    <m/>
    <m/>
    <m/>
    <m/>
    <m/>
    <m/>
    <m/>
    <m/>
    <m/>
    <m/>
    <n v="9"/>
    <n v="0"/>
    <n v="0"/>
  </r>
  <r>
    <n v="45082379"/>
    <s v="Marseille, François-Xavier"/>
    <s v="C/O Gemalto S.A., Intellectual Property Dpt, 6, rue de la Verrerie,92190 Meudon"/>
    <s v="C/O Gemalto S.A. Intellectual Property Dpt 6 rue de la Verrerie 92190 Meudon"/>
    <s v="6 92190"/>
    <s v="6"/>
    <x v="3"/>
    <x v="0"/>
    <x v="68"/>
    <n v="3"/>
    <x v="5"/>
    <n v="2"/>
    <n v="1"/>
    <n v="6.2515566991491966E-2"/>
    <n v="4.5238212086071816E-2"/>
    <n v="1"/>
    <n v="3"/>
    <n v="7"/>
    <m/>
    <m/>
    <m/>
    <m/>
    <m/>
    <m/>
    <m/>
    <m/>
    <m/>
    <m/>
    <n v="9"/>
    <n v="1"/>
    <n v="0"/>
  </r>
  <r>
    <n v="8260406"/>
    <s v="Nishimura, Toyohiko"/>
    <s v="Ashiya"/>
    <s v="Ashiya"/>
    <s v=""/>
    <s v=""/>
    <x v="2"/>
    <x v="0"/>
    <x v="66"/>
    <n v="1"/>
    <x v="14"/>
    <n v="0"/>
    <n v="0"/>
    <n v="0.5932331603430353"/>
    <n v="0.54846894786872114"/>
    <m/>
    <m/>
    <m/>
    <m/>
    <m/>
    <m/>
    <m/>
    <m/>
    <m/>
    <m/>
    <m/>
    <m/>
    <m/>
    <n v="9"/>
    <n v="0"/>
    <n v="0"/>
  </r>
  <r>
    <n v="8260762"/>
    <s v="Pelleg, Dan"/>
    <s v="Haifa"/>
    <s v="Haifa"/>
    <s v=""/>
    <s v=""/>
    <x v="19"/>
    <x v="0"/>
    <x v="87"/>
    <n v="1"/>
    <x v="14"/>
    <n v="0"/>
    <n v="0"/>
    <n v="0.89379298669790985"/>
    <n v="0.30858069982697356"/>
    <m/>
    <m/>
    <m/>
    <m/>
    <m/>
    <m/>
    <m/>
    <m/>
    <m/>
    <m/>
    <m/>
    <m/>
    <m/>
    <n v="9"/>
    <n v="0"/>
    <n v="0"/>
  </r>
  <r>
    <n v="8261092"/>
    <s v="Gundlach, Douglas P."/>
    <s v="Racine"/>
    <s v="Racine"/>
    <s v=""/>
    <s v=""/>
    <x v="9"/>
    <x v="0"/>
    <x v="66"/>
    <n v="1"/>
    <x v="14"/>
    <n v="0"/>
    <n v="0"/>
    <n v="7.7192710519880858E-2"/>
    <n v="0.14374115337536886"/>
    <m/>
    <m/>
    <m/>
    <m/>
    <m/>
    <m/>
    <m/>
    <m/>
    <m/>
    <m/>
    <m/>
    <m/>
    <m/>
    <n v="9"/>
    <n v="0"/>
    <n v="0"/>
  </r>
  <r>
    <n v="8263382"/>
    <s v="Ozaki, Masahiko"/>
    <s v="Ootsu"/>
    <s v="Ootsu"/>
    <s v=""/>
    <s v=""/>
    <x v="2"/>
    <x v="0"/>
    <x v="87"/>
    <n v="1"/>
    <x v="14"/>
    <n v="0"/>
    <n v="0"/>
    <n v="0.54701606796922353"/>
    <n v="0.7713655626846071"/>
    <m/>
    <m/>
    <m/>
    <m/>
    <m/>
    <m/>
    <m/>
    <m/>
    <m/>
    <m/>
    <m/>
    <m/>
    <m/>
    <n v="9"/>
    <n v="0"/>
    <n v="0"/>
  </r>
  <r>
    <n v="8266248"/>
    <s v="Whitten, Gregory F."/>
    <s v="Bellevue"/>
    <s v="Bellevue"/>
    <s v=""/>
    <s v=""/>
    <x v="9"/>
    <x v="0"/>
    <x v="59"/>
    <n v="1"/>
    <x v="14"/>
    <n v="0"/>
    <n v="0"/>
    <n v="0.87253092862721282"/>
    <n v="0.58317806364079594"/>
    <m/>
    <m/>
    <m/>
    <m/>
    <m/>
    <m/>
    <m/>
    <m/>
    <m/>
    <m/>
    <m/>
    <m/>
    <m/>
    <n v="9"/>
    <n v="0"/>
    <n v="0"/>
  </r>
  <r>
    <n v="8271591"/>
    <s v="Furnell, Steven Marcus"/>
    <s v="Liskeard"/>
    <s v="Liskeard"/>
    <s v=""/>
    <s v=""/>
    <x v="8"/>
    <x v="0"/>
    <x v="59"/>
    <n v="1"/>
    <x v="14"/>
    <n v="0"/>
    <n v="0"/>
    <n v="0.71368759364687007"/>
    <n v="0.62984759596218443"/>
    <m/>
    <m/>
    <m/>
    <m/>
    <m/>
    <m/>
    <m/>
    <m/>
    <m/>
    <m/>
    <m/>
    <m/>
    <m/>
    <n v="9"/>
    <n v="0"/>
    <n v="0"/>
  </r>
  <r>
    <n v="8271769"/>
    <s v="Kessler, Martin"/>
    <s v="Buehl"/>
    <s v="Buehl"/>
    <s v=""/>
    <s v=""/>
    <x v="0"/>
    <x v="0"/>
    <x v="87"/>
    <n v="1"/>
    <x v="14"/>
    <n v="0"/>
    <n v="0"/>
    <n v="0.639372905664636"/>
    <n v="0.70653770775725089"/>
    <m/>
    <m/>
    <m/>
    <m/>
    <m/>
    <m/>
    <m/>
    <m/>
    <m/>
    <m/>
    <m/>
    <m/>
    <m/>
    <n v="9"/>
    <n v="0"/>
    <n v="0"/>
  </r>
  <r>
    <n v="8274514"/>
    <s v="Shay; Jerry"/>
    <s v="Dallas"/>
    <s v="Dallas"/>
    <s v=""/>
    <s v=""/>
    <x v="9"/>
    <x v="0"/>
    <x v="66"/>
    <n v="1"/>
    <x v="14"/>
    <n v="0"/>
    <n v="0"/>
    <n v="0.50994010074441443"/>
    <n v="0.49492091098427748"/>
    <m/>
    <m/>
    <m/>
    <m/>
    <m/>
    <m/>
    <m/>
    <m/>
    <m/>
    <m/>
    <m/>
    <m/>
    <m/>
    <n v="9"/>
    <n v="0"/>
    <n v="0"/>
  </r>
  <r>
    <n v="8275119"/>
    <s v="McDaniel, Timothy"/>
    <s v="Florence,TX"/>
    <s v="Florence TX"/>
    <s v=""/>
    <s v=""/>
    <x v="9"/>
    <x v="0"/>
    <x v="77"/>
    <n v="1"/>
    <x v="15"/>
    <n v="0"/>
    <n v="0"/>
    <n v="0.62115278250169115"/>
    <n v="0.5366440215874686"/>
    <m/>
    <m/>
    <m/>
    <m/>
    <m/>
    <m/>
    <m/>
    <m/>
    <m/>
    <m/>
    <m/>
    <m/>
    <m/>
    <n v="9"/>
    <n v="0"/>
    <n v="0"/>
  </r>
  <r>
    <n v="8275503"/>
    <s v="Fujiwara, Tatsuo"/>
    <s v="Niigata"/>
    <s v="Niigata"/>
    <s v=""/>
    <s v=""/>
    <x v="2"/>
    <x v="0"/>
    <x v="65"/>
    <n v="1"/>
    <x v="14"/>
    <n v="0"/>
    <n v="0"/>
    <n v="0.59915236228574464"/>
    <n v="0.11493122110283971"/>
    <m/>
    <m/>
    <m/>
    <m/>
    <m/>
    <m/>
    <m/>
    <m/>
    <m/>
    <m/>
    <m/>
    <m/>
    <m/>
    <n v="9"/>
    <n v="0"/>
    <n v="0"/>
  </r>
  <r>
    <n v="8276069"/>
    <s v="Lai, Mr. Rajiv"/>
    <s v="Akron,OH"/>
    <s v="Akron OH"/>
    <s v=""/>
    <s v=""/>
    <x v="9"/>
    <x v="0"/>
    <x v="59"/>
    <n v="1"/>
    <x v="15"/>
    <n v="0"/>
    <n v="0"/>
    <n v="0.29074596598638935"/>
    <n v="0.46242654967658259"/>
    <m/>
    <m/>
    <m/>
    <m/>
    <m/>
    <m/>
    <m/>
    <m/>
    <m/>
    <m/>
    <m/>
    <m/>
    <m/>
    <n v="9"/>
    <n v="0"/>
    <n v="0"/>
  </r>
  <r>
    <n v="8276730"/>
    <s v="Fennekels, Peter"/>
    <s v="Kempen-Huls"/>
    <s v="Kempen-Huls"/>
    <s v=""/>
    <s v=""/>
    <x v="0"/>
    <x v="0"/>
    <x v="77"/>
    <n v="1"/>
    <x v="14"/>
    <n v="0"/>
    <n v="0"/>
    <n v="0.14149139749033823"/>
    <n v="0.87242543654517746"/>
    <m/>
    <m/>
    <m/>
    <m/>
    <m/>
    <m/>
    <m/>
    <m/>
    <m/>
    <m/>
    <m/>
    <m/>
    <m/>
    <n v="9"/>
    <n v="0"/>
    <n v="0"/>
  </r>
  <r>
    <n v="8277816"/>
    <s v="ZAVIDA COFFEE COMPANY INC."/>
    <s v="70 Connie Crescent,Concord"/>
    <s v="70 Connie Crescent Concord"/>
    <s v="70"/>
    <s v=""/>
    <x v="16"/>
    <x v="0"/>
    <x v="76"/>
    <n v="2"/>
    <x v="0"/>
    <n v="1"/>
    <n v="0"/>
    <n v="0.50584927165733851"/>
    <n v="0.43265677454792995"/>
    <m/>
    <m/>
    <n v="15"/>
    <m/>
    <m/>
    <m/>
    <m/>
    <m/>
    <m/>
    <m/>
    <m/>
    <m/>
    <m/>
    <n v="9"/>
    <n v="1"/>
    <n v="0"/>
  </r>
  <r>
    <n v="8279662"/>
    <s v="Luheshi, Abdul B. N."/>
    <s v="Hull"/>
    <s v="Hull"/>
    <s v=""/>
    <s v=""/>
    <x v="8"/>
    <x v="0"/>
    <x v="111"/>
    <n v="1"/>
    <x v="14"/>
    <n v="0"/>
    <n v="0"/>
    <n v="0.26020092734812394"/>
    <n v="0.56496343803366267"/>
    <m/>
    <m/>
    <m/>
    <m/>
    <m/>
    <m/>
    <m/>
    <m/>
    <m/>
    <m/>
    <m/>
    <m/>
    <m/>
    <n v="9"/>
    <n v="0"/>
    <n v="0"/>
  </r>
  <r>
    <n v="8282260"/>
    <s v="Link, Alfred"/>
    <s v="Bergheim"/>
    <s v="Bergheim"/>
    <s v=""/>
    <s v=""/>
    <x v="0"/>
    <x v="0"/>
    <x v="59"/>
    <n v="1"/>
    <x v="14"/>
    <n v="0"/>
    <n v="0"/>
    <n v="0.18829857340489797"/>
    <n v="0.87174642911440325"/>
    <m/>
    <m/>
    <m/>
    <m/>
    <m/>
    <m/>
    <m/>
    <m/>
    <m/>
    <m/>
    <m/>
    <m/>
    <m/>
    <n v="9"/>
    <n v="0"/>
    <n v="0"/>
  </r>
  <r>
    <n v="8282377"/>
    <s v="SUNPLUS TECHNOLOGY CO., LTD."/>
    <s v="No.19, Innovation Road 1, Science-Based Industrial,Hsinchu"/>
    <s v="No.19 Innovation Road 1 Science-Based Industrial Hsinchu"/>
    <s v="19 1"/>
    <s v=".19"/>
    <x v="5"/>
    <x v="0"/>
    <x v="14"/>
    <n v="3"/>
    <x v="11"/>
    <n v="2"/>
    <n v="1"/>
    <n v="0.31814259770723585"/>
    <n v="0.26410178316416877"/>
    <m/>
    <m/>
    <m/>
    <m/>
    <m/>
    <m/>
    <m/>
    <m/>
    <m/>
    <m/>
    <m/>
    <m/>
    <m/>
    <n v="9"/>
    <n v="1"/>
    <n v="0"/>
  </r>
  <r>
    <n v="8285837"/>
    <s v="Tarbox, Brian C."/>
    <s v="Minnetonka,MN,55343"/>
    <s v="Minnetonka MN 55343"/>
    <s v="55343"/>
    <s v=""/>
    <x v="9"/>
    <x v="0"/>
    <x v="80"/>
    <n v="2"/>
    <x v="3"/>
    <n v="1"/>
    <n v="0"/>
    <n v="0.47694599695561224"/>
    <n v="0.82730446593253315"/>
    <m/>
    <m/>
    <m/>
    <m/>
    <m/>
    <m/>
    <m/>
    <m/>
    <m/>
    <m/>
    <m/>
    <m/>
    <m/>
    <n v="9"/>
    <n v="0"/>
    <n v="0"/>
  </r>
  <r>
    <n v="8294519"/>
    <s v="Lu, Wu-Hung"/>
    <s v="Taipei Hsien"/>
    <s v="Taipei Hsien"/>
    <s v=""/>
    <s v=""/>
    <x v="5"/>
    <x v="0"/>
    <x v="74"/>
    <n v="1"/>
    <x v="15"/>
    <n v="0"/>
    <n v="0"/>
    <n v="0.74244920638642875"/>
    <n v="0.96251259768550523"/>
    <m/>
    <m/>
    <m/>
    <m/>
    <m/>
    <m/>
    <m/>
    <m/>
    <m/>
    <m/>
    <m/>
    <m/>
    <m/>
    <n v="9"/>
    <n v="0"/>
    <n v="0"/>
  </r>
  <r>
    <n v="8299218"/>
    <s v="Abe, Daisuke"/>
    <s v="Tokyo"/>
    <s v="Tokyo"/>
    <s v=""/>
    <s v=""/>
    <x v="2"/>
    <x v="0"/>
    <x v="87"/>
    <n v="1"/>
    <x v="14"/>
    <n v="0"/>
    <n v="0"/>
    <n v="0.6190623481811367"/>
    <n v="0.67676123750850825"/>
    <m/>
    <m/>
    <m/>
    <m/>
    <m/>
    <m/>
    <m/>
    <m/>
    <m/>
    <m/>
    <m/>
    <m/>
    <m/>
    <n v="9"/>
    <n v="0"/>
    <n v="0"/>
  </r>
  <r>
    <n v="8299720"/>
    <s v="Holme, Kevin Ross"/>
    <s v="Alameda"/>
    <s v="Alameda"/>
    <s v=""/>
    <s v=""/>
    <x v="9"/>
    <x v="0"/>
    <x v="65"/>
    <n v="1"/>
    <x v="14"/>
    <n v="0"/>
    <n v="0"/>
    <n v="8.6837598028027485E-2"/>
    <n v="0.1307425193721492"/>
    <m/>
    <m/>
    <m/>
    <m/>
    <m/>
    <m/>
    <m/>
    <m/>
    <m/>
    <m/>
    <m/>
    <m/>
    <m/>
    <n v="9"/>
    <n v="0"/>
    <n v="0"/>
  </r>
  <r>
    <n v="8304556"/>
    <s v="Ito, Asanobu"/>
    <s v="Yawata"/>
    <s v="Yawata"/>
    <s v=""/>
    <s v=""/>
    <x v="2"/>
    <x v="0"/>
    <x v="66"/>
    <n v="1"/>
    <x v="14"/>
    <n v="0"/>
    <n v="0"/>
    <n v="0.87548928426604389"/>
    <n v="0.91637793721774696"/>
    <m/>
    <m/>
    <m/>
    <m/>
    <m/>
    <m/>
    <m/>
    <m/>
    <m/>
    <m/>
    <m/>
    <m/>
    <m/>
    <n v="9"/>
    <n v="0"/>
    <n v="0"/>
  </r>
  <r>
    <n v="8304789"/>
    <s v="Lindstrom, Ted"/>
    <s v="Belvidere,IL"/>
    <s v="Belvidere IL"/>
    <s v=""/>
    <s v=""/>
    <x v="9"/>
    <x v="0"/>
    <x v="74"/>
    <n v="1"/>
    <x v="15"/>
    <n v="0"/>
    <n v="0"/>
    <n v="0.48503424867978995"/>
    <n v="0.3910514315642083"/>
    <m/>
    <m/>
    <m/>
    <m/>
    <m/>
    <m/>
    <m/>
    <m/>
    <m/>
    <m/>
    <m/>
    <m/>
    <m/>
    <n v="9"/>
    <n v="0"/>
    <n v="0"/>
  </r>
  <r>
    <n v="8305337"/>
    <s v="Iyer, Venkatraman Ananthakrishman"/>
    <s v="Mason,OH"/>
    <s v="Mason OH"/>
    <s v=""/>
    <s v=""/>
    <x v="9"/>
    <x v="0"/>
    <x v="59"/>
    <n v="1"/>
    <x v="15"/>
    <n v="0"/>
    <n v="0"/>
    <n v="0.41427570287170723"/>
    <n v="0.75895020769111032"/>
    <m/>
    <m/>
    <m/>
    <m/>
    <m/>
    <m/>
    <m/>
    <m/>
    <m/>
    <m/>
    <m/>
    <m/>
    <m/>
    <n v="9"/>
    <n v="0"/>
    <n v="0"/>
  </r>
  <r>
    <n v="8308227"/>
    <s v="Basagañas Millan, Jordi"/>
    <s v="Barcelona"/>
    <s v="Barcelona"/>
    <s v=""/>
    <s v=""/>
    <x v="4"/>
    <x v="0"/>
    <x v="62"/>
    <n v="1"/>
    <x v="14"/>
    <n v="0"/>
    <n v="0"/>
    <n v="0.29239150875199937"/>
    <n v="0.92889520697354289"/>
    <m/>
    <m/>
    <m/>
    <m/>
    <m/>
    <m/>
    <m/>
    <m/>
    <m/>
    <m/>
    <m/>
    <m/>
    <m/>
    <n v="9"/>
    <n v="0"/>
    <n v="0"/>
  </r>
  <r>
    <n v="8309880"/>
    <s v="Hasebe, Kaoru"/>
    <s v="Kako-gun, Hyogo 675-01"/>
    <s v="Kako-gun Hyogo 675-01"/>
    <s v="67501"/>
    <s v="675-"/>
    <x v="2"/>
    <x v="0"/>
    <x v="48"/>
    <n v="2"/>
    <x v="3"/>
    <n v="1"/>
    <n v="1"/>
    <n v="0.83448378467032369"/>
    <n v="0.70544138929273581"/>
    <m/>
    <m/>
    <m/>
    <m/>
    <m/>
    <m/>
    <m/>
    <m/>
    <m/>
    <m/>
    <m/>
    <m/>
    <m/>
    <n v="9"/>
    <n v="0"/>
    <n v="0"/>
  </r>
  <r>
    <n v="8310457"/>
    <s v="To; Siu"/>
    <s v="Edmonton, Alberta"/>
    <s v="Edmonton Alberta"/>
    <s v=""/>
    <s v=""/>
    <x v="16"/>
    <x v="0"/>
    <x v="100"/>
    <n v="2"/>
    <x v="15"/>
    <n v="0"/>
    <n v="0"/>
    <n v="0.89857569618423094"/>
    <n v="0.40108239887296759"/>
    <m/>
    <m/>
    <m/>
    <m/>
    <m/>
    <m/>
    <m/>
    <m/>
    <m/>
    <m/>
    <m/>
    <m/>
    <m/>
    <n v="9"/>
    <n v="0"/>
    <n v="0"/>
  </r>
  <r>
    <n v="8310637"/>
    <s v="Hirose, Tadatsugu"/>
    <s v="Akashi"/>
    <s v="Akashi"/>
    <s v=""/>
    <s v=""/>
    <x v="2"/>
    <x v="0"/>
    <x v="66"/>
    <n v="1"/>
    <x v="14"/>
    <n v="0"/>
    <n v="0"/>
    <n v="0.25714043082643523"/>
    <n v="0.96666680612753064"/>
    <m/>
    <m/>
    <m/>
    <m/>
    <m/>
    <m/>
    <m/>
    <m/>
    <m/>
    <m/>
    <m/>
    <m/>
    <m/>
    <n v="9"/>
    <n v="0"/>
    <n v="0"/>
  </r>
  <r>
    <n v="8311573"/>
    <s v="Nelson, Peter R."/>
    <s v="Puyallup,WA"/>
    <s v="Puyallup WA"/>
    <s v=""/>
    <s v=""/>
    <x v="9"/>
    <x v="0"/>
    <x v="77"/>
    <n v="1"/>
    <x v="15"/>
    <n v="0"/>
    <n v="0"/>
    <n v="0.85731072816342579"/>
    <n v="0.28145387971611402"/>
    <m/>
    <m/>
    <m/>
    <m/>
    <m/>
    <m/>
    <m/>
    <m/>
    <m/>
    <m/>
    <m/>
    <m/>
    <m/>
    <n v="9"/>
    <n v="0"/>
    <n v="0"/>
  </r>
  <r>
    <n v="8312926"/>
    <s v="Svensson, Inge"/>
    <s v="Genarp"/>
    <s v="Genarp"/>
    <s v=""/>
    <s v=""/>
    <x v="11"/>
    <x v="0"/>
    <x v="66"/>
    <n v="1"/>
    <x v="14"/>
    <n v="0"/>
    <n v="0"/>
    <n v="0.69023993699794339"/>
    <n v="6.6360519883812308E-2"/>
    <m/>
    <m/>
    <m/>
    <m/>
    <m/>
    <m/>
    <m/>
    <m/>
    <m/>
    <m/>
    <m/>
    <m/>
    <m/>
    <n v="9"/>
    <n v="0"/>
    <n v="0"/>
  </r>
  <r>
    <n v="8314176"/>
    <s v="Pliquett, Uwe"/>
    <s v="Cambridge"/>
    <s v="Cambridge"/>
    <s v=""/>
    <s v=""/>
    <x v="9"/>
    <x v="0"/>
    <x v="62"/>
    <n v="1"/>
    <x v="14"/>
    <n v="0"/>
    <n v="0"/>
    <n v="0.93500130324715713"/>
    <n v="0.17592675120839241"/>
    <m/>
    <m/>
    <m/>
    <m/>
    <m/>
    <m/>
    <m/>
    <m/>
    <m/>
    <m/>
    <m/>
    <m/>
    <m/>
    <n v="9"/>
    <n v="0"/>
    <n v="0"/>
  </r>
  <r>
    <n v="8320135"/>
    <s v="Ellis, Jr., Joseph J."/>
    <s v="West Hurley"/>
    <s v="West Hurley"/>
    <s v=""/>
    <s v=""/>
    <x v="9"/>
    <x v="0"/>
    <x v="77"/>
    <n v="1"/>
    <x v="15"/>
    <n v="0"/>
    <n v="0"/>
    <n v="0.11857158824179659"/>
    <n v="0.82796426136743062"/>
    <m/>
    <m/>
    <m/>
    <m/>
    <m/>
    <m/>
    <m/>
    <m/>
    <m/>
    <m/>
    <m/>
    <m/>
    <m/>
    <n v="9"/>
    <n v="0"/>
    <n v="0"/>
  </r>
  <r>
    <n v="8320269"/>
    <s v="Oikawa, Junko"/>
    <s v="Kanagawa-ken"/>
    <s v="Kanagawa-ken"/>
    <s v=""/>
    <s v=""/>
    <x v="2"/>
    <x v="0"/>
    <x v="74"/>
    <n v="1"/>
    <x v="14"/>
    <n v="0"/>
    <n v="0"/>
    <n v="0.86271577357335338"/>
    <n v="0.12856612932403655"/>
    <m/>
    <m/>
    <m/>
    <m/>
    <m/>
    <m/>
    <m/>
    <m/>
    <m/>
    <m/>
    <m/>
    <m/>
    <m/>
    <n v="9"/>
    <n v="0"/>
    <n v="0"/>
  </r>
  <r>
    <n v="8321934"/>
    <s v="Crockett, Ronald Brian"/>
    <s v="Provo"/>
    <s v="Provo"/>
    <s v=""/>
    <s v=""/>
    <x v="9"/>
    <x v="0"/>
    <x v="87"/>
    <n v="1"/>
    <x v="14"/>
    <n v="0"/>
    <n v="0"/>
    <n v="0.52906471785600806"/>
    <n v="0.85611996936000634"/>
    <m/>
    <m/>
    <m/>
    <m/>
    <m/>
    <m/>
    <m/>
    <m/>
    <m/>
    <m/>
    <m/>
    <m/>
    <m/>
    <n v="9"/>
    <n v="0"/>
    <n v="0"/>
  </r>
  <r>
    <n v="8322144"/>
    <s v="Perigon DA"/>
    <s v="Randaberg"/>
    <s v="Randaberg"/>
    <s v=""/>
    <s v=""/>
    <x v="13"/>
    <x v="0"/>
    <x v="62"/>
    <n v="1"/>
    <x v="14"/>
    <n v="0"/>
    <n v="0"/>
    <n v="0.63343696543751304"/>
    <n v="0.62442594277766206"/>
    <m/>
    <m/>
    <m/>
    <m/>
    <m/>
    <m/>
    <m/>
    <m/>
    <m/>
    <m/>
    <m/>
    <m/>
    <m/>
    <n v="9"/>
    <n v="0"/>
    <n v="0"/>
  </r>
  <r>
    <n v="8328007"/>
    <s v="Baysdon; Sherrol L."/>
    <s v="Chesterfield"/>
    <s v="Chesterfield"/>
    <s v=""/>
    <s v=""/>
    <x v="9"/>
    <x v="0"/>
    <x v="74"/>
    <n v="1"/>
    <x v="14"/>
    <n v="0"/>
    <n v="0"/>
    <n v="0.67306361099142764"/>
    <n v="0.82145413024193747"/>
    <m/>
    <m/>
    <m/>
    <m/>
    <m/>
    <m/>
    <m/>
    <m/>
    <m/>
    <m/>
    <m/>
    <m/>
    <m/>
    <n v="9"/>
    <n v="0"/>
    <n v="0"/>
  </r>
  <r>
    <n v="8328028"/>
    <s v="Woodside Energy Ltd."/>
    <s v="Perth, WA"/>
    <s v="Perth WA"/>
    <s v=""/>
    <s v=""/>
    <x v="20"/>
    <x v="0"/>
    <x v="62"/>
    <n v="1"/>
    <x v="15"/>
    <n v="0"/>
    <n v="0"/>
    <n v="0.89377265340368028"/>
    <n v="0.78798521571254987"/>
    <m/>
    <m/>
    <m/>
    <m/>
    <m/>
    <m/>
    <m/>
    <m/>
    <m/>
    <m/>
    <m/>
    <m/>
    <m/>
    <n v="9"/>
    <n v="0"/>
    <n v="0"/>
  </r>
  <r>
    <n v="8328780"/>
    <s v="Kuwahara, Kenkichi"/>
    <s v="Nishio-shi"/>
    <s v="Nishio-shi"/>
    <s v=""/>
    <s v=""/>
    <x v="2"/>
    <x v="0"/>
    <x v="70"/>
    <n v="1"/>
    <x v="14"/>
    <n v="0"/>
    <n v="0"/>
    <n v="0.71419176674877827"/>
    <n v="0.99205837269530228"/>
    <m/>
    <m/>
    <m/>
    <m/>
    <m/>
    <m/>
    <m/>
    <m/>
    <m/>
    <m/>
    <m/>
    <m/>
    <m/>
    <n v="9"/>
    <n v="0"/>
    <n v="0"/>
  </r>
  <r>
    <n v="8332454"/>
    <s v="Iwashita, Toshiyuki"/>
    <s v="Oita"/>
    <s v="Oita"/>
    <s v=""/>
    <s v=""/>
    <x v="2"/>
    <x v="0"/>
    <x v="111"/>
    <n v="1"/>
    <x v="14"/>
    <n v="0"/>
    <n v="0"/>
    <n v="0.93558326062468411"/>
    <n v="0.64096529827750548"/>
    <m/>
    <m/>
    <m/>
    <m/>
    <m/>
    <m/>
    <m/>
    <m/>
    <m/>
    <m/>
    <m/>
    <m/>
    <m/>
    <n v="9"/>
    <n v="0"/>
    <n v="0"/>
  </r>
  <r>
    <n v="8334319"/>
    <s v="Krosoczka; Joseph D."/>
    <s v="Worcester"/>
    <s v="Worcester"/>
    <s v=""/>
    <s v=""/>
    <x v="9"/>
    <x v="0"/>
    <x v="62"/>
    <n v="1"/>
    <x v="14"/>
    <n v="0"/>
    <n v="0"/>
    <n v="0.66308643928473621"/>
    <n v="0.48868805274867755"/>
    <m/>
    <m/>
    <m/>
    <m/>
    <m/>
    <m/>
    <m/>
    <m/>
    <m/>
    <m/>
    <m/>
    <m/>
    <m/>
    <n v="9"/>
    <n v="0"/>
    <n v="0"/>
  </r>
  <r>
    <n v="8336550"/>
    <s v="Kawashima, Hiromichi"/>
    <s v="Kawasaki"/>
    <s v="Kawasaki"/>
    <s v=""/>
    <s v=""/>
    <x v="2"/>
    <x v="0"/>
    <x v="59"/>
    <n v="1"/>
    <x v="14"/>
    <n v="0"/>
    <n v="0"/>
    <n v="0.8879686672312197"/>
    <n v="0.52535281275643897"/>
    <m/>
    <m/>
    <m/>
    <m/>
    <m/>
    <m/>
    <m/>
    <m/>
    <m/>
    <m/>
    <m/>
    <m/>
    <m/>
    <n v="9"/>
    <n v="0"/>
    <n v="0"/>
  </r>
  <r>
    <n v="45387853"/>
    <s v="Rajpurohit, Yashoda"/>
    <s v="Hillsborough,NJ"/>
    <s v="Hillsborough NJ"/>
    <s v=""/>
    <s v=""/>
    <x v="9"/>
    <x v="0"/>
    <x v="81"/>
    <n v="1"/>
    <x v="15"/>
    <n v="0"/>
    <n v="0"/>
    <n v="0.82734668467448047"/>
    <n v="4.0018623271723341E-2"/>
    <n v="1"/>
    <n v="1"/>
    <n v="7"/>
    <m/>
    <m/>
    <m/>
    <m/>
    <m/>
    <m/>
    <m/>
    <m/>
    <m/>
    <m/>
    <n v="9"/>
    <n v="0"/>
    <n v="0"/>
  </r>
  <r>
    <n v="8339293"/>
    <s v="Rohsler, Ivor Carl"/>
    <s v="Birmingham"/>
    <s v="Birmingham"/>
    <s v=""/>
    <s v=""/>
    <x v="8"/>
    <x v="0"/>
    <x v="70"/>
    <n v="1"/>
    <x v="14"/>
    <n v="0"/>
    <n v="0"/>
    <n v="0.79356646292740041"/>
    <n v="0.26363870536721412"/>
    <m/>
    <m/>
    <m/>
    <m/>
    <m/>
    <m/>
    <m/>
    <m/>
    <m/>
    <m/>
    <m/>
    <m/>
    <m/>
    <n v="9"/>
    <n v="0"/>
    <n v="0"/>
  </r>
  <r>
    <n v="8341404"/>
    <s v="McFerrin, David C."/>
    <s v="Sparta,TN"/>
    <s v="Sparta TN"/>
    <s v=""/>
    <s v=""/>
    <x v="9"/>
    <x v="0"/>
    <x v="62"/>
    <n v="1"/>
    <x v="15"/>
    <n v="0"/>
    <n v="0"/>
    <n v="0.46349615595974547"/>
    <n v="0.53401013678609177"/>
    <m/>
    <m/>
    <m/>
    <m/>
    <m/>
    <m/>
    <m/>
    <m/>
    <m/>
    <m/>
    <m/>
    <m/>
    <m/>
    <n v="9"/>
    <n v="0"/>
    <n v="0"/>
  </r>
  <r>
    <n v="8341712"/>
    <s v="Pompeo, Jr., Frank L."/>
    <s v="Walden"/>
    <s v="Walden"/>
    <s v=""/>
    <s v=""/>
    <x v="9"/>
    <x v="0"/>
    <x v="66"/>
    <n v="1"/>
    <x v="14"/>
    <n v="0"/>
    <n v="0"/>
    <n v="0.27578436706329823"/>
    <n v="0.78463734903290772"/>
    <m/>
    <m/>
    <m/>
    <m/>
    <m/>
    <m/>
    <m/>
    <m/>
    <m/>
    <m/>
    <m/>
    <m/>
    <m/>
    <n v="9"/>
    <n v="0"/>
    <n v="0"/>
  </r>
  <r>
    <n v="8344565"/>
    <s v="Kim, Baek Sop"/>
    <s v="Chuncheon-si"/>
    <s v="Chuncheon-si"/>
    <s v=""/>
    <s v=""/>
    <x v="7"/>
    <x v="0"/>
    <x v="74"/>
    <n v="1"/>
    <x v="14"/>
    <n v="0"/>
    <n v="0"/>
    <n v="0.25438945556264159"/>
    <n v="0.95548063563322072"/>
    <m/>
    <m/>
    <m/>
    <m/>
    <m/>
    <m/>
    <m/>
    <m/>
    <m/>
    <m/>
    <m/>
    <m/>
    <m/>
    <n v="9"/>
    <n v="0"/>
    <n v="0"/>
  </r>
  <r>
    <n v="8345361"/>
    <s v="Shirakura, Shinichi"/>
    <s v="Oyama"/>
    <s v="Oyama"/>
    <s v=""/>
    <s v=""/>
    <x v="2"/>
    <x v="0"/>
    <x v="87"/>
    <n v="1"/>
    <x v="14"/>
    <n v="0"/>
    <n v="0"/>
    <n v="9.2455956217666002E-2"/>
    <n v="7.96289446816697E-2"/>
    <m/>
    <m/>
    <m/>
    <m/>
    <m/>
    <m/>
    <m/>
    <m/>
    <m/>
    <m/>
    <m/>
    <m/>
    <m/>
    <n v="9"/>
    <n v="0"/>
    <n v="0"/>
  </r>
  <r>
    <n v="8345471"/>
    <s v="Poncet, Didier"/>
    <s v="Guyancourt"/>
    <s v="Guyancourt"/>
    <s v=""/>
    <s v=""/>
    <x v="3"/>
    <x v="0"/>
    <x v="70"/>
    <n v="1"/>
    <x v="14"/>
    <n v="0"/>
    <n v="0"/>
    <n v="0.11912010053792954"/>
    <n v="0.9132452663858982"/>
    <m/>
    <m/>
    <m/>
    <m/>
    <m/>
    <m/>
    <m/>
    <m/>
    <m/>
    <m/>
    <m/>
    <m/>
    <m/>
    <n v="9"/>
    <n v="0"/>
    <n v="0"/>
  </r>
  <r>
    <n v="8345753"/>
    <s v="Marantech Holding, LLC"/>
    <s v="East Providence"/>
    <s v="East Providence"/>
    <s v=""/>
    <s v=""/>
    <x v="9"/>
    <x v="0"/>
    <x v="81"/>
    <n v="1"/>
    <x v="15"/>
    <n v="0"/>
    <n v="0"/>
    <n v="0.9989081092665385"/>
    <n v="0.8899937386733906"/>
    <m/>
    <m/>
    <m/>
    <m/>
    <m/>
    <m/>
    <m/>
    <m/>
    <m/>
    <m/>
    <m/>
    <m/>
    <m/>
    <n v="9"/>
    <n v="0"/>
    <n v="0"/>
  </r>
  <r>
    <n v="8348373"/>
    <s v="Board of Trustees of Leland S. Stanford, Jr. University"/>
    <s v="Stanford"/>
    <s v="Stanford"/>
    <s v=""/>
    <s v=""/>
    <x v="9"/>
    <x v="0"/>
    <x v="59"/>
    <n v="1"/>
    <x v="14"/>
    <n v="0"/>
    <n v="0"/>
    <n v="0.49958914351639827"/>
    <n v="0.63502005922297533"/>
    <m/>
    <m/>
    <m/>
    <m/>
    <m/>
    <m/>
    <m/>
    <m/>
    <m/>
    <m/>
    <m/>
    <m/>
    <m/>
    <n v="9"/>
    <n v="0"/>
    <n v="0"/>
  </r>
  <r>
    <n v="8350778"/>
    <s v="Ryu, Akinori"/>
    <s v="Fukuoka-Ken"/>
    <s v="Fukuoka-Ken"/>
    <s v=""/>
    <s v=""/>
    <x v="2"/>
    <x v="0"/>
    <x v="77"/>
    <n v="1"/>
    <x v="14"/>
    <n v="0"/>
    <n v="0"/>
    <n v="0.80237834251811568"/>
    <n v="0.78789206425263525"/>
    <m/>
    <m/>
    <m/>
    <m/>
    <m/>
    <m/>
    <m/>
    <m/>
    <m/>
    <m/>
    <m/>
    <m/>
    <m/>
    <n v="9"/>
    <n v="0"/>
    <n v="0"/>
  </r>
  <r>
    <n v="8354293"/>
    <s v="Nakao, Yoshio"/>
    <s v="Osaka"/>
    <s v="Osaka"/>
    <s v=""/>
    <s v=""/>
    <x v="2"/>
    <x v="0"/>
    <x v="87"/>
    <n v="1"/>
    <x v="14"/>
    <n v="0"/>
    <n v="0"/>
    <n v="0.29539817712916749"/>
    <n v="0.14762056827909065"/>
    <m/>
    <m/>
    <m/>
    <m/>
    <m/>
    <m/>
    <m/>
    <m/>
    <m/>
    <m/>
    <m/>
    <m/>
    <m/>
    <n v="9"/>
    <n v="0"/>
    <n v="0"/>
  </r>
  <r>
    <n v="8354757"/>
    <s v="Sommen, Cornelis B. M."/>
    <s v="4876 EG Etten-Leur"/>
    <s v="4876 EG Etten-Leur"/>
    <s v="4876"/>
    <s v=""/>
    <x v="1"/>
    <x v="0"/>
    <x v="83"/>
    <n v="2"/>
    <x v="3"/>
    <n v="1"/>
    <n v="0"/>
    <n v="0.55317020792553651"/>
    <n v="0.13774997251711063"/>
    <m/>
    <m/>
    <m/>
    <m/>
    <m/>
    <m/>
    <m/>
    <m/>
    <m/>
    <m/>
    <m/>
    <m/>
    <m/>
    <n v="9"/>
    <n v="0"/>
    <n v="0"/>
  </r>
  <r>
    <n v="8355835"/>
    <s v="Yoneda, Kiyoshi"/>
    <s v="Tokyo"/>
    <s v="Tokyo"/>
    <s v=""/>
    <s v=""/>
    <x v="2"/>
    <x v="0"/>
    <x v="87"/>
    <n v="1"/>
    <x v="14"/>
    <n v="0"/>
    <n v="0"/>
    <n v="0.72716747274686777"/>
    <n v="0.78327011509801814"/>
    <m/>
    <m/>
    <m/>
    <m/>
    <m/>
    <m/>
    <m/>
    <m/>
    <m/>
    <m/>
    <m/>
    <m/>
    <m/>
    <n v="9"/>
    <n v="0"/>
    <n v="0"/>
  </r>
  <r>
    <n v="8356813"/>
    <s v="Kee, Scott David"/>
    <s v="Pasadena,CA"/>
    <s v="Pasadena CA"/>
    <s v=""/>
    <s v=""/>
    <x v="9"/>
    <x v="0"/>
    <x v="77"/>
    <n v="1"/>
    <x v="15"/>
    <n v="0"/>
    <n v="0"/>
    <n v="0.94365990237651542"/>
    <n v="0.13219201982588347"/>
    <m/>
    <m/>
    <m/>
    <m/>
    <m/>
    <m/>
    <m/>
    <m/>
    <m/>
    <m/>
    <m/>
    <m/>
    <m/>
    <n v="9"/>
    <n v="0"/>
    <n v="0"/>
  </r>
  <r>
    <n v="8357051"/>
    <s v="Liaw, Suh Jang"/>
    <s v="No. 18, Longshin 1st Alley, Fushan Lane,Taichung City"/>
    <s v="No. 18 Longshin 1st Alley Fushan Lane Taichung City"/>
    <s v="18 1"/>
    <s v="18"/>
    <x v="5"/>
    <x v="0"/>
    <x v="33"/>
    <n v="3"/>
    <x v="2"/>
    <n v="2"/>
    <n v="1"/>
    <n v="0.49452265459224187"/>
    <n v="0.6144276688663648"/>
    <m/>
    <m/>
    <m/>
    <m/>
    <m/>
    <m/>
    <m/>
    <m/>
    <m/>
    <m/>
    <m/>
    <m/>
    <m/>
    <n v="9"/>
    <n v="1"/>
    <n v="0"/>
  </r>
  <r>
    <n v="8360640"/>
    <s v="Palsulich, William G."/>
    <s v="Lakewood"/>
    <s v="Lakewood"/>
    <s v=""/>
    <s v=""/>
    <x v="9"/>
    <x v="0"/>
    <x v="59"/>
    <n v="1"/>
    <x v="14"/>
    <n v="0"/>
    <n v="0"/>
    <n v="9.4229152244399428E-3"/>
    <n v="0.92191265253918908"/>
    <m/>
    <m/>
    <m/>
    <m/>
    <m/>
    <m/>
    <m/>
    <m/>
    <m/>
    <m/>
    <m/>
    <m/>
    <m/>
    <n v="9"/>
    <n v="0"/>
    <n v="0"/>
  </r>
  <r>
    <n v="8362052"/>
    <s v="Associated Food Technology Pty, Ltd."/>
    <s v="Caringbah"/>
    <s v="Caringbah"/>
    <s v=""/>
    <s v=""/>
    <x v="20"/>
    <x v="0"/>
    <x v="62"/>
    <n v="1"/>
    <x v="14"/>
    <n v="0"/>
    <n v="0"/>
    <n v="0.65331940433023095"/>
    <n v="0.28566602378798145"/>
    <m/>
    <m/>
    <m/>
    <m/>
    <m/>
    <m/>
    <m/>
    <m/>
    <m/>
    <m/>
    <m/>
    <m/>
    <m/>
    <n v="9"/>
    <n v="0"/>
    <n v="0"/>
  </r>
  <r>
    <n v="8362387"/>
    <s v="Katorgin, Boris Ivanovitch"/>
    <s v="Khimky"/>
    <s v="Khimky"/>
    <s v=""/>
    <s v=""/>
    <x v="29"/>
    <x v="0"/>
    <x v="66"/>
    <n v="1"/>
    <x v="14"/>
    <n v="0"/>
    <n v="0"/>
    <n v="0.18851558680034552"/>
    <n v="0.93254041450881098"/>
    <m/>
    <m/>
    <m/>
    <m/>
    <m/>
    <m/>
    <m/>
    <m/>
    <m/>
    <m/>
    <m/>
    <m/>
    <m/>
    <n v="9"/>
    <n v="0"/>
    <n v="0"/>
  </r>
  <r>
    <n v="8365017"/>
    <s v="Mikelsaar, Marika"/>
    <s v="Tartu"/>
    <s v="Tartu"/>
    <s v=""/>
    <s v=""/>
    <x v="47"/>
    <x v="0"/>
    <x v="87"/>
    <n v="1"/>
    <x v="14"/>
    <n v="0"/>
    <n v="0"/>
    <n v="0.43092473745273996"/>
    <n v="0.13804818591639634"/>
    <m/>
    <m/>
    <m/>
    <m/>
    <m/>
    <m/>
    <m/>
    <m/>
    <m/>
    <m/>
    <m/>
    <m/>
    <m/>
    <n v="9"/>
    <n v="0"/>
    <n v="0"/>
  </r>
  <r>
    <n v="8365052"/>
    <s v="Strain, John"/>
    <s v="Tequesta,FL"/>
    <s v="Tequesta FL"/>
    <s v=""/>
    <s v=""/>
    <x v="9"/>
    <x v="0"/>
    <x v="77"/>
    <n v="1"/>
    <x v="15"/>
    <n v="0"/>
    <n v="0"/>
    <n v="9.7007617229331267E-2"/>
    <n v="0.24941075210675812"/>
    <m/>
    <m/>
    <m/>
    <m/>
    <m/>
    <m/>
    <m/>
    <m/>
    <m/>
    <m/>
    <m/>
    <m/>
    <m/>
    <n v="9"/>
    <n v="0"/>
    <n v="0"/>
  </r>
  <r>
    <n v="8365127"/>
    <s v="de Navas Albareda, Jose Luis"/>
    <s v="Barcelone"/>
    <s v="Barcelone"/>
    <s v=""/>
    <s v=""/>
    <x v="4"/>
    <x v="0"/>
    <x v="62"/>
    <n v="1"/>
    <x v="14"/>
    <n v="0"/>
    <n v="0"/>
    <n v="0.34315332688950917"/>
    <n v="0.43915521437907978"/>
    <m/>
    <m/>
    <m/>
    <m/>
    <m/>
    <m/>
    <m/>
    <m/>
    <m/>
    <m/>
    <m/>
    <m/>
    <m/>
    <n v="9"/>
    <n v="0"/>
    <n v="0"/>
  </r>
  <r>
    <n v="47181191"/>
    <s v="Anwar, Asif"/>
    <s v="Columbia,SC"/>
    <s v="Columbia SC"/>
    <s v=""/>
    <s v=""/>
    <x v="9"/>
    <x v="0"/>
    <x v="77"/>
    <n v="1"/>
    <x v="15"/>
    <n v="0"/>
    <n v="0"/>
    <n v="6.9870928997114889E-2"/>
    <n v="4.0543515570144351E-2"/>
    <n v="1"/>
    <n v="1"/>
    <n v="7"/>
    <m/>
    <m/>
    <m/>
    <m/>
    <m/>
    <m/>
    <m/>
    <m/>
    <m/>
    <m/>
    <n v="9"/>
    <n v="0"/>
    <n v="0"/>
  </r>
  <r>
    <n v="8367378"/>
    <s v="Karlsson, Karl"/>
    <s v="Goteborg"/>
    <s v="Goteborg"/>
    <s v=""/>
    <s v=""/>
    <x v="11"/>
    <x v="0"/>
    <x v="59"/>
    <n v="1"/>
    <x v="14"/>
    <n v="0"/>
    <n v="0"/>
    <n v="0.71435931303559386"/>
    <n v="0.57323037110416142"/>
    <m/>
    <m/>
    <m/>
    <m/>
    <m/>
    <m/>
    <m/>
    <m/>
    <m/>
    <m/>
    <m/>
    <m/>
    <m/>
    <n v="9"/>
    <n v="0"/>
    <n v="0"/>
  </r>
  <r>
    <n v="8368073"/>
    <s v="Kawai, Tadao"/>
    <s v="Katsuta"/>
    <s v="Katsuta"/>
    <s v=""/>
    <s v=""/>
    <x v="2"/>
    <x v="0"/>
    <x v="65"/>
    <n v="1"/>
    <x v="14"/>
    <n v="0"/>
    <n v="0"/>
    <n v="0.52768590940893478"/>
    <n v="0.33124824444330636"/>
    <m/>
    <m/>
    <m/>
    <m/>
    <m/>
    <m/>
    <m/>
    <m/>
    <m/>
    <m/>
    <m/>
    <m/>
    <m/>
    <n v="9"/>
    <n v="0"/>
    <n v="0"/>
  </r>
  <r>
    <n v="8372586"/>
    <s v="Craven, Robert P. M."/>
    <s v="Star City"/>
    <s v="Star City"/>
    <s v=""/>
    <s v=""/>
    <x v="9"/>
    <x v="0"/>
    <x v="62"/>
    <n v="1"/>
    <x v="15"/>
    <n v="0"/>
    <n v="0"/>
    <n v="0.88431633625798534"/>
    <n v="0.67030270287945792"/>
    <m/>
    <m/>
    <m/>
    <m/>
    <m/>
    <m/>
    <m/>
    <m/>
    <m/>
    <m/>
    <m/>
    <m/>
    <m/>
    <n v="9"/>
    <n v="0"/>
    <n v="0"/>
  </r>
  <r>
    <n v="8374511"/>
    <s v="Szazdi, Jr., John S."/>
    <s v="Bethlehem"/>
    <s v="Bethlehem"/>
    <s v=""/>
    <s v=""/>
    <x v="9"/>
    <x v="0"/>
    <x v="62"/>
    <n v="1"/>
    <x v="14"/>
    <n v="0"/>
    <n v="0"/>
    <n v="0.50276161509362804"/>
    <n v="0.16438948416374211"/>
    <m/>
    <m/>
    <m/>
    <m/>
    <m/>
    <m/>
    <m/>
    <m/>
    <m/>
    <m/>
    <m/>
    <m/>
    <m/>
    <n v="9"/>
    <n v="0"/>
    <n v="0"/>
  </r>
  <r>
    <n v="8380471"/>
    <s v="Horiike, Yasuhiro"/>
    <s v="Nishitokyo"/>
    <s v="Nishitokyo"/>
    <s v=""/>
    <s v=""/>
    <x v="2"/>
    <x v="0"/>
    <x v="70"/>
    <n v="1"/>
    <x v="14"/>
    <n v="0"/>
    <n v="0"/>
    <n v="0.32669549706821976"/>
    <n v="0.72347114914291544"/>
    <m/>
    <m/>
    <m/>
    <m/>
    <m/>
    <m/>
    <m/>
    <m/>
    <m/>
    <m/>
    <m/>
    <m/>
    <m/>
    <n v="9"/>
    <n v="0"/>
    <n v="0"/>
  </r>
  <r>
    <n v="8383699"/>
    <s v="Gehlen, Stefan"/>
    <s v="Bochum"/>
    <s v="Bochum"/>
    <s v=""/>
    <s v=""/>
    <x v="0"/>
    <x v="0"/>
    <x v="66"/>
    <n v="1"/>
    <x v="14"/>
    <n v="0"/>
    <n v="0"/>
    <n v="0.6261115475114517"/>
    <n v="0.81541899112817073"/>
    <m/>
    <m/>
    <m/>
    <m/>
    <m/>
    <m/>
    <m/>
    <m/>
    <m/>
    <m/>
    <m/>
    <m/>
    <m/>
    <n v="9"/>
    <n v="0"/>
    <n v="0"/>
  </r>
  <r>
    <n v="8384783"/>
    <s v="Thoen; Christiaan Arthur Jacques Kamiel"/>
    <s v="The Procter &amp; Gamble Company, Miami Valley Laboratories 11810 East Miami River Road,Cincinnati,OH"/>
    <s v="The Procter &amp; Gamble Company Miami Valley Laboratories 11810 East Miami River Road Cincinnati OH"/>
    <s v="11810"/>
    <s v=""/>
    <x v="9"/>
    <x v="0"/>
    <x v="114"/>
    <n v="3"/>
    <x v="12"/>
    <n v="1"/>
    <n v="0"/>
    <n v="7.8999089100330266E-2"/>
    <n v="0.61519679414224926"/>
    <m/>
    <m/>
    <m/>
    <m/>
    <m/>
    <m/>
    <m/>
    <m/>
    <m/>
    <m/>
    <m/>
    <m/>
    <m/>
    <n v="9"/>
    <n v="1"/>
    <n v="0"/>
  </r>
  <r>
    <n v="8388299"/>
    <s v="Chacin U., Jesus E."/>
    <s v="Tulsa"/>
    <s v="Tulsa"/>
    <s v=""/>
    <s v=""/>
    <x v="9"/>
    <x v="0"/>
    <x v="87"/>
    <n v="1"/>
    <x v="14"/>
    <n v="0"/>
    <n v="0"/>
    <n v="0.41631288707454683"/>
    <n v="0.2488826844175116"/>
    <m/>
    <m/>
    <m/>
    <m/>
    <m/>
    <m/>
    <m/>
    <m/>
    <m/>
    <m/>
    <m/>
    <m/>
    <m/>
    <n v="9"/>
    <n v="0"/>
    <n v="0"/>
  </r>
  <r>
    <n v="8390347"/>
    <s v="Satoh, Yousuke"/>
    <s v="Wako"/>
    <s v="Wako"/>
    <s v=""/>
    <s v=""/>
    <x v="2"/>
    <x v="0"/>
    <x v="111"/>
    <n v="1"/>
    <x v="14"/>
    <n v="0"/>
    <n v="0"/>
    <n v="0.39128884764891891"/>
    <n v="0.44898282318489613"/>
    <m/>
    <m/>
    <m/>
    <m/>
    <m/>
    <m/>
    <m/>
    <m/>
    <m/>
    <m/>
    <m/>
    <m/>
    <m/>
    <n v="9"/>
    <n v="0"/>
    <n v="0"/>
  </r>
  <r>
    <n v="8392842"/>
    <s v="Wistrom, Corey"/>
    <s v="Ames,IA"/>
    <s v="Ames IA"/>
    <s v=""/>
    <s v=""/>
    <x v="9"/>
    <x v="0"/>
    <x v="65"/>
    <n v="1"/>
    <x v="15"/>
    <n v="0"/>
    <n v="0"/>
    <n v="0.46678878968390236"/>
    <n v="0.1653595584191041"/>
    <m/>
    <m/>
    <m/>
    <m/>
    <m/>
    <m/>
    <m/>
    <m/>
    <m/>
    <m/>
    <m/>
    <m/>
    <m/>
    <n v="9"/>
    <n v="0"/>
    <n v="0"/>
  </r>
  <r>
    <n v="8393346"/>
    <s v="Walters, Richard E."/>
    <s v="Columbia,MD"/>
    <s v="Columbia MD"/>
    <s v=""/>
    <s v=""/>
    <x v="9"/>
    <x v="0"/>
    <x v="77"/>
    <n v="1"/>
    <x v="15"/>
    <n v="0"/>
    <n v="0"/>
    <n v="0.25426149272006959"/>
    <n v="0.31025458959584162"/>
    <m/>
    <m/>
    <m/>
    <m/>
    <m/>
    <m/>
    <m/>
    <m/>
    <m/>
    <m/>
    <m/>
    <m/>
    <m/>
    <n v="9"/>
    <n v="0"/>
    <n v="0"/>
  </r>
  <r>
    <n v="8396725"/>
    <s v="Brabrand, Knut"/>
    <s v="Rasta"/>
    <s v="Rasta"/>
    <s v=""/>
    <s v=""/>
    <x v="13"/>
    <x v="0"/>
    <x v="87"/>
    <n v="1"/>
    <x v="14"/>
    <n v="0"/>
    <n v="0"/>
    <n v="0.59352037242618405"/>
    <n v="0.45834090648865278"/>
    <m/>
    <m/>
    <m/>
    <m/>
    <m/>
    <m/>
    <m/>
    <m/>
    <m/>
    <m/>
    <m/>
    <m/>
    <m/>
    <n v="9"/>
    <n v="0"/>
    <n v="0"/>
  </r>
  <r>
    <n v="8397855"/>
    <s v="Yamasaki, Yoshimari"/>
    <s v="Tokyo"/>
    <s v="Tokyo"/>
    <s v=""/>
    <s v=""/>
    <x v="2"/>
    <x v="0"/>
    <x v="87"/>
    <n v="1"/>
    <x v="14"/>
    <n v="0"/>
    <n v="0"/>
    <n v="0.52995741835804355"/>
    <n v="0.5745261708901358"/>
    <m/>
    <m/>
    <m/>
    <m/>
    <m/>
    <m/>
    <m/>
    <m/>
    <m/>
    <m/>
    <m/>
    <m/>
    <m/>
    <n v="9"/>
    <n v="0"/>
    <n v="0"/>
  </r>
  <r>
    <n v="8399490"/>
    <s v="Matsumoto, Naoki"/>
    <s v="Fujisawa"/>
    <s v="Fujisawa"/>
    <s v=""/>
    <s v=""/>
    <x v="2"/>
    <x v="0"/>
    <x v="59"/>
    <n v="1"/>
    <x v="14"/>
    <n v="0"/>
    <n v="0"/>
    <n v="0.98692400686244952"/>
    <n v="0.61646824958036905"/>
    <m/>
    <m/>
    <m/>
    <m/>
    <m/>
    <m/>
    <m/>
    <m/>
    <m/>
    <m/>
    <m/>
    <m/>
    <m/>
    <n v="9"/>
    <n v="0"/>
    <n v="0"/>
  </r>
  <r>
    <n v="8402330"/>
    <s v="Luber, Klaus"/>
    <s v="Sulzbach-Rosenberg"/>
    <s v="Sulzbach-Rosenberg"/>
    <s v=""/>
    <s v=""/>
    <x v="0"/>
    <x v="0"/>
    <x v="83"/>
    <n v="2"/>
    <x v="14"/>
    <n v="0"/>
    <n v="0"/>
    <n v="2.6832312193747931E-2"/>
    <n v="0.57968235068136742"/>
    <m/>
    <m/>
    <m/>
    <m/>
    <m/>
    <m/>
    <m/>
    <m/>
    <m/>
    <m/>
    <m/>
    <m/>
    <m/>
    <n v="9"/>
    <n v="0"/>
    <n v="0"/>
  </r>
  <r>
    <n v="8402386"/>
    <s v="Yamauchi, Megumi"/>
    <s v="Shiga-ken"/>
    <s v="Shiga-ken"/>
    <s v=""/>
    <s v=""/>
    <x v="2"/>
    <x v="0"/>
    <x v="62"/>
    <n v="1"/>
    <x v="14"/>
    <n v="0"/>
    <n v="0"/>
    <n v="0.26170006087762843"/>
    <n v="0.74165330080662661"/>
    <m/>
    <m/>
    <m/>
    <m/>
    <m/>
    <m/>
    <m/>
    <m/>
    <m/>
    <m/>
    <m/>
    <m/>
    <m/>
    <n v="9"/>
    <n v="0"/>
    <n v="0"/>
  </r>
  <r>
    <n v="8409441"/>
    <s v="Barbour, James A."/>
    <s v="Dearborn,MI"/>
    <s v="Dearborn MI"/>
    <s v=""/>
    <s v=""/>
    <x v="9"/>
    <x v="0"/>
    <x v="77"/>
    <n v="1"/>
    <x v="15"/>
    <n v="0"/>
    <n v="0"/>
    <n v="0.84813994390086511"/>
    <n v="7.5341239849475272E-2"/>
    <m/>
    <m/>
    <m/>
    <m/>
    <m/>
    <m/>
    <m/>
    <m/>
    <m/>
    <m/>
    <m/>
    <m/>
    <m/>
    <n v="9"/>
    <n v="0"/>
    <n v="0"/>
  </r>
  <r>
    <n v="8410710"/>
    <s v="McAdams, Stephen"/>
    <s v="Deuil-la-Barre"/>
    <s v="Deuil-la-Barre"/>
    <s v=""/>
    <s v=""/>
    <x v="3"/>
    <x v="0"/>
    <x v="78"/>
    <n v="1"/>
    <x v="14"/>
    <n v="0"/>
    <n v="0"/>
    <n v="5.3140704216123824E-2"/>
    <n v="0.98375464704971971"/>
    <m/>
    <m/>
    <m/>
    <m/>
    <m/>
    <m/>
    <m/>
    <m/>
    <m/>
    <m/>
    <m/>
    <m/>
    <m/>
    <n v="9"/>
    <n v="0"/>
    <n v="0"/>
  </r>
  <r>
    <n v="8416845"/>
    <s v="Stietz, Frank"/>
    <s v="Baunatal"/>
    <s v="Baunatal"/>
    <s v=""/>
    <s v=""/>
    <x v="0"/>
    <x v="0"/>
    <x v="59"/>
    <n v="1"/>
    <x v="14"/>
    <n v="0"/>
    <n v="0"/>
    <n v="0.13880885750708949"/>
    <n v="0.89815610046395855"/>
    <m/>
    <m/>
    <m/>
    <m/>
    <m/>
    <m/>
    <m/>
    <m/>
    <m/>
    <m/>
    <m/>
    <m/>
    <m/>
    <n v="9"/>
    <n v="0"/>
    <n v="0"/>
  </r>
  <r>
    <n v="8418002"/>
    <s v="Myklebust, Paal"/>
    <s v="Baraboo"/>
    <s v="Baraboo"/>
    <s v=""/>
    <s v=""/>
    <x v="9"/>
    <x v="0"/>
    <x v="65"/>
    <n v="1"/>
    <x v="14"/>
    <n v="0"/>
    <n v="0"/>
    <n v="0.43060311473657464"/>
    <n v="0.46145977518409198"/>
    <m/>
    <m/>
    <m/>
    <m/>
    <m/>
    <m/>
    <m/>
    <m/>
    <m/>
    <m/>
    <m/>
    <m/>
    <m/>
    <n v="9"/>
    <n v="0"/>
    <n v="0"/>
  </r>
  <r>
    <n v="8418527"/>
    <s v="Cornelius Cannon Inc."/>
    <s v="Cannon Falls"/>
    <s v="Cannon Falls"/>
    <s v=""/>
    <s v=""/>
    <x v="9"/>
    <x v="0"/>
    <x v="74"/>
    <n v="1"/>
    <x v="15"/>
    <n v="0"/>
    <n v="0"/>
    <n v="0.45458770877825916"/>
    <n v="0.22618129590369906"/>
    <m/>
    <m/>
    <m/>
    <m/>
    <m/>
    <m/>
    <m/>
    <m/>
    <m/>
    <m/>
    <m/>
    <m/>
    <m/>
    <n v="9"/>
    <n v="0"/>
    <n v="0"/>
  </r>
  <r>
    <n v="8421628"/>
    <s v="Devoy, Ralph P."/>
    <s v="Scarborough"/>
    <s v="Scarborough"/>
    <s v=""/>
    <s v=""/>
    <x v="16"/>
    <x v="0"/>
    <x v="77"/>
    <n v="1"/>
    <x v="14"/>
    <n v="0"/>
    <n v="0"/>
    <n v="0.2110989128520675"/>
    <n v="0.54342022934848666"/>
    <m/>
    <m/>
    <m/>
    <m/>
    <m/>
    <m/>
    <m/>
    <m/>
    <m/>
    <m/>
    <m/>
    <m/>
    <m/>
    <n v="9"/>
    <n v="0"/>
    <n v="0"/>
  </r>
  <r>
    <n v="8423783"/>
    <s v="Palermo, Robert F."/>
    <s v="Waterville"/>
    <s v="Waterville"/>
    <s v=""/>
    <s v=""/>
    <x v="9"/>
    <x v="0"/>
    <x v="70"/>
    <n v="1"/>
    <x v="14"/>
    <n v="0"/>
    <n v="0"/>
    <n v="0.70458812560142037"/>
    <n v="0.12414607968190183"/>
    <m/>
    <m/>
    <m/>
    <m/>
    <m/>
    <m/>
    <m/>
    <m/>
    <m/>
    <m/>
    <m/>
    <m/>
    <m/>
    <n v="9"/>
    <n v="0"/>
    <n v="0"/>
  </r>
  <r>
    <n v="8425182"/>
    <s v="Slottag, Mark J."/>
    <s v="Chicago"/>
    <s v="Chicago"/>
    <s v=""/>
    <s v=""/>
    <x v="9"/>
    <x v="0"/>
    <x v="65"/>
    <n v="1"/>
    <x v="14"/>
    <n v="0"/>
    <n v="0"/>
    <n v="0.52433183526389915"/>
    <n v="0.74168970418337932"/>
    <m/>
    <m/>
    <m/>
    <m/>
    <m/>
    <m/>
    <m/>
    <m/>
    <m/>
    <m/>
    <m/>
    <m/>
    <m/>
    <n v="9"/>
    <n v="0"/>
    <n v="0"/>
  </r>
  <r>
    <n v="8428921"/>
    <s v="Arima, Shuichi"/>
    <s v="Fuchu"/>
    <s v="Fuchu"/>
    <s v=""/>
    <s v=""/>
    <x v="2"/>
    <x v="0"/>
    <x v="87"/>
    <n v="1"/>
    <x v="14"/>
    <n v="0"/>
    <n v="0"/>
    <n v="0.10804714931330717"/>
    <n v="0.40855566521881848"/>
    <m/>
    <m/>
    <m/>
    <m/>
    <m/>
    <m/>
    <m/>
    <m/>
    <m/>
    <m/>
    <m/>
    <m/>
    <m/>
    <n v="9"/>
    <n v="0"/>
    <n v="0"/>
  </r>
  <r>
    <n v="8430895"/>
    <s v="Gilbert, Laurence R."/>
    <s v="Marine on the St. Croix"/>
    <s v="Marine on the St. Croix"/>
    <s v=""/>
    <s v=""/>
    <x v="9"/>
    <x v="0"/>
    <x v="96"/>
    <n v="2"/>
    <x v="1"/>
    <n v="0"/>
    <n v="0"/>
    <n v="0.81015518621558902"/>
    <n v="0.72581259576625434"/>
    <m/>
    <m/>
    <m/>
    <m/>
    <m/>
    <m/>
    <m/>
    <m/>
    <m/>
    <m/>
    <m/>
    <m/>
    <m/>
    <n v="9"/>
    <n v="0"/>
    <n v="0"/>
  </r>
  <r>
    <n v="8431803"/>
    <s v="Shieh, Der-Jhy"/>
    <s v="Hsinchu City"/>
    <s v="Hsinchu City"/>
    <s v=""/>
    <s v=""/>
    <x v="5"/>
    <x v="0"/>
    <x v="74"/>
    <n v="1"/>
    <x v="15"/>
    <n v="0"/>
    <n v="0"/>
    <n v="0.6942059142105349"/>
    <n v="0.9301048419440644"/>
    <m/>
    <m/>
    <m/>
    <m/>
    <m/>
    <m/>
    <m/>
    <m/>
    <m/>
    <m/>
    <m/>
    <m/>
    <m/>
    <n v="9"/>
    <n v="0"/>
    <n v="0"/>
  </r>
  <r>
    <n v="8434108"/>
    <s v="Kauhanen, Jouni"/>
    <s v="Tampere"/>
    <s v="Tampere"/>
    <s v=""/>
    <s v=""/>
    <x v="23"/>
    <x v="0"/>
    <x v="65"/>
    <n v="1"/>
    <x v="14"/>
    <n v="0"/>
    <n v="0"/>
    <n v="0.32214307170979628"/>
    <n v="0.3245235811996775"/>
    <m/>
    <m/>
    <m/>
    <m/>
    <m/>
    <m/>
    <m/>
    <m/>
    <m/>
    <m/>
    <m/>
    <m/>
    <m/>
    <n v="9"/>
    <n v="0"/>
    <n v="0"/>
  </r>
  <r>
    <n v="8435620"/>
    <s v="Hrdina, Kenneth E."/>
    <s v="Glenview"/>
    <s v="Glenview"/>
    <s v=""/>
    <s v=""/>
    <x v="9"/>
    <x v="0"/>
    <x v="59"/>
    <n v="1"/>
    <x v="14"/>
    <n v="0"/>
    <n v="0"/>
    <n v="0.50936989523263609"/>
    <n v="0.8451490469810754"/>
    <m/>
    <m/>
    <m/>
    <m/>
    <m/>
    <m/>
    <m/>
    <m/>
    <m/>
    <m/>
    <m/>
    <m/>
    <m/>
    <n v="9"/>
    <n v="0"/>
    <n v="0"/>
  </r>
  <r>
    <n v="8438891"/>
    <s v="Cabello, Julieta"/>
    <s v="Paraje el Pozo"/>
    <s v="Paraje el Pozo"/>
    <s v=""/>
    <s v=""/>
    <x v="32"/>
    <x v="0"/>
    <x v="78"/>
    <n v="1"/>
    <x v="3"/>
    <n v="0"/>
    <n v="0"/>
    <n v="0.70026817966555732"/>
    <n v="0.94407330419309099"/>
    <m/>
    <m/>
    <m/>
    <m/>
    <m/>
    <m/>
    <m/>
    <m/>
    <m/>
    <m/>
    <m/>
    <m/>
    <m/>
    <n v="9"/>
    <n v="0"/>
    <n v="0"/>
  </r>
  <r>
    <n v="8441855"/>
    <s v="C.T. Systems CC"/>
    <s v="Pretoria"/>
    <s v="Pretoria"/>
    <s v=""/>
    <s v=""/>
    <x v="40"/>
    <x v="0"/>
    <x v="59"/>
    <n v="1"/>
    <x v="14"/>
    <n v="0"/>
    <n v="0"/>
    <n v="0.36678793455836012"/>
    <n v="7.6753672909753212E-2"/>
    <m/>
    <m/>
    <m/>
    <m/>
    <m/>
    <m/>
    <m/>
    <m/>
    <m/>
    <m/>
    <m/>
    <m/>
    <m/>
    <n v="9"/>
    <n v="0"/>
    <n v="0"/>
  </r>
  <r>
    <n v="8446734"/>
    <s v="Ocklenburg, Matthias"/>
    <s v="Wuppertal"/>
    <s v="Wuppertal"/>
    <s v=""/>
    <s v=""/>
    <x v="0"/>
    <x v="0"/>
    <x v="62"/>
    <n v="1"/>
    <x v="14"/>
    <n v="0"/>
    <n v="0"/>
    <n v="0.19982657333928544"/>
    <n v="0.80658998911969826"/>
    <m/>
    <m/>
    <m/>
    <m/>
    <m/>
    <m/>
    <m/>
    <m/>
    <m/>
    <m/>
    <m/>
    <m/>
    <m/>
    <n v="9"/>
    <n v="0"/>
    <n v="0"/>
  </r>
  <r>
    <n v="8446955"/>
    <s v="Kimura, Yasuhisa"/>
    <s v="Yokohama"/>
    <s v="Yokohama"/>
    <s v=""/>
    <s v=""/>
    <x v="2"/>
    <x v="0"/>
    <x v="59"/>
    <n v="1"/>
    <x v="14"/>
    <n v="0"/>
    <n v="0"/>
    <n v="0.13076658724204981"/>
    <n v="8.7264716683851384E-2"/>
    <m/>
    <m/>
    <m/>
    <m/>
    <m/>
    <m/>
    <m/>
    <m/>
    <m/>
    <m/>
    <m/>
    <m/>
    <m/>
    <n v="9"/>
    <n v="0"/>
    <n v="0"/>
  </r>
  <r>
    <n v="8452318"/>
    <s v="Lang, Dietmar"/>
    <s v="Hoheischweiler"/>
    <s v="Hoheischweiler"/>
    <s v=""/>
    <s v=""/>
    <x v="0"/>
    <x v="0"/>
    <x v="78"/>
    <n v="1"/>
    <x v="14"/>
    <n v="0"/>
    <n v="0"/>
    <n v="0.92963111873541482"/>
    <n v="0.64590478503957394"/>
    <m/>
    <m/>
    <m/>
    <m/>
    <m/>
    <m/>
    <m/>
    <m/>
    <m/>
    <m/>
    <m/>
    <m/>
    <m/>
    <n v="9"/>
    <n v="0"/>
    <n v="0"/>
  </r>
  <r>
    <n v="47880317"/>
    <s v="BENOIT, Jean-Pierre"/>
    <s v="Villa 'Lou Paradou',8 rue Eugène Garcin"/>
    <s v="Villa 'Lou Paradou' 8 rue Eugène Garcin"/>
    <s v="8"/>
    <s v="8"/>
    <x v="3"/>
    <x v="0"/>
    <x v="36"/>
    <n v="3"/>
    <x v="11"/>
    <n v="1"/>
    <n v="1"/>
    <n v="0.59671114417265625"/>
    <n v="3.9610352344869093E-2"/>
    <n v="1"/>
    <n v="3"/>
    <n v="7"/>
    <m/>
    <m/>
    <m/>
    <m/>
    <m/>
    <m/>
    <m/>
    <m/>
    <m/>
    <m/>
    <n v="9"/>
    <n v="1"/>
    <n v="0"/>
  </r>
  <r>
    <n v="8457688"/>
    <s v="Giampaolo, Dominic Benjamin"/>
    <s v="Mountain View,CA"/>
    <s v="Mountain View CA"/>
    <s v=""/>
    <s v=""/>
    <x v="9"/>
    <x v="0"/>
    <x v="79"/>
    <n v="1"/>
    <x v="3"/>
    <n v="0"/>
    <n v="0"/>
    <n v="1.1024392502559599E-2"/>
    <n v="0.63748709372658385"/>
    <m/>
    <m/>
    <m/>
    <m/>
    <m/>
    <m/>
    <m/>
    <m/>
    <m/>
    <m/>
    <m/>
    <m/>
    <m/>
    <n v="9"/>
    <n v="0"/>
    <n v="0"/>
  </r>
  <r>
    <n v="8457968"/>
    <s v="Calvo, David Martin"/>
    <s v="Madrid"/>
    <s v="Madrid"/>
    <s v=""/>
    <s v=""/>
    <x v="4"/>
    <x v="0"/>
    <x v="66"/>
    <n v="1"/>
    <x v="14"/>
    <n v="0"/>
    <n v="0"/>
    <n v="0.96315087154593026"/>
    <n v="0.54949664555225752"/>
    <m/>
    <m/>
    <m/>
    <m/>
    <m/>
    <m/>
    <m/>
    <m/>
    <m/>
    <m/>
    <m/>
    <m/>
    <m/>
    <n v="9"/>
    <n v="0"/>
    <n v="0"/>
  </r>
  <r>
    <n v="8465090"/>
    <s v="Bird, Gerald C."/>
    <s v="Woodbury"/>
    <s v="Woodbury"/>
    <s v=""/>
    <s v=""/>
    <x v="9"/>
    <x v="0"/>
    <x v="59"/>
    <n v="1"/>
    <x v="14"/>
    <n v="0"/>
    <n v="0"/>
    <n v="0.57284757835729416"/>
    <n v="0.21418922916228622"/>
    <m/>
    <m/>
    <m/>
    <m/>
    <m/>
    <m/>
    <m/>
    <m/>
    <m/>
    <m/>
    <m/>
    <m/>
    <m/>
    <n v="9"/>
    <n v="0"/>
    <n v="0"/>
  </r>
  <r>
    <n v="8465133"/>
    <s v="Khoi, Nguyen N."/>
    <s v="Montreal"/>
    <s v="Montreal"/>
    <s v=""/>
    <s v=""/>
    <x v="16"/>
    <x v="0"/>
    <x v="59"/>
    <n v="1"/>
    <x v="14"/>
    <n v="0"/>
    <n v="0"/>
    <n v="0.33091306747405813"/>
    <n v="0.84276498904009201"/>
    <m/>
    <m/>
    <m/>
    <m/>
    <m/>
    <m/>
    <m/>
    <m/>
    <m/>
    <m/>
    <m/>
    <m/>
    <m/>
    <n v="9"/>
    <n v="0"/>
    <n v="0"/>
  </r>
  <r>
    <n v="8465851"/>
    <s v="Nagakura, Masayuki"/>
    <s v="Tokyo"/>
    <s v="Tokyo"/>
    <s v=""/>
    <s v=""/>
    <x v="2"/>
    <x v="0"/>
    <x v="87"/>
    <n v="1"/>
    <x v="14"/>
    <n v="0"/>
    <n v="0"/>
    <n v="0.56170320848947453"/>
    <n v="0.96465148780655019"/>
    <m/>
    <m/>
    <m/>
    <m/>
    <m/>
    <m/>
    <m/>
    <m/>
    <m/>
    <m/>
    <m/>
    <m/>
    <m/>
    <n v="9"/>
    <n v="0"/>
    <n v="0"/>
  </r>
  <r>
    <n v="8467221"/>
    <s v="Teterevkov, Anatoly Ivanovich"/>
    <s v="Minsk"/>
    <s v="Minsk"/>
    <s v=""/>
    <s v=""/>
    <x v="29"/>
    <x v="0"/>
    <x v="87"/>
    <n v="1"/>
    <x v="14"/>
    <n v="0"/>
    <n v="0"/>
    <n v="0.31487054107326706"/>
    <n v="0.42980129627521779"/>
    <m/>
    <m/>
    <m/>
    <m/>
    <m/>
    <m/>
    <m/>
    <m/>
    <m/>
    <m/>
    <m/>
    <m/>
    <m/>
    <n v="9"/>
    <n v="0"/>
    <n v="0"/>
  </r>
  <r>
    <n v="8467363"/>
    <s v="emb-Papst St. Georgen GmbH &amp; Co. KG"/>
    <s v="St. Georgen"/>
    <s v="St. Georgen"/>
    <s v=""/>
    <s v=""/>
    <x v="0"/>
    <x v="0"/>
    <x v="77"/>
    <n v="1"/>
    <x v="15"/>
    <n v="0"/>
    <n v="0"/>
    <n v="0.65640722988456879"/>
    <n v="0.16481823382100469"/>
    <m/>
    <m/>
    <m/>
    <m/>
    <m/>
    <m/>
    <m/>
    <m/>
    <m/>
    <m/>
    <m/>
    <m/>
    <m/>
    <n v="9"/>
    <n v="0"/>
    <n v="0"/>
  </r>
  <r>
    <n v="8469740"/>
    <s v="Vallin, Åsa"/>
    <s v="Enskede"/>
    <s v="Enskede"/>
    <s v=""/>
    <s v=""/>
    <x v="11"/>
    <x v="0"/>
    <x v="65"/>
    <n v="1"/>
    <x v="14"/>
    <n v="0"/>
    <n v="0"/>
    <n v="0.38386016259426814"/>
    <n v="0.28022118288062636"/>
    <m/>
    <m/>
    <m/>
    <m/>
    <m/>
    <m/>
    <m/>
    <m/>
    <m/>
    <m/>
    <m/>
    <m/>
    <m/>
    <n v="9"/>
    <n v="0"/>
    <n v="0"/>
  </r>
  <r>
    <n v="8472438"/>
    <s v="Mooney, Walter E."/>
    <s v="San Diego"/>
    <s v="San Diego"/>
    <s v=""/>
    <s v=""/>
    <x v="9"/>
    <x v="0"/>
    <x v="62"/>
    <n v="1"/>
    <x v="15"/>
    <n v="0"/>
    <n v="0"/>
    <n v="0.49474252439461786"/>
    <n v="0.73962043266321731"/>
    <m/>
    <m/>
    <m/>
    <m/>
    <m/>
    <m/>
    <m/>
    <m/>
    <m/>
    <m/>
    <m/>
    <m/>
    <m/>
    <n v="9"/>
    <n v="0"/>
    <n v="0"/>
  </r>
  <r>
    <n v="8472549"/>
    <s v="Bochmann, Manfred"/>
    <s v="Norwich"/>
    <s v="Norwich"/>
    <s v=""/>
    <s v=""/>
    <x v="8"/>
    <x v="0"/>
    <x v="65"/>
    <n v="1"/>
    <x v="14"/>
    <n v="0"/>
    <n v="0"/>
    <n v="0.94583690311618407"/>
    <n v="0.59339459324650046"/>
    <m/>
    <m/>
    <m/>
    <m/>
    <m/>
    <m/>
    <m/>
    <m/>
    <m/>
    <m/>
    <m/>
    <m/>
    <m/>
    <n v="9"/>
    <n v="0"/>
    <n v="0"/>
  </r>
  <r>
    <n v="8473137"/>
    <s v="Charles Beseler Company"/>
    <s v="Linden"/>
    <s v="Linden"/>
    <s v=""/>
    <s v=""/>
    <x v="9"/>
    <x v="0"/>
    <x v="66"/>
    <n v="1"/>
    <x v="14"/>
    <n v="0"/>
    <n v="0"/>
    <n v="0.28384882431271208"/>
    <n v="0.61161767229066022"/>
    <m/>
    <m/>
    <m/>
    <m/>
    <m/>
    <m/>
    <m/>
    <m/>
    <m/>
    <m/>
    <m/>
    <m/>
    <m/>
    <n v="9"/>
    <n v="0"/>
    <n v="0"/>
  </r>
  <r>
    <n v="8476948"/>
    <s v="Buckley, John"/>
    <s v="Manchester"/>
    <s v="Manchester"/>
    <s v=""/>
    <s v=""/>
    <x v="8"/>
    <x v="0"/>
    <x v="70"/>
    <n v="1"/>
    <x v="14"/>
    <n v="0"/>
    <n v="0"/>
    <n v="0.65832876614216529"/>
    <n v="0.5003106010513042"/>
    <m/>
    <m/>
    <m/>
    <m/>
    <m/>
    <m/>
    <m/>
    <m/>
    <m/>
    <m/>
    <m/>
    <m/>
    <m/>
    <n v="9"/>
    <n v="0"/>
    <n v="0"/>
  </r>
  <r>
    <n v="8477624"/>
    <s v="Toya, Fumitaka"/>
    <s v="Tokyo"/>
    <s v="Tokyo"/>
    <s v=""/>
    <s v=""/>
    <x v="2"/>
    <x v="0"/>
    <x v="87"/>
    <n v="1"/>
    <x v="14"/>
    <n v="0"/>
    <n v="0"/>
    <n v="0.22508558562975767"/>
    <n v="0.59462881963872483"/>
    <m/>
    <m/>
    <m/>
    <m/>
    <m/>
    <m/>
    <m/>
    <m/>
    <m/>
    <m/>
    <m/>
    <m/>
    <m/>
    <n v="9"/>
    <n v="0"/>
    <n v="0"/>
  </r>
  <r>
    <n v="48135194"/>
    <s v="Kim, Hak-jae"/>
    <s v="106-2503, Taeyoung Desian Apt., Pungdeokcheon,2-dong, Suji-gu, Yongin-si"/>
    <s v="106-2503 Taeyoung Desian Apt. Pungdeokcheon 2-dong Suji-gu Yongin-si"/>
    <s v="1062503 2"/>
    <s v="2-"/>
    <x v="7"/>
    <x v="0"/>
    <x v="75"/>
    <n v="3"/>
    <x v="10"/>
    <n v="2"/>
    <n v="1"/>
    <n v="0.71325803556498313"/>
    <n v="4.0057250543318434E-2"/>
    <n v="1"/>
    <n v="3"/>
    <n v="7"/>
    <m/>
    <m/>
    <m/>
    <m/>
    <m/>
    <m/>
    <m/>
    <m/>
    <m/>
    <m/>
    <n v="9"/>
    <n v="1"/>
    <n v="0"/>
  </r>
  <r>
    <n v="8485006"/>
    <s v="Hurson, Tony"/>
    <s v="Austin"/>
    <s v="Austin"/>
    <s v=""/>
    <s v=""/>
    <x v="9"/>
    <x v="0"/>
    <x v="66"/>
    <n v="1"/>
    <x v="14"/>
    <n v="0"/>
    <n v="0"/>
    <n v="0.83490590253011399"/>
    <n v="0.66812210885069345"/>
    <m/>
    <m/>
    <m/>
    <m/>
    <m/>
    <m/>
    <m/>
    <m/>
    <m/>
    <m/>
    <m/>
    <m/>
    <m/>
    <n v="9"/>
    <n v="0"/>
    <n v="0"/>
  </r>
  <r>
    <n v="48155385"/>
    <s v="Goransson, Bo"/>
    <s v="Silverdalsvägen 67,SE - 191 38 Sollentuna"/>
    <s v="Silverdalsvägen 67 SE - 191 38 Sollentuna"/>
    <s v="67 191 38"/>
    <s v="67"/>
    <x v="11"/>
    <x v="0"/>
    <x v="46"/>
    <n v="3"/>
    <x v="11"/>
    <n v="3"/>
    <n v="1"/>
    <n v="0.50213573506504827"/>
    <n v="4.2092998707763507E-2"/>
    <n v="1"/>
    <n v="3"/>
    <n v="7"/>
    <m/>
    <m/>
    <m/>
    <m/>
    <m/>
    <m/>
    <m/>
    <m/>
    <m/>
    <m/>
    <n v="9"/>
    <n v="1"/>
    <n v="0"/>
  </r>
  <r>
    <n v="8489059"/>
    <s v="Watts Eurotherm, S.A."/>
    <s v="Fressenneville"/>
    <s v="Fressenneville"/>
    <s v=""/>
    <s v=""/>
    <x v="3"/>
    <x v="0"/>
    <x v="78"/>
    <n v="1"/>
    <x v="14"/>
    <n v="0"/>
    <n v="0"/>
    <n v="0.49156251064881007"/>
    <n v="0.99981142613974205"/>
    <m/>
    <m/>
    <m/>
    <m/>
    <m/>
    <m/>
    <m/>
    <m/>
    <m/>
    <m/>
    <m/>
    <m/>
    <m/>
    <n v="9"/>
    <n v="0"/>
    <n v="0"/>
  </r>
  <r>
    <n v="8490087"/>
    <s v="Sakagami, Masahiro"/>
    <s v="Chiba-ken"/>
    <s v="Chiba-ken"/>
    <s v=""/>
    <s v=""/>
    <x v="2"/>
    <x v="0"/>
    <x v="62"/>
    <n v="1"/>
    <x v="14"/>
    <n v="0"/>
    <n v="0"/>
    <n v="0.65321204664322385"/>
    <n v="0.49223063715542836"/>
    <m/>
    <m/>
    <m/>
    <m/>
    <m/>
    <m/>
    <m/>
    <m/>
    <m/>
    <m/>
    <m/>
    <m/>
    <m/>
    <n v="9"/>
    <n v="0"/>
    <n v="0"/>
  </r>
  <r>
    <n v="48198081"/>
    <s v="TAKASU Shuji"/>
    <s v="c/o Sintokogio Ltd.,Toyokawa Seisakusho"/>
    <s v="c/o Sintokogio Ltd. Toyokawa Seisakusho"/>
    <s v=""/>
    <s v=""/>
    <x v="2"/>
    <x v="0"/>
    <x v="36"/>
    <n v="3"/>
    <x v="1"/>
    <n v="0"/>
    <n v="0"/>
    <n v="0.51704776051675894"/>
    <n v="4.1335421639155823E-2"/>
    <n v="1"/>
    <n v="3"/>
    <n v="7"/>
    <m/>
    <m/>
    <m/>
    <m/>
    <m/>
    <m/>
    <m/>
    <m/>
    <m/>
    <m/>
    <n v="9"/>
    <n v="1"/>
    <n v="0"/>
  </r>
  <r>
    <n v="8493427"/>
    <s v="Eswaraiah, Sajja"/>
    <s v="Hyderabad"/>
    <s v="Hyderabad"/>
    <s v=""/>
    <s v=""/>
    <x v="27"/>
    <x v="0"/>
    <x v="62"/>
    <n v="1"/>
    <x v="14"/>
    <n v="0"/>
    <n v="0"/>
    <n v="0.36345677714797864"/>
    <n v="0.71113537453230213"/>
    <m/>
    <m/>
    <m/>
    <m/>
    <m/>
    <m/>
    <m/>
    <m/>
    <m/>
    <m/>
    <m/>
    <m/>
    <m/>
    <n v="9"/>
    <n v="0"/>
    <n v="0"/>
  </r>
  <r>
    <n v="8493633"/>
    <s v="Trumpf Laser Marking Systems AG"/>
    <s v="Gruesch"/>
    <s v="Gruesch"/>
    <s v=""/>
    <s v=""/>
    <x v="10"/>
    <x v="0"/>
    <x v="65"/>
    <n v="1"/>
    <x v="14"/>
    <n v="0"/>
    <n v="0"/>
    <n v="0.80489065902849644"/>
    <n v="0.93674236723987225"/>
    <m/>
    <m/>
    <m/>
    <m/>
    <m/>
    <m/>
    <m/>
    <m/>
    <m/>
    <m/>
    <m/>
    <m/>
    <m/>
    <n v="9"/>
    <n v="0"/>
    <n v="0"/>
  </r>
  <r>
    <n v="8495430"/>
    <s v="Neel, David Andrew"/>
    <s v="Zionsville,IN"/>
    <s v="Zionsville IN"/>
    <s v=""/>
    <s v=""/>
    <x v="9"/>
    <x v="0"/>
    <x v="69"/>
    <n v="1"/>
    <x v="15"/>
    <n v="0"/>
    <n v="0"/>
    <n v="0.70922281571889778"/>
    <n v="0.50297863746029547"/>
    <m/>
    <m/>
    <m/>
    <m/>
    <m/>
    <m/>
    <m/>
    <m/>
    <m/>
    <m/>
    <m/>
    <m/>
    <m/>
    <n v="9"/>
    <n v="0"/>
    <n v="0"/>
  </r>
  <r>
    <n v="8509081"/>
    <s v="Lauer, Thomas C."/>
    <s v="Chicago,IL"/>
    <s v="Chicago IL"/>
    <s v=""/>
    <s v=""/>
    <x v="9"/>
    <x v="0"/>
    <x v="70"/>
    <n v="1"/>
    <x v="15"/>
    <n v="0"/>
    <n v="0"/>
    <n v="0.79388669362958209"/>
    <n v="0.25012351913462971"/>
    <m/>
    <m/>
    <m/>
    <m/>
    <m/>
    <m/>
    <m/>
    <m/>
    <m/>
    <m/>
    <m/>
    <m/>
    <m/>
    <n v="9"/>
    <n v="0"/>
    <n v="0"/>
  </r>
  <r>
    <n v="8509098"/>
    <s v="Kwon, Taeck-Geun"/>
    <s v="Youseong-Gu"/>
    <s v="Youseong-Gu"/>
    <s v=""/>
    <s v=""/>
    <x v="7"/>
    <x v="0"/>
    <x v="77"/>
    <n v="1"/>
    <x v="14"/>
    <n v="0"/>
    <n v="0"/>
    <n v="0.60959974802996586"/>
    <n v="0.74867834503856912"/>
    <m/>
    <m/>
    <m/>
    <m/>
    <m/>
    <m/>
    <m/>
    <m/>
    <m/>
    <m/>
    <m/>
    <m/>
    <m/>
    <n v="9"/>
    <n v="0"/>
    <n v="0"/>
  </r>
  <r>
    <n v="8513076"/>
    <s v="Biali, Fabian Isaac"/>
    <s v="Buenos Aires"/>
    <s v="Buenos Aires"/>
    <s v=""/>
    <s v=""/>
    <x v="32"/>
    <x v="0"/>
    <x v="74"/>
    <n v="1"/>
    <x v="15"/>
    <n v="0"/>
    <n v="0"/>
    <n v="0.62686184693853464"/>
    <n v="0.70994365321330755"/>
    <m/>
    <m/>
    <m/>
    <m/>
    <m/>
    <m/>
    <m/>
    <m/>
    <m/>
    <m/>
    <m/>
    <m/>
    <m/>
    <n v="9"/>
    <n v="0"/>
    <n v="0"/>
  </r>
  <r>
    <n v="48416084"/>
    <s v="Liu, Yen-Hung"/>
    <s v="Hsinchu"/>
    <s v="Hsinchu"/>
    <s v=""/>
    <s v=""/>
    <x v="5"/>
    <x v="0"/>
    <x v="65"/>
    <n v="1"/>
    <x v="14"/>
    <n v="0"/>
    <n v="0"/>
    <n v="0.90547683082610442"/>
    <n v="4.5557918890788196E-2"/>
    <n v="1"/>
    <n v="1"/>
    <n v="7"/>
    <m/>
    <m/>
    <m/>
    <m/>
    <m/>
    <m/>
    <m/>
    <m/>
    <m/>
    <m/>
    <n v="9"/>
    <n v="0"/>
    <n v="0"/>
  </r>
  <r>
    <n v="8521874"/>
    <s v="Chowdhury, Wasim Haider"/>
    <s v="Laurel,MD"/>
    <s v="Laurel MD"/>
    <s v=""/>
    <s v=""/>
    <x v="9"/>
    <x v="0"/>
    <x v="62"/>
    <n v="1"/>
    <x v="15"/>
    <n v="0"/>
    <n v="0"/>
    <n v="0.16724692544021602"/>
    <n v="0.14733055986270449"/>
    <m/>
    <m/>
    <m/>
    <m/>
    <m/>
    <m/>
    <m/>
    <m/>
    <m/>
    <m/>
    <m/>
    <m/>
    <m/>
    <n v="9"/>
    <n v="0"/>
    <n v="0"/>
  </r>
  <r>
    <n v="49236738"/>
    <s v="WEST, Philip Jonathan"/>
    <s v="PA Consulting Group,Cambridge Technology Centre,Back Lane Melbourn,Royston Hertfordshire SG8 6DP"/>
    <s v="PA Consulting Group Cambridge Technology Centre Back Lane Melbourn Royston Hertfordshire SG8 6DP"/>
    <s v="8 6"/>
    <s v="G8"/>
    <x v="8"/>
    <x v="0"/>
    <x v="56"/>
    <n v="3"/>
    <x v="5"/>
    <n v="2"/>
    <n v="1"/>
    <n v="0.6110686645055825"/>
    <n v="4.2945980330610478E-2"/>
    <n v="1"/>
    <n v="3"/>
    <n v="7"/>
    <m/>
    <m/>
    <m/>
    <m/>
    <m/>
    <m/>
    <m/>
    <m/>
    <m/>
    <m/>
    <n v="9"/>
    <n v="1"/>
    <n v="0"/>
  </r>
  <r>
    <n v="49416354"/>
    <s v="Ordoyne, Richard Joseph"/>
    <s v="/ 281 Holcombe Blvd.,Ocean Springs, MS 39564"/>
    <s v="/ 281 Holcombe Blvd. Ocean Springs MS 39564"/>
    <s v="281 39564"/>
    <s v="281"/>
    <x v="9"/>
    <x v="0"/>
    <x v="18"/>
    <n v="3"/>
    <x v="10"/>
    <n v="2"/>
    <n v="1"/>
    <n v="0.6907259670193594"/>
    <n v="4.4026620669630145E-2"/>
    <n v="1"/>
    <n v="3"/>
    <n v="7"/>
    <m/>
    <m/>
    <m/>
    <m/>
    <m/>
    <m/>
    <m/>
    <m/>
    <m/>
    <m/>
    <n v="9"/>
    <n v="1"/>
    <n v="0"/>
  </r>
  <r>
    <n v="8530428"/>
    <s v="Oshima, Yujiro"/>
    <s v="Aichi"/>
    <s v="Aichi"/>
    <s v=""/>
    <s v=""/>
    <x v="2"/>
    <x v="0"/>
    <x v="87"/>
    <n v="1"/>
    <x v="14"/>
    <n v="0"/>
    <n v="0"/>
    <n v="0.20144386471394282"/>
    <n v="0.29178369813787519"/>
    <m/>
    <m/>
    <m/>
    <m/>
    <m/>
    <m/>
    <m/>
    <m/>
    <m/>
    <m/>
    <m/>
    <m/>
    <m/>
    <n v="9"/>
    <n v="0"/>
    <n v="0"/>
  </r>
  <r>
    <n v="8530796"/>
    <s v="Sherman; Richard W."/>
    <s v="Chillicothe"/>
    <s v="Chillicothe"/>
    <s v=""/>
    <s v=""/>
    <x v="9"/>
    <x v="0"/>
    <x v="77"/>
    <n v="1"/>
    <x v="14"/>
    <n v="0"/>
    <n v="0"/>
    <n v="0.19443510692424437"/>
    <n v="0.16182002074331292"/>
    <m/>
    <m/>
    <m/>
    <m/>
    <m/>
    <m/>
    <m/>
    <m/>
    <m/>
    <m/>
    <m/>
    <m/>
    <m/>
    <n v="9"/>
    <n v="0"/>
    <n v="0"/>
  </r>
  <r>
    <n v="8532846"/>
    <s v="Kawamura, Koji"/>
    <s v="Ishikawa"/>
    <s v="Ishikawa"/>
    <s v=""/>
    <s v=""/>
    <x v="2"/>
    <x v="0"/>
    <x v="59"/>
    <n v="1"/>
    <x v="14"/>
    <n v="0"/>
    <n v="0"/>
    <n v="9.1630526332033391E-2"/>
    <n v="0.77009566381624361"/>
    <m/>
    <m/>
    <m/>
    <m/>
    <m/>
    <m/>
    <m/>
    <m/>
    <m/>
    <m/>
    <m/>
    <m/>
    <m/>
    <n v="9"/>
    <n v="0"/>
    <n v="0"/>
  </r>
  <r>
    <n v="8535014"/>
    <s v="Fitzgibbon, Matthew James"/>
    <s v="Millis"/>
    <s v="Millis"/>
    <s v=""/>
    <s v=""/>
    <x v="9"/>
    <x v="0"/>
    <x v="66"/>
    <n v="1"/>
    <x v="14"/>
    <n v="0"/>
    <n v="0"/>
    <n v="0.88590895822910198"/>
    <n v="0.78570241143442465"/>
    <m/>
    <m/>
    <m/>
    <m/>
    <m/>
    <m/>
    <m/>
    <m/>
    <m/>
    <m/>
    <m/>
    <m/>
    <m/>
    <n v="9"/>
    <n v="0"/>
    <n v="0"/>
  </r>
  <r>
    <n v="8542104"/>
    <s v="Hogue; Patrick L."/>
    <s v="Paso Robles"/>
    <s v="Paso Robles"/>
    <s v=""/>
    <s v=""/>
    <x v="9"/>
    <x v="0"/>
    <x v="77"/>
    <n v="1"/>
    <x v="15"/>
    <n v="0"/>
    <n v="0"/>
    <n v="0.20714407494201403"/>
    <n v="0.29478989572607062"/>
    <m/>
    <m/>
    <m/>
    <m/>
    <m/>
    <m/>
    <m/>
    <m/>
    <m/>
    <m/>
    <m/>
    <m/>
    <m/>
    <n v="9"/>
    <n v="0"/>
    <n v="0"/>
  </r>
  <r>
    <n v="8543914"/>
    <s v="Smith, Henry J."/>
    <s v="Elverson"/>
    <s v="Elverson"/>
    <s v=""/>
    <s v=""/>
    <x v="9"/>
    <x v="0"/>
    <x v="59"/>
    <n v="1"/>
    <x v="14"/>
    <n v="0"/>
    <n v="0"/>
    <n v="0.93446505217246845"/>
    <n v="0.81926342883033321"/>
    <m/>
    <m/>
    <m/>
    <m/>
    <m/>
    <m/>
    <m/>
    <m/>
    <m/>
    <m/>
    <m/>
    <m/>
    <m/>
    <n v="9"/>
    <n v="0"/>
    <n v="0"/>
  </r>
  <r>
    <n v="8545386"/>
    <s v="Li, Mei Yan"/>
    <s v="Shijiazhuang"/>
    <s v="Shijiazhuang"/>
    <s v=""/>
    <s v=""/>
    <x v="14"/>
    <x v="0"/>
    <x v="74"/>
    <n v="1"/>
    <x v="14"/>
    <n v="0"/>
    <n v="0"/>
    <n v="0.65861864962199568"/>
    <n v="0.43816860389046031"/>
    <m/>
    <m/>
    <m/>
    <m/>
    <m/>
    <m/>
    <m/>
    <m/>
    <m/>
    <m/>
    <m/>
    <m/>
    <m/>
    <n v="9"/>
    <n v="0"/>
    <n v="0"/>
  </r>
  <r>
    <n v="8545966"/>
    <s v="Mousnier, Aurelie"/>
    <s v="Paris"/>
    <s v="Paris"/>
    <s v=""/>
    <s v=""/>
    <x v="3"/>
    <x v="0"/>
    <x v="87"/>
    <n v="1"/>
    <x v="14"/>
    <n v="0"/>
    <n v="0"/>
    <n v="0.68479434149765184"/>
    <n v="0.18204129100112743"/>
    <m/>
    <m/>
    <m/>
    <m/>
    <m/>
    <m/>
    <m/>
    <m/>
    <m/>
    <m/>
    <m/>
    <m/>
    <m/>
    <n v="9"/>
    <n v="0"/>
    <n v="0"/>
  </r>
  <r>
    <n v="8547554"/>
    <s v="Guiberteau, Christian"/>
    <s v="Longjumeau"/>
    <s v="Longjumeau"/>
    <s v=""/>
    <s v=""/>
    <x v="3"/>
    <x v="0"/>
    <x v="70"/>
    <n v="1"/>
    <x v="14"/>
    <n v="0"/>
    <n v="0"/>
    <n v="0.61434919538736321"/>
    <n v="0.14362696893371052"/>
    <m/>
    <m/>
    <m/>
    <m/>
    <m/>
    <m/>
    <m/>
    <m/>
    <m/>
    <m/>
    <m/>
    <m/>
    <m/>
    <n v="9"/>
    <n v="0"/>
    <n v="0"/>
  </r>
  <r>
    <n v="8548973"/>
    <s v="Brewer, Tracy E."/>
    <s v="Charleston"/>
    <s v="Charleston"/>
    <s v=""/>
    <s v=""/>
    <x v="9"/>
    <x v="0"/>
    <x v="70"/>
    <n v="1"/>
    <x v="14"/>
    <n v="0"/>
    <n v="0"/>
    <n v="0.63561345303899963"/>
    <n v="0.52114319564543687"/>
    <m/>
    <m/>
    <m/>
    <m/>
    <m/>
    <m/>
    <m/>
    <m/>
    <m/>
    <m/>
    <m/>
    <m/>
    <m/>
    <n v="9"/>
    <n v="0"/>
    <n v="0"/>
  </r>
  <r>
    <n v="8552238"/>
    <s v="Muramatsu, Hitoshi"/>
    <s v="Shizuoka-ken"/>
    <s v="Shizuoka-ken"/>
    <s v=""/>
    <s v=""/>
    <x v="2"/>
    <x v="0"/>
    <x v="74"/>
    <n v="1"/>
    <x v="14"/>
    <n v="0"/>
    <n v="0"/>
    <n v="9.2527478089900916E-2"/>
    <n v="0.64384267975313014"/>
    <m/>
    <m/>
    <m/>
    <m/>
    <m/>
    <m/>
    <m/>
    <m/>
    <m/>
    <m/>
    <m/>
    <m/>
    <m/>
    <n v="9"/>
    <n v="0"/>
    <n v="0"/>
  </r>
  <r>
    <n v="8553291"/>
    <s v="Horiuchi, Ichiro"/>
    <s v="Nishio-shi"/>
    <s v="Nishio-shi"/>
    <s v=""/>
    <s v=""/>
    <x v="2"/>
    <x v="0"/>
    <x v="70"/>
    <n v="1"/>
    <x v="14"/>
    <n v="0"/>
    <n v="0"/>
    <n v="0.88933303324967905"/>
    <n v="0.59346172799371533"/>
    <m/>
    <m/>
    <m/>
    <m/>
    <m/>
    <m/>
    <m/>
    <m/>
    <m/>
    <m/>
    <m/>
    <m/>
    <m/>
    <n v="9"/>
    <n v="0"/>
    <n v="0"/>
  </r>
  <r>
    <n v="49553148"/>
    <s v="Miyata, Takaaki"/>
    <s v="c/o Canon Kabushiki Kaisha,30-2, Shimomaruko 3-chome,Ohta-ku,Tokyo 146-8501"/>
    <s v="c/o Canon Kabushiki Kaisha 30-2 Shimomaruko 3-chome Ohta-ku Tokyo 146-8501"/>
    <s v="302 3 1468501"/>
    <s v="30-"/>
    <x v="2"/>
    <x v="0"/>
    <x v="60"/>
    <n v="3"/>
    <x v="4"/>
    <n v="3"/>
    <n v="1"/>
    <n v="0.43271925981657677"/>
    <n v="3.9155814828265245E-2"/>
    <n v="1"/>
    <n v="3"/>
    <n v="7"/>
    <m/>
    <m/>
    <m/>
    <m/>
    <m/>
    <m/>
    <m/>
    <m/>
    <m/>
    <m/>
    <n v="9"/>
    <n v="1"/>
    <n v="0"/>
  </r>
  <r>
    <n v="8558188"/>
    <s v="Naka, Shigeyuki"/>
    <s v="Shiga"/>
    <s v="Shiga"/>
    <s v=""/>
    <s v=""/>
    <x v="2"/>
    <x v="0"/>
    <x v="87"/>
    <n v="1"/>
    <x v="14"/>
    <n v="0"/>
    <n v="0"/>
    <n v="0.90978326435155721"/>
    <n v="0.28257115622378826"/>
    <m/>
    <m/>
    <m/>
    <m/>
    <m/>
    <m/>
    <m/>
    <m/>
    <m/>
    <m/>
    <m/>
    <m/>
    <m/>
    <n v="9"/>
    <n v="0"/>
    <n v="0"/>
  </r>
  <r>
    <n v="8558595"/>
    <s v="Chien; Chao-Huei"/>
    <s v="Taipei"/>
    <s v="Taipei"/>
    <s v=""/>
    <s v=""/>
    <x v="5"/>
    <x v="0"/>
    <x v="66"/>
    <n v="1"/>
    <x v="14"/>
    <n v="0"/>
    <n v="0"/>
    <n v="0.14671026118549702"/>
    <n v="0.93562477961604129"/>
    <m/>
    <m/>
    <m/>
    <m/>
    <m/>
    <m/>
    <m/>
    <m/>
    <m/>
    <m/>
    <m/>
    <m/>
    <m/>
    <n v="9"/>
    <n v="0"/>
    <n v="0"/>
  </r>
  <r>
    <n v="8559223"/>
    <s v="Gulling, Donna C."/>
    <s v="Kansas City"/>
    <s v="Kansas City"/>
    <s v=""/>
    <s v=""/>
    <x v="9"/>
    <x v="0"/>
    <x v="77"/>
    <n v="1"/>
    <x v="15"/>
    <n v="0"/>
    <n v="0"/>
    <n v="0.95452543870767503"/>
    <n v="0.92501616147757837"/>
    <m/>
    <m/>
    <m/>
    <m/>
    <m/>
    <m/>
    <m/>
    <m/>
    <m/>
    <m/>
    <m/>
    <m/>
    <m/>
    <n v="9"/>
    <n v="0"/>
    <n v="0"/>
  </r>
  <r>
    <n v="8559521"/>
    <s v="Cacumen LTDA."/>
    <s v="Cartagena"/>
    <s v="Cartagena"/>
    <s v=""/>
    <s v=""/>
    <x v="58"/>
    <x v="0"/>
    <x v="62"/>
    <n v="1"/>
    <x v="14"/>
    <n v="0"/>
    <n v="0"/>
    <n v="0.60489598341045925"/>
    <n v="0.63735184966398273"/>
    <m/>
    <m/>
    <m/>
    <m/>
    <m/>
    <m/>
    <m/>
    <m/>
    <m/>
    <m/>
    <m/>
    <m/>
    <m/>
    <n v="9"/>
    <n v="0"/>
    <n v="0"/>
  </r>
  <r>
    <n v="8559787"/>
    <s v="Yagi, Haruhiko"/>
    <s v="Koshigaya"/>
    <s v="Koshigaya"/>
    <s v=""/>
    <s v=""/>
    <x v="2"/>
    <x v="0"/>
    <x v="62"/>
    <n v="1"/>
    <x v="14"/>
    <n v="0"/>
    <n v="0"/>
    <n v="0.53624849441484379"/>
    <n v="0.55231828889180345"/>
    <m/>
    <m/>
    <m/>
    <m/>
    <m/>
    <m/>
    <m/>
    <m/>
    <m/>
    <m/>
    <m/>
    <m/>
    <m/>
    <n v="9"/>
    <n v="0"/>
    <n v="0"/>
  </r>
  <r>
    <n v="8560829"/>
    <s v="Tagliafico, Carlo"/>
    <s v="Rivoli"/>
    <s v="Rivoli"/>
    <s v=""/>
    <s v=""/>
    <x v="6"/>
    <x v="0"/>
    <x v="66"/>
    <n v="1"/>
    <x v="14"/>
    <n v="0"/>
    <n v="0"/>
    <n v="0.35314419999785895"/>
    <n v="0.89488735840981493"/>
    <m/>
    <m/>
    <m/>
    <m/>
    <m/>
    <m/>
    <m/>
    <m/>
    <m/>
    <m/>
    <m/>
    <m/>
    <m/>
    <n v="9"/>
    <n v="0"/>
    <n v="0"/>
  </r>
  <r>
    <n v="8561298"/>
    <s v="Gomez Mimbiela, Javier"/>
    <s v="Burgos"/>
    <s v="Burgos"/>
    <s v=""/>
    <s v=""/>
    <x v="4"/>
    <x v="0"/>
    <x v="66"/>
    <n v="1"/>
    <x v="14"/>
    <n v="0"/>
    <n v="0"/>
    <n v="0.96275736908256038"/>
    <n v="0.15409145993134798"/>
    <m/>
    <m/>
    <m/>
    <m/>
    <m/>
    <m/>
    <m/>
    <m/>
    <m/>
    <m/>
    <m/>
    <m/>
    <m/>
    <n v="9"/>
    <n v="0"/>
    <n v="0"/>
  </r>
  <r>
    <n v="8563292"/>
    <s v="Luk ac, Teodor"/>
    <s v="Allschwil"/>
    <s v="Allschwil"/>
    <s v=""/>
    <s v=""/>
    <x v="10"/>
    <x v="0"/>
    <x v="62"/>
    <n v="1"/>
    <x v="14"/>
    <n v="0"/>
    <n v="0"/>
    <n v="0.5362132458977602"/>
    <n v="0.78603725685607073"/>
    <m/>
    <m/>
    <m/>
    <m/>
    <m/>
    <m/>
    <m/>
    <m/>
    <m/>
    <m/>
    <m/>
    <m/>
    <m/>
    <n v="9"/>
    <n v="0"/>
    <n v="0"/>
  </r>
  <r>
    <n v="8567791"/>
    <s v="Savarino, Piero"/>
    <s v="Turin"/>
    <s v="Turin"/>
    <s v=""/>
    <s v=""/>
    <x v="6"/>
    <x v="0"/>
    <x v="87"/>
    <n v="1"/>
    <x v="14"/>
    <n v="0"/>
    <n v="0"/>
    <n v="0.80910325538815975"/>
    <n v="0.80120765103602087"/>
    <m/>
    <m/>
    <m/>
    <m/>
    <m/>
    <m/>
    <m/>
    <m/>
    <m/>
    <m/>
    <m/>
    <m/>
    <m/>
    <n v="9"/>
    <n v="0"/>
    <n v="0"/>
  </r>
  <r>
    <n v="8567805"/>
    <s v="Nakane, Masayuki"/>
    <s v="Tsurugashima"/>
    <s v="Tsurugashima"/>
    <s v=""/>
    <s v=""/>
    <x v="2"/>
    <x v="0"/>
    <x v="74"/>
    <n v="1"/>
    <x v="14"/>
    <n v="0"/>
    <n v="0"/>
    <n v="0.34829059902414483"/>
    <n v="0.42665101891309942"/>
    <m/>
    <m/>
    <m/>
    <m/>
    <m/>
    <m/>
    <m/>
    <m/>
    <m/>
    <m/>
    <m/>
    <m/>
    <m/>
    <n v="9"/>
    <n v="0"/>
    <n v="0"/>
  </r>
  <r>
    <n v="8569644"/>
    <s v="Manufacturing Solutions PTY Ltd"/>
    <s v="Denistone, N.S.W."/>
    <s v="Denistone N.S.W."/>
    <s v=""/>
    <s v=""/>
    <x v="20"/>
    <x v="0"/>
    <x v="100"/>
    <n v="2"/>
    <x v="15"/>
    <n v="0"/>
    <n v="0"/>
    <n v="0.56124486949788599"/>
    <n v="0.32697143382291993"/>
    <m/>
    <m/>
    <m/>
    <m/>
    <m/>
    <m/>
    <m/>
    <m/>
    <m/>
    <m/>
    <m/>
    <m/>
    <m/>
    <n v="9"/>
    <n v="0"/>
    <n v="0"/>
  </r>
  <r>
    <n v="8573547"/>
    <s v="Houghton, Russ"/>
    <s v="Essex Junction"/>
    <s v="Essex Junction"/>
    <s v=""/>
    <s v=""/>
    <x v="9"/>
    <x v="0"/>
    <x v="78"/>
    <n v="1"/>
    <x v="15"/>
    <n v="0"/>
    <n v="0"/>
    <n v="0.61430319422489721"/>
    <n v="0.98036370321071331"/>
    <m/>
    <m/>
    <m/>
    <m/>
    <m/>
    <m/>
    <m/>
    <m/>
    <m/>
    <m/>
    <m/>
    <m/>
    <m/>
    <n v="9"/>
    <n v="0"/>
    <n v="0"/>
  </r>
  <r>
    <n v="8575423"/>
    <s v="Jackisch, Peter"/>
    <s v="Weyhe-Kirchweyhe"/>
    <s v="Weyhe-Kirchweyhe"/>
    <s v=""/>
    <s v=""/>
    <x v="0"/>
    <x v="0"/>
    <x v="79"/>
    <n v="1"/>
    <x v="14"/>
    <n v="0"/>
    <n v="0"/>
    <n v="0.87144744905106253"/>
    <n v="0.60936478588512155"/>
    <m/>
    <m/>
    <m/>
    <m/>
    <m/>
    <m/>
    <m/>
    <m/>
    <m/>
    <m/>
    <m/>
    <m/>
    <m/>
    <n v="9"/>
    <n v="0"/>
    <n v="0"/>
  </r>
  <r>
    <n v="8575431"/>
    <s v="Hugenberg, Keith F."/>
    <s v="Westminister"/>
    <s v="Westminister"/>
    <s v=""/>
    <s v=""/>
    <x v="9"/>
    <x v="0"/>
    <x v="74"/>
    <n v="1"/>
    <x v="14"/>
    <n v="0"/>
    <n v="0"/>
    <n v="0.24027563431665833"/>
    <n v="0.55474082267136116"/>
    <m/>
    <m/>
    <m/>
    <m/>
    <m/>
    <m/>
    <m/>
    <m/>
    <m/>
    <m/>
    <m/>
    <m/>
    <m/>
    <n v="9"/>
    <n v="0"/>
    <n v="0"/>
  </r>
  <r>
    <n v="8577097"/>
    <s v="Matsumoto, Hiroto"/>
    <s v="Chiba"/>
    <s v="Chiba"/>
    <s v=""/>
    <s v=""/>
    <x v="2"/>
    <x v="0"/>
    <x v="87"/>
    <n v="1"/>
    <x v="14"/>
    <n v="0"/>
    <n v="0"/>
    <n v="0.99530992777499572"/>
    <n v="0.4350248408379177"/>
    <m/>
    <m/>
    <m/>
    <m/>
    <m/>
    <m/>
    <m/>
    <m/>
    <m/>
    <m/>
    <m/>
    <m/>
    <m/>
    <n v="9"/>
    <n v="0"/>
    <n v="0"/>
  </r>
  <r>
    <n v="8577910"/>
    <s v="Veix, Scott J."/>
    <s v="Bradenton"/>
    <s v="Bradenton"/>
    <s v=""/>
    <s v=""/>
    <x v="9"/>
    <x v="0"/>
    <x v="62"/>
    <n v="1"/>
    <x v="14"/>
    <n v="0"/>
    <n v="0"/>
    <n v="0.22968930522918507"/>
    <n v="0.28602427276835118"/>
    <m/>
    <m/>
    <m/>
    <m/>
    <m/>
    <m/>
    <m/>
    <m/>
    <m/>
    <m/>
    <m/>
    <m/>
    <m/>
    <n v="9"/>
    <n v="0"/>
    <n v="0"/>
  </r>
  <r>
    <n v="8580205"/>
    <s v="Itoh, Rie"/>
    <s v="Osaka"/>
    <s v="Osaka"/>
    <s v=""/>
    <s v=""/>
    <x v="2"/>
    <x v="0"/>
    <x v="87"/>
    <n v="1"/>
    <x v="14"/>
    <n v="0"/>
    <n v="0"/>
    <n v="0.87165786564564895"/>
    <n v="0.21621463593619206"/>
    <m/>
    <m/>
    <m/>
    <m/>
    <m/>
    <m/>
    <m/>
    <m/>
    <m/>
    <m/>
    <m/>
    <m/>
    <m/>
    <n v="9"/>
    <n v="0"/>
    <n v="0"/>
  </r>
  <r>
    <n v="8580551"/>
    <s v="Kamiyana, Akira"/>
    <s v="Gamonishi, Koshigaya"/>
    <s v="Gamonishi Koshigaya"/>
    <s v=""/>
    <s v=""/>
    <x v="2"/>
    <x v="0"/>
    <x v="91"/>
    <n v="2"/>
    <x v="15"/>
    <n v="0"/>
    <n v="0"/>
    <n v="0.56503988271312289"/>
    <n v="0.5145611385180765"/>
    <m/>
    <m/>
    <m/>
    <m/>
    <m/>
    <m/>
    <m/>
    <m/>
    <m/>
    <m/>
    <m/>
    <m/>
    <m/>
    <n v="9"/>
    <n v="0"/>
    <n v="0"/>
  </r>
  <r>
    <n v="8581319"/>
    <s v="de Graaf, Johannes D."/>
    <s v="Rotterdam/Pernism"/>
    <s v="Rotterdam/Pernism"/>
    <s v=""/>
    <s v=""/>
    <x v="1"/>
    <x v="0"/>
    <x v="100"/>
    <n v="2"/>
    <x v="14"/>
    <n v="0"/>
    <n v="0"/>
    <n v="0.98444455067378278"/>
    <n v="0.29034651366186948"/>
    <m/>
    <m/>
    <m/>
    <m/>
    <m/>
    <m/>
    <m/>
    <m/>
    <m/>
    <m/>
    <m/>
    <m/>
    <m/>
    <n v="9"/>
    <n v="0"/>
    <n v="0"/>
  </r>
  <r>
    <n v="8582258"/>
    <s v="Yan, Youwei"/>
    <s v="Lansdale,PA"/>
    <s v="Lansdale PA"/>
    <s v=""/>
    <s v=""/>
    <x v="9"/>
    <x v="0"/>
    <x v="77"/>
    <n v="1"/>
    <x v="15"/>
    <n v="0"/>
    <n v="0"/>
    <n v="0.24059500712685067"/>
    <n v="0.91702379165266212"/>
    <m/>
    <m/>
    <m/>
    <m/>
    <m/>
    <m/>
    <m/>
    <m/>
    <m/>
    <m/>
    <m/>
    <m/>
    <m/>
    <n v="9"/>
    <n v="0"/>
    <n v="0"/>
  </r>
  <r>
    <n v="8582316"/>
    <s v="Cancer Research Technology Limited"/>
    <s v="Sardinia House, 52 Sardinia Street,London,WC2A 3NL"/>
    <s v="Sardinia House 52 Sardinia Street London WC2A 3NL"/>
    <s v="52 2 3"/>
    <s v="52"/>
    <x v="8"/>
    <x v="0"/>
    <x v="23"/>
    <n v="3"/>
    <x v="10"/>
    <n v="3"/>
    <n v="1"/>
    <n v="0.38219070132808441"/>
    <n v="0.76032734017490977"/>
    <m/>
    <m/>
    <m/>
    <m/>
    <m/>
    <m/>
    <m/>
    <m/>
    <m/>
    <m/>
    <m/>
    <m/>
    <m/>
    <n v="9"/>
    <n v="1"/>
    <n v="0"/>
  </r>
  <r>
    <n v="8582970"/>
    <s v="Kinloch, Clary M."/>
    <s v="Columbia"/>
    <s v="Columbia"/>
    <s v=""/>
    <s v=""/>
    <x v="9"/>
    <x v="0"/>
    <x v="59"/>
    <n v="1"/>
    <x v="14"/>
    <n v="0"/>
    <n v="0"/>
    <n v="0.99547318317083189"/>
    <n v="0.98082380868367824"/>
    <m/>
    <m/>
    <m/>
    <m/>
    <m/>
    <m/>
    <m/>
    <m/>
    <m/>
    <m/>
    <m/>
    <m/>
    <m/>
    <n v="9"/>
    <n v="0"/>
    <n v="0"/>
  </r>
  <r>
    <n v="51254642"/>
    <s v="SHARONY, Jacob"/>
    <s v="c/o Intel Corporation,2200 Mission College Boulevard,M/S: RNB4-140,Santa Clara, CA 95054"/>
    <s v="c/o Intel Corporation 2200 Mission College Boulevard M/S: RNB4-140 Santa Clara CA 95054"/>
    <s v="2200 4140 95054"/>
    <s v="B4-"/>
    <x v="9"/>
    <x v="0"/>
    <x v="8"/>
    <n v="3"/>
    <x v="5"/>
    <n v="3"/>
    <n v="1"/>
    <n v="0.40073019411353283"/>
    <n v="3.9827938108735861E-2"/>
    <n v="1"/>
    <n v="3"/>
    <n v="7"/>
    <m/>
    <m/>
    <m/>
    <m/>
    <m/>
    <m/>
    <m/>
    <m/>
    <m/>
    <m/>
    <n v="9"/>
    <n v="1"/>
    <n v="0"/>
  </r>
  <r>
    <n v="8587974"/>
    <s v="Muller, Beat W"/>
    <s v="Therwil/BL"/>
    <s v="Therwil/BL"/>
    <s v=""/>
    <s v=""/>
    <x v="10"/>
    <x v="0"/>
    <x v="70"/>
    <n v="1"/>
    <x v="14"/>
    <n v="0"/>
    <n v="0"/>
    <n v="0.3225034034332428"/>
    <n v="0.36283906573650437"/>
    <m/>
    <m/>
    <m/>
    <m/>
    <m/>
    <m/>
    <m/>
    <m/>
    <m/>
    <m/>
    <m/>
    <m/>
    <m/>
    <n v="9"/>
    <n v="0"/>
    <n v="0"/>
  </r>
  <r>
    <n v="8589168"/>
    <s v="Liu, John"/>
    <s v="Corona,CA"/>
    <s v="Corona CA"/>
    <s v=""/>
    <s v=""/>
    <x v="9"/>
    <x v="0"/>
    <x v="62"/>
    <n v="1"/>
    <x v="15"/>
    <n v="0"/>
    <n v="0"/>
    <n v="0.46747518352662565"/>
    <n v="0.46842733709339834"/>
    <m/>
    <m/>
    <m/>
    <m/>
    <m/>
    <m/>
    <m/>
    <m/>
    <m/>
    <m/>
    <m/>
    <m/>
    <m/>
    <n v="9"/>
    <n v="0"/>
    <n v="0"/>
  </r>
  <r>
    <n v="8589531"/>
    <s v="Herman Steenbrink, Stijn Willem Karel"/>
    <s v="AM Utrecht"/>
    <s v="AM Utrecht"/>
    <s v=""/>
    <s v=""/>
    <x v="1"/>
    <x v="0"/>
    <x v="70"/>
    <n v="1"/>
    <x v="15"/>
    <n v="0"/>
    <n v="0"/>
    <n v="0.69903479592385431"/>
    <n v="0.75851033072157703"/>
    <m/>
    <m/>
    <m/>
    <m/>
    <m/>
    <m/>
    <m/>
    <m/>
    <m/>
    <m/>
    <m/>
    <m/>
    <m/>
    <n v="9"/>
    <n v="0"/>
    <n v="0"/>
  </r>
  <r>
    <n v="8590683"/>
    <s v="Munero, Carlo"/>
    <s v="Cornaredo"/>
    <s v="Cornaredo"/>
    <s v=""/>
    <s v=""/>
    <x v="6"/>
    <x v="0"/>
    <x v="62"/>
    <n v="1"/>
    <x v="14"/>
    <n v="0"/>
    <n v="0"/>
    <n v="0.78215772358562041"/>
    <n v="0.20345196400238452"/>
    <m/>
    <m/>
    <m/>
    <m/>
    <m/>
    <m/>
    <m/>
    <m/>
    <m/>
    <m/>
    <m/>
    <m/>
    <m/>
    <n v="9"/>
    <n v="0"/>
    <n v="0"/>
  </r>
  <r>
    <n v="8591886"/>
    <s v="Wu; Arthur"/>
    <s v="Taichung"/>
    <s v="Taichung"/>
    <s v=""/>
    <s v=""/>
    <x v="5"/>
    <x v="0"/>
    <x v="59"/>
    <n v="1"/>
    <x v="14"/>
    <n v="0"/>
    <n v="0"/>
    <n v="0.20038488749801564"/>
    <n v="0.89276686921532755"/>
    <m/>
    <m/>
    <m/>
    <m/>
    <m/>
    <m/>
    <m/>
    <m/>
    <m/>
    <m/>
    <m/>
    <m/>
    <m/>
    <n v="9"/>
    <n v="0"/>
    <n v="0"/>
  </r>
  <r>
    <n v="8592047"/>
    <s v="Phillips, William C."/>
    <s v="Ellicott City"/>
    <s v="Ellicott City"/>
    <s v=""/>
    <s v=""/>
    <x v="9"/>
    <x v="0"/>
    <x v="69"/>
    <n v="1"/>
    <x v="15"/>
    <n v="0"/>
    <n v="0"/>
    <n v="0.28423175873413165"/>
    <n v="0.99842971320556984"/>
    <m/>
    <m/>
    <m/>
    <m/>
    <m/>
    <m/>
    <m/>
    <m/>
    <m/>
    <m/>
    <m/>
    <m/>
    <m/>
    <n v="9"/>
    <n v="0"/>
    <n v="0"/>
  </r>
  <r>
    <n v="8592343"/>
    <s v="Yasuda, Issey"/>
    <s v="Kadoma"/>
    <s v="Kadoma"/>
    <s v=""/>
    <s v=""/>
    <x v="2"/>
    <x v="0"/>
    <x v="66"/>
    <n v="1"/>
    <x v="14"/>
    <n v="0"/>
    <n v="0"/>
    <n v="0.43739809187856371"/>
    <n v="0.14532934847920387"/>
    <m/>
    <m/>
    <m/>
    <m/>
    <m/>
    <m/>
    <m/>
    <m/>
    <m/>
    <m/>
    <m/>
    <m/>
    <m/>
    <n v="9"/>
    <n v="0"/>
    <n v="0"/>
  </r>
  <r>
    <n v="8592899"/>
    <s v="Nomoto, Tetuo"/>
    <s v="Tokyo"/>
    <s v="Tokyo"/>
    <s v=""/>
    <s v=""/>
    <x v="2"/>
    <x v="0"/>
    <x v="87"/>
    <n v="1"/>
    <x v="14"/>
    <n v="0"/>
    <n v="0"/>
    <n v="0.43694189499844771"/>
    <n v="0.51668454695401511"/>
    <m/>
    <m/>
    <m/>
    <m/>
    <m/>
    <m/>
    <m/>
    <m/>
    <m/>
    <m/>
    <m/>
    <m/>
    <m/>
    <n v="9"/>
    <n v="0"/>
    <n v="0"/>
  </r>
  <r>
    <n v="8594279"/>
    <s v="Hamlin, Inge"/>
    <s v="Stockholm"/>
    <s v="Stockholm"/>
    <s v=""/>
    <s v=""/>
    <x v="11"/>
    <x v="0"/>
    <x v="62"/>
    <n v="1"/>
    <x v="14"/>
    <n v="0"/>
    <n v="0"/>
    <n v="0.95861859672024463"/>
    <n v="0.82622437618480382"/>
    <m/>
    <m/>
    <m/>
    <m/>
    <m/>
    <m/>
    <m/>
    <m/>
    <m/>
    <m/>
    <m/>
    <m/>
    <m/>
    <n v="9"/>
    <n v="0"/>
    <n v="0"/>
  </r>
  <r>
    <n v="8600546"/>
    <s v="Jaskiewicz, Daniel E."/>
    <s v="Dawson,PA"/>
    <s v="Dawson PA"/>
    <s v=""/>
    <s v=""/>
    <x v="9"/>
    <x v="0"/>
    <x v="62"/>
    <n v="1"/>
    <x v="15"/>
    <n v="0"/>
    <n v="0"/>
    <n v="0.67079470410154796"/>
    <n v="0.79853643147630049"/>
    <m/>
    <m/>
    <m/>
    <m/>
    <m/>
    <m/>
    <m/>
    <m/>
    <m/>
    <m/>
    <m/>
    <m/>
    <m/>
    <n v="9"/>
    <n v="0"/>
    <n v="0"/>
  </r>
  <r>
    <n v="8601573"/>
    <s v="Potter, Charles D. Ogilyy"/>
    <s v="Standlake"/>
    <s v="Standlake"/>
    <s v=""/>
    <s v=""/>
    <x v="8"/>
    <x v="0"/>
    <x v="62"/>
    <n v="1"/>
    <x v="14"/>
    <n v="0"/>
    <n v="0"/>
    <n v="0.54188455914662703"/>
    <n v="0.76357193178749871"/>
    <m/>
    <m/>
    <m/>
    <m/>
    <m/>
    <m/>
    <m/>
    <m/>
    <m/>
    <m/>
    <m/>
    <m/>
    <m/>
    <n v="9"/>
    <n v="0"/>
    <n v="0"/>
  </r>
  <r>
    <n v="8603541"/>
    <s v="Dr. ING .H.C.,f.Porshche AG"/>
    <s v="70435 STUTTGART,GERMANY"/>
    <s v="70435 STUTTGART GERMANY"/>
    <s v="70435"/>
    <s v=""/>
    <x v="0"/>
    <x v="0"/>
    <x v="96"/>
    <n v="2"/>
    <x v="3"/>
    <n v="1"/>
    <n v="0"/>
    <n v="0.33915205088633993"/>
    <n v="0.73924274824742831"/>
    <m/>
    <m/>
    <m/>
    <m/>
    <m/>
    <m/>
    <m/>
    <m/>
    <m/>
    <m/>
    <m/>
    <m/>
    <m/>
    <n v="9"/>
    <n v="0"/>
    <n v="0"/>
  </r>
  <r>
    <n v="8605746"/>
    <s v="Lin, Derek"/>
    <s v="Hsin-Chu"/>
    <s v="Hsin-Chu"/>
    <s v=""/>
    <s v=""/>
    <x v="5"/>
    <x v="0"/>
    <x v="59"/>
    <n v="1"/>
    <x v="14"/>
    <n v="0"/>
    <n v="0"/>
    <n v="5.751080485130633E-2"/>
    <n v="0.20406323036551133"/>
    <m/>
    <m/>
    <m/>
    <m/>
    <m/>
    <m/>
    <m/>
    <m/>
    <m/>
    <m/>
    <m/>
    <m/>
    <m/>
    <n v="9"/>
    <n v="0"/>
    <n v="0"/>
  </r>
  <r>
    <n v="8609441"/>
    <s v="White, Pamela"/>
    <s v="Montvale,NJ"/>
    <s v="Montvale NJ"/>
    <s v=""/>
    <s v=""/>
    <x v="9"/>
    <x v="0"/>
    <x v="77"/>
    <n v="1"/>
    <x v="15"/>
    <n v="0"/>
    <n v="0"/>
    <n v="0.5649359033678536"/>
    <n v="0.251967431782672"/>
    <m/>
    <m/>
    <m/>
    <m/>
    <m/>
    <m/>
    <m/>
    <m/>
    <m/>
    <m/>
    <m/>
    <m/>
    <m/>
    <n v="9"/>
    <n v="0"/>
    <n v="0"/>
  </r>
  <r>
    <n v="8610947"/>
    <s v="Andreassen, Trygve"/>
    <s v="Highlands Ranch"/>
    <s v="Highlands Ranch"/>
    <s v=""/>
    <s v=""/>
    <x v="9"/>
    <x v="0"/>
    <x v="81"/>
    <n v="1"/>
    <x v="15"/>
    <n v="0"/>
    <n v="0"/>
    <n v="0.49576199547557509"/>
    <n v="0.25190014802755123"/>
    <m/>
    <m/>
    <m/>
    <m/>
    <m/>
    <m/>
    <m/>
    <m/>
    <m/>
    <m/>
    <m/>
    <m/>
    <m/>
    <n v="9"/>
    <n v="0"/>
    <n v="0"/>
  </r>
  <r>
    <n v="51395133"/>
    <s v="Kasunoki, Ryutaro"/>
    <s v="Mishima"/>
    <s v="Mishima"/>
    <s v=""/>
    <s v=""/>
    <x v="2"/>
    <x v="0"/>
    <x v="65"/>
    <n v="1"/>
    <x v="14"/>
    <n v="0"/>
    <n v="0"/>
    <n v="0.76780459560347569"/>
    <n v="4.0423057793595341E-2"/>
    <n v="1"/>
    <n v="1"/>
    <n v="7"/>
    <m/>
    <m/>
    <m/>
    <m/>
    <m/>
    <m/>
    <m/>
    <m/>
    <m/>
    <m/>
    <n v="9"/>
    <n v="0"/>
    <n v="0"/>
  </r>
  <r>
    <n v="8618718"/>
    <s v="Hori, Akihiko"/>
    <s v="Shiga"/>
    <s v="Shiga"/>
    <s v=""/>
    <s v=""/>
    <x v="2"/>
    <x v="0"/>
    <x v="87"/>
    <n v="1"/>
    <x v="14"/>
    <n v="0"/>
    <n v="0"/>
    <n v="0.2995553600893287"/>
    <n v="0.27920419745784908"/>
    <m/>
    <m/>
    <m/>
    <m/>
    <m/>
    <m/>
    <m/>
    <m/>
    <m/>
    <m/>
    <m/>
    <m/>
    <m/>
    <n v="9"/>
    <n v="0"/>
    <n v="0"/>
  </r>
  <r>
    <n v="8618857"/>
    <s v="Kluge, Mathias"/>
    <s v="Hamburg"/>
    <s v="Hamburg"/>
    <s v=""/>
    <s v=""/>
    <x v="0"/>
    <x v="0"/>
    <x v="65"/>
    <n v="1"/>
    <x v="14"/>
    <n v="0"/>
    <n v="0"/>
    <n v="0.66510232344173481"/>
    <n v="0.9861018544756216"/>
    <m/>
    <m/>
    <m/>
    <m/>
    <m/>
    <m/>
    <m/>
    <m/>
    <m/>
    <m/>
    <m/>
    <m/>
    <m/>
    <n v="9"/>
    <n v="0"/>
    <n v="0"/>
  </r>
  <r>
    <n v="8625515"/>
    <s v="Hollander, Ralph"/>
    <s v="New York"/>
    <s v="New York"/>
    <s v=""/>
    <s v=""/>
    <x v="9"/>
    <x v="0"/>
    <x v="59"/>
    <n v="1"/>
    <x v="15"/>
    <n v="0"/>
    <n v="0"/>
    <n v="0.68481935125136573"/>
    <n v="0.8264713724955377"/>
    <m/>
    <m/>
    <m/>
    <m/>
    <m/>
    <m/>
    <m/>
    <m/>
    <m/>
    <m/>
    <m/>
    <m/>
    <m/>
    <n v="9"/>
    <n v="0"/>
    <n v="0"/>
  </r>
  <r>
    <n v="8625987"/>
    <s v="Hasskamp, Paul R."/>
    <s v="Cockeysville"/>
    <s v="Cockeysville"/>
    <s v=""/>
    <s v=""/>
    <x v="9"/>
    <x v="0"/>
    <x v="74"/>
    <n v="1"/>
    <x v="14"/>
    <n v="0"/>
    <n v="0"/>
    <n v="0.66831272119241303"/>
    <n v="0.82527732587915514"/>
    <m/>
    <m/>
    <m/>
    <m/>
    <m/>
    <m/>
    <m/>
    <m/>
    <m/>
    <m/>
    <m/>
    <m/>
    <m/>
    <n v="9"/>
    <n v="0"/>
    <n v="0"/>
  </r>
  <r>
    <n v="8626101"/>
    <s v="Cho, Thomas B."/>
    <s v="Alameda"/>
    <s v="Alameda"/>
    <s v=""/>
    <s v=""/>
    <x v="9"/>
    <x v="0"/>
    <x v="65"/>
    <n v="1"/>
    <x v="14"/>
    <n v="0"/>
    <n v="0"/>
    <n v="0.65230809602969864"/>
    <n v="0.10904957118894509"/>
    <m/>
    <m/>
    <m/>
    <m/>
    <m/>
    <m/>
    <m/>
    <m/>
    <m/>
    <m/>
    <m/>
    <m/>
    <m/>
    <n v="9"/>
    <n v="0"/>
    <n v="0"/>
  </r>
  <r>
    <n v="8627257"/>
    <s v="Vriesema, Bastiaan Antonius"/>
    <s v="Utrecht"/>
    <s v="Utrecht"/>
    <s v=""/>
    <s v=""/>
    <x v="1"/>
    <x v="0"/>
    <x v="65"/>
    <n v="1"/>
    <x v="14"/>
    <n v="0"/>
    <n v="0"/>
    <n v="0.13387184050894951"/>
    <n v="0.44703468793440415"/>
    <m/>
    <m/>
    <m/>
    <m/>
    <m/>
    <m/>
    <m/>
    <m/>
    <m/>
    <m/>
    <m/>
    <m/>
    <m/>
    <n v="9"/>
    <n v="0"/>
    <n v="0"/>
  </r>
  <r>
    <n v="8627867"/>
    <s v="White, Gregory L."/>
    <s v="Île-Perrot"/>
    <s v="Île-Perrot"/>
    <s v=""/>
    <s v=""/>
    <x v="16"/>
    <x v="0"/>
    <x v="70"/>
    <n v="1"/>
    <x v="14"/>
    <n v="0"/>
    <n v="0"/>
    <n v="0.69913821371453999"/>
    <n v="0.28349287119043365"/>
    <m/>
    <m/>
    <m/>
    <m/>
    <m/>
    <m/>
    <m/>
    <m/>
    <m/>
    <m/>
    <m/>
    <m/>
    <m/>
    <n v="9"/>
    <n v="0"/>
    <n v="0"/>
  </r>
  <r>
    <n v="8628707"/>
    <s v="Kashiwagi, Kazuto"/>
    <s v="Yokohama-shi"/>
    <s v="Yokohama-shi"/>
    <s v=""/>
    <s v=""/>
    <x v="2"/>
    <x v="0"/>
    <x v="74"/>
    <n v="1"/>
    <x v="14"/>
    <n v="0"/>
    <n v="0"/>
    <n v="0.95238526541081281"/>
    <n v="0.35479346508400289"/>
    <m/>
    <m/>
    <m/>
    <m/>
    <m/>
    <m/>
    <m/>
    <m/>
    <m/>
    <m/>
    <m/>
    <m/>
    <m/>
    <n v="9"/>
    <n v="0"/>
    <n v="0"/>
  </r>
  <r>
    <n v="8629634"/>
    <s v="Galeazzi, Lucio"/>
    <s v="Borsano-Busto Arsizio (Varese)"/>
    <s v="Borsano-Busto Arsizio (Varese)"/>
    <s v=""/>
    <s v=""/>
    <x v="6"/>
    <x v="0"/>
    <x v="0"/>
    <n v="2"/>
    <x v="3"/>
    <n v="0"/>
    <n v="0"/>
    <n v="0.57045775746590544"/>
    <n v="0.46166212269538032"/>
    <m/>
    <m/>
    <m/>
    <m/>
    <m/>
    <m/>
    <m/>
    <m/>
    <m/>
    <m/>
    <m/>
    <m/>
    <m/>
    <n v="9"/>
    <n v="1"/>
    <n v="0"/>
  </r>
  <r>
    <n v="8630714"/>
    <s v="Shetty, Rajesh Kumar"/>
    <s v="Jacksonville,FL"/>
    <s v="Jacksonville FL"/>
    <s v=""/>
    <s v=""/>
    <x v="9"/>
    <x v="0"/>
    <x v="81"/>
    <n v="1"/>
    <x v="15"/>
    <n v="0"/>
    <n v="0"/>
    <n v="0.60136304989580802"/>
    <n v="0.79012021581095082"/>
    <m/>
    <m/>
    <m/>
    <m/>
    <m/>
    <m/>
    <m/>
    <m/>
    <m/>
    <m/>
    <m/>
    <m/>
    <m/>
    <n v="9"/>
    <n v="0"/>
    <n v="0"/>
  </r>
  <r>
    <n v="8632457"/>
    <s v="Sun, Xianggao"/>
    <s v="Brookline,MA"/>
    <s v="Brookline MA"/>
    <s v=""/>
    <s v=""/>
    <x v="9"/>
    <x v="0"/>
    <x v="74"/>
    <n v="1"/>
    <x v="15"/>
    <n v="0"/>
    <n v="0"/>
    <n v="0.40154210510758803"/>
    <n v="0.72991380655621885"/>
    <m/>
    <m/>
    <m/>
    <m/>
    <m/>
    <m/>
    <m/>
    <m/>
    <m/>
    <m/>
    <m/>
    <m/>
    <m/>
    <n v="9"/>
    <n v="0"/>
    <n v="0"/>
  </r>
  <r>
    <n v="8635447"/>
    <s v="Eskola, Lauri"/>
    <s v="Vasterskog"/>
    <s v="Vasterskog"/>
    <s v=""/>
    <s v=""/>
    <x v="23"/>
    <x v="0"/>
    <x v="70"/>
    <n v="1"/>
    <x v="14"/>
    <n v="0"/>
    <n v="0"/>
    <n v="0.69687154387284844"/>
    <n v="0.53468301557996722"/>
    <m/>
    <m/>
    <m/>
    <m/>
    <m/>
    <m/>
    <m/>
    <m/>
    <m/>
    <m/>
    <m/>
    <m/>
    <m/>
    <n v="9"/>
    <n v="0"/>
    <n v="0"/>
  </r>
  <r>
    <n v="8635801"/>
    <s v="Faus, Kelly D."/>
    <s v="Indianapolis,IN"/>
    <s v="Indianapolis IN"/>
    <s v=""/>
    <s v=""/>
    <x v="9"/>
    <x v="0"/>
    <x v="81"/>
    <n v="1"/>
    <x v="15"/>
    <n v="0"/>
    <n v="0"/>
    <n v="0.58541340042749357"/>
    <n v="0.21860247293788415"/>
    <m/>
    <m/>
    <m/>
    <m/>
    <m/>
    <m/>
    <m/>
    <m/>
    <m/>
    <m/>
    <m/>
    <m/>
    <m/>
    <n v="9"/>
    <n v="0"/>
    <n v="0"/>
  </r>
  <r>
    <n v="8636276"/>
    <s v="MacDonald, John"/>
    <s v="Swindon"/>
    <s v="Swindon"/>
    <s v=""/>
    <s v=""/>
    <x v="8"/>
    <x v="0"/>
    <x v="65"/>
    <n v="1"/>
    <x v="14"/>
    <n v="0"/>
    <n v="0"/>
    <n v="0.5099493183983741"/>
    <n v="9.0344788894694661E-2"/>
    <m/>
    <m/>
    <m/>
    <m/>
    <m/>
    <m/>
    <m/>
    <m/>
    <m/>
    <m/>
    <m/>
    <m/>
    <m/>
    <n v="9"/>
    <n v="0"/>
    <n v="0"/>
  </r>
  <r>
    <n v="8637192"/>
    <s v="Torleumke; Keith R."/>
    <s v="Seattle"/>
    <s v="Seattle"/>
    <s v=""/>
    <s v=""/>
    <x v="9"/>
    <x v="0"/>
    <x v="65"/>
    <n v="1"/>
    <x v="14"/>
    <n v="0"/>
    <n v="0"/>
    <n v="0.63810786003542774"/>
    <n v="0.59633089372780135"/>
    <m/>
    <m/>
    <m/>
    <m/>
    <m/>
    <m/>
    <m/>
    <m/>
    <m/>
    <m/>
    <m/>
    <m/>
    <m/>
    <n v="9"/>
    <n v="0"/>
    <n v="0"/>
  </r>
  <r>
    <n v="8637826"/>
    <s v="Moninger, Thomas"/>
    <s v="Eislingen"/>
    <s v="Eislingen"/>
    <s v=""/>
    <s v=""/>
    <x v="0"/>
    <x v="0"/>
    <x v="62"/>
    <n v="1"/>
    <x v="14"/>
    <n v="0"/>
    <n v="0"/>
    <n v="0.4508639359042077"/>
    <n v="0.11096414984869596"/>
    <m/>
    <m/>
    <m/>
    <m/>
    <m/>
    <m/>
    <m/>
    <m/>
    <m/>
    <m/>
    <m/>
    <m/>
    <m/>
    <n v="9"/>
    <n v="0"/>
    <n v="0"/>
  </r>
  <r>
    <n v="53371482"/>
    <s v="Mahfouz, Mohamed R."/>
    <s v="2099 Thunderhead Road,Suite 302,Knoxville, TN 37922"/>
    <s v="2099 Thunderhead Road Suite 302 Knoxville TN 37922"/>
    <s v="2099 302 37922"/>
    <s v="302"/>
    <x v="9"/>
    <x v="0"/>
    <x v="71"/>
    <n v="3"/>
    <x v="10"/>
    <n v="3"/>
    <n v="1"/>
    <n v="0.64745288457287309"/>
    <n v="4.0139750689689779E-2"/>
    <n v="1"/>
    <n v="3"/>
    <n v="7"/>
    <m/>
    <m/>
    <m/>
    <m/>
    <m/>
    <m/>
    <m/>
    <m/>
    <m/>
    <m/>
    <n v="9"/>
    <n v="1"/>
    <n v="0"/>
  </r>
  <r>
    <n v="8638975"/>
    <s v="Kato, Shohei"/>
    <s v="Aichi"/>
    <s v="Aichi"/>
    <s v=""/>
    <s v=""/>
    <x v="2"/>
    <x v="0"/>
    <x v="87"/>
    <n v="1"/>
    <x v="14"/>
    <n v="0"/>
    <n v="0"/>
    <n v="5.9137701889914074E-2"/>
    <n v="0.96054595437089141"/>
    <m/>
    <m/>
    <m/>
    <m/>
    <m/>
    <m/>
    <m/>
    <m/>
    <m/>
    <m/>
    <m/>
    <m/>
    <m/>
    <n v="9"/>
    <n v="0"/>
    <n v="0"/>
  </r>
  <r>
    <n v="8639783"/>
    <s v="Trussbilt, Inc."/>
    <s v="New Brighton"/>
    <s v="New Brighton"/>
    <s v=""/>
    <s v=""/>
    <x v="9"/>
    <x v="0"/>
    <x v="74"/>
    <n v="1"/>
    <x v="15"/>
    <n v="0"/>
    <n v="0"/>
    <n v="0.67289266407532722"/>
    <n v="0.2756849473153925"/>
    <m/>
    <m/>
    <m/>
    <m/>
    <m/>
    <m/>
    <m/>
    <m/>
    <m/>
    <m/>
    <m/>
    <m/>
    <m/>
    <n v="9"/>
    <n v="0"/>
    <n v="0"/>
  </r>
  <r>
    <n v="8641238"/>
    <s v="Deren, Pincus"/>
    <s v="Milwaukee"/>
    <s v="Milwaukee"/>
    <s v=""/>
    <s v=""/>
    <x v="9"/>
    <x v="0"/>
    <x v="62"/>
    <n v="1"/>
    <x v="14"/>
    <n v="0"/>
    <n v="0"/>
    <n v="0.39768666689947707"/>
    <n v="0.27877830913175894"/>
    <m/>
    <m/>
    <m/>
    <m/>
    <m/>
    <m/>
    <m/>
    <m/>
    <m/>
    <m/>
    <m/>
    <m/>
    <m/>
    <n v="9"/>
    <n v="0"/>
    <n v="0"/>
  </r>
  <r>
    <n v="8643630"/>
    <s v="Bayer, Thomas E."/>
    <s v="Greenville"/>
    <s v="Greenville"/>
    <s v=""/>
    <s v=""/>
    <x v="9"/>
    <x v="0"/>
    <x v="70"/>
    <n v="1"/>
    <x v="14"/>
    <n v="0"/>
    <n v="0"/>
    <n v="0.66356139287673743"/>
    <n v="0.61524998528565933"/>
    <m/>
    <m/>
    <m/>
    <m/>
    <m/>
    <m/>
    <m/>
    <m/>
    <m/>
    <m/>
    <m/>
    <m/>
    <m/>
    <n v="9"/>
    <n v="0"/>
    <n v="0"/>
  </r>
  <r>
    <n v="8645173"/>
    <s v="Saito, Kazuhiro"/>
    <s v="Osaka"/>
    <s v="Osaka"/>
    <s v=""/>
    <s v=""/>
    <x v="2"/>
    <x v="0"/>
    <x v="87"/>
    <n v="1"/>
    <x v="14"/>
    <n v="0"/>
    <n v="0"/>
    <n v="0.6558804020175838"/>
    <n v="0.790210315429697"/>
    <m/>
    <m/>
    <m/>
    <m/>
    <m/>
    <m/>
    <m/>
    <m/>
    <m/>
    <m/>
    <m/>
    <m/>
    <m/>
    <n v="9"/>
    <n v="0"/>
    <n v="0"/>
  </r>
  <r>
    <n v="8645846"/>
    <s v="Slayton; James R."/>
    <s v="Cartersville"/>
    <s v="Cartersville"/>
    <s v=""/>
    <s v=""/>
    <x v="9"/>
    <x v="0"/>
    <x v="74"/>
    <n v="1"/>
    <x v="14"/>
    <n v="0"/>
    <n v="0"/>
    <n v="0.54244023345561843"/>
    <n v="0.65136220415519253"/>
    <m/>
    <m/>
    <m/>
    <m/>
    <m/>
    <m/>
    <m/>
    <m/>
    <m/>
    <m/>
    <m/>
    <m/>
    <m/>
    <n v="9"/>
    <n v="0"/>
    <n v="0"/>
  </r>
  <r>
    <n v="8648011"/>
    <s v="Elva SA"/>
    <s v="Boulogne"/>
    <s v="Boulogne"/>
    <s v=""/>
    <s v=""/>
    <x v="3"/>
    <x v="0"/>
    <x v="59"/>
    <n v="1"/>
    <x v="14"/>
    <n v="0"/>
    <n v="0"/>
    <n v="0.53836691869163633"/>
    <n v="0.92851549345046036"/>
    <m/>
    <m/>
    <m/>
    <m/>
    <m/>
    <m/>
    <m/>
    <m/>
    <m/>
    <m/>
    <m/>
    <m/>
    <m/>
    <n v="9"/>
    <n v="0"/>
    <n v="0"/>
  </r>
  <r>
    <n v="8648155"/>
    <s v="Hofmann-Menu Holding GmbH"/>
    <s v="Boxberg"/>
    <s v="Boxberg"/>
    <s v=""/>
    <s v=""/>
    <x v="0"/>
    <x v="0"/>
    <x v="65"/>
    <n v="1"/>
    <x v="14"/>
    <n v="0"/>
    <n v="0"/>
    <n v="0.38007645446019389"/>
    <n v="0.94024911513456078"/>
    <m/>
    <m/>
    <m/>
    <m/>
    <m/>
    <m/>
    <m/>
    <m/>
    <m/>
    <m/>
    <m/>
    <m/>
    <m/>
    <n v="9"/>
    <n v="0"/>
    <n v="0"/>
  </r>
  <r>
    <n v="8649848"/>
    <s v="Pfeiffer, Kerstin"/>
    <s v="München"/>
    <s v="München"/>
    <s v=""/>
    <s v=""/>
    <x v="0"/>
    <x v="0"/>
    <x v="65"/>
    <n v="1"/>
    <x v="14"/>
    <n v="0"/>
    <n v="0"/>
    <n v="0.43786559502156708"/>
    <n v="0.1583566519368006"/>
    <m/>
    <m/>
    <m/>
    <m/>
    <m/>
    <m/>
    <m/>
    <m/>
    <m/>
    <m/>
    <m/>
    <m/>
    <m/>
    <n v="9"/>
    <n v="0"/>
    <n v="0"/>
  </r>
  <r>
    <n v="8653922"/>
    <s v="Sigona, Michael R."/>
    <s v="Knoxville"/>
    <s v="Knoxville"/>
    <s v=""/>
    <s v=""/>
    <x v="9"/>
    <x v="0"/>
    <x v="62"/>
    <n v="1"/>
    <x v="14"/>
    <n v="0"/>
    <n v="0"/>
    <n v="5.4451328123538811E-2"/>
    <n v="0.97462241101470148"/>
    <m/>
    <m/>
    <m/>
    <m/>
    <m/>
    <m/>
    <m/>
    <m/>
    <m/>
    <m/>
    <m/>
    <m/>
    <m/>
    <n v="9"/>
    <n v="0"/>
    <n v="0"/>
  </r>
  <r>
    <n v="8660389"/>
    <s v="The Engineering Business Limited"/>
    <s v="Northumberland,NE44 6EG"/>
    <s v="Northumberland NE44 6EG"/>
    <s v="44 6"/>
    <s v="E44"/>
    <x v="8"/>
    <x v="0"/>
    <x v="96"/>
    <n v="2"/>
    <x v="3"/>
    <n v="2"/>
    <n v="1"/>
    <n v="0.97108022996897125"/>
    <n v="0.70033648086978506"/>
    <m/>
    <m/>
    <m/>
    <m/>
    <m/>
    <m/>
    <m/>
    <m/>
    <m/>
    <m/>
    <m/>
    <m/>
    <m/>
    <n v="9"/>
    <n v="1"/>
    <n v="0"/>
  </r>
  <r>
    <n v="8662077"/>
    <s v="Nippon Oil and Fats Company"/>
    <s v="Tokyo"/>
    <s v="Tokyo"/>
    <s v=""/>
    <s v=""/>
    <x v="2"/>
    <x v="0"/>
    <x v="87"/>
    <n v="1"/>
    <x v="14"/>
    <n v="0"/>
    <n v="0"/>
    <n v="0.73962512666197344"/>
    <n v="0.28589591917898127"/>
    <m/>
    <m/>
    <m/>
    <m/>
    <m/>
    <m/>
    <m/>
    <m/>
    <m/>
    <m/>
    <m/>
    <m/>
    <m/>
    <n v="9"/>
    <n v="0"/>
    <n v="0"/>
  </r>
  <r>
    <n v="8662611"/>
    <s v="Chen, Xiao Chen"/>
    <s v="Zhong Shan"/>
    <s v="Zhong Shan"/>
    <s v=""/>
    <s v=""/>
    <x v="14"/>
    <x v="0"/>
    <x v="70"/>
    <n v="1"/>
    <x v="15"/>
    <n v="0"/>
    <n v="0"/>
    <n v="0.49817497208040606"/>
    <n v="0.48245942063497571"/>
    <m/>
    <m/>
    <m/>
    <m/>
    <m/>
    <m/>
    <m/>
    <m/>
    <m/>
    <m/>
    <m/>
    <m/>
    <m/>
    <n v="9"/>
    <n v="0"/>
    <n v="0"/>
  </r>
  <r>
    <n v="8668036"/>
    <s v="Togawa, Katsuya"/>
    <s v="C/O SEKISUI CHEMICAL CO., LTD.,YAMAGUCHI,746-0006"/>
    <s v="C/O SEKISUI CHEMICAL CO. LTD. YAMAGUCHI 746-0006"/>
    <s v="7460006"/>
    <s v="746-"/>
    <x v="2"/>
    <x v="0"/>
    <x v="9"/>
    <n v="3"/>
    <x v="11"/>
    <n v="1"/>
    <n v="1"/>
    <n v="0.87505473214360752"/>
    <n v="0.74517523802134467"/>
    <m/>
    <m/>
    <m/>
    <m/>
    <m/>
    <m/>
    <m/>
    <m/>
    <m/>
    <m/>
    <m/>
    <m/>
    <m/>
    <n v="9"/>
    <n v="1"/>
    <n v="0"/>
  </r>
  <r>
    <n v="8669788"/>
    <s v="Takeda, Tekeshi"/>
    <s v="Iwaki"/>
    <s v="Iwaki"/>
    <s v=""/>
    <s v=""/>
    <x v="2"/>
    <x v="0"/>
    <x v="87"/>
    <n v="1"/>
    <x v="14"/>
    <n v="0"/>
    <n v="0"/>
    <n v="0.71111684673811248"/>
    <n v="0.74437271292161289"/>
    <m/>
    <m/>
    <m/>
    <m/>
    <m/>
    <m/>
    <m/>
    <m/>
    <m/>
    <m/>
    <m/>
    <m/>
    <m/>
    <n v="9"/>
    <n v="0"/>
    <n v="0"/>
  </r>
  <r>
    <n v="8672240"/>
    <s v="Steele, David Joe"/>
    <s v="Irving,TX"/>
    <s v="Irving TX"/>
    <s v=""/>
    <s v=""/>
    <x v="9"/>
    <x v="0"/>
    <x v="62"/>
    <n v="1"/>
    <x v="15"/>
    <n v="0"/>
    <n v="0"/>
    <n v="0.90172767857903147"/>
    <n v="0.20506406309251968"/>
    <m/>
    <m/>
    <m/>
    <m/>
    <m/>
    <m/>
    <m/>
    <m/>
    <m/>
    <m/>
    <m/>
    <m/>
    <m/>
    <n v="9"/>
    <n v="0"/>
    <n v="0"/>
  </r>
  <r>
    <n v="8673505"/>
    <s v="Cudlitz, Stephen"/>
    <s v="Marblehead"/>
    <s v="Marblehead"/>
    <s v=""/>
    <s v=""/>
    <x v="9"/>
    <x v="0"/>
    <x v="70"/>
    <n v="1"/>
    <x v="14"/>
    <n v="0"/>
    <n v="0"/>
    <n v="0.91593890488603336"/>
    <n v="0.47163015546645626"/>
    <m/>
    <m/>
    <m/>
    <m/>
    <m/>
    <m/>
    <m/>
    <m/>
    <m/>
    <m/>
    <m/>
    <m/>
    <m/>
    <n v="9"/>
    <n v="0"/>
    <n v="0"/>
  </r>
  <r>
    <n v="8677070"/>
    <s v="RHOADS A/V, L.P."/>
    <s v="2920 NOBLE OAKS DRIVE,PLANO,TX"/>
    <s v="2920 NOBLE OAKS DRIVE PLANO TX"/>
    <s v="2920"/>
    <s v=""/>
    <x v="9"/>
    <x v="0"/>
    <x v="0"/>
    <n v="2"/>
    <x v="9"/>
    <n v="1"/>
    <n v="0"/>
    <n v="0.68671539922941727"/>
    <n v="0.91193233052779044"/>
    <m/>
    <m/>
    <m/>
    <m/>
    <m/>
    <m/>
    <m/>
    <m/>
    <m/>
    <m/>
    <m/>
    <m/>
    <m/>
    <n v="9"/>
    <n v="1"/>
    <n v="0"/>
  </r>
  <r>
    <n v="8679619"/>
    <s v="Gruber, Thomas"/>
    <s v="Gols"/>
    <s v="Gols"/>
    <s v=""/>
    <s v=""/>
    <x v="15"/>
    <x v="0"/>
    <x v="111"/>
    <n v="1"/>
    <x v="14"/>
    <n v="0"/>
    <n v="0"/>
    <n v="0.47496581976516594"/>
    <n v="0.26802160708721745"/>
    <m/>
    <m/>
    <m/>
    <m/>
    <m/>
    <m/>
    <m/>
    <m/>
    <m/>
    <m/>
    <m/>
    <m/>
    <m/>
    <n v="9"/>
    <n v="0"/>
    <n v="0"/>
  </r>
  <r>
    <n v="8682483"/>
    <s v="Kim, Dongyoon"/>
    <s v="Kyungsangnam-do"/>
    <s v="Kyungsangnam-do"/>
    <s v=""/>
    <s v=""/>
    <x v="7"/>
    <x v="0"/>
    <x v="81"/>
    <n v="1"/>
    <x v="14"/>
    <n v="0"/>
    <n v="0"/>
    <n v="0.16656252406880923"/>
    <n v="0.43442459125655875"/>
    <m/>
    <m/>
    <m/>
    <m/>
    <m/>
    <m/>
    <m/>
    <m/>
    <m/>
    <m/>
    <m/>
    <m/>
    <m/>
    <n v="9"/>
    <n v="0"/>
    <n v="0"/>
  </r>
  <r>
    <n v="8683799"/>
    <s v="Shah, Anil D."/>
    <s v="Seattle"/>
    <s v="Seattle"/>
    <s v=""/>
    <s v=""/>
    <x v="9"/>
    <x v="0"/>
    <x v="65"/>
    <n v="1"/>
    <x v="14"/>
    <n v="0"/>
    <n v="0"/>
    <n v="0.3322008374115738"/>
    <n v="0.3218100361048909"/>
    <m/>
    <m/>
    <m/>
    <m/>
    <m/>
    <m/>
    <m/>
    <m/>
    <m/>
    <m/>
    <m/>
    <m/>
    <m/>
    <n v="9"/>
    <n v="0"/>
    <n v="0"/>
  </r>
  <r>
    <n v="8684502"/>
    <s v="Geisinger, Karl"/>
    <s v="Meckenbeuren"/>
    <s v="Meckenbeuren"/>
    <s v=""/>
    <s v=""/>
    <x v="0"/>
    <x v="0"/>
    <x v="74"/>
    <n v="1"/>
    <x v="14"/>
    <n v="0"/>
    <n v="0"/>
    <n v="0.30625149259690931"/>
    <n v="0.36782291699280301"/>
    <m/>
    <m/>
    <m/>
    <m/>
    <m/>
    <m/>
    <m/>
    <m/>
    <m/>
    <m/>
    <m/>
    <m/>
    <m/>
    <n v="9"/>
    <n v="0"/>
    <n v="0"/>
  </r>
  <r>
    <n v="8686623"/>
    <s v="SWIFT &amp; COMPANY"/>
    <s v="1770 Promontory Circle,Greeley,CO"/>
    <s v="1770 Promontory Circle Greeley CO"/>
    <s v="1770"/>
    <s v=""/>
    <x v="9"/>
    <x v="0"/>
    <x v="40"/>
    <n v="2"/>
    <x v="1"/>
    <n v="1"/>
    <n v="0"/>
    <n v="0.76268898359160697"/>
    <n v="0.68005494837142066"/>
    <m/>
    <m/>
    <m/>
    <m/>
    <m/>
    <m/>
    <m/>
    <m/>
    <m/>
    <m/>
    <m/>
    <m/>
    <m/>
    <n v="9"/>
    <n v="1"/>
    <n v="0"/>
  </r>
  <r>
    <n v="8687165"/>
    <s v="O'Quinn, Brooks C."/>
    <s v="Mamers,NC"/>
    <s v="Mamers NC"/>
    <s v=""/>
    <s v=""/>
    <x v="9"/>
    <x v="0"/>
    <x v="62"/>
    <n v="1"/>
    <x v="15"/>
    <n v="0"/>
    <n v="0"/>
    <n v="0.4852267095723698"/>
    <n v="0.62818573809252964"/>
    <m/>
    <m/>
    <m/>
    <m/>
    <m/>
    <m/>
    <m/>
    <m/>
    <m/>
    <m/>
    <m/>
    <m/>
    <m/>
    <n v="9"/>
    <n v="0"/>
    <n v="0"/>
  </r>
  <r>
    <n v="8687449"/>
    <s v="Ball, Steven L."/>
    <s v="Colorado Springs"/>
    <s v="Colorado Springs"/>
    <s v=""/>
    <s v=""/>
    <x v="9"/>
    <x v="0"/>
    <x v="79"/>
    <n v="1"/>
    <x v="15"/>
    <n v="0"/>
    <n v="0"/>
    <n v="0.20883611218699594"/>
    <n v="0.52191855433568068"/>
    <m/>
    <m/>
    <m/>
    <m/>
    <m/>
    <m/>
    <m/>
    <m/>
    <m/>
    <m/>
    <m/>
    <m/>
    <m/>
    <n v="9"/>
    <n v="0"/>
    <n v="0"/>
  </r>
  <r>
    <n v="8689928"/>
    <s v="Renard, Andre J. J."/>
    <s v="Liege"/>
    <s v="Liege"/>
    <s v=""/>
    <s v=""/>
    <x v="17"/>
    <x v="0"/>
    <x v="87"/>
    <n v="1"/>
    <x v="14"/>
    <n v="0"/>
    <n v="0"/>
    <n v="0.22581972726786148"/>
    <n v="0.26922335141757703"/>
    <m/>
    <m/>
    <m/>
    <m/>
    <m/>
    <m/>
    <m/>
    <m/>
    <m/>
    <m/>
    <m/>
    <m/>
    <m/>
    <n v="9"/>
    <n v="0"/>
    <n v="0"/>
  </r>
  <r>
    <n v="8693543"/>
    <s v="Dias, Louis Carlos"/>
    <s v="Virginia Water"/>
    <s v="Virginia Water"/>
    <s v=""/>
    <s v=""/>
    <x v="8"/>
    <x v="0"/>
    <x v="78"/>
    <n v="1"/>
    <x v="15"/>
    <n v="0"/>
    <n v="0"/>
    <n v="0.25103201973232925"/>
    <n v="0.78219669688395377"/>
    <m/>
    <m/>
    <m/>
    <m/>
    <m/>
    <m/>
    <m/>
    <m/>
    <m/>
    <m/>
    <m/>
    <m/>
    <m/>
    <n v="9"/>
    <n v="0"/>
    <n v="0"/>
  </r>
  <r>
    <n v="8697372"/>
    <s v="Kambe, Toshiaki"/>
    <s v="Tsukuba-shi"/>
    <s v="Tsukuba-shi"/>
    <s v=""/>
    <s v=""/>
    <x v="2"/>
    <x v="0"/>
    <x v="77"/>
    <n v="1"/>
    <x v="14"/>
    <n v="0"/>
    <n v="0"/>
    <n v="0.81562554261406384"/>
    <n v="0.60004993661031103"/>
    <m/>
    <m/>
    <m/>
    <m/>
    <m/>
    <m/>
    <m/>
    <m/>
    <m/>
    <m/>
    <m/>
    <m/>
    <m/>
    <n v="9"/>
    <n v="0"/>
    <n v="0"/>
  </r>
  <r>
    <n v="8701205"/>
    <s v="Levinson, Leo"/>
    <s v="Berkeley"/>
    <s v="Berkeley"/>
    <s v=""/>
    <s v=""/>
    <x v="9"/>
    <x v="0"/>
    <x v="59"/>
    <n v="1"/>
    <x v="14"/>
    <n v="0"/>
    <n v="0"/>
    <n v="0.98211331342563091"/>
    <n v="0.58986570650044057"/>
    <m/>
    <m/>
    <m/>
    <m/>
    <m/>
    <m/>
    <m/>
    <m/>
    <m/>
    <m/>
    <m/>
    <m/>
    <m/>
    <n v="9"/>
    <n v="0"/>
    <n v="0"/>
  </r>
  <r>
    <n v="8703693"/>
    <s v="Krishnan, Rengarajan S."/>
    <s v="Bangalore"/>
    <s v="Bangalore"/>
    <s v=""/>
    <s v=""/>
    <x v="27"/>
    <x v="0"/>
    <x v="62"/>
    <n v="1"/>
    <x v="14"/>
    <n v="0"/>
    <n v="0"/>
    <n v="0.7004237749375587"/>
    <n v="0.21034746317985531"/>
    <m/>
    <m/>
    <m/>
    <m/>
    <m/>
    <m/>
    <m/>
    <m/>
    <m/>
    <m/>
    <m/>
    <m/>
    <m/>
    <n v="9"/>
    <n v="0"/>
    <n v="0"/>
  </r>
  <r>
    <n v="8705355"/>
    <s v="Law; Greg W."/>
    <s v="Smithfield"/>
    <s v="Smithfield"/>
    <s v=""/>
    <s v=""/>
    <x v="9"/>
    <x v="0"/>
    <x v="70"/>
    <n v="1"/>
    <x v="14"/>
    <n v="0"/>
    <n v="0"/>
    <n v="0.17443945759109236"/>
    <n v="0.8635753400994759"/>
    <m/>
    <m/>
    <m/>
    <m/>
    <m/>
    <m/>
    <m/>
    <m/>
    <m/>
    <m/>
    <m/>
    <m/>
    <m/>
    <n v="9"/>
    <n v="0"/>
    <n v="0"/>
  </r>
  <r>
    <n v="8705901"/>
    <s v="Armstrong, Donald R."/>
    <s v="Carmel"/>
    <s v="Carmel"/>
    <s v=""/>
    <s v=""/>
    <x v="9"/>
    <x v="0"/>
    <x v="66"/>
    <n v="1"/>
    <x v="14"/>
    <n v="0"/>
    <n v="0"/>
    <n v="0.52990610794154125"/>
    <n v="0.15471775216682127"/>
    <m/>
    <m/>
    <m/>
    <m/>
    <m/>
    <m/>
    <m/>
    <m/>
    <m/>
    <m/>
    <m/>
    <m/>
    <m/>
    <n v="9"/>
    <n v="0"/>
    <n v="0"/>
  </r>
  <r>
    <n v="8706198"/>
    <s v="Benyukhis, Edward"/>
    <s v="Glenview"/>
    <s v="Glenview"/>
    <s v=""/>
    <s v=""/>
    <x v="9"/>
    <x v="0"/>
    <x v="59"/>
    <n v="1"/>
    <x v="14"/>
    <n v="0"/>
    <n v="0"/>
    <n v="0.42246969076732044"/>
    <n v="0.83106979689043869"/>
    <m/>
    <m/>
    <m/>
    <m/>
    <m/>
    <m/>
    <m/>
    <m/>
    <m/>
    <m/>
    <m/>
    <m/>
    <m/>
    <n v="9"/>
    <n v="0"/>
    <n v="0"/>
  </r>
  <r>
    <n v="8709372"/>
    <s v="Kim, Hyeongjoon"/>
    <s v="Seongnam-si, Kyungki-do"/>
    <s v="Seongnam-si Kyungki-do"/>
    <s v=""/>
    <s v=""/>
    <x v="7"/>
    <x v="0"/>
    <x v="96"/>
    <n v="2"/>
    <x v="15"/>
    <n v="0"/>
    <n v="0"/>
    <n v="8.1364406496686303E-2"/>
    <n v="0.68528139802460253"/>
    <m/>
    <m/>
    <m/>
    <m/>
    <m/>
    <m/>
    <m/>
    <m/>
    <m/>
    <m/>
    <m/>
    <m/>
    <m/>
    <n v="9"/>
    <n v="0"/>
    <n v="0"/>
  </r>
  <r>
    <n v="8711993"/>
    <s v="Stölzle, Bodo"/>
    <s v="Karlsruhe"/>
    <s v="Karlsruhe"/>
    <s v=""/>
    <s v=""/>
    <x v="0"/>
    <x v="0"/>
    <x v="62"/>
    <n v="1"/>
    <x v="14"/>
    <n v="0"/>
    <n v="0"/>
    <n v="0.5693933079456972"/>
    <n v="0.90452591677836947"/>
    <m/>
    <m/>
    <m/>
    <m/>
    <m/>
    <m/>
    <m/>
    <m/>
    <m/>
    <m/>
    <m/>
    <m/>
    <m/>
    <n v="9"/>
    <n v="0"/>
    <n v="0"/>
  </r>
  <r>
    <n v="8714079"/>
    <s v="Mori, Akihide"/>
    <s v="Osaka"/>
    <s v="Osaka"/>
    <s v=""/>
    <s v=""/>
    <x v="2"/>
    <x v="0"/>
    <x v="87"/>
    <n v="1"/>
    <x v="14"/>
    <n v="0"/>
    <n v="0"/>
    <n v="0.13992911250679596"/>
    <n v="0.98781217723939974"/>
    <m/>
    <m/>
    <m/>
    <m/>
    <m/>
    <m/>
    <m/>
    <m/>
    <m/>
    <m/>
    <m/>
    <m/>
    <m/>
    <n v="9"/>
    <n v="0"/>
    <n v="0"/>
  </r>
  <r>
    <n v="8715380"/>
    <s v="Karlsson, Ulf Ingemar"/>
    <s v="Tyreso"/>
    <s v="Tyreso"/>
    <s v=""/>
    <s v=""/>
    <x v="11"/>
    <x v="0"/>
    <x v="66"/>
    <n v="1"/>
    <x v="14"/>
    <n v="0"/>
    <n v="0"/>
    <n v="0.15594910835146025"/>
    <n v="0.85367656090323585"/>
    <m/>
    <m/>
    <m/>
    <m/>
    <m/>
    <m/>
    <m/>
    <m/>
    <m/>
    <m/>
    <m/>
    <m/>
    <m/>
    <n v="9"/>
    <n v="0"/>
    <n v="0"/>
  </r>
  <r>
    <n v="8716344"/>
    <s v="Ho, Chien-Kang"/>
    <s v="Taipei"/>
    <s v="Taipei"/>
    <s v=""/>
    <s v=""/>
    <x v="5"/>
    <x v="0"/>
    <x v="66"/>
    <n v="1"/>
    <x v="14"/>
    <n v="0"/>
    <n v="0"/>
    <n v="0.75889529016832435"/>
    <n v="0.48408082913510009"/>
    <m/>
    <m/>
    <m/>
    <m/>
    <m/>
    <m/>
    <m/>
    <m/>
    <m/>
    <m/>
    <m/>
    <m/>
    <m/>
    <n v="9"/>
    <n v="0"/>
    <n v="0"/>
  </r>
  <r>
    <n v="8717168"/>
    <s v="Jope Manufacturing Co., Inc."/>
    <s v="Minneapolis"/>
    <s v="Minneapolis"/>
    <s v=""/>
    <s v=""/>
    <x v="9"/>
    <x v="0"/>
    <x v="77"/>
    <n v="1"/>
    <x v="14"/>
    <n v="0"/>
    <n v="0"/>
    <n v="0.6580565478612983"/>
    <n v="0.82576820018243302"/>
    <m/>
    <m/>
    <m/>
    <m/>
    <m/>
    <m/>
    <m/>
    <m/>
    <m/>
    <m/>
    <m/>
    <m/>
    <m/>
    <n v="9"/>
    <n v="0"/>
    <n v="0"/>
  </r>
  <r>
    <n v="8717588"/>
    <s v="Malhomme, Luc"/>
    <s v="Lempdes Sur Allagnon"/>
    <s v="Lempdes Sur Allagnon"/>
    <s v=""/>
    <s v=""/>
    <x v="3"/>
    <x v="0"/>
    <x v="91"/>
    <n v="2"/>
    <x v="3"/>
    <n v="0"/>
    <n v="0"/>
    <n v="0.31109898086095888"/>
    <n v="9.6416441652088292E-2"/>
    <m/>
    <m/>
    <m/>
    <m/>
    <m/>
    <m/>
    <m/>
    <m/>
    <m/>
    <m/>
    <m/>
    <m/>
    <m/>
    <n v="9"/>
    <n v="0"/>
    <n v="0"/>
  </r>
  <r>
    <n v="8719057"/>
    <s v="Cohen, legal representative, by Julia Winter"/>
    <s v="Cincinnati"/>
    <s v="Cincinnati"/>
    <s v=""/>
    <s v=""/>
    <x v="9"/>
    <x v="0"/>
    <x v="70"/>
    <n v="1"/>
    <x v="14"/>
    <n v="0"/>
    <n v="0"/>
    <n v="0.12140795946210448"/>
    <n v="0.10387369894219134"/>
    <m/>
    <m/>
    <m/>
    <m/>
    <m/>
    <m/>
    <m/>
    <m/>
    <m/>
    <m/>
    <m/>
    <m/>
    <m/>
    <n v="9"/>
    <n v="0"/>
    <n v="0"/>
  </r>
  <r>
    <n v="8719167"/>
    <s v="Delmon, Bernard"/>
    <s v="Seyssins"/>
    <s v="Seyssins"/>
    <s v=""/>
    <s v=""/>
    <x v="3"/>
    <x v="0"/>
    <x v="59"/>
    <n v="1"/>
    <x v="14"/>
    <n v="0"/>
    <n v="0"/>
    <n v="0.75499699958403188"/>
    <n v="0.18799442542600264"/>
    <m/>
    <m/>
    <m/>
    <m/>
    <m/>
    <m/>
    <m/>
    <m/>
    <m/>
    <m/>
    <m/>
    <m/>
    <m/>
    <n v="9"/>
    <n v="0"/>
    <n v="0"/>
  </r>
  <r>
    <n v="8721648"/>
    <s v="Rowney, John D."/>
    <s v="Plano"/>
    <s v="Plano"/>
    <s v=""/>
    <s v=""/>
    <x v="9"/>
    <x v="0"/>
    <x v="87"/>
    <n v="1"/>
    <x v="14"/>
    <n v="0"/>
    <n v="0"/>
    <n v="7.9983729226462685E-4"/>
    <n v="0.51939841174770385"/>
    <m/>
    <m/>
    <m/>
    <m/>
    <m/>
    <m/>
    <m/>
    <m/>
    <m/>
    <m/>
    <m/>
    <m/>
    <m/>
    <n v="9"/>
    <n v="0"/>
    <n v="0"/>
  </r>
  <r>
    <n v="8722511"/>
    <s v="Commodore Separation Technoligies, Inc."/>
    <s v="New York"/>
    <s v="New York"/>
    <s v=""/>
    <s v=""/>
    <x v="9"/>
    <x v="0"/>
    <x v="59"/>
    <n v="1"/>
    <x v="15"/>
    <n v="0"/>
    <n v="0"/>
    <n v="2.4665962629437321E-2"/>
    <n v="0.29009327900111026"/>
    <m/>
    <m/>
    <m/>
    <m/>
    <m/>
    <m/>
    <m/>
    <m/>
    <m/>
    <m/>
    <m/>
    <m/>
    <m/>
    <n v="9"/>
    <n v="0"/>
    <n v="0"/>
  </r>
  <r>
    <n v="8722540"/>
    <s v="Nakatani, Isami"/>
    <s v="Ikeda"/>
    <s v="Ikeda"/>
    <s v=""/>
    <s v=""/>
    <x v="2"/>
    <x v="0"/>
    <x v="87"/>
    <n v="1"/>
    <x v="14"/>
    <n v="0"/>
    <n v="0"/>
    <n v="0.80205416364422977"/>
    <n v="0.83173048808749417"/>
    <m/>
    <m/>
    <m/>
    <m/>
    <m/>
    <m/>
    <m/>
    <m/>
    <m/>
    <m/>
    <m/>
    <m/>
    <m/>
    <n v="9"/>
    <n v="0"/>
    <n v="0"/>
  </r>
  <r>
    <n v="8724603"/>
    <s v="Hungerford, Jr., Charles S."/>
    <s v="New Canaan"/>
    <s v="New Canaan"/>
    <s v=""/>
    <s v=""/>
    <x v="9"/>
    <x v="0"/>
    <x v="70"/>
    <n v="1"/>
    <x v="15"/>
    <n v="0"/>
    <n v="0"/>
    <n v="2.6986117361269546E-3"/>
    <n v="0.4243341408566812"/>
    <m/>
    <m/>
    <m/>
    <m/>
    <m/>
    <m/>
    <m/>
    <m/>
    <m/>
    <m/>
    <m/>
    <m/>
    <m/>
    <n v="9"/>
    <n v="0"/>
    <n v="0"/>
  </r>
  <r>
    <n v="8724830"/>
    <s v="Bolam, Kenneth"/>
    <s v="Cary,NC"/>
    <s v="Cary NC"/>
    <s v=""/>
    <s v=""/>
    <x v="9"/>
    <x v="0"/>
    <x v="65"/>
    <n v="1"/>
    <x v="15"/>
    <n v="0"/>
    <n v="0"/>
    <n v="0.81011521739387193"/>
    <n v="0.79247971192512201"/>
    <m/>
    <m/>
    <m/>
    <m/>
    <m/>
    <m/>
    <m/>
    <m/>
    <m/>
    <m/>
    <m/>
    <m/>
    <m/>
    <n v="9"/>
    <n v="0"/>
    <n v="0"/>
  </r>
  <r>
    <n v="8725249"/>
    <s v="Paaso, Juha"/>
    <s v="Vantaa"/>
    <s v="Vantaa"/>
    <s v=""/>
    <s v=""/>
    <x v="23"/>
    <x v="0"/>
    <x v="66"/>
    <n v="1"/>
    <x v="14"/>
    <n v="0"/>
    <n v="0"/>
    <n v="0.47087268348041111"/>
    <n v="0.46582952314366344"/>
    <m/>
    <m/>
    <m/>
    <m/>
    <m/>
    <m/>
    <m/>
    <m/>
    <m/>
    <m/>
    <m/>
    <m/>
    <m/>
    <n v="9"/>
    <n v="0"/>
    <n v="0"/>
  </r>
  <r>
    <n v="8725964"/>
    <s v="Uerlings, Viktor"/>
    <s v="Duren"/>
    <s v="Duren"/>
    <s v=""/>
    <s v=""/>
    <x v="0"/>
    <x v="0"/>
    <x v="87"/>
    <n v="1"/>
    <x v="14"/>
    <n v="0"/>
    <n v="0"/>
    <n v="0.31619502950774936"/>
    <n v="0.81543952801370023"/>
    <m/>
    <m/>
    <m/>
    <m/>
    <m/>
    <m/>
    <m/>
    <m/>
    <m/>
    <m/>
    <m/>
    <m/>
    <m/>
    <n v="9"/>
    <n v="0"/>
    <n v="0"/>
  </r>
  <r>
    <n v="8726691"/>
    <s v="Leyva, Bartolo L."/>
    <s v="Midland"/>
    <s v="Midland"/>
    <s v=""/>
    <s v=""/>
    <x v="9"/>
    <x v="0"/>
    <x v="65"/>
    <n v="1"/>
    <x v="14"/>
    <n v="0"/>
    <n v="0"/>
    <n v="0.94240051876232422"/>
    <n v="0.81313724233486107"/>
    <m/>
    <m/>
    <m/>
    <m/>
    <m/>
    <m/>
    <m/>
    <m/>
    <m/>
    <m/>
    <m/>
    <m/>
    <m/>
    <n v="9"/>
    <n v="0"/>
    <n v="0"/>
  </r>
  <r>
    <n v="53859283"/>
    <s v="KANG, Qiang"/>
    <s v="NO. 66, CHANGJIANG WEST ROAD QINGDAO, SHANDONG 266580 ECONOMIC AND TECHNOLOGICAL DEVELOPMENT ZONE"/>
    <s v="NO. 66 CHANGJIANG WEST ROAD QINGDAO SHANDONG 266580 ECONOMIC AND TECHNOLOGICAL DEVELOPMENT ZONE"/>
    <s v="66 266580"/>
    <s v="66"/>
    <x v="14"/>
    <x v="0"/>
    <x v="114"/>
    <n v="3"/>
    <x v="5"/>
    <n v="2"/>
    <n v="1"/>
    <n v="0.938636931717166"/>
    <n v="4.0181954624813554E-2"/>
    <n v="1"/>
    <n v="3"/>
    <n v="7"/>
    <m/>
    <m/>
    <m/>
    <m/>
    <m/>
    <m/>
    <m/>
    <m/>
    <m/>
    <m/>
    <n v="9"/>
    <n v="1"/>
    <n v="0"/>
  </r>
  <r>
    <n v="8729724"/>
    <s v="Sage, Ian Charles"/>
    <s v="Worcestershire"/>
    <s v="Worcestershire"/>
    <s v=""/>
    <s v=""/>
    <x v="8"/>
    <x v="0"/>
    <x v="78"/>
    <n v="1"/>
    <x v="14"/>
    <n v="0"/>
    <n v="0"/>
    <n v="0.2561234825216101"/>
    <n v="0.17962278283675104"/>
    <m/>
    <m/>
    <m/>
    <m/>
    <m/>
    <m/>
    <m/>
    <m/>
    <m/>
    <m/>
    <m/>
    <m/>
    <m/>
    <n v="9"/>
    <n v="0"/>
    <n v="0"/>
  </r>
  <r>
    <n v="8730428"/>
    <s v="Moon, Seong-Jin"/>
    <s v="Incheon-si"/>
    <s v="Incheon-si"/>
    <s v=""/>
    <s v=""/>
    <x v="7"/>
    <x v="0"/>
    <x v="70"/>
    <n v="1"/>
    <x v="14"/>
    <n v="0"/>
    <n v="0"/>
    <n v="0.98322765989653049"/>
    <n v="0.39546813155892957"/>
    <m/>
    <m/>
    <m/>
    <m/>
    <m/>
    <m/>
    <m/>
    <m/>
    <m/>
    <m/>
    <m/>
    <m/>
    <m/>
    <n v="9"/>
    <n v="0"/>
    <n v="0"/>
  </r>
  <r>
    <n v="54473656"/>
    <s v="ZHU, Zhongchu"/>
    <s v="Huawei Administration Building,Bantian,Longgang District,Shenzhen Guangdong 518129"/>
    <s v="Huawei Administration Building Bantian Longgang District Shenzhen Guangdong 518129"/>
    <s v="518129"/>
    <s v=""/>
    <x v="14"/>
    <x v="0"/>
    <x v="67"/>
    <n v="3"/>
    <x v="2"/>
    <n v="1"/>
    <n v="0"/>
    <n v="0.63586420799213605"/>
    <n v="4.3515953437259336E-2"/>
    <n v="1"/>
    <n v="3"/>
    <n v="7"/>
    <m/>
    <m/>
    <m/>
    <m/>
    <m/>
    <m/>
    <m/>
    <m/>
    <m/>
    <m/>
    <n v="9"/>
    <n v="1"/>
    <n v="0"/>
  </r>
  <r>
    <n v="8738420"/>
    <s v="Schapira, Matthieu"/>
    <s v="Lyon"/>
    <s v="Lyon"/>
    <s v=""/>
    <s v=""/>
    <x v="3"/>
    <x v="0"/>
    <x v="111"/>
    <n v="1"/>
    <x v="14"/>
    <n v="0"/>
    <n v="0"/>
    <n v="0.89621218852897166"/>
    <n v="0.49270353970301417"/>
    <m/>
    <m/>
    <m/>
    <m/>
    <m/>
    <m/>
    <m/>
    <m/>
    <m/>
    <m/>
    <m/>
    <m/>
    <m/>
    <n v="9"/>
    <n v="0"/>
    <n v="0"/>
  </r>
  <r>
    <n v="8738825"/>
    <s v="Sieko Instruments Inc."/>
    <s v="Chiba"/>
    <s v="Chiba"/>
    <s v=""/>
    <s v=""/>
    <x v="2"/>
    <x v="0"/>
    <x v="87"/>
    <n v="1"/>
    <x v="14"/>
    <n v="0"/>
    <n v="0"/>
    <n v="0.47331908341909112"/>
    <n v="7.3248767680909821E-2"/>
    <m/>
    <m/>
    <m/>
    <m/>
    <m/>
    <m/>
    <m/>
    <m/>
    <m/>
    <m/>
    <m/>
    <m/>
    <m/>
    <n v="9"/>
    <n v="0"/>
    <n v="0"/>
  </r>
  <r>
    <n v="8741013"/>
    <s v="Kretzler, Walter Paul"/>
    <s v="Bourbonnais,IL"/>
    <s v="Bourbonnais IL"/>
    <s v=""/>
    <s v=""/>
    <x v="9"/>
    <x v="0"/>
    <x v="78"/>
    <n v="1"/>
    <x v="15"/>
    <n v="0"/>
    <n v="0"/>
    <n v="0.4547332821549902"/>
    <n v="0.33670921477860172"/>
    <m/>
    <m/>
    <m/>
    <m/>
    <m/>
    <m/>
    <m/>
    <m/>
    <m/>
    <m/>
    <m/>
    <m/>
    <m/>
    <n v="9"/>
    <n v="0"/>
    <n v="0"/>
  </r>
  <r>
    <n v="8742727"/>
    <s v="Jaillet, Peter D."/>
    <s v="Carrollton"/>
    <s v="Carrollton"/>
    <s v=""/>
    <s v=""/>
    <x v="9"/>
    <x v="0"/>
    <x v="70"/>
    <n v="1"/>
    <x v="14"/>
    <n v="0"/>
    <n v="0"/>
    <n v="0.24504660923201438"/>
    <n v="0.61363309328759041"/>
    <m/>
    <m/>
    <m/>
    <m/>
    <m/>
    <m/>
    <m/>
    <m/>
    <m/>
    <m/>
    <m/>
    <m/>
    <m/>
    <n v="9"/>
    <n v="0"/>
    <n v="0"/>
  </r>
  <r>
    <n v="8744852"/>
    <s v="Hartnett, Thomas"/>
    <s v="Westford"/>
    <s v="Westford"/>
    <s v=""/>
    <s v=""/>
    <x v="9"/>
    <x v="0"/>
    <x v="59"/>
    <n v="1"/>
    <x v="14"/>
    <n v="0"/>
    <n v="0"/>
    <n v="0.67300907443578861"/>
    <n v="0.62241255929018535"/>
    <m/>
    <m/>
    <m/>
    <m/>
    <m/>
    <m/>
    <m/>
    <m/>
    <m/>
    <m/>
    <m/>
    <m/>
    <m/>
    <n v="9"/>
    <n v="0"/>
    <n v="0"/>
  </r>
  <r>
    <n v="8745595"/>
    <s v="Nagata, Kengo"/>
    <s v="Yokohama"/>
    <s v="Yokohama"/>
    <s v=""/>
    <s v=""/>
    <x v="2"/>
    <x v="0"/>
    <x v="59"/>
    <n v="1"/>
    <x v="14"/>
    <n v="0"/>
    <n v="0"/>
    <n v="0.30013852427086629"/>
    <n v="0.59864330661281939"/>
    <m/>
    <m/>
    <m/>
    <m/>
    <m/>
    <m/>
    <m/>
    <m/>
    <m/>
    <m/>
    <m/>
    <m/>
    <m/>
    <n v="9"/>
    <n v="0"/>
    <n v="0"/>
  </r>
  <r>
    <n v="8747615"/>
    <s v="Rossano, Christopher F."/>
    <s v="Chelmsford,MA"/>
    <s v="Chelmsford MA"/>
    <s v=""/>
    <s v=""/>
    <x v="9"/>
    <x v="0"/>
    <x v="69"/>
    <n v="1"/>
    <x v="15"/>
    <n v="0"/>
    <n v="0"/>
    <n v="0.99049612500800455"/>
    <n v="0.65277870430635965"/>
    <m/>
    <m/>
    <m/>
    <m/>
    <m/>
    <m/>
    <m/>
    <m/>
    <m/>
    <m/>
    <m/>
    <m/>
    <m/>
    <n v="9"/>
    <n v="0"/>
    <n v="0"/>
  </r>
  <r>
    <n v="8750350"/>
    <s v="Brommer, Karl D."/>
    <s v="Exeter,NH"/>
    <s v="Exeter NH"/>
    <s v=""/>
    <s v=""/>
    <x v="9"/>
    <x v="0"/>
    <x v="62"/>
    <n v="1"/>
    <x v="15"/>
    <n v="0"/>
    <n v="0"/>
    <n v="9.821415634799191E-2"/>
    <n v="0.41191314144132518"/>
    <m/>
    <m/>
    <m/>
    <m/>
    <m/>
    <m/>
    <m/>
    <m/>
    <m/>
    <m/>
    <m/>
    <m/>
    <m/>
    <n v="9"/>
    <n v="0"/>
    <n v="0"/>
  </r>
  <r>
    <n v="54668218"/>
    <s v="Frost, Eyal"/>
    <s v="Balfuria"/>
    <s v="Balfuria"/>
    <s v=""/>
    <s v=""/>
    <x v="19"/>
    <x v="0"/>
    <x v="59"/>
    <n v="1"/>
    <x v="14"/>
    <n v="0"/>
    <n v="0"/>
    <n v="0.26019072072648886"/>
    <n v="4.137809489854094E-2"/>
    <n v="1"/>
    <n v="1"/>
    <n v="7"/>
    <m/>
    <m/>
    <m/>
    <m/>
    <m/>
    <m/>
    <m/>
    <m/>
    <m/>
    <m/>
    <n v="9"/>
    <n v="0"/>
    <n v="0"/>
  </r>
  <r>
    <n v="8753796"/>
    <s v="Kozo; Yoshizaki"/>
    <s v="Tokyo"/>
    <s v="Tokyo"/>
    <s v=""/>
    <s v=""/>
    <x v="2"/>
    <x v="0"/>
    <x v="87"/>
    <n v="1"/>
    <x v="14"/>
    <n v="0"/>
    <n v="0"/>
    <n v="0.59228832716556812"/>
    <n v="0.71569089451775769"/>
    <m/>
    <m/>
    <m/>
    <m/>
    <m/>
    <m/>
    <m/>
    <m/>
    <m/>
    <m/>
    <m/>
    <m/>
    <m/>
    <n v="9"/>
    <n v="0"/>
    <n v="0"/>
  </r>
  <r>
    <n v="8755441"/>
    <s v="Mandhare, Appaji Baburao"/>
    <s v="Ahmedabae,IN"/>
    <s v="Ahmedabae IN"/>
    <s v=""/>
    <s v=""/>
    <x v="9"/>
    <x v="0"/>
    <x v="74"/>
    <n v="1"/>
    <x v="15"/>
    <n v="0"/>
    <n v="0"/>
    <n v="0.88383219561675841"/>
    <n v="0.94511263893529229"/>
    <m/>
    <m/>
    <m/>
    <m/>
    <m/>
    <m/>
    <m/>
    <m/>
    <m/>
    <m/>
    <m/>
    <m/>
    <m/>
    <n v="9"/>
    <n v="0"/>
    <n v="0"/>
  </r>
  <r>
    <n v="8758654"/>
    <s v="Hausler, George C."/>
    <s v="Maple Grove"/>
    <s v="Maple Grove"/>
    <s v=""/>
    <s v=""/>
    <x v="9"/>
    <x v="0"/>
    <x v="77"/>
    <n v="1"/>
    <x v="15"/>
    <n v="0"/>
    <n v="0"/>
    <n v="0.59254401307806304"/>
    <n v="0.59492783201606403"/>
    <m/>
    <m/>
    <m/>
    <m/>
    <m/>
    <m/>
    <m/>
    <m/>
    <m/>
    <m/>
    <m/>
    <m/>
    <m/>
    <n v="9"/>
    <n v="0"/>
    <n v="0"/>
  </r>
  <r>
    <n v="8759422"/>
    <s v="Puntillo, Domenico Francesco"/>
    <s v="Rio de Janeiro"/>
    <s v="Rio de Janeiro"/>
    <s v=""/>
    <s v=""/>
    <x v="33"/>
    <x v="0"/>
    <x v="78"/>
    <n v="1"/>
    <x v="3"/>
    <n v="0"/>
    <n v="0"/>
    <n v="5.3177099754974866E-2"/>
    <n v="0.62567370779245446"/>
    <m/>
    <m/>
    <m/>
    <m/>
    <m/>
    <m/>
    <m/>
    <m/>
    <m/>
    <m/>
    <m/>
    <m/>
    <m/>
    <n v="9"/>
    <n v="0"/>
    <n v="0"/>
  </r>
  <r>
    <n v="8766371"/>
    <s v="Kronos (U.S.A.), Inc."/>
    <s v="Hightstown"/>
    <s v="Hightstown"/>
    <s v=""/>
    <s v=""/>
    <x v="9"/>
    <x v="0"/>
    <x v="70"/>
    <n v="1"/>
    <x v="14"/>
    <n v="0"/>
    <n v="0"/>
    <n v="0.84872970710403883"/>
    <n v="0.37663413279123992"/>
    <m/>
    <m/>
    <m/>
    <m/>
    <m/>
    <m/>
    <m/>
    <m/>
    <m/>
    <m/>
    <m/>
    <m/>
    <m/>
    <n v="9"/>
    <n v="0"/>
    <n v="0"/>
  </r>
  <r>
    <n v="8768504"/>
    <s v="Cisco Technolgy, Inc."/>
    <s v="San Jose,CA,95134"/>
    <s v="San Jose CA 95134"/>
    <s v="95134"/>
    <s v=""/>
    <x v="9"/>
    <x v="0"/>
    <x v="100"/>
    <n v="2"/>
    <x v="0"/>
    <n v="1"/>
    <n v="0"/>
    <n v="0.80858164630519824"/>
    <n v="0.9977870252475689"/>
    <m/>
    <m/>
    <m/>
    <m/>
    <m/>
    <m/>
    <m/>
    <m/>
    <m/>
    <m/>
    <m/>
    <m/>
    <m/>
    <n v="9"/>
    <n v="0"/>
    <n v="0"/>
  </r>
  <r>
    <n v="8770804"/>
    <s v="Ejay International Inc."/>
    <s v="Glendora"/>
    <s v="Glendora"/>
    <s v=""/>
    <s v=""/>
    <x v="9"/>
    <x v="0"/>
    <x v="59"/>
    <n v="1"/>
    <x v="14"/>
    <n v="0"/>
    <n v="0"/>
    <n v="1.847801126435189E-2"/>
    <n v="0.76458920300431077"/>
    <m/>
    <m/>
    <m/>
    <m/>
    <m/>
    <m/>
    <m/>
    <m/>
    <m/>
    <m/>
    <m/>
    <m/>
    <m/>
    <n v="9"/>
    <n v="0"/>
    <n v="0"/>
  </r>
  <r>
    <n v="8773034"/>
    <s v="Ruscher, Markus"/>
    <s v="Schonau"/>
    <s v="Schonau"/>
    <s v=""/>
    <s v=""/>
    <x v="0"/>
    <x v="0"/>
    <x v="65"/>
    <n v="1"/>
    <x v="14"/>
    <n v="0"/>
    <n v="0"/>
    <n v="0.7652583387181412"/>
    <n v="0.62591993444277494"/>
    <m/>
    <m/>
    <m/>
    <m/>
    <m/>
    <m/>
    <m/>
    <m/>
    <m/>
    <m/>
    <m/>
    <m/>
    <m/>
    <n v="9"/>
    <n v="0"/>
    <n v="0"/>
  </r>
  <r>
    <n v="8774294"/>
    <s v="Botton, Roger"/>
    <s v="Saint-Fons"/>
    <s v="Saint-Fons"/>
    <s v=""/>
    <s v=""/>
    <x v="3"/>
    <x v="0"/>
    <x v="70"/>
    <n v="1"/>
    <x v="14"/>
    <n v="0"/>
    <n v="0"/>
    <n v="0.85955086965037619"/>
    <n v="0.83159814590551062"/>
    <m/>
    <m/>
    <m/>
    <m/>
    <m/>
    <m/>
    <m/>
    <m/>
    <m/>
    <m/>
    <m/>
    <m/>
    <m/>
    <n v="9"/>
    <n v="0"/>
    <n v="0"/>
  </r>
  <r>
    <n v="8774708"/>
    <s v="Kim, Tae-hun"/>
    <s v="Taegu"/>
    <s v="Taegu"/>
    <s v=""/>
    <s v=""/>
    <x v="7"/>
    <x v="0"/>
    <x v="87"/>
    <n v="1"/>
    <x v="14"/>
    <n v="0"/>
    <n v="0"/>
    <n v="0.15745267688309261"/>
    <n v="0.12504471843317044"/>
    <m/>
    <m/>
    <m/>
    <m/>
    <m/>
    <m/>
    <m/>
    <m/>
    <m/>
    <m/>
    <m/>
    <m/>
    <m/>
    <n v="9"/>
    <n v="0"/>
    <n v="0"/>
  </r>
  <r>
    <n v="8782585"/>
    <s v="Whitacre, James B."/>
    <s v="Westminster"/>
    <s v="Westminster"/>
    <s v=""/>
    <s v=""/>
    <x v="9"/>
    <x v="0"/>
    <x v="77"/>
    <n v="1"/>
    <x v="14"/>
    <n v="0"/>
    <n v="0"/>
    <n v="0.51433545042680306"/>
    <n v="0.47517993601416553"/>
    <m/>
    <m/>
    <m/>
    <m/>
    <m/>
    <m/>
    <m/>
    <m/>
    <m/>
    <m/>
    <m/>
    <m/>
    <m/>
    <n v="9"/>
    <n v="0"/>
    <n v="0"/>
  </r>
  <r>
    <n v="8787816"/>
    <s v="Krzysztofiak; Richard A."/>
    <s v="Chicago"/>
    <s v="Chicago"/>
    <s v=""/>
    <s v=""/>
    <x v="9"/>
    <x v="0"/>
    <x v="65"/>
    <n v="1"/>
    <x v="14"/>
    <n v="0"/>
    <n v="0"/>
    <n v="7.0583789868880698E-2"/>
    <n v="0.53422617919786974"/>
    <m/>
    <m/>
    <m/>
    <m/>
    <m/>
    <m/>
    <m/>
    <m/>
    <m/>
    <m/>
    <m/>
    <m/>
    <m/>
    <n v="9"/>
    <n v="0"/>
    <n v="0"/>
  </r>
  <r>
    <n v="8789373"/>
    <s v="May, William P."/>
    <s v="Pottstown"/>
    <s v="Pottstown"/>
    <s v=""/>
    <s v=""/>
    <x v="9"/>
    <x v="0"/>
    <x v="62"/>
    <n v="1"/>
    <x v="14"/>
    <n v="0"/>
    <n v="0"/>
    <n v="0.34915723214460959"/>
    <n v="0.37388672814484614"/>
    <m/>
    <m/>
    <m/>
    <m/>
    <m/>
    <m/>
    <m/>
    <m/>
    <m/>
    <m/>
    <m/>
    <m/>
    <m/>
    <n v="9"/>
    <n v="0"/>
    <n v="0"/>
  </r>
  <r>
    <n v="8792181"/>
    <s v="DeWald, Jr., A. Bruce"/>
    <s v="Hickory"/>
    <s v="Hickory"/>
    <s v=""/>
    <s v=""/>
    <x v="9"/>
    <x v="0"/>
    <x v="65"/>
    <n v="1"/>
    <x v="14"/>
    <n v="0"/>
    <n v="0"/>
    <n v="0.65825807472691189"/>
    <n v="0.47947368401984214"/>
    <m/>
    <m/>
    <m/>
    <m/>
    <m/>
    <m/>
    <m/>
    <m/>
    <m/>
    <m/>
    <m/>
    <m/>
    <m/>
    <n v="9"/>
    <n v="0"/>
    <n v="0"/>
  </r>
  <r>
    <n v="8795269"/>
    <s v="Deenadayalu, R. Paul"/>
    <s v="Dayton"/>
    <s v="Dayton"/>
    <s v=""/>
    <s v=""/>
    <x v="9"/>
    <x v="0"/>
    <x v="66"/>
    <n v="1"/>
    <x v="14"/>
    <n v="0"/>
    <n v="0"/>
    <n v="0.94833409470150987"/>
    <n v="0.57880129352011567"/>
    <m/>
    <m/>
    <m/>
    <m/>
    <m/>
    <m/>
    <m/>
    <m/>
    <m/>
    <m/>
    <m/>
    <m/>
    <m/>
    <n v="9"/>
    <n v="0"/>
    <n v="0"/>
  </r>
  <r>
    <n v="8801554"/>
    <s v="Eyer, Kurt"/>
    <s v="Terbinerstrasse"/>
    <s v="Terbinerstrasse"/>
    <s v=""/>
    <s v=""/>
    <x v="10"/>
    <x v="0"/>
    <x v="81"/>
    <n v="1"/>
    <x v="14"/>
    <n v="0"/>
    <n v="0"/>
    <n v="0.18372493856970973"/>
    <n v="0.25589485000308843"/>
    <m/>
    <m/>
    <m/>
    <m/>
    <m/>
    <m/>
    <m/>
    <m/>
    <m/>
    <m/>
    <m/>
    <m/>
    <m/>
    <n v="9"/>
    <n v="0"/>
    <n v="0"/>
  </r>
  <r>
    <n v="8807831"/>
    <s v="Harris, Ivor"/>
    <s v="Birmingham"/>
    <s v="Birmingham"/>
    <s v=""/>
    <s v=""/>
    <x v="8"/>
    <x v="0"/>
    <x v="70"/>
    <n v="1"/>
    <x v="14"/>
    <n v="0"/>
    <n v="0"/>
    <n v="0.81911723016570048"/>
    <n v="0.55049191584538348"/>
    <m/>
    <m/>
    <m/>
    <m/>
    <m/>
    <m/>
    <m/>
    <m/>
    <m/>
    <m/>
    <m/>
    <m/>
    <m/>
    <n v="9"/>
    <n v="0"/>
    <n v="0"/>
  </r>
  <r>
    <n v="8809793"/>
    <s v="Bio-Environmental Systems, Inc."/>
    <s v="Champaign"/>
    <s v="Champaign"/>
    <s v=""/>
    <s v=""/>
    <x v="9"/>
    <x v="0"/>
    <x v="62"/>
    <n v="1"/>
    <x v="14"/>
    <n v="0"/>
    <n v="0"/>
    <n v="0.72459696121726913"/>
    <n v="0.47748377487987281"/>
    <m/>
    <m/>
    <m/>
    <m/>
    <m/>
    <m/>
    <m/>
    <m/>
    <m/>
    <m/>
    <m/>
    <m/>
    <m/>
    <n v="9"/>
    <n v="0"/>
    <n v="0"/>
  </r>
  <r>
    <n v="8811745"/>
    <s v="Exegenics Inc."/>
    <s v="Pittford"/>
    <s v="Pittford"/>
    <s v=""/>
    <s v=""/>
    <x v="9"/>
    <x v="0"/>
    <x v="59"/>
    <n v="1"/>
    <x v="14"/>
    <n v="0"/>
    <n v="0"/>
    <n v="0.36705335051588717"/>
    <n v="0.51359884517874888"/>
    <m/>
    <m/>
    <m/>
    <m/>
    <m/>
    <m/>
    <m/>
    <m/>
    <m/>
    <m/>
    <m/>
    <m/>
    <m/>
    <n v="9"/>
    <n v="0"/>
    <n v="0"/>
  </r>
  <r>
    <n v="8812202"/>
    <s v="Furber, Mark"/>
    <s v="Keworth"/>
    <s v="Keworth"/>
    <s v=""/>
    <s v=""/>
    <x v="8"/>
    <x v="0"/>
    <x v="65"/>
    <n v="1"/>
    <x v="14"/>
    <n v="0"/>
    <n v="0"/>
    <n v="0.66756464179630637"/>
    <n v="8.9357270024039259E-2"/>
    <m/>
    <m/>
    <m/>
    <m/>
    <m/>
    <m/>
    <m/>
    <m/>
    <m/>
    <m/>
    <m/>
    <m/>
    <m/>
    <n v="9"/>
    <n v="0"/>
    <n v="0"/>
  </r>
  <r>
    <n v="8812410"/>
    <s v="Aubert, Georges"/>
    <s v="Roquevaire"/>
    <s v="Roquevaire"/>
    <s v=""/>
    <s v=""/>
    <x v="3"/>
    <x v="0"/>
    <x v="70"/>
    <n v="1"/>
    <x v="14"/>
    <n v="0"/>
    <n v="0"/>
    <n v="0.70316111903480716"/>
    <n v="0.60510615255162092"/>
    <m/>
    <m/>
    <m/>
    <m/>
    <m/>
    <m/>
    <m/>
    <m/>
    <m/>
    <m/>
    <m/>
    <m/>
    <m/>
    <n v="9"/>
    <n v="0"/>
    <n v="0"/>
  </r>
  <r>
    <n v="8813816"/>
    <s v="Pratt, Allyn"/>
    <s v="Stafford,TX"/>
    <s v="Stafford TX"/>
    <s v=""/>
    <s v=""/>
    <x v="9"/>
    <x v="0"/>
    <x v="77"/>
    <n v="1"/>
    <x v="15"/>
    <n v="0"/>
    <n v="0"/>
    <n v="0.73865741278694808"/>
    <n v="0.26937412719437781"/>
    <m/>
    <m/>
    <m/>
    <m/>
    <m/>
    <m/>
    <m/>
    <m/>
    <m/>
    <m/>
    <m/>
    <m/>
    <m/>
    <n v="9"/>
    <n v="0"/>
    <n v="0"/>
  </r>
  <r>
    <n v="8816350"/>
    <s v="Del Re, Elisabetta L."/>
    <s v="Concord,MA"/>
    <s v="Concord MA"/>
    <s v=""/>
    <s v=""/>
    <x v="9"/>
    <x v="0"/>
    <x v="70"/>
    <n v="1"/>
    <x v="15"/>
    <n v="0"/>
    <n v="0"/>
    <n v="0.38109696548723027"/>
    <n v="0.12851363625222845"/>
    <m/>
    <m/>
    <m/>
    <m/>
    <m/>
    <m/>
    <m/>
    <m/>
    <m/>
    <m/>
    <m/>
    <m/>
    <m/>
    <n v="9"/>
    <n v="0"/>
    <n v="0"/>
  </r>
  <r>
    <n v="8817015"/>
    <s v="Ditz, Birgit"/>
    <s v="Potsdam"/>
    <s v="Potsdam"/>
    <s v=""/>
    <s v=""/>
    <x v="0"/>
    <x v="0"/>
    <x v="65"/>
    <n v="1"/>
    <x v="14"/>
    <n v="0"/>
    <n v="0"/>
    <n v="0.40746296988935948"/>
    <n v="0.59585761298964557"/>
    <m/>
    <m/>
    <m/>
    <m/>
    <m/>
    <m/>
    <m/>
    <m/>
    <m/>
    <m/>
    <m/>
    <m/>
    <m/>
    <n v="9"/>
    <n v="0"/>
    <n v="0"/>
  </r>
  <r>
    <n v="8819118"/>
    <s v="Fitton, Gregory Peter"/>
    <s v="Stoke on Trent"/>
    <s v="Stoke on Trent"/>
    <s v=""/>
    <s v=""/>
    <x v="8"/>
    <x v="0"/>
    <x v="78"/>
    <n v="1"/>
    <x v="3"/>
    <n v="0"/>
    <n v="0"/>
    <n v="0.55862884601541707"/>
    <n v="0.61917573406649151"/>
    <m/>
    <m/>
    <m/>
    <m/>
    <m/>
    <m/>
    <m/>
    <m/>
    <m/>
    <m/>
    <m/>
    <m/>
    <m/>
    <n v="9"/>
    <n v="0"/>
    <n v="0"/>
  </r>
  <r>
    <n v="8820080"/>
    <s v="Savage-Leuchs, Matthias P."/>
    <s v="Woodinville,WA"/>
    <s v="Woodinville WA"/>
    <s v=""/>
    <s v=""/>
    <x v="9"/>
    <x v="0"/>
    <x v="78"/>
    <n v="1"/>
    <x v="15"/>
    <n v="0"/>
    <n v="0"/>
    <n v="0.18915918590804959"/>
    <n v="0.28170499435959317"/>
    <m/>
    <m/>
    <m/>
    <m/>
    <m/>
    <m/>
    <m/>
    <m/>
    <m/>
    <m/>
    <m/>
    <m/>
    <m/>
    <n v="9"/>
    <n v="0"/>
    <n v="0"/>
  </r>
  <r>
    <n v="55676114"/>
    <s v="CAIMI, Sergio Renato"/>
    <s v="c/o GREEN SEED S.R.L.,Via Torquato Taramelli, 50,I-24121 Bergamo BG"/>
    <s v="c/o GREEN SEED S.R.L. Via Torquato Taramelli 50 I-24121 Bergamo BG"/>
    <s v="50 24121"/>
    <s v="50"/>
    <x v="6"/>
    <x v="0"/>
    <x v="17"/>
    <n v="3"/>
    <x v="6"/>
    <n v="2"/>
    <n v="1"/>
    <n v="0.25966977697870397"/>
    <n v="4.0943154271520177E-2"/>
    <n v="1"/>
    <n v="3"/>
    <n v="7"/>
    <m/>
    <m/>
    <m/>
    <m/>
    <m/>
    <m/>
    <m/>
    <m/>
    <m/>
    <m/>
    <n v="9"/>
    <n v="1"/>
    <n v="0"/>
  </r>
  <r>
    <n v="56178644"/>
    <s v="Neurobat AG"/>
    <s v="Industriestrasse 135 , Postfach 1322, 9200 Gossau SG CH"/>
    <s v="Industriestrasse 135 Postfach 1322 9200 Gossau SG CH"/>
    <s v="135 1322 9200"/>
    <s v="135"/>
    <x v="10"/>
    <x v="0"/>
    <x v="5"/>
    <n v="3"/>
    <x v="10"/>
    <n v="3"/>
    <n v="1"/>
    <n v="0.18431908426560539"/>
    <n v="3.9215946593749051E-2"/>
    <n v="1"/>
    <n v="3"/>
    <n v="7"/>
    <m/>
    <m/>
    <m/>
    <m/>
    <m/>
    <m/>
    <m/>
    <m/>
    <m/>
    <m/>
    <n v="9"/>
    <n v="1"/>
    <n v="0"/>
  </r>
  <r>
    <n v="8821958"/>
    <s v="Hu, Yi"/>
    <s v="San Diego,CA"/>
    <s v="San Diego CA"/>
    <s v=""/>
    <s v=""/>
    <x v="9"/>
    <x v="0"/>
    <x v="74"/>
    <n v="1"/>
    <x v="3"/>
    <n v="0"/>
    <n v="0"/>
    <n v="0.4750592976441228"/>
    <n v="0.29929442777784654"/>
    <m/>
    <m/>
    <m/>
    <m/>
    <m/>
    <m/>
    <m/>
    <m/>
    <m/>
    <m/>
    <m/>
    <m/>
    <m/>
    <n v="9"/>
    <n v="0"/>
    <n v="0"/>
  </r>
  <r>
    <n v="56858395"/>
    <s v="CHAUHAN, Bhaskar"/>
    <s v="Sambhal-202412 ,Uttar Pradesh"/>
    <s v="Sambhal-202412 Uttar Pradesh"/>
    <s v="202412"/>
    <s v=""/>
    <x v="27"/>
    <x v="0"/>
    <x v="13"/>
    <n v="2"/>
    <x v="3"/>
    <n v="1"/>
    <n v="0"/>
    <n v="0.1252944835238391"/>
    <n v="3.8950637057634463E-2"/>
    <n v="1"/>
    <n v="2"/>
    <n v="7"/>
    <m/>
    <m/>
    <m/>
    <m/>
    <m/>
    <m/>
    <m/>
    <m/>
    <m/>
    <m/>
    <n v="9"/>
    <n v="1"/>
    <n v="0"/>
  </r>
  <r>
    <n v="8826585"/>
    <s v="Marien, Leo Gustaaf Joanna Emiel"/>
    <s v="Turnhout"/>
    <s v="Turnhout"/>
    <s v=""/>
    <s v=""/>
    <x v="17"/>
    <x v="0"/>
    <x v="59"/>
    <n v="1"/>
    <x v="14"/>
    <n v="0"/>
    <n v="0"/>
    <n v="8.2862367972124873E-2"/>
    <n v="0.51059494718349208"/>
    <m/>
    <m/>
    <m/>
    <m/>
    <m/>
    <m/>
    <m/>
    <m/>
    <m/>
    <m/>
    <m/>
    <m/>
    <m/>
    <n v="9"/>
    <n v="0"/>
    <n v="0"/>
  </r>
  <r>
    <n v="8836281"/>
    <s v="Kobayashi, Yasushi"/>
    <s v="Shinagawa-ku"/>
    <s v="Shinagawa-ku"/>
    <s v=""/>
    <s v=""/>
    <x v="2"/>
    <x v="0"/>
    <x v="74"/>
    <n v="1"/>
    <x v="14"/>
    <n v="0"/>
    <n v="0"/>
    <n v="3.3911930283870961E-2"/>
    <n v="0.7093185605506791"/>
    <m/>
    <m/>
    <m/>
    <m/>
    <m/>
    <m/>
    <m/>
    <m/>
    <m/>
    <m/>
    <m/>
    <m/>
    <m/>
    <n v="9"/>
    <n v="0"/>
    <n v="0"/>
  </r>
  <r>
    <n v="8836816"/>
    <s v="Baird; Richard T."/>
    <s v="Gloversville"/>
    <s v="Gloversville"/>
    <s v=""/>
    <s v=""/>
    <x v="9"/>
    <x v="0"/>
    <x v="74"/>
    <n v="1"/>
    <x v="14"/>
    <n v="0"/>
    <n v="0"/>
    <n v="0.79129379827780721"/>
    <n v="0.58791057951926873"/>
    <m/>
    <m/>
    <m/>
    <m/>
    <m/>
    <m/>
    <m/>
    <m/>
    <m/>
    <m/>
    <m/>
    <m/>
    <m/>
    <n v="9"/>
    <n v="0"/>
    <n v="0"/>
  </r>
  <r>
    <n v="8839310"/>
    <s v="Sheridan, Margaret"/>
    <s v="Newark"/>
    <s v="Newark"/>
    <s v=""/>
    <s v=""/>
    <x v="8"/>
    <x v="0"/>
    <x v="66"/>
    <n v="1"/>
    <x v="14"/>
    <n v="0"/>
    <n v="0"/>
    <n v="0.3627917868924756"/>
    <n v="0.87960174391431478"/>
    <m/>
    <m/>
    <m/>
    <m/>
    <m/>
    <m/>
    <m/>
    <m/>
    <m/>
    <m/>
    <m/>
    <m/>
    <m/>
    <n v="9"/>
    <n v="0"/>
    <n v="0"/>
  </r>
  <r>
    <n v="8840405"/>
    <s v="JEON, Hee-Kyeong"/>
    <s v="243-1501, Ssangyong 2danji Apt., Hwanggol maul,,Gyeonggi-do"/>
    <s v="243-1501 Ssangyong 2danji Apt. Hwanggol maul Gyeonggi-do"/>
    <s v="2431501 2"/>
    <s v="2d"/>
    <x v="7"/>
    <x v="0"/>
    <x v="16"/>
    <n v="3"/>
    <x v="11"/>
    <n v="2"/>
    <n v="1"/>
    <n v="0.79260703582470882"/>
    <n v="0.84875901245647378"/>
    <m/>
    <m/>
    <m/>
    <m/>
    <m/>
    <m/>
    <m/>
    <m/>
    <m/>
    <m/>
    <m/>
    <m/>
    <m/>
    <n v="9"/>
    <n v="1"/>
    <n v="0"/>
  </r>
  <r>
    <n v="56897188"/>
    <s v="SAN APRO LTD."/>
    <s v="Kyoto"/>
    <s v="Kyoto"/>
    <s v=""/>
    <s v=""/>
    <x v="2"/>
    <x v="0"/>
    <x v="87"/>
    <n v="1"/>
    <x v="14"/>
    <n v="0"/>
    <n v="0"/>
    <n v="0.45415110358933986"/>
    <n v="4.4576541130421865E-2"/>
    <n v="1"/>
    <n v="1"/>
    <n v="7"/>
    <m/>
    <m/>
    <m/>
    <m/>
    <m/>
    <m/>
    <m/>
    <m/>
    <m/>
    <m/>
    <n v="9"/>
    <n v="0"/>
    <n v="0"/>
  </r>
  <r>
    <n v="8841767"/>
    <s v="Hsiang, Shih-Ta"/>
    <s v="Schaumburg,IL"/>
    <s v="Schaumburg IL"/>
    <s v=""/>
    <s v=""/>
    <x v="9"/>
    <x v="0"/>
    <x v="69"/>
    <n v="1"/>
    <x v="15"/>
    <n v="0"/>
    <n v="0"/>
    <n v="0.43636848824046504"/>
    <n v="0.54423953926227553"/>
    <m/>
    <m/>
    <m/>
    <m/>
    <m/>
    <m/>
    <m/>
    <m/>
    <m/>
    <m/>
    <m/>
    <m/>
    <m/>
    <n v="9"/>
    <n v="0"/>
    <n v="0"/>
  </r>
  <r>
    <n v="8844205"/>
    <s v="Sewell, Hestel D."/>
    <s v="Wichita"/>
    <s v="Wichita"/>
    <s v=""/>
    <s v=""/>
    <x v="9"/>
    <x v="0"/>
    <x v="65"/>
    <n v="1"/>
    <x v="14"/>
    <n v="0"/>
    <n v="0"/>
    <n v="0.32044651508098432"/>
    <n v="0.88742088017860421"/>
    <m/>
    <m/>
    <m/>
    <m/>
    <m/>
    <m/>
    <m/>
    <m/>
    <m/>
    <m/>
    <m/>
    <m/>
    <m/>
    <n v="9"/>
    <n v="0"/>
    <n v="0"/>
  </r>
  <r>
    <n v="8854061"/>
    <s v="Hart, Terry"/>
    <s v="Kent,OH"/>
    <s v="Kent OH"/>
    <s v=""/>
    <s v=""/>
    <x v="9"/>
    <x v="0"/>
    <x v="65"/>
    <n v="1"/>
    <x v="15"/>
    <n v="0"/>
    <n v="0"/>
    <n v="0.61519532372842556"/>
    <n v="0.22927566497735485"/>
    <m/>
    <m/>
    <m/>
    <m/>
    <m/>
    <m/>
    <m/>
    <m/>
    <m/>
    <m/>
    <m/>
    <m/>
    <m/>
    <n v="9"/>
    <n v="0"/>
    <n v="0"/>
  </r>
  <r>
    <n v="56938503"/>
    <s v="CHEN, Whai-En"/>
    <s v="Taipei City"/>
    <s v="Taipei City"/>
    <s v=""/>
    <s v=""/>
    <x v="5"/>
    <x v="0"/>
    <x v="77"/>
    <n v="1"/>
    <x v="15"/>
    <n v="0"/>
    <n v="0"/>
    <n v="0.23761858763352306"/>
    <n v="4.3360595210052089E-2"/>
    <n v="1"/>
    <n v="1"/>
    <n v="7"/>
    <m/>
    <m/>
    <m/>
    <m/>
    <m/>
    <m/>
    <m/>
    <m/>
    <m/>
    <m/>
    <n v="9"/>
    <n v="0"/>
    <n v="0"/>
  </r>
  <r>
    <n v="8857274"/>
    <s v="Takano, Ruriko"/>
    <s v="Tokyo"/>
    <s v="Tokyo"/>
    <s v=""/>
    <s v=""/>
    <x v="2"/>
    <x v="0"/>
    <x v="87"/>
    <n v="1"/>
    <x v="14"/>
    <n v="0"/>
    <n v="0"/>
    <n v="0.42508716973120741"/>
    <n v="0.85814531199929767"/>
    <m/>
    <m/>
    <m/>
    <m/>
    <m/>
    <m/>
    <m/>
    <m/>
    <m/>
    <m/>
    <m/>
    <m/>
    <m/>
    <n v="9"/>
    <n v="0"/>
    <n v="0"/>
  </r>
  <r>
    <n v="8857538"/>
    <s v="Feuersanger, Robert"/>
    <s v="Andover"/>
    <s v="Andover"/>
    <s v=""/>
    <s v=""/>
    <x v="9"/>
    <x v="0"/>
    <x v="65"/>
    <n v="1"/>
    <x v="14"/>
    <n v="0"/>
    <n v="0"/>
    <n v="0.28032297829221664"/>
    <n v="0.89063182888796211"/>
    <m/>
    <m/>
    <m/>
    <m/>
    <m/>
    <m/>
    <m/>
    <m/>
    <m/>
    <m/>
    <m/>
    <m/>
    <m/>
    <n v="9"/>
    <n v="0"/>
    <n v="0"/>
  </r>
  <r>
    <n v="57712420"/>
    <s v="CHEN, Yong"/>
    <s v="Jiefang Avenue 586,Tong Xin Hua Yuan,27 Building Unit 2 Room 502,Wuhan City, Hubei Province,Hubei 430030"/>
    <s v="Jiefang Avenue 586 Tong Xin Hua Yuan 27 Building Unit 2 Room 502 Wuhan City Hubei Province Hubei 430030"/>
    <s v="586 27 2 502 430030"/>
    <s v="586"/>
    <x v="14"/>
    <x v="0"/>
    <x v="127"/>
    <n v="3"/>
    <x v="18"/>
    <n v="5"/>
    <n v="1"/>
    <n v="0.7597834813369102"/>
    <n v="4.0992907677418033E-2"/>
    <n v="1"/>
    <n v="3"/>
    <n v="7"/>
    <m/>
    <m/>
    <m/>
    <m/>
    <m/>
    <m/>
    <m/>
    <m/>
    <m/>
    <m/>
    <n v="9"/>
    <n v="1"/>
    <n v="0"/>
  </r>
  <r>
    <n v="8865121"/>
    <s v="Akamatsu, Koji"/>
    <s v="Aichi"/>
    <s v="Aichi"/>
    <s v=""/>
    <s v=""/>
    <x v="9"/>
    <x v="0"/>
    <x v="87"/>
    <n v="1"/>
    <x v="14"/>
    <n v="0"/>
    <n v="0"/>
    <n v="0.52874209809757988"/>
    <n v="0.34150156794538566"/>
    <m/>
    <m/>
    <m/>
    <m/>
    <m/>
    <m/>
    <m/>
    <m/>
    <m/>
    <m/>
    <m/>
    <m/>
    <m/>
    <n v="9"/>
    <n v="0"/>
    <n v="0"/>
  </r>
  <r>
    <n v="8865412"/>
    <s v="Friour, Gerard A"/>
    <s v="Chalon-sur-Saone"/>
    <s v="Chalon-sur-Saone"/>
    <s v=""/>
    <s v=""/>
    <x v="3"/>
    <x v="0"/>
    <x v="79"/>
    <n v="1"/>
    <x v="14"/>
    <n v="0"/>
    <n v="0"/>
    <n v="0.46808725850774291"/>
    <n v="0.45487714699127313"/>
    <m/>
    <m/>
    <m/>
    <m/>
    <m/>
    <m/>
    <m/>
    <m/>
    <m/>
    <m/>
    <m/>
    <m/>
    <m/>
    <n v="9"/>
    <n v="0"/>
    <n v="0"/>
  </r>
  <r>
    <n v="8866736"/>
    <s v="Torigoe, Toshihiki"/>
    <s v="Sapporo-shi"/>
    <s v="Sapporo-shi"/>
    <s v=""/>
    <s v=""/>
    <x v="2"/>
    <x v="0"/>
    <x v="77"/>
    <n v="1"/>
    <x v="14"/>
    <n v="0"/>
    <n v="0"/>
    <n v="0.84012971979341045"/>
    <n v="0.80539441969110026"/>
    <m/>
    <m/>
    <m/>
    <m/>
    <m/>
    <m/>
    <m/>
    <m/>
    <m/>
    <m/>
    <m/>
    <m/>
    <m/>
    <n v="9"/>
    <n v="0"/>
    <n v="0"/>
  </r>
  <r>
    <n v="8868859"/>
    <s v="Chen, Franklin M."/>
    <s v="Appleton"/>
    <s v="Appleton"/>
    <s v=""/>
    <s v=""/>
    <x v="9"/>
    <x v="0"/>
    <x v="59"/>
    <n v="1"/>
    <x v="14"/>
    <n v="0"/>
    <n v="0"/>
    <n v="0.69412840224811123"/>
    <n v="9.7445843688171219E-2"/>
    <m/>
    <m/>
    <m/>
    <m/>
    <m/>
    <m/>
    <m/>
    <m/>
    <m/>
    <m/>
    <m/>
    <m/>
    <m/>
    <n v="9"/>
    <n v="0"/>
    <n v="0"/>
  </r>
  <r>
    <n v="8870107"/>
    <s v="KAWAI, Kenji"/>
    <s v="Kawasaki-shi"/>
    <s v="Kawasaki-shi"/>
    <s v=""/>
    <s v=""/>
    <x v="2"/>
    <x v="0"/>
    <x v="74"/>
    <n v="1"/>
    <x v="14"/>
    <n v="0"/>
    <n v="0"/>
    <n v="0.75899106141460237"/>
    <n v="7.6595598182669145E-2"/>
    <m/>
    <m/>
    <m/>
    <m/>
    <m/>
    <m/>
    <m/>
    <m/>
    <m/>
    <m/>
    <m/>
    <m/>
    <m/>
    <n v="9"/>
    <n v="0"/>
    <n v="0"/>
  </r>
  <r>
    <n v="8871784"/>
    <s v="Dien; Sam"/>
    <s v="Englewood"/>
    <s v="Englewood"/>
    <s v=""/>
    <s v=""/>
    <x v="9"/>
    <x v="0"/>
    <x v="62"/>
    <n v="1"/>
    <x v="14"/>
    <n v="0"/>
    <n v="0"/>
    <n v="0.4072386216581948"/>
    <n v="0.15337451279167413"/>
    <m/>
    <m/>
    <m/>
    <m/>
    <m/>
    <m/>
    <m/>
    <m/>
    <m/>
    <m/>
    <m/>
    <m/>
    <m/>
    <n v="9"/>
    <n v="0"/>
    <n v="0"/>
  </r>
  <r>
    <n v="8873162"/>
    <s v="Coronato, Robert M."/>
    <s v="Huntington Station"/>
    <s v="Huntington Station"/>
    <s v=""/>
    <s v=""/>
    <x v="9"/>
    <x v="0"/>
    <x v="83"/>
    <n v="2"/>
    <x v="15"/>
    <n v="0"/>
    <n v="0"/>
    <n v="0.34744697909343891"/>
    <n v="0.95930739425215494"/>
    <m/>
    <m/>
    <m/>
    <m/>
    <m/>
    <m/>
    <m/>
    <m/>
    <m/>
    <m/>
    <m/>
    <m/>
    <m/>
    <n v="9"/>
    <n v="0"/>
    <n v="0"/>
  </r>
  <r>
    <n v="8875763"/>
    <s v="Ueoka, Kiyoshiro"/>
    <s v="Aichi-ken"/>
    <s v="Aichi-ken"/>
    <s v=""/>
    <s v=""/>
    <x v="2"/>
    <x v="0"/>
    <x v="62"/>
    <n v="1"/>
    <x v="14"/>
    <n v="0"/>
    <n v="0"/>
    <n v="0.23887909399384255"/>
    <n v="0.86673726434695653"/>
    <m/>
    <m/>
    <m/>
    <m/>
    <m/>
    <m/>
    <m/>
    <m/>
    <m/>
    <m/>
    <m/>
    <m/>
    <m/>
    <n v="9"/>
    <n v="0"/>
    <n v="0"/>
  </r>
  <r>
    <n v="8878141"/>
    <s v="Johnson, Jr., Raymond G."/>
    <s v="Orange"/>
    <s v="Orange"/>
    <s v=""/>
    <s v=""/>
    <x v="9"/>
    <x v="0"/>
    <x v="66"/>
    <n v="1"/>
    <x v="14"/>
    <n v="0"/>
    <n v="0"/>
    <n v="0.90082556539710412"/>
    <n v="0.87583858056457575"/>
    <m/>
    <m/>
    <m/>
    <m/>
    <m/>
    <m/>
    <m/>
    <m/>
    <m/>
    <m/>
    <m/>
    <m/>
    <m/>
    <n v="9"/>
    <n v="0"/>
    <n v="0"/>
  </r>
  <r>
    <n v="8879858"/>
    <s v="Iacobucci, Paul A."/>
    <s v="Dobbs Ferry"/>
    <s v="Dobbs Ferry"/>
    <s v=""/>
    <s v=""/>
    <x v="9"/>
    <x v="0"/>
    <x v="77"/>
    <n v="1"/>
    <x v="15"/>
    <n v="0"/>
    <n v="0"/>
    <n v="0.11440612507294767"/>
    <n v="0.49887469315045518"/>
    <m/>
    <m/>
    <m/>
    <m/>
    <m/>
    <m/>
    <m/>
    <m/>
    <m/>
    <m/>
    <m/>
    <m/>
    <m/>
    <n v="9"/>
    <n v="0"/>
    <n v="0"/>
  </r>
  <r>
    <n v="8880019"/>
    <s v="Caron, Clement M."/>
    <s v="Rockford,MI"/>
    <s v="Rockford MI"/>
    <s v=""/>
    <s v=""/>
    <x v="9"/>
    <x v="0"/>
    <x v="77"/>
    <n v="1"/>
    <x v="15"/>
    <n v="0"/>
    <n v="0"/>
    <n v="4.8734497149244604E-2"/>
    <n v="0.78864489831803541"/>
    <m/>
    <m/>
    <m/>
    <m/>
    <m/>
    <m/>
    <m/>
    <m/>
    <m/>
    <m/>
    <m/>
    <m/>
    <m/>
    <n v="9"/>
    <n v="0"/>
    <n v="0"/>
  </r>
  <r>
    <n v="8881265"/>
    <s v="Bosch, Roland C.M."/>
    <s v="Eindhoven"/>
    <s v="Eindhoven"/>
    <s v=""/>
    <s v=""/>
    <x v="1"/>
    <x v="0"/>
    <x v="62"/>
    <n v="1"/>
    <x v="14"/>
    <n v="0"/>
    <n v="0"/>
    <n v="0.57793973934513576"/>
    <n v="0.9845452784393024"/>
    <m/>
    <m/>
    <m/>
    <m/>
    <m/>
    <m/>
    <m/>
    <m/>
    <m/>
    <m/>
    <m/>
    <m/>
    <m/>
    <n v="9"/>
    <n v="0"/>
    <n v="0"/>
  </r>
  <r>
    <n v="8882251"/>
    <s v="Kenmore Thermokalte GmbH"/>
    <s v="Bleicherode"/>
    <s v="Bleicherode"/>
    <s v=""/>
    <s v=""/>
    <x v="0"/>
    <x v="0"/>
    <x v="77"/>
    <n v="1"/>
    <x v="14"/>
    <n v="0"/>
    <n v="0"/>
    <n v="0.38721548309084874"/>
    <n v="0.34302912313406886"/>
    <m/>
    <m/>
    <m/>
    <m/>
    <m/>
    <m/>
    <m/>
    <m/>
    <m/>
    <m/>
    <m/>
    <m/>
    <m/>
    <n v="9"/>
    <n v="0"/>
    <n v="0"/>
  </r>
  <r>
    <n v="8885130"/>
    <s v="Seo, Dong-Wook"/>
    <s v="Suwon-si"/>
    <s v="Suwon-si"/>
    <s v=""/>
    <s v=""/>
    <x v="7"/>
    <x v="0"/>
    <x v="59"/>
    <n v="1"/>
    <x v="14"/>
    <n v="0"/>
    <n v="0"/>
    <n v="0.35467177218092327"/>
    <n v="0.84997951954772299"/>
    <m/>
    <m/>
    <m/>
    <m/>
    <m/>
    <m/>
    <m/>
    <m/>
    <m/>
    <m/>
    <m/>
    <m/>
    <m/>
    <n v="9"/>
    <n v="0"/>
    <n v="0"/>
  </r>
  <r>
    <n v="8886772"/>
    <s v="Matsumoto, Keizo"/>
    <s v="Akaiwa-shi"/>
    <s v="Akaiwa-shi"/>
    <s v=""/>
    <s v=""/>
    <x v="2"/>
    <x v="0"/>
    <x v="70"/>
    <n v="1"/>
    <x v="14"/>
    <n v="0"/>
    <n v="0"/>
    <n v="0.67465151834618209"/>
    <n v="0.84793978266894054"/>
    <m/>
    <m/>
    <m/>
    <m/>
    <m/>
    <m/>
    <m/>
    <m/>
    <m/>
    <m/>
    <m/>
    <m/>
    <m/>
    <n v="9"/>
    <n v="0"/>
    <n v="0"/>
  </r>
  <r>
    <n v="8891095"/>
    <s v="HO, Ka Yee"/>
    <s v="Flat F, 5/F, Block 18, La Pradera, 99 Tai Tong,Hong Kong"/>
    <s v="Flat F 5/F Block 18 La Pradera 99 Tai Tong Hong Kong"/>
    <s v="5 18 99"/>
    <s v="5/"/>
    <x v="53"/>
    <x v="0"/>
    <x v="30"/>
    <n v="3"/>
    <x v="8"/>
    <n v="3"/>
    <n v="1"/>
    <n v="0.38420751414125609"/>
    <n v="0.19866955894066862"/>
    <m/>
    <m/>
    <m/>
    <m/>
    <m/>
    <m/>
    <m/>
    <m/>
    <m/>
    <m/>
    <m/>
    <m/>
    <m/>
    <n v="9"/>
    <n v="1"/>
    <n v="0"/>
  </r>
  <r>
    <n v="8892007"/>
    <s v="Swanson, Lars"/>
    <s v="Ojersjo"/>
    <s v="Ojersjo"/>
    <s v=""/>
    <s v=""/>
    <x v="11"/>
    <x v="0"/>
    <x v="65"/>
    <n v="1"/>
    <x v="14"/>
    <n v="0"/>
    <n v="0"/>
    <n v="0.5388746232683469"/>
    <n v="0.20625115868482913"/>
    <m/>
    <m/>
    <m/>
    <m/>
    <m/>
    <m/>
    <m/>
    <m/>
    <m/>
    <m/>
    <m/>
    <m/>
    <m/>
    <n v="9"/>
    <n v="0"/>
    <n v="0"/>
  </r>
  <r>
    <n v="8899247"/>
    <s v="Creative Innovations"/>
    <s v="Tiburon"/>
    <s v="Tiburon"/>
    <s v=""/>
    <s v=""/>
    <x v="9"/>
    <x v="0"/>
    <x v="65"/>
    <n v="1"/>
    <x v="14"/>
    <n v="0"/>
    <n v="0"/>
    <n v="3.1296414723198329E-2"/>
    <n v="0.7269042923879423"/>
    <m/>
    <m/>
    <m/>
    <m/>
    <m/>
    <m/>
    <m/>
    <m/>
    <m/>
    <m/>
    <m/>
    <m/>
    <m/>
    <n v="9"/>
    <n v="0"/>
    <n v="0"/>
  </r>
  <r>
    <n v="8902046"/>
    <s v="Kabushiki Kaisha Opelook"/>
    <s v="Tokyo"/>
    <s v="Tokyo"/>
    <s v=""/>
    <s v=""/>
    <x v="2"/>
    <x v="0"/>
    <x v="87"/>
    <n v="1"/>
    <x v="14"/>
    <n v="0"/>
    <n v="0"/>
    <n v="0.8647462429881333"/>
    <n v="0.9443701163864433"/>
    <m/>
    <m/>
    <m/>
    <m/>
    <m/>
    <m/>
    <m/>
    <m/>
    <m/>
    <m/>
    <m/>
    <m/>
    <m/>
    <n v="9"/>
    <n v="0"/>
    <n v="0"/>
  </r>
  <r>
    <n v="8903956"/>
    <s v="Voegtlin, René"/>
    <s v="Oberhausbergen"/>
    <s v="Oberhausbergen"/>
    <s v=""/>
    <s v=""/>
    <x v="3"/>
    <x v="0"/>
    <x v="78"/>
    <n v="1"/>
    <x v="14"/>
    <n v="0"/>
    <n v="0"/>
    <n v="0.69273790853474249"/>
    <n v="0.77418038499902375"/>
    <m/>
    <m/>
    <m/>
    <m/>
    <m/>
    <m/>
    <m/>
    <m/>
    <m/>
    <m/>
    <m/>
    <m/>
    <m/>
    <n v="9"/>
    <n v="0"/>
    <n v="0"/>
  </r>
  <r>
    <n v="8905597"/>
    <s v="Geophysical Research Corporation"/>
    <s v="Tulsa"/>
    <s v="Tulsa"/>
    <s v=""/>
    <s v=""/>
    <x v="9"/>
    <x v="0"/>
    <x v="87"/>
    <n v="1"/>
    <x v="14"/>
    <n v="0"/>
    <n v="0"/>
    <n v="0.65651477837343564"/>
    <n v="0.39451320317807781"/>
    <m/>
    <m/>
    <m/>
    <m/>
    <m/>
    <m/>
    <m/>
    <m/>
    <m/>
    <m/>
    <m/>
    <m/>
    <m/>
    <n v="9"/>
    <n v="0"/>
    <n v="0"/>
  </r>
  <r>
    <n v="8906557"/>
    <s v="Soyama, Nobuyuki"/>
    <s v="Naka-gun"/>
    <s v="Naka-gun"/>
    <s v=""/>
    <s v=""/>
    <x v="2"/>
    <x v="0"/>
    <x v="59"/>
    <n v="1"/>
    <x v="14"/>
    <n v="0"/>
    <n v="0"/>
    <n v="0.9748678916269794"/>
    <n v="0.82704763604883658"/>
    <m/>
    <m/>
    <m/>
    <m/>
    <m/>
    <m/>
    <m/>
    <m/>
    <m/>
    <m/>
    <m/>
    <m/>
    <m/>
    <n v="9"/>
    <n v="0"/>
    <n v="0"/>
  </r>
  <r>
    <n v="8906671"/>
    <s v="Wilson, James M."/>
    <s v="Avon Lake"/>
    <s v="Avon Lake"/>
    <s v=""/>
    <s v=""/>
    <x v="9"/>
    <x v="0"/>
    <x v="62"/>
    <n v="1"/>
    <x v="15"/>
    <n v="0"/>
    <n v="0"/>
    <n v="0.21936959929332112"/>
    <n v="0.56587621388748544"/>
    <m/>
    <m/>
    <m/>
    <m/>
    <m/>
    <m/>
    <m/>
    <m/>
    <m/>
    <m/>
    <m/>
    <m/>
    <m/>
    <n v="9"/>
    <n v="0"/>
    <n v="0"/>
  </r>
  <r>
    <n v="55626"/>
    <s v="Walsh, Michael J."/>
    <s v="1311 Towles Farm Ct.,Chesterfield, MO 63005"/>
    <s v="1311 Towles Farm Ct. Chesterfield MO 63005"/>
    <s v="1311 63005"/>
    <s v=""/>
    <x v="9"/>
    <x v="0"/>
    <x v="42"/>
    <n v="3"/>
    <x v="11"/>
    <n v="2"/>
    <n v="0"/>
    <n v="0.13876767755449249"/>
    <n v="4.9371744135187079E-2"/>
    <n v="1"/>
    <n v="3"/>
    <n v="8"/>
    <m/>
    <m/>
    <m/>
    <m/>
    <m/>
    <m/>
    <m/>
    <m/>
    <m/>
    <m/>
    <n v="9"/>
    <n v="1"/>
    <n v="0"/>
  </r>
  <r>
    <n v="8910715"/>
    <s v="Nishioka, Takuya"/>
    <s v="Tokyo"/>
    <s v="Tokyo"/>
    <s v=""/>
    <s v=""/>
    <x v="2"/>
    <x v="0"/>
    <x v="87"/>
    <n v="1"/>
    <x v="14"/>
    <n v="0"/>
    <n v="0"/>
    <n v="0.17635041134227769"/>
    <n v="0.54709185321364306"/>
    <m/>
    <m/>
    <m/>
    <m/>
    <m/>
    <m/>
    <m/>
    <m/>
    <m/>
    <m/>
    <m/>
    <m/>
    <m/>
    <n v="9"/>
    <n v="0"/>
    <n v="0"/>
  </r>
  <r>
    <n v="8910843"/>
    <s v="MERO-Werke"/>
    <s v="Wurzburg"/>
    <s v="Wurzburg"/>
    <s v=""/>
    <s v=""/>
    <x v="0"/>
    <x v="0"/>
    <x v="59"/>
    <n v="1"/>
    <x v="14"/>
    <n v="0"/>
    <n v="0"/>
    <n v="0.54225684275493602"/>
    <n v="0.84100373365278314"/>
    <m/>
    <m/>
    <m/>
    <m/>
    <m/>
    <m/>
    <m/>
    <m/>
    <m/>
    <m/>
    <m/>
    <m/>
    <m/>
    <n v="9"/>
    <n v="0"/>
    <n v="0"/>
  </r>
  <r>
    <n v="8912494"/>
    <s v="Ueno, Masakuni"/>
    <s v="Takasago-shi"/>
    <s v="Takasago-shi"/>
    <s v=""/>
    <s v=""/>
    <x v="2"/>
    <x v="0"/>
    <x v="74"/>
    <n v="1"/>
    <x v="14"/>
    <n v="0"/>
    <n v="0"/>
    <n v="0.41157965072923419"/>
    <n v="0.78723740637464401"/>
    <m/>
    <m/>
    <m/>
    <m/>
    <m/>
    <m/>
    <m/>
    <m/>
    <m/>
    <m/>
    <m/>
    <m/>
    <m/>
    <n v="9"/>
    <n v="0"/>
    <n v="0"/>
  </r>
  <r>
    <n v="8915788"/>
    <s v="Oshiki, Mitsuhiro"/>
    <s v="Tokyo"/>
    <s v="Tokyo"/>
    <s v=""/>
    <s v=""/>
    <x v="2"/>
    <x v="0"/>
    <x v="87"/>
    <n v="1"/>
    <x v="14"/>
    <n v="0"/>
    <n v="0"/>
    <n v="0.75457081698171935"/>
    <n v="0.72674813406844607"/>
    <m/>
    <m/>
    <m/>
    <m/>
    <m/>
    <m/>
    <m/>
    <m/>
    <m/>
    <m/>
    <m/>
    <m/>
    <m/>
    <n v="9"/>
    <n v="0"/>
    <n v="0"/>
  </r>
  <r>
    <n v="8919053"/>
    <s v="MediaOne Group, Inc,"/>
    <s v="Denver"/>
    <s v="Denver"/>
    <s v=""/>
    <s v=""/>
    <x v="9"/>
    <x v="0"/>
    <x v="66"/>
    <n v="1"/>
    <x v="14"/>
    <n v="0"/>
    <n v="0"/>
    <n v="0.47306273625032491"/>
    <n v="0.59066224231510911"/>
    <m/>
    <m/>
    <m/>
    <m/>
    <m/>
    <m/>
    <m/>
    <m/>
    <m/>
    <m/>
    <m/>
    <m/>
    <m/>
    <n v="9"/>
    <n v="0"/>
    <n v="0"/>
  </r>
  <r>
    <n v="8920509"/>
    <s v="Bendall, Albert R."/>
    <s v="San Diego"/>
    <s v="San Diego"/>
    <s v=""/>
    <s v=""/>
    <x v="9"/>
    <x v="0"/>
    <x v="62"/>
    <n v="1"/>
    <x v="15"/>
    <n v="0"/>
    <n v="0"/>
    <n v="0.37671790467416277"/>
    <n v="0.81718606281618134"/>
    <m/>
    <m/>
    <m/>
    <m/>
    <m/>
    <m/>
    <m/>
    <m/>
    <m/>
    <m/>
    <m/>
    <m/>
    <m/>
    <n v="9"/>
    <n v="0"/>
    <n v="0"/>
  </r>
  <r>
    <n v="8922654"/>
    <s v="Renzi, Joseph"/>
    <s v="New South Wales"/>
    <s v="New South Wales"/>
    <s v=""/>
    <s v=""/>
    <x v="20"/>
    <x v="0"/>
    <x v="81"/>
    <n v="1"/>
    <x v="3"/>
    <n v="0"/>
    <n v="0"/>
    <n v="0.48474254909273107"/>
    <n v="0.4307993231237045"/>
    <m/>
    <m/>
    <m/>
    <m/>
    <m/>
    <m/>
    <m/>
    <m/>
    <m/>
    <m/>
    <m/>
    <m/>
    <m/>
    <n v="9"/>
    <n v="0"/>
    <n v="0"/>
  </r>
  <r>
    <n v="8924499"/>
    <s v="Calient Networks, Inc."/>
    <s v="Goleta"/>
    <s v="Goleta"/>
    <s v=""/>
    <s v=""/>
    <x v="9"/>
    <x v="0"/>
    <x v="66"/>
    <n v="1"/>
    <x v="14"/>
    <n v="0"/>
    <n v="0"/>
    <n v="0.4486005957643493"/>
    <n v="0.56495021970158632"/>
    <m/>
    <m/>
    <m/>
    <m/>
    <m/>
    <m/>
    <m/>
    <m/>
    <m/>
    <m/>
    <m/>
    <m/>
    <m/>
    <n v="9"/>
    <n v="0"/>
    <n v="0"/>
  </r>
  <r>
    <n v="8927255"/>
    <s v="Murphy, Edward A."/>
    <s v="Dix Hills"/>
    <s v="Dix Hills"/>
    <s v=""/>
    <s v=""/>
    <x v="9"/>
    <x v="0"/>
    <x v="62"/>
    <n v="1"/>
    <x v="15"/>
    <n v="0"/>
    <n v="0"/>
    <n v="0.53012687578280371"/>
    <n v="0.36914652976357332"/>
    <m/>
    <m/>
    <m/>
    <m/>
    <m/>
    <m/>
    <m/>
    <m/>
    <m/>
    <m/>
    <m/>
    <m/>
    <m/>
    <n v="9"/>
    <n v="0"/>
    <n v="0"/>
  </r>
  <r>
    <n v="8927441"/>
    <s v="Encho Mihaylov Enchev and Michaela Encheva Encheva"/>
    <s v="Stara Zagora"/>
    <s v="Stara Zagora"/>
    <s v=""/>
    <s v=""/>
    <x v="55"/>
    <x v="0"/>
    <x v="74"/>
    <n v="1"/>
    <x v="15"/>
    <n v="0"/>
    <n v="0"/>
    <n v="0.19116223627079221"/>
    <n v="0.62216826558946536"/>
    <m/>
    <m/>
    <m/>
    <m/>
    <m/>
    <m/>
    <m/>
    <m/>
    <m/>
    <m/>
    <m/>
    <m/>
    <m/>
    <n v="9"/>
    <n v="0"/>
    <n v="0"/>
  </r>
  <r>
    <n v="8928471"/>
    <s v="Yamaguchi, Kouichi"/>
    <s v="Usui-gun"/>
    <s v="Usui-gun"/>
    <s v=""/>
    <s v=""/>
    <x v="2"/>
    <x v="0"/>
    <x v="59"/>
    <n v="1"/>
    <x v="14"/>
    <n v="0"/>
    <n v="0"/>
    <n v="0.6299281722067277"/>
    <n v="0.59192770399845662"/>
    <m/>
    <m/>
    <m/>
    <m/>
    <m/>
    <m/>
    <m/>
    <m/>
    <m/>
    <m/>
    <m/>
    <m/>
    <m/>
    <n v="9"/>
    <n v="0"/>
    <n v="0"/>
  </r>
  <r>
    <n v="8931775"/>
    <s v="Igarashi, Akira"/>
    <s v="Urawa"/>
    <s v="Urawa"/>
    <s v=""/>
    <s v=""/>
    <x v="2"/>
    <x v="0"/>
    <x v="87"/>
    <n v="1"/>
    <x v="14"/>
    <n v="0"/>
    <n v="0"/>
    <n v="0.96728956139144295"/>
    <n v="0.86788563418307152"/>
    <m/>
    <m/>
    <m/>
    <m/>
    <m/>
    <m/>
    <m/>
    <m/>
    <m/>
    <m/>
    <m/>
    <m/>
    <m/>
    <n v="9"/>
    <n v="0"/>
    <n v="0"/>
  </r>
  <r>
    <n v="8933195"/>
    <s v="Pullan; Brian R."/>
    <s v="Bramhall, Stockport, SK7 2NG"/>
    <s v="Bramhall Stockport SK7 2NG"/>
    <s v="7 2"/>
    <s v="K7"/>
    <x v="8"/>
    <x v="0"/>
    <x v="20"/>
    <n v="2"/>
    <x v="0"/>
    <n v="2"/>
    <n v="1"/>
    <n v="9.5366028243150436E-2"/>
    <n v="0.98168351450259472"/>
    <m/>
    <m/>
    <m/>
    <m/>
    <m/>
    <m/>
    <m/>
    <m/>
    <m/>
    <m/>
    <m/>
    <m/>
    <m/>
    <n v="9"/>
    <n v="1"/>
    <n v="0"/>
  </r>
  <r>
    <n v="8934990"/>
    <s v="Timely Innovations, LP"/>
    <s v="Temecula"/>
    <s v="Temecula"/>
    <s v=""/>
    <s v=""/>
    <x v="9"/>
    <x v="0"/>
    <x v="59"/>
    <n v="1"/>
    <x v="14"/>
    <n v="0"/>
    <n v="0"/>
    <n v="7.0326283189438676E-2"/>
    <n v="0.30584935540759717"/>
    <m/>
    <m/>
    <m/>
    <m/>
    <m/>
    <m/>
    <m/>
    <m/>
    <m/>
    <m/>
    <m/>
    <m/>
    <m/>
    <n v="9"/>
    <n v="0"/>
    <n v="0"/>
  </r>
  <r>
    <n v="8935648"/>
    <s v="Vail; James N."/>
    <s v="Glenview"/>
    <s v="Glenview"/>
    <s v=""/>
    <s v=""/>
    <x v="9"/>
    <x v="0"/>
    <x v="59"/>
    <n v="1"/>
    <x v="14"/>
    <n v="0"/>
    <n v="0"/>
    <n v="0.43798093380774161"/>
    <n v="0.5710207608481418"/>
    <m/>
    <m/>
    <m/>
    <m/>
    <m/>
    <m/>
    <m/>
    <m/>
    <m/>
    <m/>
    <m/>
    <m/>
    <m/>
    <n v="9"/>
    <n v="0"/>
    <n v="0"/>
  </r>
  <r>
    <n v="8940295"/>
    <s v="ISHIKAWAJIMA-HARIMA HEAVY INDUSTRIES CO., LTD."/>
    <s v="1-1, Toyosu 3-chome, Koto-ku,Tokyo,135-8710"/>
    <s v="1-1 Toyosu 3-chome Koto-ku Tokyo 135-8710"/>
    <s v="11 3 1358710"/>
    <s v="-1"/>
    <x v="2"/>
    <x v="0"/>
    <x v="42"/>
    <n v="3"/>
    <x v="9"/>
    <n v="3"/>
    <n v="1"/>
    <n v="0.55989020687021107"/>
    <n v="0.73978137792779264"/>
    <m/>
    <m/>
    <m/>
    <m/>
    <m/>
    <m/>
    <m/>
    <m/>
    <m/>
    <m/>
    <m/>
    <m/>
    <m/>
    <n v="9"/>
    <n v="1"/>
    <n v="0"/>
  </r>
  <r>
    <n v="94063"/>
    <s v="Kim, Se-Jong"/>
    <s v="Legal &amp; IP Team, Samsung SDI Co., Ltd., 428-5,Gongse-ri, Kiheung-eup, Yongin-si, Gyeonggi-do"/>
    <s v="Legal &amp; IP Team Samsung SDI Co. Ltd. 428-5 Gongse-ri Kiheung-eup Yongin-si Gyeonggi-do"/>
    <s v="4285"/>
    <s v="428-"/>
    <x v="7"/>
    <x v="0"/>
    <x v="116"/>
    <n v="3"/>
    <x v="5"/>
    <n v="1"/>
    <n v="1"/>
    <n v="0.50369810465047704"/>
    <n v="4.6090451508250641E-2"/>
    <n v="1"/>
    <n v="3"/>
    <n v="8"/>
    <m/>
    <m/>
    <m/>
    <m/>
    <m/>
    <m/>
    <m/>
    <m/>
    <m/>
    <m/>
    <n v="9"/>
    <n v="1"/>
    <n v="0"/>
  </r>
  <r>
    <n v="8941963"/>
    <s v="Aimura, Yoshiaki"/>
    <s v="Kanagawa"/>
    <s v="Kanagawa"/>
    <s v=""/>
    <s v=""/>
    <x v="2"/>
    <x v="0"/>
    <x v="59"/>
    <n v="1"/>
    <x v="14"/>
    <n v="0"/>
    <n v="0"/>
    <n v="0.2589999240540013"/>
    <n v="7.5619341892543823E-2"/>
    <m/>
    <m/>
    <m/>
    <m/>
    <m/>
    <m/>
    <m/>
    <m/>
    <m/>
    <m/>
    <m/>
    <m/>
    <m/>
    <n v="9"/>
    <n v="0"/>
    <n v="0"/>
  </r>
  <r>
    <n v="8948298"/>
    <s v="Erhardt, Robert H."/>
    <s v="Shelby,MI"/>
    <s v="Shelby MI"/>
    <s v=""/>
    <s v=""/>
    <x v="9"/>
    <x v="0"/>
    <x v="62"/>
    <n v="1"/>
    <x v="15"/>
    <n v="0"/>
    <n v="0"/>
    <n v="0.65831005884140181"/>
    <n v="0.36810381620686106"/>
    <m/>
    <m/>
    <m/>
    <m/>
    <m/>
    <m/>
    <m/>
    <m/>
    <m/>
    <m/>
    <m/>
    <m/>
    <m/>
    <n v="9"/>
    <n v="0"/>
    <n v="0"/>
  </r>
  <r>
    <n v="8950782"/>
    <s v="Kersale, Philippe"/>
    <s v="Brest"/>
    <s v="Brest"/>
    <s v=""/>
    <s v=""/>
    <x v="3"/>
    <x v="0"/>
    <x v="87"/>
    <n v="1"/>
    <x v="14"/>
    <n v="0"/>
    <n v="0"/>
    <n v="0.55880927506648015"/>
    <n v="0.29135340645609109"/>
    <m/>
    <m/>
    <m/>
    <m/>
    <m/>
    <m/>
    <m/>
    <m/>
    <m/>
    <m/>
    <m/>
    <m/>
    <m/>
    <n v="9"/>
    <n v="0"/>
    <n v="0"/>
  </r>
  <r>
    <n v="8951421"/>
    <s v="Nakajima, Yuki"/>
    <s v="Chiba-ken"/>
    <s v="Chiba-ken"/>
    <s v=""/>
    <s v=""/>
    <x v="2"/>
    <x v="0"/>
    <x v="62"/>
    <n v="1"/>
    <x v="14"/>
    <n v="0"/>
    <n v="0"/>
    <n v="0.95375647029905364"/>
    <n v="0.31592532696058961"/>
    <m/>
    <m/>
    <m/>
    <m/>
    <m/>
    <m/>
    <m/>
    <m/>
    <m/>
    <m/>
    <m/>
    <m/>
    <m/>
    <n v="9"/>
    <n v="0"/>
    <n v="0"/>
  </r>
  <r>
    <n v="8954891"/>
    <s v="Fukui, Daisuke"/>
    <s v="Tokyo"/>
    <s v="Tokyo"/>
    <s v=""/>
    <s v=""/>
    <x v="2"/>
    <x v="0"/>
    <x v="87"/>
    <n v="1"/>
    <x v="14"/>
    <n v="0"/>
    <n v="0"/>
    <n v="0.92290133053115109"/>
    <n v="0.28133555833405266"/>
    <m/>
    <m/>
    <m/>
    <m/>
    <m/>
    <m/>
    <m/>
    <m/>
    <m/>
    <m/>
    <m/>
    <m/>
    <m/>
    <n v="9"/>
    <n v="0"/>
    <n v="0"/>
  </r>
  <r>
    <n v="8957532"/>
    <s v="Brightbill; Jerry R."/>
    <s v="Newton"/>
    <s v="Newton"/>
    <s v=""/>
    <s v=""/>
    <x v="9"/>
    <x v="0"/>
    <x v="66"/>
    <n v="1"/>
    <x v="14"/>
    <n v="0"/>
    <n v="0"/>
    <n v="0.58718575642943927"/>
    <n v="0.62847378767288642"/>
    <m/>
    <m/>
    <m/>
    <m/>
    <m/>
    <m/>
    <m/>
    <m/>
    <m/>
    <m/>
    <m/>
    <m/>
    <m/>
    <n v="9"/>
    <n v="0"/>
    <n v="0"/>
  </r>
  <r>
    <n v="8959164"/>
    <s v="Ukai, Tohiyuki"/>
    <s v="Sagamihara"/>
    <s v="Sagamihara"/>
    <s v=""/>
    <s v=""/>
    <x v="2"/>
    <x v="0"/>
    <x v="70"/>
    <n v="1"/>
    <x v="14"/>
    <n v="0"/>
    <n v="0"/>
    <n v="0.19944372279031808"/>
    <n v="0.57136646614307596"/>
    <m/>
    <m/>
    <m/>
    <m/>
    <m/>
    <m/>
    <m/>
    <m/>
    <m/>
    <m/>
    <m/>
    <m/>
    <m/>
    <n v="9"/>
    <n v="0"/>
    <n v="0"/>
  </r>
  <r>
    <n v="8959618"/>
    <s v="3Com Corporation"/>
    <s v="Marborough"/>
    <s v="Marborough"/>
    <s v=""/>
    <s v=""/>
    <x v="9"/>
    <x v="0"/>
    <x v="70"/>
    <n v="1"/>
    <x v="14"/>
    <n v="0"/>
    <n v="0"/>
    <n v="0.9899262673082776"/>
    <n v="0.6107287018623504"/>
    <m/>
    <m/>
    <m/>
    <m/>
    <m/>
    <m/>
    <m/>
    <m/>
    <m/>
    <m/>
    <m/>
    <m/>
    <m/>
    <n v="9"/>
    <n v="0"/>
    <n v="0"/>
  </r>
  <r>
    <n v="8960309"/>
    <s v="Bog, Murat"/>
    <s v="Fremont"/>
    <s v="Fremont"/>
    <s v=""/>
    <s v=""/>
    <x v="9"/>
    <x v="0"/>
    <x v="65"/>
    <n v="1"/>
    <x v="14"/>
    <n v="0"/>
    <n v="0"/>
    <n v="0.43968136939905911"/>
    <n v="0.30616732481921094"/>
    <m/>
    <m/>
    <m/>
    <m/>
    <m/>
    <m/>
    <m/>
    <m/>
    <m/>
    <m/>
    <m/>
    <m/>
    <m/>
    <n v="9"/>
    <n v="0"/>
    <n v="0"/>
  </r>
  <r>
    <n v="8960375"/>
    <s v="Vogelin, Stefan"/>
    <s v="Auw"/>
    <s v="Auw"/>
    <s v=""/>
    <s v=""/>
    <x v="10"/>
    <x v="0"/>
    <x v="117"/>
    <n v="1"/>
    <x v="14"/>
    <n v="0"/>
    <n v="0"/>
    <n v="0.11274166602268243"/>
    <n v="0.72423098956714382"/>
    <m/>
    <m/>
    <m/>
    <m/>
    <m/>
    <m/>
    <m/>
    <m/>
    <m/>
    <m/>
    <m/>
    <m/>
    <m/>
    <n v="9"/>
    <n v="0"/>
    <n v="0"/>
  </r>
  <r>
    <n v="8960875"/>
    <s v="Cox, Scott Godfrey"/>
    <s v="Brisbane"/>
    <s v="Brisbane"/>
    <s v=""/>
    <s v=""/>
    <x v="20"/>
    <x v="0"/>
    <x v="59"/>
    <n v="1"/>
    <x v="14"/>
    <n v="0"/>
    <n v="0"/>
    <n v="0.83989496098134708"/>
    <n v="0.38639471238250001"/>
    <m/>
    <m/>
    <m/>
    <m/>
    <m/>
    <m/>
    <m/>
    <m/>
    <m/>
    <m/>
    <m/>
    <m/>
    <m/>
    <n v="9"/>
    <n v="0"/>
    <n v="0"/>
  </r>
  <r>
    <n v="8962398"/>
    <s v="Yoshida, Fumitake"/>
    <s v="Kyoto"/>
    <s v="Kyoto"/>
    <s v=""/>
    <s v=""/>
    <x v="2"/>
    <x v="0"/>
    <x v="87"/>
    <n v="1"/>
    <x v="14"/>
    <n v="0"/>
    <n v="0"/>
    <n v="0.13582475582020292"/>
    <n v="0.24685845845471743"/>
    <m/>
    <m/>
    <m/>
    <m/>
    <m/>
    <m/>
    <m/>
    <m/>
    <m/>
    <m/>
    <m/>
    <m/>
    <m/>
    <n v="9"/>
    <n v="0"/>
    <n v="0"/>
  </r>
  <r>
    <n v="8964000"/>
    <s v="Wells, Ian H."/>
    <s v="Clitheroe"/>
    <s v="Clitheroe"/>
    <s v=""/>
    <s v=""/>
    <x v="8"/>
    <x v="0"/>
    <x v="62"/>
    <n v="1"/>
    <x v="14"/>
    <n v="0"/>
    <n v="0"/>
    <n v="0.26979115620171046"/>
    <n v="0.64947191475326527"/>
    <m/>
    <m/>
    <m/>
    <m/>
    <m/>
    <m/>
    <m/>
    <m/>
    <m/>
    <m/>
    <m/>
    <m/>
    <m/>
    <n v="9"/>
    <n v="0"/>
    <n v="0"/>
  </r>
  <r>
    <n v="8964453"/>
    <s v="Boros, Andreas"/>
    <s v="Budapest"/>
    <s v="Budapest"/>
    <s v=""/>
    <s v=""/>
    <x v="22"/>
    <x v="0"/>
    <x v="59"/>
    <n v="1"/>
    <x v="14"/>
    <n v="0"/>
    <n v="0"/>
    <n v="0.91052790603421829"/>
    <n v="0.52456763084145175"/>
    <m/>
    <m/>
    <m/>
    <m/>
    <m/>
    <m/>
    <m/>
    <m/>
    <m/>
    <m/>
    <m/>
    <m/>
    <m/>
    <n v="9"/>
    <n v="0"/>
    <n v="0"/>
  </r>
  <r>
    <n v="8967697"/>
    <s v="Voimanen, Janne"/>
    <s v="Ylojarvi"/>
    <s v="Ylojarvi"/>
    <s v=""/>
    <s v=""/>
    <x v="23"/>
    <x v="0"/>
    <x v="59"/>
    <n v="1"/>
    <x v="14"/>
    <n v="0"/>
    <n v="0"/>
    <n v="0.24588984281062987"/>
    <n v="0.62352170117753669"/>
    <m/>
    <m/>
    <m/>
    <m/>
    <m/>
    <m/>
    <m/>
    <m/>
    <m/>
    <m/>
    <m/>
    <m/>
    <m/>
    <n v="9"/>
    <n v="0"/>
    <n v="0"/>
  </r>
  <r>
    <n v="8968526"/>
    <s v="Seidel, Horst"/>
    <s v="Bischofsheim"/>
    <s v="Bischofsheim"/>
    <s v=""/>
    <s v=""/>
    <x v="0"/>
    <x v="0"/>
    <x v="74"/>
    <n v="1"/>
    <x v="14"/>
    <n v="0"/>
    <n v="0"/>
    <n v="0.62165278805161006"/>
    <n v="0.7118075391516826"/>
    <m/>
    <m/>
    <m/>
    <m/>
    <m/>
    <m/>
    <m/>
    <m/>
    <m/>
    <m/>
    <m/>
    <m/>
    <m/>
    <n v="9"/>
    <n v="0"/>
    <n v="0"/>
  </r>
  <r>
    <n v="8970678"/>
    <s v="Goldstar Electron Co., Ltd."/>
    <s v="Cheong-ju"/>
    <s v="Cheong-ju"/>
    <s v=""/>
    <s v=""/>
    <x v="7"/>
    <x v="0"/>
    <x v="62"/>
    <n v="1"/>
    <x v="14"/>
    <n v="0"/>
    <n v="0"/>
    <n v="0.25662178093506527"/>
    <n v="0.21613272646288662"/>
    <m/>
    <m/>
    <m/>
    <m/>
    <m/>
    <m/>
    <m/>
    <m/>
    <m/>
    <m/>
    <m/>
    <m/>
    <m/>
    <n v="9"/>
    <n v="0"/>
    <n v="0"/>
  </r>
  <r>
    <n v="129328"/>
    <s v="AZPIROZ, Fernando"/>
    <s v="Paseo San Gervasio 32,08022 Barcelona"/>
    <s v="Paseo San Gervasio 32 08022 Barcelona"/>
    <s v="32 08022"/>
    <s v="32"/>
    <x v="4"/>
    <x v="0"/>
    <x v="24"/>
    <n v="3"/>
    <x v="9"/>
    <n v="2"/>
    <n v="1"/>
    <n v="0.12513256130633377"/>
    <n v="4.9710771022633105E-2"/>
    <n v="1"/>
    <n v="3"/>
    <n v="8"/>
    <m/>
    <m/>
    <m/>
    <m/>
    <m/>
    <m/>
    <m/>
    <m/>
    <m/>
    <m/>
    <n v="9"/>
    <n v="1"/>
    <n v="0"/>
  </r>
  <r>
    <n v="8979181"/>
    <s v="Zeng, Yi"/>
    <s v="Xuanwu District, Beijing 100052"/>
    <s v="Xuanwu District Beijing 100052"/>
    <s v="100052"/>
    <s v=""/>
    <x v="14"/>
    <x v="0"/>
    <x v="29"/>
    <n v="2"/>
    <x v="0"/>
    <n v="1"/>
    <n v="0"/>
    <n v="0.83932159724446453"/>
    <n v="0.85528659419425501"/>
    <m/>
    <m/>
    <m/>
    <m/>
    <m/>
    <m/>
    <m/>
    <m/>
    <m/>
    <m/>
    <m/>
    <m/>
    <m/>
    <n v="9"/>
    <n v="1"/>
    <n v="0"/>
  </r>
  <r>
    <n v="8979894"/>
    <s v="Alderson, Robert C."/>
    <s v="Greenwood"/>
    <s v="Greenwood"/>
    <s v=""/>
    <s v=""/>
    <x v="9"/>
    <x v="0"/>
    <x v="62"/>
    <n v="1"/>
    <x v="14"/>
    <n v="0"/>
    <n v="0"/>
    <n v="9.3839334077008285E-2"/>
    <n v="0.38903546352028662"/>
    <m/>
    <m/>
    <m/>
    <m/>
    <m/>
    <m/>
    <m/>
    <m/>
    <m/>
    <m/>
    <m/>
    <m/>
    <m/>
    <n v="9"/>
    <n v="0"/>
    <n v="0"/>
  </r>
  <r>
    <n v="8983674"/>
    <s v="InspireMD Ltd."/>
    <s v="Tel Aviv"/>
    <s v="Tel Aviv"/>
    <s v=""/>
    <s v=""/>
    <x v="19"/>
    <x v="0"/>
    <x v="59"/>
    <n v="1"/>
    <x v="15"/>
    <n v="0"/>
    <n v="0"/>
    <n v="0.64288693880912828"/>
    <n v="0.24193564083424501"/>
    <m/>
    <m/>
    <m/>
    <m/>
    <m/>
    <m/>
    <m/>
    <m/>
    <m/>
    <m/>
    <m/>
    <m/>
    <m/>
    <n v="9"/>
    <n v="0"/>
    <n v="0"/>
  </r>
  <r>
    <n v="8984641"/>
    <s v="Yao, Yasuhisa"/>
    <s v="Hyogo"/>
    <s v="Hyogo"/>
    <s v=""/>
    <s v=""/>
    <x v="2"/>
    <x v="0"/>
    <x v="87"/>
    <n v="1"/>
    <x v="14"/>
    <n v="0"/>
    <n v="0"/>
    <n v="0.41093966159755702"/>
    <n v="8.0101403377661695E-2"/>
    <m/>
    <m/>
    <m/>
    <m/>
    <m/>
    <m/>
    <m/>
    <m/>
    <m/>
    <m/>
    <m/>
    <m/>
    <m/>
    <n v="9"/>
    <n v="0"/>
    <n v="0"/>
  </r>
  <r>
    <n v="8987676"/>
    <s v="Ogawa, Jinichi"/>
    <s v="Matsue-shi"/>
    <s v="Matsue-shi"/>
    <s v=""/>
    <s v=""/>
    <x v="2"/>
    <x v="0"/>
    <x v="70"/>
    <n v="1"/>
    <x v="14"/>
    <n v="0"/>
    <n v="0"/>
    <n v="0.90983756011343098"/>
    <n v="0.92137115555577098"/>
    <m/>
    <m/>
    <m/>
    <m/>
    <m/>
    <m/>
    <m/>
    <m/>
    <m/>
    <m/>
    <m/>
    <m/>
    <m/>
    <n v="9"/>
    <n v="0"/>
    <n v="0"/>
  </r>
  <r>
    <n v="8989828"/>
    <s v="Zhao, Yanjin"/>
    <s v="Beijing"/>
    <s v="Beijing"/>
    <s v=""/>
    <s v=""/>
    <x v="14"/>
    <x v="0"/>
    <x v="65"/>
    <n v="1"/>
    <x v="14"/>
    <n v="0"/>
    <n v="0"/>
    <n v="0.20138368177594979"/>
    <n v="0.8384567220678889"/>
    <m/>
    <m/>
    <m/>
    <m/>
    <m/>
    <m/>
    <m/>
    <m/>
    <m/>
    <m/>
    <m/>
    <m/>
    <m/>
    <n v="9"/>
    <n v="0"/>
    <n v="0"/>
  </r>
  <r>
    <n v="8993557"/>
    <s v="Xu, Dawei"/>
    <s v="Inagi-shi"/>
    <s v="Inagi-shi"/>
    <s v=""/>
    <s v=""/>
    <x v="2"/>
    <x v="0"/>
    <x v="62"/>
    <n v="1"/>
    <x v="14"/>
    <n v="0"/>
    <n v="0"/>
    <n v="0.6508397211229614"/>
    <n v="0.74168827621585387"/>
    <m/>
    <m/>
    <m/>
    <m/>
    <m/>
    <m/>
    <m/>
    <m/>
    <m/>
    <m/>
    <m/>
    <m/>
    <m/>
    <n v="9"/>
    <n v="0"/>
    <n v="0"/>
  </r>
  <r>
    <n v="8995947"/>
    <s v="White, Daniel S."/>
    <s v="Independence"/>
    <s v="Independence"/>
    <s v=""/>
    <s v=""/>
    <x v="9"/>
    <x v="0"/>
    <x v="74"/>
    <n v="1"/>
    <x v="14"/>
    <n v="0"/>
    <n v="0"/>
    <n v="0.48952016796335429"/>
    <n v="0.22047132831067862"/>
    <m/>
    <m/>
    <m/>
    <m/>
    <m/>
    <m/>
    <m/>
    <m/>
    <m/>
    <m/>
    <m/>
    <m/>
    <m/>
    <n v="9"/>
    <n v="0"/>
    <n v="0"/>
  </r>
  <r>
    <n v="9001077"/>
    <s v="Nippon Pneumatics Bluidics System Co., Ltd."/>
    <s v="Kawasaki"/>
    <s v="Kawasaki"/>
    <s v=""/>
    <s v=""/>
    <x v="2"/>
    <x v="0"/>
    <x v="59"/>
    <n v="1"/>
    <x v="14"/>
    <n v="0"/>
    <n v="0"/>
    <n v="0.14058109110501849"/>
    <n v="0.39244530810867106"/>
    <m/>
    <m/>
    <m/>
    <m/>
    <m/>
    <m/>
    <m/>
    <m/>
    <m/>
    <m/>
    <m/>
    <m/>
    <m/>
    <n v="9"/>
    <n v="0"/>
    <n v="0"/>
  </r>
  <r>
    <n v="9004569"/>
    <s v="Aoki, Nobuo"/>
    <s v="Yokohama-shi"/>
    <s v="Yokohama-shi"/>
    <s v=""/>
    <s v=""/>
    <x v="2"/>
    <x v="0"/>
    <x v="74"/>
    <n v="1"/>
    <x v="14"/>
    <n v="0"/>
    <n v="0"/>
    <n v="0.48820354846964986"/>
    <n v="0.82751184127755062"/>
    <m/>
    <m/>
    <m/>
    <m/>
    <m/>
    <m/>
    <m/>
    <m/>
    <m/>
    <m/>
    <m/>
    <m/>
    <m/>
    <n v="9"/>
    <n v="0"/>
    <n v="0"/>
  </r>
  <r>
    <n v="9004585"/>
    <s v="Mourzagh, Djamel"/>
    <s v="Fontaine"/>
    <s v="Fontaine"/>
    <s v=""/>
    <s v=""/>
    <x v="3"/>
    <x v="0"/>
    <x v="59"/>
    <n v="1"/>
    <x v="14"/>
    <n v="0"/>
    <n v="0"/>
    <n v="0.44087492217400104"/>
    <n v="0.41595614568110406"/>
    <m/>
    <m/>
    <m/>
    <m/>
    <m/>
    <m/>
    <m/>
    <m/>
    <m/>
    <m/>
    <m/>
    <m/>
    <m/>
    <n v="9"/>
    <n v="0"/>
    <n v="0"/>
  </r>
  <r>
    <n v="9007494"/>
    <s v="Iwai, Hidetoshi"/>
    <s v="Fucyu"/>
    <s v="Fucyu"/>
    <s v=""/>
    <s v=""/>
    <x v="2"/>
    <x v="0"/>
    <x v="87"/>
    <n v="1"/>
    <x v="14"/>
    <n v="0"/>
    <n v="0"/>
    <n v="0.44625633528571396"/>
    <n v="0.12710393411639154"/>
    <m/>
    <m/>
    <m/>
    <m/>
    <m/>
    <m/>
    <m/>
    <m/>
    <m/>
    <m/>
    <m/>
    <m/>
    <m/>
    <n v="9"/>
    <n v="0"/>
    <n v="0"/>
  </r>
  <r>
    <n v="9008430"/>
    <s v="Harrington, Chris"/>
    <s v="Hertfordshire"/>
    <s v="Hertfordshire"/>
    <s v=""/>
    <s v=""/>
    <x v="8"/>
    <x v="0"/>
    <x v="69"/>
    <n v="1"/>
    <x v="14"/>
    <n v="0"/>
    <n v="0"/>
    <n v="0.30672076853299868"/>
    <n v="0.70493356160790399"/>
    <m/>
    <m/>
    <m/>
    <m/>
    <m/>
    <m/>
    <m/>
    <m/>
    <m/>
    <m/>
    <m/>
    <m/>
    <m/>
    <n v="9"/>
    <n v="0"/>
    <n v="0"/>
  </r>
  <r>
    <n v="9011734"/>
    <s v="Van Den Nieuwelaar, Andrianus Josephes"/>
    <s v="Gemert"/>
    <s v="Gemert"/>
    <s v=""/>
    <s v=""/>
    <x v="1"/>
    <x v="0"/>
    <x v="66"/>
    <n v="1"/>
    <x v="14"/>
    <n v="0"/>
    <n v="0"/>
    <n v="3.1263917639599126E-2"/>
    <n v="0.99691887111279598"/>
    <m/>
    <m/>
    <m/>
    <m/>
    <m/>
    <m/>
    <m/>
    <m/>
    <m/>
    <m/>
    <m/>
    <m/>
    <m/>
    <n v="9"/>
    <n v="0"/>
    <n v="0"/>
  </r>
  <r>
    <n v="9012285"/>
    <s v="Koninkljke Philips Electronics N.V."/>
    <s v="Groenewoudseweg 1,Eindhoven,5621 BA"/>
    <s v="Groenewoudseweg 1 Eindhoven 5621 BA"/>
    <s v="1 5621"/>
    <s v="1"/>
    <x v="1"/>
    <x v="0"/>
    <x v="52"/>
    <n v="2"/>
    <x v="1"/>
    <n v="2"/>
    <n v="1"/>
    <n v="0.26965485436807035"/>
    <n v="0.48677413199701292"/>
    <m/>
    <m/>
    <m/>
    <m/>
    <m/>
    <m/>
    <m/>
    <m/>
    <m/>
    <m/>
    <m/>
    <m/>
    <m/>
    <n v="9"/>
    <n v="1"/>
    <n v="0"/>
  </r>
  <r>
    <n v="9018977"/>
    <s v="Reid, David Eric"/>
    <s v="West Wickham, Kent"/>
    <s v="West Wickham Kent"/>
    <s v=""/>
    <s v=""/>
    <x v="8"/>
    <x v="0"/>
    <x v="83"/>
    <n v="2"/>
    <x v="3"/>
    <n v="0"/>
    <n v="0"/>
    <n v="0.93955331956139954"/>
    <n v="0.73164557358142812"/>
    <m/>
    <m/>
    <m/>
    <m/>
    <m/>
    <m/>
    <m/>
    <m/>
    <m/>
    <m/>
    <m/>
    <m/>
    <m/>
    <n v="9"/>
    <n v="0"/>
    <n v="0"/>
  </r>
  <r>
    <n v="9024438"/>
    <s v="Robinson, Kermit H."/>
    <s v="Hanover"/>
    <s v="Hanover"/>
    <s v=""/>
    <s v=""/>
    <x v="9"/>
    <x v="0"/>
    <x v="65"/>
    <n v="1"/>
    <x v="14"/>
    <n v="0"/>
    <n v="0"/>
    <n v="0.13912545119077069"/>
    <n v="0.81471054667632514"/>
    <m/>
    <m/>
    <m/>
    <m/>
    <m/>
    <m/>
    <m/>
    <m/>
    <m/>
    <m/>
    <m/>
    <m/>
    <m/>
    <n v="9"/>
    <n v="0"/>
    <n v="0"/>
  </r>
  <r>
    <n v="9024736"/>
    <s v="Rillmann, Thomas"/>
    <s v="Bellheim"/>
    <s v="Bellheim"/>
    <s v=""/>
    <s v=""/>
    <x v="0"/>
    <x v="0"/>
    <x v="59"/>
    <n v="1"/>
    <x v="14"/>
    <n v="0"/>
    <n v="0"/>
    <n v="0.91419026484119559"/>
    <n v="0.53835164315276562"/>
    <m/>
    <m/>
    <m/>
    <m/>
    <m/>
    <m/>
    <m/>
    <m/>
    <m/>
    <m/>
    <m/>
    <m/>
    <m/>
    <n v="9"/>
    <n v="0"/>
    <n v="0"/>
  </r>
  <r>
    <n v="9024815"/>
    <s v="Takasaki, Naruto"/>
    <s v="Yokohama"/>
    <s v="Yokohama"/>
    <s v=""/>
    <s v=""/>
    <x v="2"/>
    <x v="0"/>
    <x v="59"/>
    <n v="1"/>
    <x v="14"/>
    <n v="0"/>
    <n v="0"/>
    <n v="0.63103365234921671"/>
    <n v="0.84204055206863859"/>
    <m/>
    <m/>
    <m/>
    <m/>
    <m/>
    <m/>
    <m/>
    <m/>
    <m/>
    <m/>
    <m/>
    <m/>
    <m/>
    <n v="9"/>
    <n v="0"/>
    <n v="0"/>
  </r>
  <r>
    <n v="9025746"/>
    <s v="Spicer Gelenkwellenbau GmbH"/>
    <s v="Essen"/>
    <s v="Essen"/>
    <s v=""/>
    <s v=""/>
    <x v="0"/>
    <x v="0"/>
    <x v="87"/>
    <n v="1"/>
    <x v="14"/>
    <n v="0"/>
    <n v="0"/>
    <n v="0.96121979223135345"/>
    <n v="0.57437369919844761"/>
    <m/>
    <m/>
    <m/>
    <m/>
    <m/>
    <m/>
    <m/>
    <m/>
    <m/>
    <m/>
    <m/>
    <m/>
    <m/>
    <n v="9"/>
    <n v="0"/>
    <n v="0"/>
  </r>
  <r>
    <n v="9026052"/>
    <s v="Potenza, Marco Alberto Carlo"/>
    <s v="Milano"/>
    <s v="Milano"/>
    <s v=""/>
    <s v=""/>
    <x v="6"/>
    <x v="0"/>
    <x v="66"/>
    <n v="1"/>
    <x v="14"/>
    <n v="0"/>
    <n v="0"/>
    <n v="0.12351265917755139"/>
    <n v="0.62545716946973051"/>
    <m/>
    <m/>
    <m/>
    <m/>
    <m/>
    <m/>
    <m/>
    <m/>
    <m/>
    <m/>
    <m/>
    <m/>
    <m/>
    <n v="9"/>
    <n v="0"/>
    <n v="0"/>
  </r>
  <r>
    <n v="1141962"/>
    <s v="KING, Holly Kay, GlaxoSmithKline"/>
    <s v="Five Moore Drive, P.O. Box 13398,Research Triangle Park, NC 27708"/>
    <s v="Five Moore Drive P.O. Box 13398 Research Triangle Park NC 27708"/>
    <s v="13398 27708"/>
    <s v=""/>
    <x v="9"/>
    <x v="0"/>
    <x v="4"/>
    <n v="3"/>
    <x v="6"/>
    <n v="2"/>
    <n v="0"/>
    <n v="0.69973890626815727"/>
    <n v="5.0307514993054858E-2"/>
    <n v="1"/>
    <n v="3"/>
    <n v="8"/>
    <m/>
    <m/>
    <m/>
    <m/>
    <m/>
    <m/>
    <m/>
    <m/>
    <m/>
    <m/>
    <n v="9"/>
    <n v="1"/>
    <n v="0"/>
  </r>
  <r>
    <n v="9027484"/>
    <s v="Iguchi, Nobumasa"/>
    <s v="Kanagawa"/>
    <s v="Kanagawa"/>
    <s v=""/>
    <s v=""/>
    <x v="2"/>
    <x v="0"/>
    <x v="59"/>
    <n v="1"/>
    <x v="14"/>
    <n v="0"/>
    <n v="0"/>
    <n v="0.60613974984473151"/>
    <n v="0.73226604072130341"/>
    <m/>
    <m/>
    <m/>
    <m/>
    <m/>
    <m/>
    <m/>
    <m/>
    <m/>
    <m/>
    <m/>
    <m/>
    <m/>
    <n v="9"/>
    <n v="0"/>
    <n v="0"/>
  </r>
  <r>
    <n v="9029503"/>
    <s v="CONVE LTD."/>
    <s v="An Australian Company of Level 3, Legal &amp; General,Perth,6000"/>
    <s v="An Australian Company of Level 3 Legal &amp; General Perth 6000"/>
    <s v="3 6000"/>
    <s v="3"/>
    <x v="20"/>
    <x v="0"/>
    <x v="6"/>
    <n v="3"/>
    <x v="6"/>
    <n v="2"/>
    <n v="1"/>
    <n v="0.23627010978909857"/>
    <n v="0.33710074251411914"/>
    <m/>
    <m/>
    <m/>
    <m/>
    <m/>
    <m/>
    <m/>
    <m/>
    <m/>
    <m/>
    <m/>
    <m/>
    <m/>
    <n v="9"/>
    <n v="1"/>
    <n v="0"/>
  </r>
  <r>
    <n v="9030623"/>
    <s v="Goyal, Vivek K."/>
    <s v="Hoboken,NJ"/>
    <s v="Hoboken NJ"/>
    <s v=""/>
    <s v=""/>
    <x v="9"/>
    <x v="0"/>
    <x v="70"/>
    <n v="1"/>
    <x v="15"/>
    <n v="0"/>
    <n v="0"/>
    <n v="0.99417220424793917"/>
    <n v="0.70223904593915876"/>
    <m/>
    <m/>
    <m/>
    <m/>
    <m/>
    <m/>
    <m/>
    <m/>
    <m/>
    <m/>
    <m/>
    <m/>
    <m/>
    <n v="9"/>
    <n v="0"/>
    <n v="0"/>
  </r>
  <r>
    <n v="9030921"/>
    <s v="Ables; Eugene O."/>
    <s v="Topeka"/>
    <s v="Topeka"/>
    <s v=""/>
    <s v=""/>
    <x v="9"/>
    <x v="0"/>
    <x v="66"/>
    <n v="1"/>
    <x v="14"/>
    <n v="0"/>
    <n v="0"/>
    <n v="0.97554140330931527"/>
    <n v="0.19971541254503689"/>
    <m/>
    <m/>
    <m/>
    <m/>
    <m/>
    <m/>
    <m/>
    <m/>
    <m/>
    <m/>
    <m/>
    <m/>
    <m/>
    <n v="9"/>
    <n v="0"/>
    <n v="0"/>
  </r>
  <r>
    <n v="9031377"/>
    <s v="Raney, Kirk H."/>
    <s v="Sugar Land"/>
    <s v="Sugar Land"/>
    <s v=""/>
    <s v=""/>
    <x v="9"/>
    <x v="0"/>
    <x v="70"/>
    <n v="1"/>
    <x v="15"/>
    <n v="0"/>
    <n v="0"/>
    <n v="0.82789732945135719"/>
    <n v="0.96838072807747233"/>
    <m/>
    <m/>
    <m/>
    <m/>
    <m/>
    <m/>
    <m/>
    <m/>
    <m/>
    <m/>
    <m/>
    <m/>
    <m/>
    <n v="9"/>
    <n v="0"/>
    <n v="0"/>
  </r>
  <r>
    <n v="9031939"/>
    <s v="Inoue, Hidehiro"/>
    <s v="Ohmihachiman"/>
    <s v="Ohmihachiman"/>
    <s v=""/>
    <s v=""/>
    <x v="2"/>
    <x v="0"/>
    <x v="74"/>
    <n v="1"/>
    <x v="14"/>
    <n v="0"/>
    <n v="0"/>
    <n v="6.8608525808007248E-2"/>
    <n v="0.50751211218368986"/>
    <m/>
    <m/>
    <m/>
    <m/>
    <m/>
    <m/>
    <m/>
    <m/>
    <m/>
    <m/>
    <m/>
    <m/>
    <m/>
    <n v="9"/>
    <n v="0"/>
    <n v="0"/>
  </r>
  <r>
    <n v="9033414"/>
    <s v="Huber, Silvia"/>
    <s v="Neusass"/>
    <s v="Neusass"/>
    <s v=""/>
    <s v=""/>
    <x v="0"/>
    <x v="0"/>
    <x v="65"/>
    <n v="1"/>
    <x v="14"/>
    <n v="0"/>
    <n v="0"/>
    <n v="0.99461384975291112"/>
    <n v="0.96533983168937187"/>
    <m/>
    <m/>
    <m/>
    <m/>
    <m/>
    <m/>
    <m/>
    <m/>
    <m/>
    <m/>
    <m/>
    <m/>
    <m/>
    <n v="9"/>
    <n v="0"/>
    <n v="0"/>
  </r>
  <r>
    <n v="9035752"/>
    <s v="Itou, Nobuo"/>
    <s v="Tokyo"/>
    <s v="Tokyo"/>
    <s v=""/>
    <s v=""/>
    <x v="2"/>
    <x v="0"/>
    <x v="87"/>
    <n v="1"/>
    <x v="14"/>
    <n v="0"/>
    <n v="0"/>
    <n v="0.36329905881377955"/>
    <n v="0.41655972888465009"/>
    <m/>
    <m/>
    <m/>
    <m/>
    <m/>
    <m/>
    <m/>
    <m/>
    <m/>
    <m/>
    <m/>
    <m/>
    <m/>
    <n v="9"/>
    <n v="0"/>
    <n v="0"/>
  </r>
  <r>
    <n v="9037079"/>
    <s v="Holding, Julie"/>
    <s v="Palo Alto"/>
    <s v="Palo Alto"/>
    <s v=""/>
    <s v=""/>
    <x v="9"/>
    <x v="0"/>
    <x v="62"/>
    <n v="1"/>
    <x v="15"/>
    <n v="0"/>
    <n v="0"/>
    <n v="0.36592641923689451"/>
    <n v="0.79545593499618283"/>
    <m/>
    <m/>
    <m/>
    <m/>
    <m/>
    <m/>
    <m/>
    <m/>
    <m/>
    <m/>
    <m/>
    <m/>
    <m/>
    <n v="9"/>
    <n v="0"/>
    <n v="0"/>
  </r>
  <r>
    <n v="9040539"/>
    <s v="Velvet Chemical Co."/>
    <s v="Kenedy"/>
    <s v="Kenedy"/>
    <s v=""/>
    <s v=""/>
    <x v="9"/>
    <x v="0"/>
    <x v="66"/>
    <n v="1"/>
    <x v="14"/>
    <n v="0"/>
    <n v="0"/>
    <n v="0.30032687609307973"/>
    <n v="0.96184410875522586"/>
    <m/>
    <m/>
    <m/>
    <m/>
    <m/>
    <m/>
    <m/>
    <m/>
    <m/>
    <m/>
    <m/>
    <m/>
    <m/>
    <n v="9"/>
    <n v="0"/>
    <n v="0"/>
  </r>
  <r>
    <n v="9040954"/>
    <s v="Ramamoorthy, Sujata"/>
    <s v="Beaverton"/>
    <s v="Beaverton"/>
    <s v=""/>
    <s v=""/>
    <x v="9"/>
    <x v="0"/>
    <x v="62"/>
    <n v="1"/>
    <x v="14"/>
    <n v="0"/>
    <n v="0"/>
    <n v="0.48379808773420252"/>
    <n v="0.94644286529127708"/>
    <m/>
    <m/>
    <m/>
    <m/>
    <m/>
    <m/>
    <m/>
    <m/>
    <m/>
    <m/>
    <m/>
    <m/>
    <m/>
    <n v="9"/>
    <n v="0"/>
    <n v="0"/>
  </r>
  <r>
    <n v="9041028"/>
    <s v="Hildreth, James Dean"/>
    <s v="Fallbrook"/>
    <s v="Fallbrook"/>
    <s v=""/>
    <s v=""/>
    <x v="9"/>
    <x v="0"/>
    <x v="62"/>
    <n v="1"/>
    <x v="14"/>
    <n v="0"/>
    <n v="0"/>
    <n v="0.53632974917106746"/>
    <n v="0.20252569087120498"/>
    <m/>
    <m/>
    <m/>
    <m/>
    <m/>
    <m/>
    <m/>
    <m/>
    <m/>
    <m/>
    <m/>
    <m/>
    <m/>
    <n v="9"/>
    <n v="0"/>
    <n v="0"/>
  </r>
  <r>
    <n v="9043929"/>
    <s v="Yamashita, Kazutaka"/>
    <s v="Tochigi"/>
    <s v="Tochigi"/>
    <s v=""/>
    <s v=""/>
    <x v="2"/>
    <x v="0"/>
    <x v="65"/>
    <n v="1"/>
    <x v="14"/>
    <n v="0"/>
    <n v="0"/>
    <n v="0.46057860095148007"/>
    <n v="0.85460207433530921"/>
    <m/>
    <m/>
    <m/>
    <m/>
    <m/>
    <m/>
    <m/>
    <m/>
    <m/>
    <m/>
    <m/>
    <m/>
    <m/>
    <n v="9"/>
    <n v="0"/>
    <n v="0"/>
  </r>
  <r>
    <n v="9044501"/>
    <s v="Van Eerden, John J."/>
    <s v="Philadelphia"/>
    <s v="Philadelphia"/>
    <s v=""/>
    <s v=""/>
    <x v="9"/>
    <x v="0"/>
    <x v="74"/>
    <n v="1"/>
    <x v="14"/>
    <n v="0"/>
    <n v="0"/>
    <n v="0.32637640500407117"/>
    <n v="0.32139016377509144"/>
    <m/>
    <m/>
    <m/>
    <m/>
    <m/>
    <m/>
    <m/>
    <m/>
    <m/>
    <m/>
    <m/>
    <m/>
    <m/>
    <n v="9"/>
    <n v="0"/>
    <n v="0"/>
  </r>
  <r>
    <n v="9046573"/>
    <s v="Shanrock; Clay"/>
    <s v="Hollister"/>
    <s v="Hollister"/>
    <s v=""/>
    <s v=""/>
    <x v="9"/>
    <x v="0"/>
    <x v="62"/>
    <n v="1"/>
    <x v="14"/>
    <n v="0"/>
    <n v="0"/>
    <n v="0.70254959528724026"/>
    <n v="0.85775168689029302"/>
    <m/>
    <m/>
    <m/>
    <m/>
    <m/>
    <m/>
    <m/>
    <m/>
    <m/>
    <m/>
    <m/>
    <m/>
    <m/>
    <n v="9"/>
    <n v="0"/>
    <n v="0"/>
  </r>
  <r>
    <n v="9047848"/>
    <s v="Amos; Kim K."/>
    <s v="Ringold"/>
    <s v="Ringold"/>
    <s v=""/>
    <s v=""/>
    <x v="9"/>
    <x v="0"/>
    <x v="65"/>
    <n v="1"/>
    <x v="14"/>
    <n v="0"/>
    <n v="0"/>
    <n v="0.89990403378548101"/>
    <n v="0.76346692727899412"/>
    <m/>
    <m/>
    <m/>
    <m/>
    <m/>
    <m/>
    <m/>
    <m/>
    <m/>
    <m/>
    <m/>
    <m/>
    <m/>
    <n v="9"/>
    <n v="0"/>
    <n v="0"/>
  </r>
  <r>
    <n v="9047882"/>
    <s v="Engelhard Sensor Technologies, Inc."/>
    <s v="Iselin"/>
    <s v="Iselin"/>
    <s v=""/>
    <s v=""/>
    <x v="9"/>
    <x v="0"/>
    <x v="66"/>
    <n v="1"/>
    <x v="14"/>
    <n v="0"/>
    <n v="0"/>
    <n v="0.15715472885069814"/>
    <n v="0.34330015243611978"/>
    <m/>
    <m/>
    <m/>
    <m/>
    <m/>
    <m/>
    <m/>
    <m/>
    <m/>
    <m/>
    <m/>
    <m/>
    <m/>
    <n v="9"/>
    <n v="0"/>
    <n v="0"/>
  </r>
  <r>
    <n v="9048266"/>
    <s v="Bosshold; Barry L."/>
    <s v="Santa Cruz"/>
    <s v="Santa Cruz"/>
    <s v=""/>
    <s v=""/>
    <x v="9"/>
    <x v="0"/>
    <x v="70"/>
    <n v="1"/>
    <x v="15"/>
    <n v="0"/>
    <n v="0"/>
    <n v="0.65353663953176566"/>
    <n v="0.30189752192626229"/>
    <m/>
    <m/>
    <m/>
    <m/>
    <m/>
    <m/>
    <m/>
    <m/>
    <m/>
    <m/>
    <m/>
    <m/>
    <m/>
    <n v="9"/>
    <n v="0"/>
    <n v="0"/>
  </r>
  <r>
    <n v="9048487"/>
    <s v="Kim, Jeong Se"/>
    <s v="Daegu"/>
    <s v="Daegu"/>
    <s v=""/>
    <s v=""/>
    <x v="7"/>
    <x v="0"/>
    <x v="87"/>
    <n v="1"/>
    <x v="14"/>
    <n v="0"/>
    <n v="0"/>
    <n v="0.99136497870146512"/>
    <n v="0.88494656412631534"/>
    <m/>
    <m/>
    <m/>
    <m/>
    <m/>
    <m/>
    <m/>
    <m/>
    <m/>
    <m/>
    <m/>
    <m/>
    <m/>
    <n v="9"/>
    <n v="0"/>
    <n v="0"/>
  </r>
  <r>
    <n v="9048808"/>
    <s v="Maruszak, Patricia M."/>
    <s v="Itasca,IL"/>
    <s v="Itasca IL"/>
    <s v=""/>
    <s v=""/>
    <x v="9"/>
    <x v="0"/>
    <x v="62"/>
    <n v="1"/>
    <x v="15"/>
    <n v="0"/>
    <n v="0"/>
    <n v="0.44331501659522177"/>
    <n v="0.56136798239739039"/>
    <m/>
    <m/>
    <m/>
    <m/>
    <m/>
    <m/>
    <m/>
    <m/>
    <m/>
    <m/>
    <m/>
    <m/>
    <m/>
    <n v="9"/>
    <n v="0"/>
    <n v="0"/>
  </r>
  <r>
    <n v="9049587"/>
    <s v="Cohen, Ronny"/>
    <s v="Zoran"/>
    <s v="Zoran"/>
    <s v=""/>
    <s v=""/>
    <x v="19"/>
    <x v="0"/>
    <x v="87"/>
    <n v="1"/>
    <x v="14"/>
    <n v="0"/>
    <n v="0"/>
    <n v="0.19514341870031471"/>
    <n v="0.59570679150361161"/>
    <m/>
    <m/>
    <m/>
    <m/>
    <m/>
    <m/>
    <m/>
    <m/>
    <m/>
    <m/>
    <m/>
    <m/>
    <m/>
    <n v="9"/>
    <n v="0"/>
    <n v="0"/>
  </r>
  <r>
    <n v="9049656"/>
    <s v="Leps; Walter T."/>
    <s v="T6L 1C1 Edmonton, Alberta"/>
    <s v="T6L 1C1 Edmonton Alberta"/>
    <s v="6 11"/>
    <s v="T6L"/>
    <x v="16"/>
    <x v="0"/>
    <x v="21"/>
    <n v="2"/>
    <x v="0"/>
    <n v="2"/>
    <n v="1"/>
    <n v="0.35215460440465207"/>
    <n v="0.67419753888739331"/>
    <m/>
    <m/>
    <m/>
    <m/>
    <m/>
    <m/>
    <m/>
    <m/>
    <m/>
    <m/>
    <m/>
    <m/>
    <m/>
    <n v="9"/>
    <n v="1"/>
    <n v="0"/>
  </r>
  <r>
    <n v="9049895"/>
    <s v="Maeda, Yasuyuki"/>
    <s v="Ehime"/>
    <s v="Ehime"/>
    <s v=""/>
    <s v=""/>
    <x v="2"/>
    <x v="0"/>
    <x v="87"/>
    <n v="1"/>
    <x v="14"/>
    <n v="0"/>
    <n v="0"/>
    <n v="0.55459505632173423"/>
    <n v="6.8869285145008785E-2"/>
    <m/>
    <m/>
    <m/>
    <m/>
    <m/>
    <m/>
    <m/>
    <m/>
    <m/>
    <m/>
    <m/>
    <m/>
    <m/>
    <n v="9"/>
    <n v="0"/>
    <n v="0"/>
  </r>
  <r>
    <n v="1432694"/>
    <s v="KAUSHAL, Tej, Paul, Qinetiq Limited"/>
    <s v="St Andrews Road,Malvern, Worcestershire WR14 3PS"/>
    <s v="St Andrews Road Malvern Worcestershire WR14 3PS"/>
    <s v="14 3"/>
    <s v="R14"/>
    <x v="8"/>
    <x v="0"/>
    <x v="47"/>
    <n v="3"/>
    <x v="11"/>
    <n v="2"/>
    <n v="1"/>
    <n v="0.90401673646363467"/>
    <n v="5.0898298288219568E-2"/>
    <n v="1"/>
    <n v="3"/>
    <n v="8"/>
    <m/>
    <m/>
    <m/>
    <m/>
    <m/>
    <m/>
    <m/>
    <m/>
    <m/>
    <m/>
    <n v="9"/>
    <n v="1"/>
    <n v="0"/>
  </r>
  <r>
    <n v="9051646"/>
    <s v="Bernard, Linda Gail"/>
    <s v="Kingsport"/>
    <s v="Kingsport"/>
    <s v=""/>
    <s v=""/>
    <x v="9"/>
    <x v="0"/>
    <x v="62"/>
    <n v="1"/>
    <x v="14"/>
    <n v="0"/>
    <n v="0"/>
    <n v="0.42634245499782231"/>
    <n v="0.15619068060526209"/>
    <m/>
    <m/>
    <m/>
    <m/>
    <m/>
    <m/>
    <m/>
    <m/>
    <m/>
    <m/>
    <m/>
    <m/>
    <m/>
    <n v="9"/>
    <n v="0"/>
    <n v="0"/>
  </r>
  <r>
    <n v="9055608"/>
    <s v="Jost, Philippe"/>
    <s v="Paris"/>
    <s v="Paris"/>
    <s v=""/>
    <s v=""/>
    <x v="3"/>
    <x v="0"/>
    <x v="87"/>
    <n v="1"/>
    <x v="14"/>
    <n v="0"/>
    <n v="0"/>
    <n v="0.29649302436711356"/>
    <n v="0.22386015372748713"/>
    <m/>
    <m/>
    <m/>
    <m/>
    <m/>
    <m/>
    <m/>
    <m/>
    <m/>
    <m/>
    <m/>
    <m/>
    <m/>
    <n v="9"/>
    <n v="0"/>
    <n v="0"/>
  </r>
  <r>
    <n v="9058927"/>
    <s v="Oh, Seung Hoon"/>
    <s v="Daedong Apt. 104-303,Osan-si, Kyungki-do,447-010"/>
    <s v="Daedong Apt. 104-303 Osan-si Kyungki-do 447-010"/>
    <s v="104303 447010"/>
    <s v="104-"/>
    <x v="44"/>
    <x v="0"/>
    <x v="47"/>
    <n v="3"/>
    <x v="9"/>
    <n v="2"/>
    <n v="1"/>
    <n v="0.65423469833922432"/>
    <n v="0.90227327859572581"/>
    <m/>
    <m/>
    <m/>
    <m/>
    <m/>
    <m/>
    <m/>
    <m/>
    <m/>
    <m/>
    <m/>
    <m/>
    <m/>
    <n v="9"/>
    <n v="1"/>
    <n v="0"/>
  </r>
  <r>
    <n v="9064418"/>
    <s v="Nishioka, Kouji"/>
    <s v="c/o Matsushita Electric Works, Ltd.,,Osaka"/>
    <s v="c/o Matsushita Electric Works Ltd. Osaka"/>
    <s v=""/>
    <s v=""/>
    <x v="2"/>
    <x v="0"/>
    <x v="3"/>
    <n v="3"/>
    <x v="9"/>
    <n v="0"/>
    <n v="0"/>
    <n v="0.99657277792217858"/>
    <n v="0.26987754559259092"/>
    <m/>
    <m/>
    <m/>
    <m/>
    <m/>
    <m/>
    <m/>
    <m/>
    <m/>
    <m/>
    <m/>
    <m/>
    <m/>
    <n v="9"/>
    <n v="1"/>
    <n v="0"/>
  </r>
  <r>
    <n v="9064548"/>
    <s v="Fischle, Jochen"/>
    <s v="Waiblingen"/>
    <s v="Waiblingen"/>
    <s v=""/>
    <s v=""/>
    <x v="0"/>
    <x v="0"/>
    <x v="70"/>
    <n v="1"/>
    <x v="14"/>
    <n v="0"/>
    <n v="0"/>
    <n v="0.77835740213146387"/>
    <n v="0.82616810634735371"/>
    <m/>
    <m/>
    <m/>
    <m/>
    <m/>
    <m/>
    <m/>
    <m/>
    <m/>
    <m/>
    <m/>
    <m/>
    <m/>
    <n v="9"/>
    <n v="0"/>
    <n v="0"/>
  </r>
  <r>
    <n v="9071857"/>
    <s v="Huang, Fu-Chuan"/>
    <s v="Shui Shang Town, Chia-Yi Hsien, Taiwan"/>
    <s v="Shui Shang Town Chia-Yi Hsien Taiwan"/>
    <s v=""/>
    <s v=""/>
    <x v="5"/>
    <x v="0"/>
    <x v="34"/>
    <n v="3"/>
    <x v="9"/>
    <n v="0"/>
    <n v="0"/>
    <n v="6.9072948091907338E-2"/>
    <n v="0.56632834267572907"/>
    <m/>
    <m/>
    <m/>
    <m/>
    <m/>
    <m/>
    <m/>
    <m/>
    <m/>
    <m/>
    <m/>
    <m/>
    <m/>
    <n v="9"/>
    <n v="1"/>
    <n v="0"/>
  </r>
  <r>
    <n v="9073428"/>
    <s v="Gower Corporation"/>
    <s v="Greenville"/>
    <s v="Greenville"/>
    <s v=""/>
    <s v=""/>
    <x v="9"/>
    <x v="0"/>
    <x v="70"/>
    <n v="1"/>
    <x v="14"/>
    <n v="0"/>
    <n v="0"/>
    <n v="0.32983399172204197"/>
    <n v="0.370373091168543"/>
    <m/>
    <m/>
    <m/>
    <m/>
    <m/>
    <m/>
    <m/>
    <m/>
    <m/>
    <m/>
    <m/>
    <m/>
    <m/>
    <n v="9"/>
    <n v="0"/>
    <n v="0"/>
  </r>
  <r>
    <n v="9075404"/>
    <s v="Delorme, Matt"/>
    <s v="Vancouver"/>
    <s v="Vancouver"/>
    <s v=""/>
    <s v=""/>
    <x v="16"/>
    <x v="0"/>
    <x v="62"/>
    <n v="1"/>
    <x v="14"/>
    <n v="0"/>
    <n v="0"/>
    <n v="0.98102870862707969"/>
    <n v="0.36958411844502814"/>
    <m/>
    <m/>
    <m/>
    <m/>
    <m/>
    <m/>
    <m/>
    <m/>
    <m/>
    <m/>
    <m/>
    <m/>
    <m/>
    <n v="9"/>
    <n v="0"/>
    <n v="0"/>
  </r>
  <r>
    <n v="9076002"/>
    <s v="Niigata Seimitsu Co., Ltd."/>
    <s v="Niigata,943-0834"/>
    <s v="Niigata 943-0834"/>
    <s v="9430834"/>
    <s v="943-"/>
    <x v="2"/>
    <x v="0"/>
    <x v="79"/>
    <n v="1"/>
    <x v="15"/>
    <n v="1"/>
    <n v="1"/>
    <n v="0.9290877175577702"/>
    <n v="0.88411329146117623"/>
    <m/>
    <m/>
    <m/>
    <m/>
    <m/>
    <m/>
    <m/>
    <m/>
    <m/>
    <m/>
    <m/>
    <m/>
    <m/>
    <n v="9"/>
    <n v="0"/>
    <n v="0"/>
  </r>
  <r>
    <n v="9085431"/>
    <s v="Hecken, Gerhard"/>
    <s v="Bochum"/>
    <s v="Bochum"/>
    <s v=""/>
    <s v=""/>
    <x v="0"/>
    <x v="0"/>
    <x v="66"/>
    <n v="1"/>
    <x v="14"/>
    <n v="0"/>
    <n v="0"/>
    <n v="4.6221669637861118E-2"/>
    <n v="9.0744356541237803E-2"/>
    <m/>
    <m/>
    <m/>
    <m/>
    <m/>
    <m/>
    <m/>
    <m/>
    <m/>
    <m/>
    <m/>
    <m/>
    <m/>
    <n v="9"/>
    <n v="0"/>
    <n v="0"/>
  </r>
  <r>
    <n v="9092591"/>
    <s v="Kiegle, Edward A"/>
    <s v="Chester,CA"/>
    <s v="Chester CA"/>
    <s v=""/>
    <s v=""/>
    <x v="9"/>
    <x v="0"/>
    <x v="70"/>
    <n v="1"/>
    <x v="15"/>
    <n v="0"/>
    <n v="0"/>
    <n v="0.3634946583962162"/>
    <n v="0.39735535341759121"/>
    <m/>
    <m/>
    <m/>
    <m/>
    <m/>
    <m/>
    <m/>
    <m/>
    <m/>
    <m/>
    <m/>
    <m/>
    <m/>
    <n v="9"/>
    <n v="0"/>
    <n v="0"/>
  </r>
  <r>
    <n v="9095856"/>
    <s v="Volgraf, Matthew"/>
    <s v="Oakland,CA"/>
    <s v="Oakland CA"/>
    <s v=""/>
    <s v=""/>
    <x v="9"/>
    <x v="0"/>
    <x v="70"/>
    <n v="1"/>
    <x v="15"/>
    <n v="0"/>
    <n v="0"/>
    <n v="1.7712970794855121E-2"/>
    <n v="0.67639973030838008"/>
    <m/>
    <m/>
    <m/>
    <m/>
    <m/>
    <m/>
    <m/>
    <m/>
    <m/>
    <m/>
    <m/>
    <m/>
    <m/>
    <n v="9"/>
    <n v="0"/>
    <n v="0"/>
  </r>
  <r>
    <n v="9097000"/>
    <s v="Lataillade, Maurice"/>
    <s v="F- 33370 Tresses"/>
    <s v="F- 33370 Tresses"/>
    <s v="33370"/>
    <s v=""/>
    <x v="3"/>
    <x v="0"/>
    <x v="79"/>
    <n v="1"/>
    <x v="3"/>
    <n v="1"/>
    <n v="0"/>
    <n v="0.78441401611158101"/>
    <n v="0.16749001460139923"/>
    <m/>
    <m/>
    <m/>
    <m/>
    <m/>
    <m/>
    <m/>
    <m/>
    <m/>
    <m/>
    <m/>
    <m/>
    <m/>
    <n v="9"/>
    <n v="0"/>
    <n v="0"/>
  </r>
  <r>
    <n v="9101447"/>
    <s v="Duhe, Jerry R."/>
    <s v="Albuquerque"/>
    <s v="Albuquerque"/>
    <s v=""/>
    <s v=""/>
    <x v="9"/>
    <x v="0"/>
    <x v="77"/>
    <n v="1"/>
    <x v="14"/>
    <n v="0"/>
    <n v="0"/>
    <n v="0.10621331880209517"/>
    <n v="6.5802804229095457E-2"/>
    <m/>
    <m/>
    <m/>
    <m/>
    <m/>
    <m/>
    <m/>
    <m/>
    <m/>
    <m/>
    <m/>
    <m/>
    <m/>
    <n v="9"/>
    <n v="0"/>
    <n v="0"/>
  </r>
  <r>
    <n v="9101629"/>
    <s v="Balashova; Nadezhda Nikolaevna"/>
    <s v="Moscow"/>
    <s v="Moscow"/>
    <s v=""/>
    <s v=""/>
    <x v="29"/>
    <x v="0"/>
    <x v="66"/>
    <n v="1"/>
    <x v="14"/>
    <n v="0"/>
    <n v="0"/>
    <n v="0.73889912453214712"/>
    <n v="0.47968893812887814"/>
    <m/>
    <m/>
    <m/>
    <m/>
    <m/>
    <m/>
    <m/>
    <m/>
    <m/>
    <m/>
    <m/>
    <m/>
    <m/>
    <n v="9"/>
    <n v="0"/>
    <n v="0"/>
  </r>
  <r>
    <n v="9102021"/>
    <s v="P. Van Tilburg-Bastianen Revisie B.V."/>
    <s v="Breda"/>
    <s v="Breda"/>
    <s v=""/>
    <s v=""/>
    <x v="1"/>
    <x v="0"/>
    <x v="87"/>
    <n v="1"/>
    <x v="14"/>
    <n v="0"/>
    <n v="0"/>
    <n v="0.15278346267532206"/>
    <n v="0.49754002377065665"/>
    <m/>
    <m/>
    <m/>
    <m/>
    <m/>
    <m/>
    <m/>
    <m/>
    <m/>
    <m/>
    <m/>
    <m/>
    <m/>
    <n v="9"/>
    <n v="0"/>
    <n v="0"/>
  </r>
  <r>
    <n v="9105753"/>
    <s v="Miller, Warren K."/>
    <s v="Palo Alto"/>
    <s v="Palo Alto"/>
    <s v=""/>
    <s v=""/>
    <x v="9"/>
    <x v="0"/>
    <x v="62"/>
    <n v="1"/>
    <x v="15"/>
    <n v="0"/>
    <n v="0"/>
    <n v="0.77302603529972036"/>
    <n v="0.82371595362505845"/>
    <m/>
    <m/>
    <m/>
    <m/>
    <m/>
    <m/>
    <m/>
    <m/>
    <m/>
    <m/>
    <m/>
    <m/>
    <m/>
    <n v="9"/>
    <n v="0"/>
    <n v="0"/>
  </r>
  <r>
    <n v="9107045"/>
    <s v="Paranto, Joseph N."/>
    <s v="Albuquerque,NM"/>
    <s v="Albuquerque NM"/>
    <s v=""/>
    <s v=""/>
    <x v="9"/>
    <x v="0"/>
    <x v="78"/>
    <n v="1"/>
    <x v="15"/>
    <n v="0"/>
    <n v="0"/>
    <n v="0.85006926479902889"/>
    <n v="0.98654316475229786"/>
    <m/>
    <m/>
    <m/>
    <m/>
    <m/>
    <m/>
    <m/>
    <m/>
    <m/>
    <m/>
    <m/>
    <m/>
    <m/>
    <n v="9"/>
    <n v="0"/>
    <n v="0"/>
  </r>
  <r>
    <n v="9108910"/>
    <s v="Eismann, Wolfgang"/>
    <s v="Stuttgart"/>
    <s v="Stuttgart"/>
    <s v=""/>
    <s v=""/>
    <x v="0"/>
    <x v="0"/>
    <x v="62"/>
    <n v="1"/>
    <x v="14"/>
    <n v="0"/>
    <n v="0"/>
    <n v="0.29041598784948908"/>
    <n v="9.1952990143779112E-2"/>
    <m/>
    <m/>
    <m/>
    <m/>
    <m/>
    <m/>
    <m/>
    <m/>
    <m/>
    <m/>
    <m/>
    <m/>
    <m/>
    <n v="9"/>
    <n v="0"/>
    <n v="0"/>
  </r>
  <r>
    <n v="9111323"/>
    <s v="Ueno, Koki"/>
    <s v="Toyoto"/>
    <s v="Toyoto"/>
    <s v=""/>
    <s v=""/>
    <x v="2"/>
    <x v="0"/>
    <x v="66"/>
    <n v="1"/>
    <x v="14"/>
    <n v="0"/>
    <n v="0"/>
    <n v="0.15054263042266769"/>
    <n v="0.71963878846531049"/>
    <m/>
    <m/>
    <m/>
    <m/>
    <m/>
    <m/>
    <m/>
    <m/>
    <m/>
    <m/>
    <m/>
    <m/>
    <m/>
    <n v="9"/>
    <n v="0"/>
    <n v="0"/>
  </r>
  <r>
    <n v="9113770"/>
    <s v="Tatge, Carolyn"/>
    <s v="Northville,MI"/>
    <s v="Northville MI"/>
    <s v=""/>
    <s v=""/>
    <x v="9"/>
    <x v="0"/>
    <x v="69"/>
    <n v="1"/>
    <x v="15"/>
    <n v="0"/>
    <n v="0"/>
    <n v="0.70362544409158723"/>
    <n v="0.48324543553891142"/>
    <m/>
    <m/>
    <m/>
    <m/>
    <m/>
    <m/>
    <m/>
    <m/>
    <m/>
    <m/>
    <m/>
    <m/>
    <m/>
    <n v="9"/>
    <n v="0"/>
    <n v="0"/>
  </r>
  <r>
    <n v="9114770"/>
    <s v="Trip-Lite Ltd."/>
    <s v="Leicester"/>
    <s v="Leicester"/>
    <s v=""/>
    <s v=""/>
    <x v="8"/>
    <x v="0"/>
    <x v="62"/>
    <n v="1"/>
    <x v="14"/>
    <n v="0"/>
    <n v="0"/>
    <n v="5.0868278984593007E-2"/>
    <n v="0.4076859298344484"/>
    <m/>
    <m/>
    <m/>
    <m/>
    <m/>
    <m/>
    <m/>
    <m/>
    <m/>
    <m/>
    <m/>
    <m/>
    <m/>
    <n v="9"/>
    <n v="0"/>
    <n v="0"/>
  </r>
  <r>
    <n v="9115056"/>
    <s v="Will; Neal"/>
    <s v="Piedmont"/>
    <s v="Piedmont"/>
    <s v=""/>
    <s v=""/>
    <x v="9"/>
    <x v="0"/>
    <x v="59"/>
    <n v="1"/>
    <x v="14"/>
    <n v="0"/>
    <n v="0"/>
    <n v="0.19312021842859717"/>
    <n v="0.9958137435292107"/>
    <m/>
    <m/>
    <m/>
    <m/>
    <m/>
    <m/>
    <m/>
    <m/>
    <m/>
    <m/>
    <m/>
    <m/>
    <m/>
    <n v="9"/>
    <n v="0"/>
    <n v="0"/>
  </r>
  <r>
    <n v="9115231"/>
    <s v="Kuo, Ming-Huang"/>
    <s v="Taipei Hsien"/>
    <s v="Taipei Hsien"/>
    <s v=""/>
    <s v=""/>
    <x v="5"/>
    <x v="0"/>
    <x v="74"/>
    <n v="1"/>
    <x v="15"/>
    <n v="0"/>
    <n v="0"/>
    <n v="0.79207271378181454"/>
    <n v="0.21522551364839304"/>
    <m/>
    <m/>
    <m/>
    <m/>
    <m/>
    <m/>
    <m/>
    <m/>
    <m/>
    <m/>
    <m/>
    <m/>
    <m/>
    <n v="9"/>
    <n v="0"/>
    <n v="0"/>
  </r>
  <r>
    <n v="9118296"/>
    <s v="Dictahone Corporation"/>
    <s v="Stratford"/>
    <s v="Stratford"/>
    <s v=""/>
    <s v=""/>
    <x v="9"/>
    <x v="0"/>
    <x v="62"/>
    <n v="1"/>
    <x v="14"/>
    <n v="0"/>
    <n v="0"/>
    <n v="0.14803861959960507"/>
    <n v="0.93746814608533668"/>
    <m/>
    <m/>
    <m/>
    <m/>
    <m/>
    <m/>
    <m/>
    <m/>
    <m/>
    <m/>
    <m/>
    <m/>
    <m/>
    <n v="9"/>
    <n v="0"/>
    <n v="0"/>
  </r>
  <r>
    <n v="9118778"/>
    <s v="Yamada, Keizo"/>
    <s v="Hachinohe"/>
    <s v="Hachinohe"/>
    <s v=""/>
    <s v=""/>
    <x v="2"/>
    <x v="0"/>
    <x v="62"/>
    <n v="1"/>
    <x v="14"/>
    <n v="0"/>
    <n v="0"/>
    <n v="0.1563992357905013"/>
    <n v="0.9944789544366045"/>
    <m/>
    <m/>
    <m/>
    <m/>
    <m/>
    <m/>
    <m/>
    <m/>
    <m/>
    <m/>
    <m/>
    <m/>
    <m/>
    <n v="9"/>
    <n v="0"/>
    <n v="0"/>
  </r>
  <r>
    <n v="9120434"/>
    <s v="Peterson, Kenneth A."/>
    <s v="7013 Vivian Dr. NE.,Albuquerque,NM,87109"/>
    <s v="7013 Vivian Dr. NE. Albuquerque NM 87109"/>
    <s v="7013 87109"/>
    <s v=""/>
    <x v="9"/>
    <x v="0"/>
    <x v="41"/>
    <n v="3"/>
    <x v="11"/>
    <n v="2"/>
    <n v="0"/>
    <n v="0.85194513241340375"/>
    <n v="0.22091838084399085"/>
    <m/>
    <m/>
    <m/>
    <m/>
    <m/>
    <m/>
    <m/>
    <m/>
    <m/>
    <m/>
    <m/>
    <m/>
    <m/>
    <n v="9"/>
    <n v="1"/>
    <n v="0"/>
  </r>
  <r>
    <n v="1970967"/>
    <s v="Taiwan Unison Biotech Inc."/>
    <s v="Hsinchu Science-based Industrial Park-Chunan Site 3F 22 Kedung 3rd Road Chunan, Miaoli,Taiwan 350"/>
    <s v="Hsinchu Science-based Industrial Park-Chunan Site 3F 22 Kedung 3rd Road Chunan Miaoli Taiwan 350"/>
    <s v="3 22 3 350"/>
    <s v="3F"/>
    <x v="5"/>
    <x v="0"/>
    <x v="114"/>
    <n v="3"/>
    <x v="7"/>
    <n v="4"/>
    <n v="1"/>
    <n v="0.57927291358780564"/>
    <n v="4.7717523405615525E-2"/>
    <n v="1"/>
    <n v="3"/>
    <n v="8"/>
    <m/>
    <m/>
    <m/>
    <m/>
    <m/>
    <m/>
    <m/>
    <m/>
    <m/>
    <m/>
    <n v="9"/>
    <n v="1"/>
    <n v="0"/>
  </r>
  <r>
    <n v="9124168"/>
    <s v="Ma, Dong Kwan"/>
    <s v="Mogryendong APT. 805-506, Hogye-dong 1053-4, Dongan-gu,Anyang-si, Gyeonggi-do"/>
    <s v="Mogryendong APT. 805-506 Hogye-dong 1053-4 Dongan-gu Anyang-si Gyeonggi-do"/>
    <s v="805506 10534"/>
    <s v="805-"/>
    <x v="7"/>
    <x v="0"/>
    <x v="64"/>
    <n v="3"/>
    <x v="10"/>
    <n v="2"/>
    <n v="1"/>
    <n v="0.45680056158225102"/>
    <n v="0.98131116046402267"/>
    <m/>
    <m/>
    <m/>
    <m/>
    <m/>
    <m/>
    <m/>
    <m/>
    <m/>
    <m/>
    <m/>
    <m/>
    <m/>
    <n v="9"/>
    <n v="1"/>
    <n v="0"/>
  </r>
  <r>
    <n v="9124216"/>
    <s v="Houck, Staley J."/>
    <s v="Akron"/>
    <s v="Akron"/>
    <s v=""/>
    <s v=""/>
    <x v="9"/>
    <x v="0"/>
    <x v="87"/>
    <n v="1"/>
    <x v="14"/>
    <n v="0"/>
    <n v="0"/>
    <n v="0.1082488890847404"/>
    <n v="0.57130318382729051"/>
    <m/>
    <m/>
    <m/>
    <m/>
    <m/>
    <m/>
    <m/>
    <m/>
    <m/>
    <m/>
    <m/>
    <m/>
    <m/>
    <n v="9"/>
    <n v="0"/>
    <n v="0"/>
  </r>
  <r>
    <n v="9128759"/>
    <s v="Nikolics, Karoly"/>
    <s v="Budapest"/>
    <s v="Budapest"/>
    <s v=""/>
    <s v=""/>
    <x v="22"/>
    <x v="0"/>
    <x v="59"/>
    <n v="1"/>
    <x v="14"/>
    <n v="0"/>
    <n v="0"/>
    <n v="0.42355227354904956"/>
    <n v="0.18555858271732251"/>
    <m/>
    <m/>
    <m/>
    <m/>
    <m/>
    <m/>
    <m/>
    <m/>
    <m/>
    <m/>
    <m/>
    <m/>
    <m/>
    <n v="9"/>
    <n v="0"/>
    <n v="0"/>
  </r>
  <r>
    <n v="2402985"/>
    <s v="Institut de Recherche alternative SYNOPSIS"/>
    <s v="Domaine de Belbezet Route d'Olmet,F-34700 Lodeve"/>
    <s v="Domaine de Belbezet Route d'Olmet F-34700 Lodeve"/>
    <s v="34700"/>
    <s v=""/>
    <x v="3"/>
    <x v="0"/>
    <x v="47"/>
    <n v="3"/>
    <x v="11"/>
    <n v="1"/>
    <n v="0"/>
    <n v="0.90272825284919922"/>
    <n v="5.040804156030021E-2"/>
    <n v="1"/>
    <n v="3"/>
    <n v="8"/>
    <m/>
    <m/>
    <m/>
    <m/>
    <m/>
    <m/>
    <m/>
    <m/>
    <m/>
    <m/>
    <n v="9"/>
    <n v="1"/>
    <n v="0"/>
  </r>
  <r>
    <n v="9134255"/>
    <s v="Sullivan; John L."/>
    <s v="N. Miami"/>
    <s v="N. Miami"/>
    <s v=""/>
    <s v=""/>
    <x v="9"/>
    <x v="0"/>
    <x v="59"/>
    <n v="1"/>
    <x v="15"/>
    <n v="0"/>
    <n v="0"/>
    <n v="0.10653654980507277"/>
    <n v="0.43660654967268175"/>
    <m/>
    <m/>
    <m/>
    <m/>
    <m/>
    <m/>
    <m/>
    <m/>
    <m/>
    <m/>
    <m/>
    <m/>
    <m/>
    <n v="9"/>
    <n v="0"/>
    <n v="0"/>
  </r>
  <r>
    <n v="9135639"/>
    <s v="McDuffie, Steve"/>
    <s v="Lumberton"/>
    <s v="Lumberton"/>
    <s v=""/>
    <s v=""/>
    <x v="9"/>
    <x v="0"/>
    <x v="62"/>
    <n v="1"/>
    <x v="14"/>
    <n v="0"/>
    <n v="0"/>
    <n v="0.88683363651961933"/>
    <n v="0.98846071121351398"/>
    <m/>
    <m/>
    <m/>
    <m/>
    <m/>
    <m/>
    <m/>
    <m/>
    <m/>
    <m/>
    <m/>
    <m/>
    <m/>
    <n v="9"/>
    <n v="0"/>
    <n v="0"/>
  </r>
  <r>
    <n v="9140419"/>
    <s v="Su, Yi-Hsuan"/>
    <s v="Kao-Hsiung"/>
    <s v="Kao-Hsiung"/>
    <s v=""/>
    <s v=""/>
    <x v="5"/>
    <x v="0"/>
    <x v="70"/>
    <n v="1"/>
    <x v="14"/>
    <n v="0"/>
    <n v="0"/>
    <n v="0.98203708120916899"/>
    <n v="0.22839719025899552"/>
    <m/>
    <m/>
    <m/>
    <m/>
    <m/>
    <m/>
    <m/>
    <m/>
    <m/>
    <m/>
    <m/>
    <m/>
    <m/>
    <n v="9"/>
    <n v="0"/>
    <n v="0"/>
  </r>
  <r>
    <n v="9142079"/>
    <s v="Bokor, Steven L. M."/>
    <s v="Rochester Hills"/>
    <s v="Rochester Hills"/>
    <s v=""/>
    <s v=""/>
    <x v="9"/>
    <x v="0"/>
    <x v="81"/>
    <n v="1"/>
    <x v="15"/>
    <n v="0"/>
    <n v="0"/>
    <n v="0.50432777057631473"/>
    <n v="9.0922905339028692E-2"/>
    <m/>
    <m/>
    <m/>
    <m/>
    <m/>
    <m/>
    <m/>
    <m/>
    <m/>
    <m/>
    <m/>
    <m/>
    <m/>
    <n v="9"/>
    <n v="0"/>
    <n v="0"/>
  </r>
  <r>
    <n v="9143170"/>
    <s v="Taketsugu, Hiroshi"/>
    <s v="Takasago"/>
    <s v="Takasago"/>
    <s v=""/>
    <s v=""/>
    <x v="2"/>
    <x v="0"/>
    <x v="59"/>
    <n v="1"/>
    <x v="14"/>
    <n v="0"/>
    <n v="0"/>
    <n v="0.42310232586737329"/>
    <n v="0.58851835694604515"/>
    <m/>
    <m/>
    <m/>
    <m/>
    <m/>
    <m/>
    <m/>
    <m/>
    <m/>
    <m/>
    <m/>
    <m/>
    <m/>
    <n v="9"/>
    <n v="0"/>
    <n v="0"/>
  </r>
  <r>
    <n v="9145280"/>
    <s v="SMART STRUCTURES, INC."/>
    <s v="324 South Second Street Pike,Southampton,PA,18966"/>
    <s v="324 South Second Street Pike Southampton PA 18966"/>
    <s v="324 18966"/>
    <s v=""/>
    <x v="9"/>
    <x v="0"/>
    <x v="9"/>
    <n v="3"/>
    <x v="10"/>
    <n v="2"/>
    <n v="0"/>
    <n v="0.2825946096468861"/>
    <n v="0.89799296763436787"/>
    <m/>
    <m/>
    <m/>
    <m/>
    <m/>
    <m/>
    <m/>
    <m/>
    <m/>
    <m/>
    <m/>
    <m/>
    <m/>
    <n v="9"/>
    <n v="1"/>
    <n v="0"/>
  </r>
  <r>
    <n v="9154422"/>
    <s v="Allen, John David"/>
    <s v="Garland,TX"/>
    <s v="Garland TX"/>
    <s v=""/>
    <s v=""/>
    <x v="9"/>
    <x v="0"/>
    <x v="70"/>
    <n v="1"/>
    <x v="15"/>
    <n v="0"/>
    <n v="0"/>
    <n v="6.1072960640642937E-2"/>
    <n v="0.48187771007377145"/>
    <m/>
    <m/>
    <m/>
    <m/>
    <m/>
    <m/>
    <m/>
    <m/>
    <m/>
    <m/>
    <m/>
    <m/>
    <m/>
    <n v="9"/>
    <n v="0"/>
    <n v="0"/>
  </r>
  <r>
    <n v="2559160"/>
    <s v="Lonardi, Emile"/>
    <s v="30, rue de Schouweiler,L-Bascharage"/>
    <s v="30 rue de Schouweiler L-Bascharage"/>
    <s v="30"/>
    <s v=""/>
    <x v="45"/>
    <x v="0"/>
    <x v="52"/>
    <n v="2"/>
    <x v="1"/>
    <n v="1"/>
    <n v="0"/>
    <n v="0.13095999864757035"/>
    <n v="4.9172114295884417E-2"/>
    <n v="1"/>
    <n v="2"/>
    <n v="8"/>
    <m/>
    <m/>
    <m/>
    <m/>
    <m/>
    <m/>
    <m/>
    <m/>
    <m/>
    <m/>
    <n v="9"/>
    <n v="1"/>
    <n v="0"/>
  </r>
  <r>
    <n v="9157022"/>
    <s v="Soldera, David"/>
    <s v="Bristol"/>
    <s v="Bristol"/>
    <s v=""/>
    <s v=""/>
    <x v="8"/>
    <x v="0"/>
    <x v="65"/>
    <n v="1"/>
    <x v="14"/>
    <n v="0"/>
    <n v="0"/>
    <n v="0.58466166930029817"/>
    <n v="0.40763965098850563"/>
    <m/>
    <m/>
    <m/>
    <m/>
    <m/>
    <m/>
    <m/>
    <m/>
    <m/>
    <m/>
    <m/>
    <m/>
    <m/>
    <n v="9"/>
    <n v="0"/>
    <n v="0"/>
  </r>
  <r>
    <n v="9162843"/>
    <s v="Naciri, Robert"/>
    <s v="Chatenay Malabry"/>
    <s v="Chatenay Malabry"/>
    <s v=""/>
    <s v=""/>
    <x v="3"/>
    <x v="0"/>
    <x v="79"/>
    <n v="1"/>
    <x v="15"/>
    <n v="0"/>
    <n v="0"/>
    <n v="0.87517852345753788"/>
    <n v="0.18074650496354827"/>
    <m/>
    <m/>
    <m/>
    <m/>
    <m/>
    <m/>
    <m/>
    <m/>
    <m/>
    <m/>
    <m/>
    <m/>
    <m/>
    <n v="9"/>
    <n v="0"/>
    <n v="0"/>
  </r>
  <r>
    <n v="9166026"/>
    <s v="Kasubuchi, Fumiaki"/>
    <s v="Katsuta"/>
    <s v="Katsuta"/>
    <s v=""/>
    <s v=""/>
    <x v="2"/>
    <x v="0"/>
    <x v="65"/>
    <n v="1"/>
    <x v="14"/>
    <n v="0"/>
    <n v="0"/>
    <n v="0.26195722723567061"/>
    <n v="0.60906205502520405"/>
    <m/>
    <m/>
    <m/>
    <m/>
    <m/>
    <m/>
    <m/>
    <m/>
    <m/>
    <m/>
    <m/>
    <m/>
    <m/>
    <n v="9"/>
    <n v="0"/>
    <n v="0"/>
  </r>
  <r>
    <n v="9167224"/>
    <s v="Mize; Timothy I."/>
    <s v="Moore"/>
    <s v="Moore"/>
    <s v=""/>
    <s v=""/>
    <x v="9"/>
    <x v="0"/>
    <x v="87"/>
    <n v="1"/>
    <x v="14"/>
    <n v="0"/>
    <n v="0"/>
    <n v="0.93686774200786749"/>
    <n v="0.89204773320791908"/>
    <m/>
    <m/>
    <m/>
    <m/>
    <m/>
    <m/>
    <m/>
    <m/>
    <m/>
    <m/>
    <m/>
    <m/>
    <m/>
    <n v="9"/>
    <n v="0"/>
    <n v="0"/>
  </r>
  <r>
    <n v="9167607"/>
    <s v="Sgibnev; Igor Vladimirovich"/>
    <s v="Moscow"/>
    <s v="Moscow"/>
    <s v=""/>
    <s v=""/>
    <x v="38"/>
    <x v="0"/>
    <x v="66"/>
    <n v="1"/>
    <x v="14"/>
    <n v="0"/>
    <n v="0"/>
    <n v="0.76287418111451311"/>
    <n v="0.4863997707542429"/>
    <m/>
    <m/>
    <m/>
    <m/>
    <m/>
    <m/>
    <m/>
    <m/>
    <m/>
    <m/>
    <m/>
    <m/>
    <m/>
    <n v="9"/>
    <n v="0"/>
    <n v="0"/>
  </r>
  <r>
    <n v="9168673"/>
    <s v="Schrama-de Pauw, Agnes Desiree Maria"/>
    <s v="Eindhoven"/>
    <s v="Eindhoven"/>
    <s v=""/>
    <s v=""/>
    <x v="1"/>
    <x v="0"/>
    <x v="62"/>
    <n v="1"/>
    <x v="14"/>
    <n v="0"/>
    <n v="0"/>
    <n v="0.91655051328301684"/>
    <n v="0.51309527847156156"/>
    <m/>
    <m/>
    <m/>
    <m/>
    <m/>
    <m/>
    <m/>
    <m/>
    <m/>
    <m/>
    <m/>
    <m/>
    <m/>
    <n v="9"/>
    <n v="0"/>
    <n v="0"/>
  </r>
  <r>
    <n v="9170884"/>
    <s v="Waldrop, III; John Cleveland"/>
    <s v="Madrid"/>
    <s v="Madrid"/>
    <s v=""/>
    <s v=""/>
    <x v="4"/>
    <x v="0"/>
    <x v="66"/>
    <n v="1"/>
    <x v="14"/>
    <n v="0"/>
    <n v="0"/>
    <n v="3.6977548371885494E-2"/>
    <n v="0.70909541344592919"/>
    <m/>
    <m/>
    <m/>
    <m/>
    <m/>
    <m/>
    <m/>
    <m/>
    <m/>
    <m/>
    <m/>
    <m/>
    <m/>
    <n v="9"/>
    <n v="0"/>
    <n v="0"/>
  </r>
  <r>
    <n v="9177189"/>
    <s v="Powers; Harold C."/>
    <s v="McAlester"/>
    <s v="McAlester"/>
    <s v=""/>
    <s v=""/>
    <x v="9"/>
    <x v="0"/>
    <x v="62"/>
    <n v="1"/>
    <x v="14"/>
    <n v="0"/>
    <n v="0"/>
    <n v="0.41175632180168831"/>
    <n v="0.97289986256550554"/>
    <m/>
    <m/>
    <m/>
    <m/>
    <m/>
    <m/>
    <m/>
    <m/>
    <m/>
    <m/>
    <m/>
    <m/>
    <m/>
    <n v="9"/>
    <n v="0"/>
    <n v="0"/>
  </r>
  <r>
    <n v="9177714"/>
    <s v="Han, Hyo-jin"/>
    <s v="Taegu"/>
    <s v="Taegu"/>
    <s v=""/>
    <s v=""/>
    <x v="7"/>
    <x v="0"/>
    <x v="87"/>
    <n v="1"/>
    <x v="14"/>
    <n v="0"/>
    <n v="0"/>
    <n v="0.83155074226982206"/>
    <n v="0.15087894485957121"/>
    <m/>
    <m/>
    <m/>
    <m/>
    <m/>
    <m/>
    <m/>
    <m/>
    <m/>
    <m/>
    <m/>
    <m/>
    <m/>
    <n v="9"/>
    <n v="0"/>
    <n v="0"/>
  </r>
  <r>
    <n v="9180152"/>
    <s v="Kim, Man H."/>
    <s v="Seoul"/>
    <s v="Seoul"/>
    <s v=""/>
    <s v=""/>
    <x v="7"/>
    <x v="0"/>
    <x v="87"/>
    <n v="1"/>
    <x v="14"/>
    <n v="0"/>
    <n v="0"/>
    <n v="8.5180489022306238E-2"/>
    <n v="0.1141280912086976"/>
    <m/>
    <m/>
    <m/>
    <m/>
    <m/>
    <m/>
    <m/>
    <m/>
    <m/>
    <m/>
    <m/>
    <m/>
    <m/>
    <n v="9"/>
    <n v="0"/>
    <n v="0"/>
  </r>
  <r>
    <n v="9181607"/>
    <s v="Kim, Hyeon-Soo"/>
    <s v="Ichon-shi"/>
    <s v="Ichon-shi"/>
    <s v=""/>
    <s v=""/>
    <x v="7"/>
    <x v="0"/>
    <x v="62"/>
    <n v="1"/>
    <x v="14"/>
    <n v="0"/>
    <n v="0"/>
    <n v="0.86550535069248413"/>
    <n v="0.16766250123618531"/>
    <m/>
    <m/>
    <m/>
    <m/>
    <m/>
    <m/>
    <m/>
    <m/>
    <m/>
    <m/>
    <m/>
    <m/>
    <m/>
    <n v="9"/>
    <n v="0"/>
    <n v="0"/>
  </r>
  <r>
    <n v="9181665"/>
    <s v="Snyder, Sr., Ronald R."/>
    <s v="Schnecksville"/>
    <s v="Schnecksville"/>
    <s v=""/>
    <s v=""/>
    <x v="9"/>
    <x v="0"/>
    <x v="69"/>
    <n v="1"/>
    <x v="14"/>
    <n v="0"/>
    <n v="0"/>
    <n v="4.8052013326948972E-2"/>
    <n v="0.91000716782243318"/>
    <m/>
    <m/>
    <m/>
    <m/>
    <m/>
    <m/>
    <m/>
    <m/>
    <m/>
    <m/>
    <m/>
    <m/>
    <m/>
    <n v="9"/>
    <n v="0"/>
    <n v="0"/>
  </r>
  <r>
    <n v="9184269"/>
    <s v="Klein, Peter D."/>
    <s v="Houston"/>
    <s v="Houston"/>
    <s v=""/>
    <s v=""/>
    <x v="9"/>
    <x v="0"/>
    <x v="65"/>
    <n v="1"/>
    <x v="14"/>
    <n v="0"/>
    <n v="0"/>
    <n v="0.9817148118426805"/>
    <n v="0.61283165941708329"/>
    <m/>
    <m/>
    <m/>
    <m/>
    <m/>
    <m/>
    <m/>
    <m/>
    <m/>
    <m/>
    <m/>
    <m/>
    <m/>
    <n v="9"/>
    <n v="0"/>
    <n v="0"/>
  </r>
  <r>
    <n v="9186468"/>
    <s v="Meugnier, Mathieu Paul"/>
    <s v="Brètigny sur Orge"/>
    <s v="Brètigny sur Orge"/>
    <s v=""/>
    <s v=""/>
    <x v="3"/>
    <x v="0"/>
    <x v="100"/>
    <n v="2"/>
    <x v="3"/>
    <n v="0"/>
    <n v="0"/>
    <n v="0.37471078320570428"/>
    <n v="0.87648558806810783"/>
    <m/>
    <m/>
    <m/>
    <m/>
    <m/>
    <m/>
    <m/>
    <m/>
    <m/>
    <m/>
    <m/>
    <m/>
    <m/>
    <n v="9"/>
    <n v="0"/>
    <n v="0"/>
  </r>
  <r>
    <n v="9186570"/>
    <s v="Budmiger; Hermann"/>
    <s v="CH-4206 Seewen"/>
    <s v="CH-4206 Seewen"/>
    <s v="4206"/>
    <s v=""/>
    <x v="10"/>
    <x v="0"/>
    <x v="78"/>
    <n v="1"/>
    <x v="15"/>
    <n v="1"/>
    <n v="0"/>
    <n v="0.91110525808867138"/>
    <n v="0.54866751668659208"/>
    <m/>
    <m/>
    <m/>
    <m/>
    <m/>
    <m/>
    <m/>
    <m/>
    <m/>
    <m/>
    <m/>
    <m/>
    <m/>
    <n v="9"/>
    <n v="0"/>
    <n v="0"/>
  </r>
  <r>
    <n v="9186985"/>
    <s v="Otsu, Yosuke"/>
    <s v="Tokyo"/>
    <s v="Tokyo"/>
    <s v=""/>
    <s v=""/>
    <x v="2"/>
    <x v="0"/>
    <x v="87"/>
    <n v="1"/>
    <x v="14"/>
    <n v="0"/>
    <n v="0"/>
    <n v="0.20645665619770726"/>
    <n v="0.57130563253513744"/>
    <m/>
    <m/>
    <m/>
    <m/>
    <m/>
    <m/>
    <m/>
    <m/>
    <m/>
    <m/>
    <m/>
    <m/>
    <m/>
    <n v="9"/>
    <n v="0"/>
    <n v="0"/>
  </r>
  <r>
    <n v="9187661"/>
    <s v="Ravelosona-Ramasitera, Dafine"/>
    <s v="Orsay"/>
    <s v="Orsay"/>
    <s v=""/>
    <s v=""/>
    <x v="3"/>
    <x v="0"/>
    <x v="87"/>
    <n v="1"/>
    <x v="14"/>
    <n v="0"/>
    <n v="0"/>
    <n v="0.86233399742417527"/>
    <n v="0.10486743713186342"/>
    <m/>
    <m/>
    <m/>
    <m/>
    <m/>
    <m/>
    <m/>
    <m/>
    <m/>
    <m/>
    <m/>
    <m/>
    <m/>
    <n v="9"/>
    <n v="0"/>
    <n v="0"/>
  </r>
  <r>
    <n v="9192590"/>
    <s v="Wu, Yi Tseng"/>
    <s v="Bali Shiang"/>
    <s v="Bali Shiang"/>
    <s v=""/>
    <s v=""/>
    <x v="5"/>
    <x v="0"/>
    <x v="77"/>
    <n v="1"/>
    <x v="15"/>
    <n v="0"/>
    <n v="0"/>
    <n v="0.18190739652153054"/>
    <n v="0.81563116908306632"/>
    <m/>
    <m/>
    <m/>
    <m/>
    <m/>
    <m/>
    <m/>
    <m/>
    <m/>
    <m/>
    <m/>
    <m/>
    <m/>
    <n v="9"/>
    <n v="0"/>
    <n v="0"/>
  </r>
  <r>
    <n v="9194128"/>
    <s v="Phillips Petroleum Co., Inc."/>
    <s v="Bartlesville"/>
    <s v="Bartlesville"/>
    <s v=""/>
    <s v=""/>
    <x v="9"/>
    <x v="0"/>
    <x v="74"/>
    <n v="1"/>
    <x v="14"/>
    <n v="0"/>
    <n v="0"/>
    <n v="2.8180071762336945E-2"/>
    <n v="0.4086180162888513"/>
    <m/>
    <m/>
    <m/>
    <m/>
    <m/>
    <m/>
    <m/>
    <m/>
    <m/>
    <m/>
    <m/>
    <m/>
    <m/>
    <n v="9"/>
    <n v="0"/>
    <n v="0"/>
  </r>
  <r>
    <n v="9196653"/>
    <s v="Shraiman, Isai Beniaminovich"/>
    <s v="Leningrad"/>
    <s v="Leningrad"/>
    <s v=""/>
    <s v=""/>
    <x v="29"/>
    <x v="0"/>
    <x v="62"/>
    <n v="1"/>
    <x v="14"/>
    <n v="0"/>
    <n v="0"/>
    <n v="0.30546150612844791"/>
    <n v="0.45043249886231829"/>
    <m/>
    <m/>
    <m/>
    <m/>
    <m/>
    <m/>
    <m/>
    <m/>
    <m/>
    <m/>
    <m/>
    <m/>
    <m/>
    <n v="9"/>
    <n v="0"/>
    <n v="0"/>
  </r>
  <r>
    <n v="9196776"/>
    <s v="Cornwell, Ronald Dean"/>
    <s v="Huber Heights"/>
    <s v="Huber Heights"/>
    <s v=""/>
    <s v=""/>
    <x v="9"/>
    <x v="0"/>
    <x v="69"/>
    <n v="1"/>
    <x v="15"/>
    <n v="0"/>
    <n v="0"/>
    <n v="0.23911859519991918"/>
    <n v="0.61361346905254566"/>
    <m/>
    <m/>
    <m/>
    <m/>
    <m/>
    <m/>
    <m/>
    <m/>
    <m/>
    <m/>
    <m/>
    <m/>
    <m/>
    <n v="9"/>
    <n v="0"/>
    <n v="0"/>
  </r>
  <r>
    <n v="9201355"/>
    <s v="Andres, Peter"/>
    <s v="Hoccheim"/>
    <s v="Hoccheim"/>
    <s v=""/>
    <s v=""/>
    <x v="0"/>
    <x v="0"/>
    <x v="59"/>
    <n v="1"/>
    <x v="14"/>
    <n v="0"/>
    <n v="0"/>
    <n v="0.68815107442268419"/>
    <n v="0.7305592214652592"/>
    <m/>
    <m/>
    <m/>
    <m/>
    <m/>
    <m/>
    <m/>
    <m/>
    <m/>
    <m/>
    <m/>
    <m/>
    <m/>
    <n v="9"/>
    <n v="0"/>
    <n v="0"/>
  </r>
  <r>
    <n v="9207664"/>
    <s v="Lau, Michael"/>
    <s v="Edmonds,WA"/>
    <s v="Edmonds WA"/>
    <s v=""/>
    <s v=""/>
    <x v="9"/>
    <x v="0"/>
    <x v="70"/>
    <n v="1"/>
    <x v="15"/>
    <n v="0"/>
    <n v="0"/>
    <n v="0.10928298843186723"/>
    <n v="0.81137141115285905"/>
    <m/>
    <m/>
    <m/>
    <m/>
    <m/>
    <m/>
    <m/>
    <m/>
    <m/>
    <m/>
    <m/>
    <m/>
    <m/>
    <n v="9"/>
    <n v="0"/>
    <n v="0"/>
  </r>
  <r>
    <n v="9207959"/>
    <s v="Yoshimoto, Hiroshi"/>
    <s v="Amagasaki"/>
    <s v="Amagasaki"/>
    <s v=""/>
    <s v=""/>
    <x v="2"/>
    <x v="0"/>
    <x v="62"/>
    <n v="1"/>
    <x v="14"/>
    <n v="0"/>
    <n v="0"/>
    <n v="0.31125475265958413"/>
    <n v="6.0669390882361451E-2"/>
    <m/>
    <m/>
    <m/>
    <m/>
    <m/>
    <m/>
    <m/>
    <m/>
    <m/>
    <m/>
    <m/>
    <m/>
    <m/>
    <n v="9"/>
    <n v="0"/>
    <n v="0"/>
  </r>
  <r>
    <n v="9207978"/>
    <s v="Sharapov, Sergei Vyacheslavovich"/>
    <s v="San Francisco"/>
    <s v="San Francisco"/>
    <s v=""/>
    <s v=""/>
    <x v="9"/>
    <x v="0"/>
    <x v="69"/>
    <n v="1"/>
    <x v="15"/>
    <n v="0"/>
    <n v="0"/>
    <n v="4.1354358137113412E-2"/>
    <n v="0.96601558883444272"/>
    <m/>
    <m/>
    <m/>
    <m/>
    <m/>
    <m/>
    <m/>
    <m/>
    <m/>
    <m/>
    <m/>
    <m/>
    <m/>
    <n v="9"/>
    <n v="0"/>
    <n v="0"/>
  </r>
  <r>
    <n v="9208147"/>
    <s v="Dempco, Inc."/>
    <s v="Minneapolis"/>
    <s v="Minneapolis"/>
    <s v=""/>
    <s v=""/>
    <x v="9"/>
    <x v="0"/>
    <x v="77"/>
    <n v="1"/>
    <x v="14"/>
    <n v="0"/>
    <n v="0"/>
    <n v="0.75222944703802619"/>
    <n v="0.25046684985113732"/>
    <m/>
    <m/>
    <m/>
    <m/>
    <m/>
    <m/>
    <m/>
    <m/>
    <m/>
    <m/>
    <m/>
    <m/>
    <m/>
    <n v="9"/>
    <n v="0"/>
    <n v="0"/>
  </r>
  <r>
    <n v="9208279"/>
    <s v="Hansen, Kent G."/>
    <s v="Chatham"/>
    <s v="Chatham"/>
    <s v=""/>
    <s v=""/>
    <x v="16"/>
    <x v="0"/>
    <x v="65"/>
    <n v="1"/>
    <x v="14"/>
    <n v="0"/>
    <n v="0"/>
    <n v="8.6285177892774345E-2"/>
    <n v="0.53639888548752557"/>
    <m/>
    <m/>
    <m/>
    <m/>
    <m/>
    <m/>
    <m/>
    <m/>
    <m/>
    <m/>
    <m/>
    <m/>
    <m/>
    <n v="9"/>
    <n v="0"/>
    <n v="0"/>
  </r>
  <r>
    <n v="9211530"/>
    <s v="Nilsson, Per"/>
    <s v="Loddekopinge"/>
    <s v="Loddekopinge"/>
    <s v=""/>
    <s v=""/>
    <x v="11"/>
    <x v="0"/>
    <x v="74"/>
    <n v="1"/>
    <x v="14"/>
    <n v="0"/>
    <n v="0"/>
    <n v="0.42968630160501708"/>
    <n v="0.85762747963145802"/>
    <m/>
    <m/>
    <m/>
    <m/>
    <m/>
    <m/>
    <m/>
    <m/>
    <m/>
    <m/>
    <m/>
    <m/>
    <m/>
    <n v="9"/>
    <n v="0"/>
    <n v="0"/>
  </r>
  <r>
    <n v="9213381"/>
    <s v="Fentress, Denton C."/>
    <s v="Bartlesville"/>
    <s v="Bartlesville"/>
    <s v=""/>
    <s v=""/>
    <x v="9"/>
    <x v="0"/>
    <x v="74"/>
    <n v="1"/>
    <x v="14"/>
    <n v="0"/>
    <n v="0"/>
    <n v="0.1615749914908633"/>
    <n v="0.20772437047476588"/>
    <m/>
    <m/>
    <m/>
    <m/>
    <m/>
    <m/>
    <m/>
    <m/>
    <m/>
    <m/>
    <m/>
    <m/>
    <m/>
    <n v="9"/>
    <n v="0"/>
    <n v="0"/>
  </r>
  <r>
    <n v="9215933"/>
    <s v="Sanner, George E."/>
    <s v="Towson"/>
    <s v="Towson"/>
    <s v=""/>
    <s v=""/>
    <x v="9"/>
    <x v="0"/>
    <x v="66"/>
    <n v="1"/>
    <x v="14"/>
    <n v="0"/>
    <n v="0"/>
    <n v="8.8050360346105583E-2"/>
    <n v="0.58213810193334625"/>
    <m/>
    <m/>
    <m/>
    <m/>
    <m/>
    <m/>
    <m/>
    <m/>
    <m/>
    <m/>
    <m/>
    <m/>
    <m/>
    <n v="9"/>
    <n v="0"/>
    <n v="0"/>
  </r>
  <r>
    <n v="9216549"/>
    <s v="Borovoy, Richard D."/>
    <s v="Boston"/>
    <s v="Boston"/>
    <s v=""/>
    <s v=""/>
    <x v="9"/>
    <x v="0"/>
    <x v="66"/>
    <n v="1"/>
    <x v="14"/>
    <n v="0"/>
    <n v="0"/>
    <n v="0.5673049724385566"/>
    <n v="0.96765784349128925"/>
    <m/>
    <m/>
    <m/>
    <m/>
    <m/>
    <m/>
    <m/>
    <m/>
    <m/>
    <m/>
    <m/>
    <m/>
    <m/>
    <n v="9"/>
    <n v="0"/>
    <n v="0"/>
  </r>
  <r>
    <n v="9222135"/>
    <s v="Ito, Takeji"/>
    <s v="Komaki"/>
    <s v="Komaki"/>
    <s v=""/>
    <s v=""/>
    <x v="2"/>
    <x v="0"/>
    <x v="66"/>
    <n v="1"/>
    <x v="14"/>
    <n v="0"/>
    <n v="0"/>
    <n v="0.84114713228329507"/>
    <n v="0.24317544336557184"/>
    <m/>
    <m/>
    <m/>
    <m/>
    <m/>
    <m/>
    <m/>
    <m/>
    <m/>
    <m/>
    <m/>
    <m/>
    <m/>
    <n v="9"/>
    <n v="0"/>
    <n v="0"/>
  </r>
  <r>
    <n v="2673581"/>
    <s v="RAHTZ, Dieter"/>
    <s v="Krottnaurer Str. 24a,D-1000 Berlin 38"/>
    <s v="Krottnaurer Str. 24a D-1000 Berlin 38"/>
    <s v="24 1000 38"/>
    <s v="24a"/>
    <x v="0"/>
    <x v="0"/>
    <x v="24"/>
    <n v="3"/>
    <x v="9"/>
    <n v="3"/>
    <n v="1"/>
    <n v="0.74445984702603341"/>
    <n v="4.9510651517605364E-2"/>
    <n v="1"/>
    <n v="3"/>
    <n v="8"/>
    <m/>
    <m/>
    <m/>
    <m/>
    <m/>
    <m/>
    <m/>
    <m/>
    <m/>
    <m/>
    <n v="9"/>
    <n v="1"/>
    <n v="0"/>
  </r>
  <r>
    <n v="9225646"/>
    <s v="Gonzalez Marti, Carlos"/>
    <s v="Madrid"/>
    <s v="Madrid"/>
    <s v=""/>
    <s v=""/>
    <x v="4"/>
    <x v="0"/>
    <x v="66"/>
    <n v="1"/>
    <x v="14"/>
    <n v="0"/>
    <n v="0"/>
    <n v="0.42307301213033222"/>
    <n v="0.42994889633733224"/>
    <m/>
    <m/>
    <m/>
    <m/>
    <m/>
    <m/>
    <m/>
    <m/>
    <m/>
    <m/>
    <m/>
    <m/>
    <m/>
    <n v="9"/>
    <n v="0"/>
    <n v="0"/>
  </r>
  <r>
    <n v="9226631"/>
    <s v="Kato, Itsuro"/>
    <s v="Kitakatsuragi"/>
    <s v="Kitakatsuragi"/>
    <s v=""/>
    <s v=""/>
    <x v="2"/>
    <x v="0"/>
    <x v="69"/>
    <n v="1"/>
    <x v="14"/>
    <n v="0"/>
    <n v="0"/>
    <n v="0.40911523831674956"/>
    <n v="0.26655779921290479"/>
    <m/>
    <m/>
    <m/>
    <m/>
    <m/>
    <m/>
    <m/>
    <m/>
    <m/>
    <m/>
    <m/>
    <m/>
    <m/>
    <n v="9"/>
    <n v="0"/>
    <n v="0"/>
  </r>
  <r>
    <n v="9236123"/>
    <s v="Globe Universal Sciences, Inc."/>
    <s v="Houston"/>
    <s v="Houston"/>
    <s v=""/>
    <s v=""/>
    <x v="9"/>
    <x v="0"/>
    <x v="65"/>
    <n v="1"/>
    <x v="14"/>
    <n v="0"/>
    <n v="0"/>
    <n v="0.32345146439469774"/>
    <n v="0.7334079721943273"/>
    <m/>
    <m/>
    <m/>
    <m/>
    <m/>
    <m/>
    <m/>
    <m/>
    <m/>
    <m/>
    <m/>
    <m/>
    <m/>
    <n v="9"/>
    <n v="0"/>
    <n v="0"/>
  </r>
  <r>
    <n v="9239538"/>
    <s v="Buss, Dieter"/>
    <s v="Hamburg"/>
    <s v="Hamburg"/>
    <s v=""/>
    <s v=""/>
    <x v="0"/>
    <x v="0"/>
    <x v="65"/>
    <n v="1"/>
    <x v="14"/>
    <n v="0"/>
    <n v="0"/>
    <n v="0.89942189512861703"/>
    <n v="0.76700983919934285"/>
    <m/>
    <m/>
    <m/>
    <m/>
    <m/>
    <m/>
    <m/>
    <m/>
    <m/>
    <m/>
    <m/>
    <m/>
    <m/>
    <n v="9"/>
    <n v="0"/>
    <n v="0"/>
  </r>
  <r>
    <n v="9240680"/>
    <s v="Enterprise Brass Works"/>
    <s v="Muskegan"/>
    <s v="Muskegan"/>
    <s v=""/>
    <s v=""/>
    <x v="9"/>
    <x v="0"/>
    <x v="59"/>
    <n v="1"/>
    <x v="14"/>
    <n v="0"/>
    <n v="0"/>
    <n v="0.63526971069888349"/>
    <n v="0.21934933181592187"/>
    <m/>
    <m/>
    <m/>
    <m/>
    <m/>
    <m/>
    <m/>
    <m/>
    <m/>
    <m/>
    <m/>
    <m/>
    <m/>
    <n v="9"/>
    <n v="0"/>
    <n v="0"/>
  </r>
  <r>
    <n v="9242050"/>
    <s v="Naito, Hisamichi"/>
    <s v="Iwata"/>
    <s v="Iwata"/>
    <s v=""/>
    <s v=""/>
    <x v="2"/>
    <x v="0"/>
    <x v="87"/>
    <n v="1"/>
    <x v="14"/>
    <n v="0"/>
    <n v="0"/>
    <n v="0.82439222622217445"/>
    <n v="0.31959984365147687"/>
    <m/>
    <m/>
    <m/>
    <m/>
    <m/>
    <m/>
    <m/>
    <m/>
    <m/>
    <m/>
    <m/>
    <m/>
    <m/>
    <n v="9"/>
    <n v="0"/>
    <n v="0"/>
  </r>
  <r>
    <n v="9244065"/>
    <s v="Konstan, Todd Arthur"/>
    <s v="Casselberry,FL"/>
    <s v="Casselberry FL"/>
    <s v=""/>
    <s v=""/>
    <x v="9"/>
    <x v="0"/>
    <x v="78"/>
    <n v="1"/>
    <x v="15"/>
    <n v="0"/>
    <n v="0"/>
    <n v="0.63886965243453764"/>
    <n v="0.92064827922093828"/>
    <m/>
    <m/>
    <m/>
    <m/>
    <m/>
    <m/>
    <m/>
    <m/>
    <m/>
    <m/>
    <m/>
    <m/>
    <m/>
    <n v="9"/>
    <n v="0"/>
    <n v="0"/>
  </r>
  <r>
    <n v="9253615"/>
    <s v="Endo, Keiji"/>
    <s v="Ami-machi"/>
    <s v="Ami-machi"/>
    <s v=""/>
    <s v=""/>
    <x v="2"/>
    <x v="0"/>
    <x v="62"/>
    <n v="1"/>
    <x v="14"/>
    <n v="0"/>
    <n v="0"/>
    <n v="0.51171521184008706"/>
    <n v="0.75102906482197485"/>
    <m/>
    <m/>
    <m/>
    <m/>
    <m/>
    <m/>
    <m/>
    <m/>
    <m/>
    <m/>
    <m/>
    <m/>
    <m/>
    <n v="9"/>
    <n v="0"/>
    <n v="0"/>
  </r>
  <r>
    <n v="9255390"/>
    <s v="Miller, William"/>
    <s v="West Lothian"/>
    <s v="West Lothian"/>
    <s v=""/>
    <s v=""/>
    <x v="8"/>
    <x v="0"/>
    <x v="74"/>
    <n v="1"/>
    <x v="15"/>
    <n v="0"/>
    <n v="0"/>
    <n v="0.6699877566465503"/>
    <n v="0.75024125052528312"/>
    <m/>
    <m/>
    <m/>
    <m/>
    <m/>
    <m/>
    <m/>
    <m/>
    <m/>
    <m/>
    <m/>
    <m/>
    <m/>
    <n v="9"/>
    <n v="0"/>
    <n v="0"/>
  </r>
  <r>
    <n v="3293013"/>
    <s v="RANFORD, Alan, B."/>
    <s v="40 Paterson Court,St. Louis, MO 63146"/>
    <s v="40 Paterson Court St. Louis MO 63146"/>
    <s v="40 63146"/>
    <s v=""/>
    <x v="9"/>
    <x v="0"/>
    <x v="24"/>
    <n v="3"/>
    <x v="11"/>
    <n v="2"/>
    <n v="0"/>
    <n v="0.713901784714568"/>
    <n v="4.8760215206543278E-2"/>
    <n v="1"/>
    <n v="3"/>
    <n v="8"/>
    <m/>
    <m/>
    <m/>
    <m/>
    <m/>
    <m/>
    <m/>
    <m/>
    <m/>
    <m/>
    <n v="9"/>
    <n v="1"/>
    <n v="0"/>
  </r>
  <r>
    <n v="9262800"/>
    <s v="Suntech, Inc."/>
    <s v="Wayne"/>
    <s v="Wayne"/>
    <s v=""/>
    <s v=""/>
    <x v="9"/>
    <x v="0"/>
    <x v="87"/>
    <n v="1"/>
    <x v="14"/>
    <n v="0"/>
    <n v="0"/>
    <n v="6.5851920701260891E-3"/>
    <n v="0.41708500729765374"/>
    <m/>
    <m/>
    <m/>
    <m/>
    <m/>
    <m/>
    <m/>
    <m/>
    <m/>
    <m/>
    <m/>
    <m/>
    <m/>
    <n v="9"/>
    <n v="0"/>
    <n v="0"/>
  </r>
  <r>
    <n v="9263583"/>
    <s v="Kihara, Koji"/>
    <s v="Gose"/>
    <s v="Gose"/>
    <s v=""/>
    <s v=""/>
    <x v="2"/>
    <x v="0"/>
    <x v="111"/>
    <n v="1"/>
    <x v="14"/>
    <n v="0"/>
    <n v="0"/>
    <n v="1.3593714195840434E-2"/>
    <n v="0.41756948881938716"/>
    <m/>
    <m/>
    <m/>
    <m/>
    <m/>
    <m/>
    <m/>
    <m/>
    <m/>
    <m/>
    <m/>
    <m/>
    <m/>
    <n v="9"/>
    <n v="0"/>
    <n v="0"/>
  </r>
  <r>
    <n v="9265505"/>
    <s v="Aida Engineering Ltd., Co."/>
    <s v="Sagamihara"/>
    <s v="Sagamihara"/>
    <s v=""/>
    <s v=""/>
    <x v="2"/>
    <x v="0"/>
    <x v="70"/>
    <n v="1"/>
    <x v="14"/>
    <n v="0"/>
    <n v="0"/>
    <n v="0.69360380740086847"/>
    <n v="0.58507868708651622"/>
    <m/>
    <m/>
    <m/>
    <m/>
    <m/>
    <m/>
    <m/>
    <m/>
    <m/>
    <m/>
    <m/>
    <m/>
    <m/>
    <n v="9"/>
    <n v="0"/>
    <n v="0"/>
  </r>
  <r>
    <n v="9269878"/>
    <s v="Coley, Kenneth Craig"/>
    <s v="Campbell,CA"/>
    <s v="Campbell CA"/>
    <s v=""/>
    <s v=""/>
    <x v="9"/>
    <x v="0"/>
    <x v="77"/>
    <n v="1"/>
    <x v="15"/>
    <n v="0"/>
    <n v="0"/>
    <n v="0.42236527097025989"/>
    <n v="0.99777559664316029"/>
    <m/>
    <m/>
    <m/>
    <m/>
    <m/>
    <m/>
    <m/>
    <m/>
    <m/>
    <m/>
    <m/>
    <m/>
    <m/>
    <n v="9"/>
    <n v="0"/>
    <n v="0"/>
  </r>
  <r>
    <n v="9271755"/>
    <s v="North, Sandra S."/>
    <s v="Golden"/>
    <s v="Golden"/>
    <s v=""/>
    <s v=""/>
    <x v="9"/>
    <x v="0"/>
    <x v="66"/>
    <n v="1"/>
    <x v="14"/>
    <n v="0"/>
    <n v="0"/>
    <n v="0.58909036389786884"/>
    <n v="0.2542923814482978"/>
    <m/>
    <m/>
    <m/>
    <m/>
    <m/>
    <m/>
    <m/>
    <m/>
    <m/>
    <m/>
    <m/>
    <m/>
    <m/>
    <n v="9"/>
    <n v="0"/>
    <n v="0"/>
  </r>
  <r>
    <n v="9274499"/>
    <s v="Kilpeläinen, Ilkka"/>
    <s v="Kulloonkyulä"/>
    <s v="Kulloonkyulä"/>
    <s v=""/>
    <s v=""/>
    <x v="23"/>
    <x v="0"/>
    <x v="74"/>
    <n v="1"/>
    <x v="14"/>
    <n v="0"/>
    <n v="0"/>
    <n v="0.89560206061186831"/>
    <n v="0.55773858892061168"/>
    <m/>
    <m/>
    <m/>
    <m/>
    <m/>
    <m/>
    <m/>
    <m/>
    <m/>
    <m/>
    <m/>
    <m/>
    <m/>
    <n v="9"/>
    <n v="0"/>
    <n v="0"/>
  </r>
  <r>
    <n v="9274804"/>
    <s v="Hofreiter, Peter"/>
    <s v="Otterfing"/>
    <s v="Otterfing"/>
    <s v=""/>
    <s v=""/>
    <x v="0"/>
    <x v="0"/>
    <x v="62"/>
    <n v="1"/>
    <x v="14"/>
    <n v="0"/>
    <n v="0"/>
    <n v="0.27896459747132163"/>
    <n v="0.60372990216756772"/>
    <m/>
    <m/>
    <m/>
    <m/>
    <m/>
    <m/>
    <m/>
    <m/>
    <m/>
    <m/>
    <m/>
    <m/>
    <m/>
    <n v="9"/>
    <n v="0"/>
    <n v="0"/>
  </r>
  <r>
    <n v="9278871"/>
    <s v="McGrath, Kevin"/>
    <s v="Alpharetta,GA"/>
    <s v="Alpharetta GA"/>
    <s v=""/>
    <s v=""/>
    <x v="9"/>
    <x v="0"/>
    <x v="69"/>
    <n v="1"/>
    <x v="15"/>
    <n v="0"/>
    <n v="0"/>
    <n v="0.98065683299380713"/>
    <n v="0.69454952152981786"/>
    <m/>
    <m/>
    <m/>
    <m/>
    <m/>
    <m/>
    <m/>
    <m/>
    <m/>
    <m/>
    <m/>
    <m/>
    <m/>
    <n v="9"/>
    <n v="0"/>
    <n v="0"/>
  </r>
  <r>
    <n v="9284564"/>
    <s v="Byrne, Eamonn Joseph"/>
    <s v="Mallow"/>
    <s v="Mallow"/>
    <s v=""/>
    <s v=""/>
    <x v="35"/>
    <x v="0"/>
    <x v="66"/>
    <n v="1"/>
    <x v="14"/>
    <n v="0"/>
    <n v="0"/>
    <n v="0.36813815385071913"/>
    <n v="0.11915787538353417"/>
    <m/>
    <m/>
    <m/>
    <m/>
    <m/>
    <m/>
    <m/>
    <m/>
    <m/>
    <m/>
    <m/>
    <m/>
    <m/>
    <n v="9"/>
    <n v="0"/>
    <n v="0"/>
  </r>
  <r>
    <n v="9285668"/>
    <s v="Florida Sailing Systems, Inc."/>
    <s v="Miami"/>
    <s v="Miami"/>
    <s v=""/>
    <s v=""/>
    <x v="9"/>
    <x v="0"/>
    <x v="87"/>
    <n v="1"/>
    <x v="14"/>
    <n v="0"/>
    <n v="0"/>
    <n v="0.91465538986521189"/>
    <n v="7.0259089987772527E-2"/>
    <m/>
    <m/>
    <m/>
    <m/>
    <m/>
    <m/>
    <m/>
    <m/>
    <m/>
    <m/>
    <m/>
    <m/>
    <m/>
    <n v="9"/>
    <n v="0"/>
    <n v="0"/>
  </r>
  <r>
    <n v="3649422"/>
    <s v="OKABE, Susumu Mitsubishi Materials Corporation"/>
    <s v="Central Research Institute 1-297, Kitabukuro-cho,Omiya-shi Saitama 330"/>
    <s v="Central Research Institute 1-297 Kitabukuro-cho Omiya-shi Saitama 330"/>
    <s v="1297 330"/>
    <s v="1-"/>
    <x v="2"/>
    <x v="0"/>
    <x v="39"/>
    <n v="3"/>
    <x v="10"/>
    <n v="2"/>
    <n v="1"/>
    <n v="2.6762041634283529E-2"/>
    <n v="5.1183665422040225E-2"/>
    <n v="1"/>
    <n v="3"/>
    <n v="8"/>
    <m/>
    <m/>
    <m/>
    <m/>
    <m/>
    <m/>
    <m/>
    <m/>
    <m/>
    <m/>
    <n v="9"/>
    <n v="1"/>
    <n v="0"/>
  </r>
  <r>
    <n v="9286997"/>
    <s v="Extraction Systems, Inc."/>
    <s v="Woonstocket"/>
    <s v="Woonstocket"/>
    <s v=""/>
    <s v=""/>
    <x v="9"/>
    <x v="0"/>
    <x v="77"/>
    <n v="1"/>
    <x v="14"/>
    <n v="0"/>
    <n v="0"/>
    <n v="0.16806121707756838"/>
    <n v="0.79606450559848385"/>
    <m/>
    <m/>
    <m/>
    <m/>
    <m/>
    <m/>
    <m/>
    <m/>
    <m/>
    <m/>
    <m/>
    <m/>
    <m/>
    <n v="9"/>
    <n v="0"/>
    <n v="0"/>
  </r>
  <r>
    <n v="9289242"/>
    <s v="Jarman; Philip S."/>
    <s v="Miami"/>
    <s v="Miami"/>
    <s v=""/>
    <s v=""/>
    <x v="9"/>
    <x v="0"/>
    <x v="87"/>
    <n v="1"/>
    <x v="14"/>
    <n v="0"/>
    <n v="0"/>
    <n v="0.68489869726244745"/>
    <n v="0.96077473205418118"/>
    <m/>
    <m/>
    <m/>
    <m/>
    <m/>
    <m/>
    <m/>
    <m/>
    <m/>
    <m/>
    <m/>
    <m/>
    <m/>
    <n v="9"/>
    <n v="0"/>
    <n v="0"/>
  </r>
  <r>
    <n v="9292220"/>
    <s v="Sciavo S.p.A."/>
    <s v="Siena"/>
    <s v="Siena"/>
    <s v=""/>
    <s v=""/>
    <x v="6"/>
    <x v="0"/>
    <x v="87"/>
    <n v="1"/>
    <x v="14"/>
    <n v="0"/>
    <n v="0"/>
    <n v="0.23079383838423795"/>
    <n v="0.95162937426526695"/>
    <m/>
    <m/>
    <m/>
    <m/>
    <m/>
    <m/>
    <m/>
    <m/>
    <m/>
    <m/>
    <m/>
    <m/>
    <m/>
    <n v="9"/>
    <n v="0"/>
    <n v="0"/>
  </r>
  <r>
    <n v="9293322"/>
    <s v="Boysko, Glenn J."/>
    <s v="Herndon,VA"/>
    <s v="Herndon VA"/>
    <s v=""/>
    <s v=""/>
    <x v="9"/>
    <x v="0"/>
    <x v="70"/>
    <n v="1"/>
    <x v="15"/>
    <n v="0"/>
    <n v="0"/>
    <n v="0.42278087644342599"/>
    <n v="0.56872421042329235"/>
    <m/>
    <m/>
    <m/>
    <m/>
    <m/>
    <m/>
    <m/>
    <m/>
    <m/>
    <m/>
    <m/>
    <m/>
    <m/>
    <n v="9"/>
    <n v="0"/>
    <n v="0"/>
  </r>
  <r>
    <n v="9295975"/>
    <s v="Volatier, Sebastien"/>
    <s v="Dijon"/>
    <s v="Dijon"/>
    <s v=""/>
    <s v=""/>
    <x v="3"/>
    <x v="0"/>
    <x v="87"/>
    <n v="1"/>
    <x v="14"/>
    <n v="0"/>
    <n v="0"/>
    <n v="0.55936775878554168"/>
    <n v="0.63594945702174044"/>
    <m/>
    <m/>
    <m/>
    <m/>
    <m/>
    <m/>
    <m/>
    <m/>
    <m/>
    <m/>
    <m/>
    <m/>
    <m/>
    <n v="9"/>
    <n v="0"/>
    <n v="0"/>
  </r>
  <r>
    <n v="9299202"/>
    <s v="Shoemake, Matthew B."/>
    <s v="Allen"/>
    <s v="Allen"/>
    <s v=""/>
    <s v=""/>
    <x v="9"/>
    <x v="0"/>
    <x v="87"/>
    <n v="1"/>
    <x v="14"/>
    <n v="0"/>
    <n v="0"/>
    <n v="0.80938960527071591"/>
    <n v="0.84658684789155425"/>
    <m/>
    <m/>
    <m/>
    <m/>
    <m/>
    <m/>
    <m/>
    <m/>
    <m/>
    <m/>
    <m/>
    <m/>
    <m/>
    <n v="9"/>
    <n v="0"/>
    <n v="0"/>
  </r>
  <r>
    <n v="9299481"/>
    <s v="Yap, Kirk S."/>
    <s v="Framingham,MA"/>
    <s v="Framingham MA"/>
    <s v=""/>
    <s v=""/>
    <x v="9"/>
    <x v="0"/>
    <x v="69"/>
    <n v="1"/>
    <x v="15"/>
    <n v="0"/>
    <n v="0"/>
    <n v="0.77720099586027691"/>
    <n v="0.72093694095548311"/>
    <m/>
    <m/>
    <m/>
    <m/>
    <m/>
    <m/>
    <m/>
    <m/>
    <m/>
    <m/>
    <m/>
    <m/>
    <m/>
    <n v="9"/>
    <n v="0"/>
    <n v="0"/>
  </r>
  <r>
    <n v="9301948"/>
    <s v="Rhodes, Stephen Miles"/>
    <s v="Mustang,OK"/>
    <s v="Mustang OK"/>
    <s v=""/>
    <s v=""/>
    <x v="9"/>
    <x v="0"/>
    <x v="70"/>
    <n v="1"/>
    <x v="15"/>
    <n v="0"/>
    <n v="0"/>
    <n v="0.27473646690359665"/>
    <n v="0.7935601285772238"/>
    <m/>
    <m/>
    <m/>
    <m/>
    <m/>
    <m/>
    <m/>
    <m/>
    <m/>
    <m/>
    <m/>
    <m/>
    <m/>
    <n v="9"/>
    <n v="0"/>
    <n v="0"/>
  </r>
  <r>
    <n v="9302019"/>
    <s v="Jahnke, Frederick C."/>
    <s v="Houston"/>
    <s v="Houston"/>
    <s v=""/>
    <s v=""/>
    <x v="9"/>
    <x v="0"/>
    <x v="65"/>
    <n v="1"/>
    <x v="14"/>
    <n v="0"/>
    <n v="0"/>
    <n v="0.28503338627291219"/>
    <n v="0.70701464214408405"/>
    <m/>
    <m/>
    <m/>
    <m/>
    <m/>
    <m/>
    <m/>
    <m/>
    <m/>
    <m/>
    <m/>
    <m/>
    <m/>
    <n v="9"/>
    <n v="0"/>
    <n v="0"/>
  </r>
  <r>
    <n v="9302265"/>
    <s v="Santec, Inc."/>
    <s v="New Albany"/>
    <s v="New Albany"/>
    <s v=""/>
    <s v=""/>
    <x v="9"/>
    <x v="0"/>
    <x v="70"/>
    <n v="1"/>
    <x v="15"/>
    <n v="0"/>
    <n v="0"/>
    <n v="0.27573248829308361"/>
    <n v="0.89008303892936025"/>
    <m/>
    <m/>
    <m/>
    <m/>
    <m/>
    <m/>
    <m/>
    <m/>
    <m/>
    <m/>
    <m/>
    <m/>
    <m/>
    <n v="9"/>
    <n v="0"/>
    <n v="0"/>
  </r>
  <r>
    <n v="9304394"/>
    <s v="Jones, Thomas A."/>
    <s v="Bellaire,TX"/>
    <s v="Bellaire TX"/>
    <s v=""/>
    <s v=""/>
    <x v="9"/>
    <x v="0"/>
    <x v="77"/>
    <n v="1"/>
    <x v="15"/>
    <n v="0"/>
    <n v="0"/>
    <n v="0.55651645870740296"/>
    <n v="0.88527699873798227"/>
    <m/>
    <m/>
    <m/>
    <m/>
    <m/>
    <m/>
    <m/>
    <m/>
    <m/>
    <m/>
    <m/>
    <m/>
    <m/>
    <n v="9"/>
    <n v="0"/>
    <n v="0"/>
  </r>
  <r>
    <n v="9305575"/>
    <s v="Feaster, John E."/>
    <s v="Chesapeake City,MD"/>
    <s v="Chesapeake City MD"/>
    <s v=""/>
    <s v=""/>
    <x v="9"/>
    <x v="0"/>
    <x v="83"/>
    <n v="2"/>
    <x v="3"/>
    <n v="0"/>
    <n v="0"/>
    <n v="0.45216287811530675"/>
    <n v="0.24747586921924214"/>
    <m/>
    <m/>
    <m/>
    <m/>
    <m/>
    <m/>
    <m/>
    <m/>
    <m/>
    <m/>
    <m/>
    <m/>
    <m/>
    <n v="9"/>
    <n v="0"/>
    <n v="0"/>
  </r>
  <r>
    <n v="4562666"/>
    <s v="SAMBHWANI, Sharad Deepak"/>
    <s v="5775 Morehouse Drive,San Diego CA 92121"/>
    <s v="5775 Morehouse Drive San Diego CA 92121"/>
    <s v="5775 92121"/>
    <s v=""/>
    <x v="9"/>
    <x v="0"/>
    <x v="36"/>
    <n v="3"/>
    <x v="11"/>
    <n v="2"/>
    <n v="0"/>
    <n v="0.34128153384774829"/>
    <n v="5.1504322563712956E-2"/>
    <n v="1"/>
    <n v="3"/>
    <n v="8"/>
    <m/>
    <m/>
    <m/>
    <m/>
    <m/>
    <m/>
    <m/>
    <m/>
    <m/>
    <m/>
    <n v="9"/>
    <n v="1"/>
    <n v="0"/>
  </r>
  <r>
    <n v="9311151"/>
    <s v="Taylor, Donald R."/>
    <s v="Framingham"/>
    <s v="Framingham"/>
    <s v=""/>
    <s v=""/>
    <x v="9"/>
    <x v="0"/>
    <x v="70"/>
    <n v="1"/>
    <x v="14"/>
    <n v="0"/>
    <n v="0"/>
    <n v="0.4285634704187774"/>
    <n v="0.87851221564103776"/>
    <m/>
    <m/>
    <m/>
    <m/>
    <m/>
    <m/>
    <m/>
    <m/>
    <m/>
    <m/>
    <m/>
    <m/>
    <m/>
    <n v="9"/>
    <n v="0"/>
    <n v="0"/>
  </r>
  <r>
    <n v="9313470"/>
    <s v="Gravestock, Thomas B."/>
    <s v="Belledune"/>
    <s v="Belledune"/>
    <s v=""/>
    <s v=""/>
    <x v="16"/>
    <x v="0"/>
    <x v="62"/>
    <n v="1"/>
    <x v="14"/>
    <n v="0"/>
    <n v="0"/>
    <n v="0.29484223304254586"/>
    <n v="0.70947856549988364"/>
    <m/>
    <m/>
    <m/>
    <m/>
    <m/>
    <m/>
    <m/>
    <m/>
    <m/>
    <m/>
    <m/>
    <m/>
    <m/>
    <n v="9"/>
    <n v="0"/>
    <n v="0"/>
  </r>
  <r>
    <n v="9320446"/>
    <s v="Oh, Kee Joon"/>
    <s v="Gyeonggi-do"/>
    <s v="Gyeonggi-do"/>
    <s v=""/>
    <s v=""/>
    <x v="7"/>
    <x v="0"/>
    <x v="77"/>
    <n v="1"/>
    <x v="14"/>
    <n v="0"/>
    <n v="0"/>
    <n v="0.95968961496991279"/>
    <n v="0.35069584030486223"/>
    <m/>
    <m/>
    <m/>
    <m/>
    <m/>
    <m/>
    <m/>
    <m/>
    <m/>
    <m/>
    <m/>
    <m/>
    <m/>
    <n v="9"/>
    <n v="0"/>
    <n v="0"/>
  </r>
  <r>
    <n v="9320497"/>
    <s v="Lohn, Klaus B."/>
    <s v="Simmerath"/>
    <s v="Simmerath"/>
    <s v=""/>
    <s v=""/>
    <x v="0"/>
    <x v="0"/>
    <x v="62"/>
    <n v="1"/>
    <x v="14"/>
    <n v="0"/>
    <n v="0"/>
    <n v="0.70664067116562179"/>
    <n v="0.9369932484764868"/>
    <m/>
    <m/>
    <m/>
    <m/>
    <m/>
    <m/>
    <m/>
    <m/>
    <m/>
    <m/>
    <m/>
    <m/>
    <m/>
    <n v="9"/>
    <n v="0"/>
    <n v="0"/>
  </r>
  <r>
    <n v="9323846"/>
    <s v="Aleksoff, Carl"/>
    <s v="Dexter"/>
    <s v="Dexter"/>
    <s v=""/>
    <s v=""/>
    <x v="9"/>
    <x v="0"/>
    <x v="66"/>
    <n v="1"/>
    <x v="14"/>
    <n v="0"/>
    <n v="0"/>
    <n v="0.39670314830421083"/>
    <n v="0.3329642008570034"/>
    <m/>
    <m/>
    <m/>
    <m/>
    <m/>
    <m/>
    <m/>
    <m/>
    <m/>
    <m/>
    <m/>
    <m/>
    <m/>
    <n v="9"/>
    <n v="0"/>
    <n v="0"/>
  </r>
  <r>
    <n v="9328343"/>
    <s v="De Santis; Benito"/>
    <s v="Burbank"/>
    <s v="Burbank"/>
    <s v=""/>
    <s v=""/>
    <x v="9"/>
    <x v="0"/>
    <x v="65"/>
    <n v="1"/>
    <x v="14"/>
    <n v="0"/>
    <n v="0"/>
    <n v="0.57708392641670925"/>
    <n v="0.91722955850520904"/>
    <m/>
    <m/>
    <m/>
    <m/>
    <m/>
    <m/>
    <m/>
    <m/>
    <m/>
    <m/>
    <m/>
    <m/>
    <m/>
    <n v="9"/>
    <n v="0"/>
    <n v="0"/>
  </r>
  <r>
    <n v="9328949"/>
    <s v="Lin, Wen-Ting"/>
    <s v="Caotun Township"/>
    <s v="Caotun Township"/>
    <s v=""/>
    <s v=""/>
    <x v="5"/>
    <x v="0"/>
    <x v="81"/>
    <n v="1"/>
    <x v="15"/>
    <n v="0"/>
    <n v="0"/>
    <n v="0.88384576963482586"/>
    <n v="0.63640591772980415"/>
    <m/>
    <m/>
    <m/>
    <m/>
    <m/>
    <m/>
    <m/>
    <m/>
    <m/>
    <m/>
    <m/>
    <m/>
    <m/>
    <n v="9"/>
    <n v="0"/>
    <n v="0"/>
  </r>
  <r>
    <n v="9331773"/>
    <s v="Krasnow; Leonard L."/>
    <s v="Westboro"/>
    <s v="Westboro"/>
    <s v=""/>
    <s v=""/>
    <x v="9"/>
    <x v="0"/>
    <x v="59"/>
    <n v="1"/>
    <x v="14"/>
    <n v="0"/>
    <n v="0"/>
    <n v="0.20564671495415976"/>
    <n v="0.96369602675662847"/>
    <m/>
    <m/>
    <m/>
    <m/>
    <m/>
    <m/>
    <m/>
    <m/>
    <m/>
    <m/>
    <m/>
    <m/>
    <m/>
    <n v="9"/>
    <n v="0"/>
    <n v="0"/>
  </r>
  <r>
    <n v="9333142"/>
    <s v="Thiele, W. Jay"/>
    <s v="San Diego"/>
    <s v="San Diego"/>
    <s v=""/>
    <s v=""/>
    <x v="9"/>
    <x v="0"/>
    <x v="62"/>
    <n v="1"/>
    <x v="15"/>
    <n v="0"/>
    <n v="0"/>
    <n v="0.20466400259068007"/>
    <n v="0.87972442431132314"/>
    <m/>
    <m/>
    <m/>
    <m/>
    <m/>
    <m/>
    <m/>
    <m/>
    <m/>
    <m/>
    <m/>
    <m/>
    <m/>
    <n v="9"/>
    <n v="0"/>
    <n v="0"/>
  </r>
  <r>
    <n v="9333632"/>
    <s v="Optical Research Associates"/>
    <s v="3280 Foothill Boulevard,Pasadena,CA,91107"/>
    <s v="3280 Foothill Boulevard Pasadena CA 91107"/>
    <s v="3280 91107"/>
    <s v=""/>
    <x v="9"/>
    <x v="0"/>
    <x v="46"/>
    <n v="3"/>
    <x v="9"/>
    <n v="2"/>
    <n v="0"/>
    <n v="0.27007456527890195"/>
    <n v="0.27514973229043005"/>
    <m/>
    <m/>
    <m/>
    <m/>
    <m/>
    <m/>
    <m/>
    <m/>
    <m/>
    <m/>
    <m/>
    <m/>
    <m/>
    <n v="9"/>
    <n v="1"/>
    <n v="0"/>
  </r>
  <r>
    <n v="9334820"/>
    <s v="Plymouth Foam Incorporated"/>
    <s v="Plymouth"/>
    <s v="Plymouth"/>
    <s v=""/>
    <s v=""/>
    <x v="9"/>
    <x v="0"/>
    <x v="59"/>
    <n v="1"/>
    <x v="14"/>
    <n v="0"/>
    <n v="0"/>
    <n v="4.2633392410935667E-2"/>
    <n v="0.47947706112492894"/>
    <m/>
    <m/>
    <m/>
    <m/>
    <m/>
    <m/>
    <m/>
    <m/>
    <m/>
    <m/>
    <m/>
    <m/>
    <m/>
    <n v="9"/>
    <n v="0"/>
    <n v="0"/>
  </r>
  <r>
    <n v="9335398"/>
    <s v="Nagato, Yasuhiro"/>
    <s v="Nobeoka"/>
    <s v="Nobeoka"/>
    <s v=""/>
    <s v=""/>
    <x v="2"/>
    <x v="0"/>
    <x v="65"/>
    <n v="1"/>
    <x v="14"/>
    <n v="0"/>
    <n v="0"/>
    <n v="0.39102421405382204"/>
    <n v="0.41644748404550447"/>
    <m/>
    <m/>
    <m/>
    <m/>
    <m/>
    <m/>
    <m/>
    <m/>
    <m/>
    <m/>
    <m/>
    <m/>
    <m/>
    <n v="9"/>
    <n v="0"/>
    <n v="0"/>
  </r>
  <r>
    <n v="9338368"/>
    <s v="Daley, Bernard Michael"/>
    <s v="Dorset"/>
    <s v="Dorset"/>
    <s v=""/>
    <s v=""/>
    <x v="8"/>
    <x v="0"/>
    <x v="66"/>
    <n v="1"/>
    <x v="14"/>
    <n v="0"/>
    <n v="0"/>
    <n v="0.14801069420553215"/>
    <n v="0.75906867744658879"/>
    <m/>
    <m/>
    <m/>
    <m/>
    <m/>
    <m/>
    <m/>
    <m/>
    <m/>
    <m/>
    <m/>
    <m/>
    <m/>
    <n v="9"/>
    <n v="0"/>
    <n v="0"/>
  </r>
  <r>
    <n v="9341207"/>
    <s v="Hokoda, Kazuaki"/>
    <s v="Kawasaki"/>
    <s v="Kawasaki"/>
    <s v=""/>
    <s v=""/>
    <x v="2"/>
    <x v="0"/>
    <x v="59"/>
    <n v="1"/>
    <x v="14"/>
    <n v="0"/>
    <n v="0"/>
    <n v="0.39280401262476128"/>
    <n v="0.72525334623729676"/>
    <m/>
    <m/>
    <m/>
    <m/>
    <m/>
    <m/>
    <m/>
    <m/>
    <m/>
    <m/>
    <m/>
    <m/>
    <m/>
    <n v="9"/>
    <n v="0"/>
    <n v="0"/>
  </r>
  <r>
    <n v="9345175"/>
    <s v="Carl, Michael Richard"/>
    <s v="Plano"/>
    <s v="Plano"/>
    <s v=""/>
    <s v=""/>
    <x v="9"/>
    <x v="0"/>
    <x v="87"/>
    <n v="1"/>
    <x v="14"/>
    <n v="0"/>
    <n v="0"/>
    <n v="0.5714372037498805"/>
    <n v="0.34479268202422386"/>
    <m/>
    <m/>
    <m/>
    <m/>
    <m/>
    <m/>
    <m/>
    <m/>
    <m/>
    <m/>
    <m/>
    <m/>
    <m/>
    <n v="9"/>
    <n v="0"/>
    <n v="0"/>
  </r>
  <r>
    <n v="9351897"/>
    <s v="Parks, Arthur D."/>
    <s v="Greenfield,IN"/>
    <s v="Greenfield IN"/>
    <s v=""/>
    <s v=""/>
    <x v="9"/>
    <x v="0"/>
    <x v="69"/>
    <n v="1"/>
    <x v="15"/>
    <n v="0"/>
    <n v="0"/>
    <n v="0.36155386616396035"/>
    <n v="0.30915924521266702"/>
    <m/>
    <m/>
    <m/>
    <m/>
    <m/>
    <m/>
    <m/>
    <m/>
    <m/>
    <m/>
    <m/>
    <m/>
    <m/>
    <n v="9"/>
    <n v="0"/>
    <n v="0"/>
  </r>
  <r>
    <n v="9352262"/>
    <s v="Putkonen, Jaakko"/>
    <s v="Varkaus"/>
    <s v="Varkaus"/>
    <s v=""/>
    <s v=""/>
    <x v="23"/>
    <x v="0"/>
    <x v="65"/>
    <n v="1"/>
    <x v="14"/>
    <n v="0"/>
    <n v="0"/>
    <n v="0.5702717681312226"/>
    <n v="0.56440067162707463"/>
    <m/>
    <m/>
    <m/>
    <m/>
    <m/>
    <m/>
    <m/>
    <m/>
    <m/>
    <m/>
    <m/>
    <m/>
    <m/>
    <n v="9"/>
    <n v="0"/>
    <n v="0"/>
  </r>
  <r>
    <n v="9354072"/>
    <s v="Carney, Joseph E."/>
    <s v="Baltimore"/>
    <s v="Baltimore"/>
    <s v=""/>
    <s v=""/>
    <x v="9"/>
    <x v="0"/>
    <x v="62"/>
    <n v="1"/>
    <x v="14"/>
    <n v="0"/>
    <n v="0"/>
    <n v="0.24138093820117201"/>
    <n v="0.55306222743638334"/>
    <m/>
    <m/>
    <m/>
    <m/>
    <m/>
    <m/>
    <m/>
    <m/>
    <m/>
    <m/>
    <m/>
    <m/>
    <m/>
    <n v="9"/>
    <n v="0"/>
    <n v="0"/>
  </r>
  <r>
    <n v="9355646"/>
    <s v="Muccione; Vincent J."/>
    <s v="East Hanover"/>
    <s v="East Hanover"/>
    <s v=""/>
    <s v=""/>
    <x v="9"/>
    <x v="0"/>
    <x v="74"/>
    <n v="1"/>
    <x v="15"/>
    <n v="0"/>
    <n v="0"/>
    <n v="0.53773865369059748"/>
    <n v="0.70120918682704647"/>
    <m/>
    <m/>
    <m/>
    <m/>
    <m/>
    <m/>
    <m/>
    <m/>
    <m/>
    <m/>
    <m/>
    <m/>
    <m/>
    <n v="9"/>
    <n v="0"/>
    <n v="0"/>
  </r>
  <r>
    <n v="9358110"/>
    <s v="Univ of Queensland"/>
    <s v="St. Lucia"/>
    <s v="St. Lucia"/>
    <s v=""/>
    <s v=""/>
    <x v="20"/>
    <x v="0"/>
    <x v="62"/>
    <n v="1"/>
    <x v="15"/>
    <n v="0"/>
    <n v="0"/>
    <n v="0.92600694722068422"/>
    <n v="0.95755788059638924"/>
    <m/>
    <m/>
    <m/>
    <m/>
    <m/>
    <m/>
    <m/>
    <m/>
    <m/>
    <m/>
    <m/>
    <m/>
    <m/>
    <n v="9"/>
    <n v="0"/>
    <n v="0"/>
  </r>
  <r>
    <n v="5450773"/>
    <s v="Schydlo, Franz"/>
    <s v="St. Ingbert"/>
    <s v="St. Ingbert"/>
    <s v=""/>
    <s v=""/>
    <x v="0"/>
    <x v="0"/>
    <x v="77"/>
    <n v="1"/>
    <x v="15"/>
    <n v="0"/>
    <n v="0"/>
    <n v="0.27369924513726684"/>
    <n v="4.8943988253222548E-2"/>
    <n v="1"/>
    <n v="1"/>
    <n v="8"/>
    <m/>
    <m/>
    <m/>
    <m/>
    <m/>
    <m/>
    <m/>
    <m/>
    <m/>
    <m/>
    <n v="9"/>
    <n v="0"/>
    <n v="0"/>
  </r>
  <r>
    <n v="6262540"/>
    <s v="Iida, Yoshiaki"/>
    <s v="Katano"/>
    <s v="Katano"/>
    <s v=""/>
    <s v=""/>
    <x v="2"/>
    <x v="0"/>
    <x v="66"/>
    <n v="1"/>
    <x v="14"/>
    <n v="0"/>
    <n v="0"/>
    <n v="6.0605000785078023E-2"/>
    <n v="5.0771716948787793E-2"/>
    <n v="1"/>
    <n v="1"/>
    <n v="8"/>
    <m/>
    <m/>
    <m/>
    <m/>
    <m/>
    <m/>
    <m/>
    <m/>
    <m/>
    <m/>
    <n v="9"/>
    <n v="0"/>
    <n v="0"/>
  </r>
  <r>
    <n v="9363379"/>
    <s v="Schneider; Mark S."/>
    <s v="Terrebonne"/>
    <s v="Terrebonne"/>
    <s v=""/>
    <s v=""/>
    <x v="9"/>
    <x v="0"/>
    <x v="70"/>
    <n v="1"/>
    <x v="14"/>
    <n v="0"/>
    <n v="0"/>
    <n v="0.7307715771168044"/>
    <n v="0.91629834911536123"/>
    <m/>
    <m/>
    <m/>
    <m/>
    <m/>
    <m/>
    <m/>
    <m/>
    <m/>
    <m/>
    <m/>
    <m/>
    <m/>
    <n v="9"/>
    <n v="0"/>
    <n v="0"/>
  </r>
  <r>
    <n v="9365972"/>
    <s v="Kuighadush, Danny H."/>
    <s v="Kew Gardens,NY"/>
    <s v="Kew Gardens NY"/>
    <s v=""/>
    <s v=""/>
    <x v="9"/>
    <x v="0"/>
    <x v="78"/>
    <n v="1"/>
    <x v="3"/>
    <n v="0"/>
    <n v="0"/>
    <n v="0.27973536234889074"/>
    <n v="0.83863592697051648"/>
    <m/>
    <m/>
    <m/>
    <m/>
    <m/>
    <m/>
    <m/>
    <m/>
    <m/>
    <m/>
    <m/>
    <m/>
    <m/>
    <n v="9"/>
    <n v="0"/>
    <n v="0"/>
  </r>
  <r>
    <n v="9366114"/>
    <s v="Boudard, Pierre"/>
    <s v="Grunwald"/>
    <s v="Grunwald"/>
    <s v=""/>
    <s v=""/>
    <x v="0"/>
    <x v="0"/>
    <x v="59"/>
    <n v="1"/>
    <x v="14"/>
    <n v="0"/>
    <n v="0"/>
    <n v="0.6261944071126988"/>
    <n v="0.51455144848915024"/>
    <m/>
    <m/>
    <m/>
    <m/>
    <m/>
    <m/>
    <m/>
    <m/>
    <m/>
    <m/>
    <m/>
    <m/>
    <m/>
    <n v="9"/>
    <n v="0"/>
    <n v="0"/>
  </r>
  <r>
    <n v="9368109"/>
    <s v="Schwartz, Jodi L."/>
    <s v="Cherry Hill"/>
    <s v="Cherry Hill"/>
    <s v=""/>
    <s v=""/>
    <x v="9"/>
    <x v="0"/>
    <x v="77"/>
    <n v="1"/>
    <x v="15"/>
    <n v="0"/>
    <n v="0"/>
    <n v="0.65589021501889522"/>
    <n v="0.64410462225590737"/>
    <m/>
    <m/>
    <m/>
    <m/>
    <m/>
    <m/>
    <m/>
    <m/>
    <m/>
    <m/>
    <m/>
    <m/>
    <m/>
    <n v="9"/>
    <n v="0"/>
    <n v="0"/>
  </r>
  <r>
    <n v="9370636"/>
    <s v="Bakow, Leon"/>
    <s v="Sherman Oaks"/>
    <s v="Sherman Oaks"/>
    <s v=""/>
    <s v=""/>
    <x v="9"/>
    <x v="0"/>
    <x v="74"/>
    <n v="1"/>
    <x v="15"/>
    <n v="0"/>
    <n v="0"/>
    <n v="0.88431682664596156"/>
    <n v="0.23715528835395461"/>
    <m/>
    <m/>
    <m/>
    <m/>
    <m/>
    <m/>
    <m/>
    <m/>
    <m/>
    <m/>
    <m/>
    <m/>
    <m/>
    <n v="9"/>
    <n v="0"/>
    <n v="0"/>
  </r>
  <r>
    <n v="9372594"/>
    <s v="Fushimi, Yoshiyuki"/>
    <s v="Nikko"/>
    <s v="Nikko"/>
    <s v=""/>
    <s v=""/>
    <x v="2"/>
    <x v="0"/>
    <x v="87"/>
    <n v="1"/>
    <x v="14"/>
    <n v="0"/>
    <n v="0"/>
    <n v="0.43204438422687452"/>
    <n v="0.83097980279829831"/>
    <m/>
    <m/>
    <m/>
    <m/>
    <m/>
    <m/>
    <m/>
    <m/>
    <m/>
    <m/>
    <m/>
    <m/>
    <m/>
    <n v="9"/>
    <n v="0"/>
    <n v="0"/>
  </r>
  <r>
    <n v="9373529"/>
    <s v="Sonzala, Frank J."/>
    <s v="314 Sousa St.,San Antonio,TX,78258"/>
    <s v="314 Sousa St. San Antonio TX 78258"/>
    <s v="314 78258"/>
    <s v=""/>
    <x v="9"/>
    <x v="0"/>
    <x v="51"/>
    <n v="2"/>
    <x v="11"/>
    <n v="2"/>
    <n v="0"/>
    <n v="0.889846872606321"/>
    <n v="0.89021864214202928"/>
    <m/>
    <m/>
    <m/>
    <m/>
    <m/>
    <m/>
    <m/>
    <m/>
    <m/>
    <m/>
    <m/>
    <m/>
    <m/>
    <n v="9"/>
    <n v="1"/>
    <n v="0"/>
  </r>
  <r>
    <n v="9375977"/>
    <s v="Tsuji, Naoki"/>
    <s v="Kamifukuoka"/>
    <s v="Kamifukuoka"/>
    <s v=""/>
    <s v=""/>
    <x v="2"/>
    <x v="0"/>
    <x v="77"/>
    <n v="1"/>
    <x v="14"/>
    <n v="0"/>
    <n v="0"/>
    <n v="0.19238906561960101"/>
    <n v="0.17521874895043876"/>
    <m/>
    <m/>
    <m/>
    <m/>
    <m/>
    <m/>
    <m/>
    <m/>
    <m/>
    <m/>
    <m/>
    <m/>
    <m/>
    <n v="9"/>
    <n v="0"/>
    <n v="0"/>
  </r>
  <r>
    <n v="9376134"/>
    <s v="Melnikov, Vladimir"/>
    <s v="Rehovot"/>
    <s v="Rehovot"/>
    <s v=""/>
    <s v=""/>
    <x v="19"/>
    <x v="0"/>
    <x v="65"/>
    <n v="1"/>
    <x v="14"/>
    <n v="0"/>
    <n v="0"/>
    <n v="0.23001714246148575"/>
    <n v="0.11659341401632684"/>
    <m/>
    <m/>
    <m/>
    <m/>
    <m/>
    <m/>
    <m/>
    <m/>
    <m/>
    <m/>
    <m/>
    <m/>
    <m/>
    <n v="9"/>
    <n v="0"/>
    <n v="0"/>
  </r>
  <r>
    <n v="9376177"/>
    <s v="Rouillon-Martin, Martine"/>
    <s v="Bailly"/>
    <s v="Bailly"/>
    <s v=""/>
    <s v=""/>
    <x v="3"/>
    <x v="0"/>
    <x v="66"/>
    <n v="1"/>
    <x v="14"/>
    <n v="0"/>
    <n v="0"/>
    <n v="0.91383113577144548"/>
    <n v="0.1045182805412832"/>
    <m/>
    <m/>
    <m/>
    <m/>
    <m/>
    <m/>
    <m/>
    <m/>
    <m/>
    <m/>
    <m/>
    <m/>
    <m/>
    <n v="9"/>
    <n v="0"/>
    <n v="0"/>
  </r>
  <r>
    <n v="9379799"/>
    <s v="Higo, Naruhito"/>
    <s v="Ryugasaki"/>
    <s v="Ryugasaki"/>
    <s v=""/>
    <s v=""/>
    <x v="2"/>
    <x v="0"/>
    <x v="62"/>
    <n v="1"/>
    <x v="14"/>
    <n v="0"/>
    <n v="0"/>
    <n v="0.43011199444414627"/>
    <n v="0.18800323955350917"/>
    <m/>
    <m/>
    <m/>
    <m/>
    <m/>
    <m/>
    <m/>
    <m/>
    <m/>
    <m/>
    <m/>
    <m/>
    <m/>
    <n v="9"/>
    <n v="0"/>
    <n v="0"/>
  </r>
  <r>
    <n v="9384610"/>
    <s v="Lin; Jen-Cheng"/>
    <s v="9Fl., No. 786, Chung-Cheng Rd.,Chung-Ho City, Taipei Hsien"/>
    <s v="9Fl. No. 786 Chung-Cheng Rd. Chung-Ho City Taipei Hsien"/>
    <s v="9 786"/>
    <s v="786"/>
    <x v="5"/>
    <x v="0"/>
    <x v="14"/>
    <n v="3"/>
    <x v="2"/>
    <n v="2"/>
    <n v="1"/>
    <n v="0.15536389616032875"/>
    <n v="0.32519019626078716"/>
    <m/>
    <m/>
    <m/>
    <m/>
    <m/>
    <m/>
    <m/>
    <m/>
    <m/>
    <m/>
    <m/>
    <m/>
    <m/>
    <n v="9"/>
    <n v="1"/>
    <n v="0"/>
  </r>
  <r>
    <n v="9384945"/>
    <s v="Smith, Seth"/>
    <s v="Baltimore,MD"/>
    <s v="Baltimore MD"/>
    <s v=""/>
    <s v=""/>
    <x v="9"/>
    <x v="0"/>
    <x v="74"/>
    <n v="1"/>
    <x v="15"/>
    <n v="0"/>
    <n v="0"/>
    <n v="0.78055594044175258"/>
    <n v="0.46406778634656909"/>
    <m/>
    <m/>
    <m/>
    <m/>
    <m/>
    <m/>
    <m/>
    <m/>
    <m/>
    <m/>
    <m/>
    <m/>
    <m/>
    <n v="9"/>
    <n v="0"/>
    <n v="0"/>
  </r>
  <r>
    <n v="9386102"/>
    <s v="Boswell, Howard G."/>
    <s v="Houston"/>
    <s v="Houston"/>
    <s v=""/>
    <s v=""/>
    <x v="9"/>
    <x v="0"/>
    <x v="65"/>
    <n v="1"/>
    <x v="14"/>
    <n v="0"/>
    <n v="0"/>
    <n v="2.3420641668523645E-2"/>
    <n v="0.73096800112254356"/>
    <m/>
    <m/>
    <m/>
    <m/>
    <m/>
    <m/>
    <m/>
    <m/>
    <m/>
    <m/>
    <m/>
    <m/>
    <m/>
    <n v="9"/>
    <n v="0"/>
    <n v="0"/>
  </r>
  <r>
    <n v="9389320"/>
    <s v="Poulsen; Peder Ulrik"/>
    <s v="Stratford"/>
    <s v="Stratford"/>
    <s v=""/>
    <s v=""/>
    <x v="9"/>
    <x v="0"/>
    <x v="62"/>
    <n v="1"/>
    <x v="14"/>
    <n v="0"/>
    <n v="0"/>
    <n v="0.22850954268463164"/>
    <n v="0.4860356788638035"/>
    <m/>
    <m/>
    <m/>
    <m/>
    <m/>
    <m/>
    <m/>
    <m/>
    <m/>
    <m/>
    <m/>
    <m/>
    <m/>
    <n v="9"/>
    <n v="0"/>
    <n v="0"/>
  </r>
  <r>
    <n v="9393386"/>
    <s v="D'Ath; Philip O."/>
    <s v="Mira Loma"/>
    <s v="Mira Loma"/>
    <s v=""/>
    <s v=""/>
    <x v="9"/>
    <x v="0"/>
    <x v="62"/>
    <n v="1"/>
    <x v="15"/>
    <n v="0"/>
    <n v="0"/>
    <n v="0.40284601874821213"/>
    <n v="0.97226641884757459"/>
    <m/>
    <m/>
    <m/>
    <m/>
    <m/>
    <m/>
    <m/>
    <m/>
    <m/>
    <m/>
    <m/>
    <m/>
    <m/>
    <n v="9"/>
    <n v="0"/>
    <n v="0"/>
  </r>
  <r>
    <n v="9393402"/>
    <s v="ROHM CO., LTD."/>
    <s v="21, Saiin Mizosaki-cho,,Kyoto-shi,615-8585"/>
    <s v="21 Saiin Mizosaki-cho Kyoto-shi 615-8585"/>
    <s v="21 6158585"/>
    <s v="615-"/>
    <x v="2"/>
    <x v="0"/>
    <x v="3"/>
    <n v="3"/>
    <x v="1"/>
    <n v="2"/>
    <n v="1"/>
    <n v="0.92730357628867122"/>
    <n v="0.25534177763170363"/>
    <m/>
    <m/>
    <m/>
    <m/>
    <m/>
    <m/>
    <m/>
    <m/>
    <m/>
    <m/>
    <m/>
    <m/>
    <m/>
    <n v="9"/>
    <n v="1"/>
    <n v="0"/>
  </r>
  <r>
    <n v="9399749"/>
    <s v="Rooy, Jan Van"/>
    <s v="S'Hertogenbosch"/>
    <s v="S'Hertogenbosch"/>
    <s v=""/>
    <s v=""/>
    <x v="1"/>
    <x v="0"/>
    <x v="81"/>
    <n v="1"/>
    <x v="14"/>
    <n v="0"/>
    <n v="0"/>
    <n v="0.4709118455291933"/>
    <n v="0.45734567047874519"/>
    <m/>
    <m/>
    <m/>
    <m/>
    <m/>
    <m/>
    <m/>
    <m/>
    <m/>
    <m/>
    <m/>
    <m/>
    <m/>
    <n v="9"/>
    <n v="0"/>
    <n v="0"/>
  </r>
  <r>
    <n v="9401089"/>
    <s v="Gary W. Clem Inc."/>
    <s v="Nevada"/>
    <s v="Nevada"/>
    <s v=""/>
    <s v=""/>
    <x v="9"/>
    <x v="0"/>
    <x v="66"/>
    <n v="1"/>
    <x v="14"/>
    <n v="0"/>
    <n v="0"/>
    <n v="0.46974033697496553"/>
    <n v="0.77084978057632358"/>
    <m/>
    <m/>
    <m/>
    <m/>
    <m/>
    <m/>
    <m/>
    <m/>
    <m/>
    <m/>
    <m/>
    <m/>
    <m/>
    <n v="9"/>
    <n v="0"/>
    <n v="0"/>
  </r>
  <r>
    <n v="9406909"/>
    <s v="Marx, Peter D."/>
    <s v="Bethel"/>
    <s v="Bethel"/>
    <s v=""/>
    <s v=""/>
    <x v="9"/>
    <x v="0"/>
    <x v="66"/>
    <n v="1"/>
    <x v="14"/>
    <n v="0"/>
    <n v="0"/>
    <n v="0.40949135744167053"/>
    <n v="0.53091688577274054"/>
    <m/>
    <m/>
    <m/>
    <m/>
    <m/>
    <m/>
    <m/>
    <m/>
    <m/>
    <m/>
    <m/>
    <m/>
    <m/>
    <n v="9"/>
    <n v="0"/>
    <n v="0"/>
  </r>
  <r>
    <n v="9407366"/>
    <s v="Adams, Brian"/>
    <s v="Savoy,IL"/>
    <s v="Savoy IL"/>
    <s v=""/>
    <s v=""/>
    <x v="9"/>
    <x v="0"/>
    <x v="59"/>
    <n v="1"/>
    <x v="15"/>
    <n v="0"/>
    <n v="0"/>
    <n v="0.36343888218657616"/>
    <n v="0.36819773095855013"/>
    <m/>
    <m/>
    <m/>
    <m/>
    <m/>
    <m/>
    <m/>
    <m/>
    <m/>
    <m/>
    <m/>
    <m/>
    <m/>
    <n v="9"/>
    <n v="0"/>
    <n v="0"/>
  </r>
  <r>
    <n v="9409686"/>
    <s v="Scriptel Corporation"/>
    <s v="Columbus"/>
    <s v="Columbus"/>
    <s v=""/>
    <s v=""/>
    <x v="9"/>
    <x v="0"/>
    <x v="59"/>
    <n v="1"/>
    <x v="14"/>
    <n v="0"/>
    <n v="0"/>
    <n v="0.88460125956254942"/>
    <n v="0.99710067058638341"/>
    <m/>
    <m/>
    <m/>
    <m/>
    <m/>
    <m/>
    <m/>
    <m/>
    <m/>
    <m/>
    <m/>
    <m/>
    <m/>
    <n v="9"/>
    <n v="0"/>
    <n v="0"/>
  </r>
  <r>
    <n v="9410666"/>
    <s v="Thompson; Clarence"/>
    <s v="Oneida"/>
    <s v="Oneida"/>
    <s v=""/>
    <s v=""/>
    <x v="9"/>
    <x v="0"/>
    <x v="66"/>
    <n v="1"/>
    <x v="14"/>
    <n v="0"/>
    <n v="0"/>
    <n v="0.96414007280619418"/>
    <n v="0.95887748263127948"/>
    <m/>
    <m/>
    <m/>
    <m/>
    <m/>
    <m/>
    <m/>
    <m/>
    <m/>
    <m/>
    <m/>
    <m/>
    <m/>
    <n v="9"/>
    <n v="0"/>
    <n v="0"/>
  </r>
  <r>
    <n v="9412276"/>
    <s v="Scott, Alic Anthony"/>
    <s v="Ellicott City"/>
    <s v="Ellicott City"/>
    <s v=""/>
    <s v=""/>
    <x v="9"/>
    <x v="0"/>
    <x v="69"/>
    <n v="1"/>
    <x v="15"/>
    <n v="0"/>
    <n v="0"/>
    <n v="8.2223647764051444E-2"/>
    <n v="0.91305229784517694"/>
    <m/>
    <m/>
    <m/>
    <m/>
    <m/>
    <m/>
    <m/>
    <m/>
    <m/>
    <m/>
    <m/>
    <m/>
    <m/>
    <n v="9"/>
    <n v="0"/>
    <n v="0"/>
  </r>
  <r>
    <n v="9412602"/>
    <s v="Dyche, Kenneth I."/>
    <s v="Srpingfield"/>
    <s v="Srpingfield"/>
    <s v=""/>
    <s v=""/>
    <x v="9"/>
    <x v="0"/>
    <x v="77"/>
    <n v="1"/>
    <x v="14"/>
    <n v="0"/>
    <n v="0"/>
    <n v="0.87813294879413117"/>
    <n v="0.29295505396185217"/>
    <m/>
    <m/>
    <m/>
    <m/>
    <m/>
    <m/>
    <m/>
    <m/>
    <m/>
    <m/>
    <m/>
    <m/>
    <m/>
    <n v="9"/>
    <n v="0"/>
    <n v="0"/>
  </r>
  <r>
    <n v="9413204"/>
    <s v="Kuczinski; Vincent F."/>
    <s v="Staten Island"/>
    <s v="Staten Island"/>
    <s v=""/>
    <s v=""/>
    <x v="9"/>
    <x v="0"/>
    <x v="69"/>
    <n v="1"/>
    <x v="15"/>
    <n v="0"/>
    <n v="0"/>
    <n v="0.25608205698915887"/>
    <n v="0.78538826482848834"/>
    <m/>
    <m/>
    <m/>
    <m/>
    <m/>
    <m/>
    <m/>
    <m/>
    <m/>
    <m/>
    <m/>
    <m/>
    <m/>
    <n v="9"/>
    <n v="0"/>
    <n v="0"/>
  </r>
  <r>
    <n v="9414256"/>
    <s v="Trunkle; Timothy"/>
    <s v="Charleston"/>
    <s v="Charleston"/>
    <s v=""/>
    <s v=""/>
    <x v="9"/>
    <x v="0"/>
    <x v="70"/>
    <n v="1"/>
    <x v="14"/>
    <n v="0"/>
    <n v="0"/>
    <n v="0.23024527818488838"/>
    <n v="0.78725676284318258"/>
    <m/>
    <m/>
    <m/>
    <m/>
    <m/>
    <m/>
    <m/>
    <m/>
    <m/>
    <m/>
    <m/>
    <m/>
    <m/>
    <n v="9"/>
    <n v="0"/>
    <n v="0"/>
  </r>
  <r>
    <n v="9418059"/>
    <s v="Ando, Naoko"/>
    <s v="Tokyo"/>
    <s v="Tokyo"/>
    <s v=""/>
    <s v=""/>
    <x v="2"/>
    <x v="0"/>
    <x v="87"/>
    <n v="1"/>
    <x v="14"/>
    <n v="0"/>
    <n v="0"/>
    <n v="0.6165053279777839"/>
    <n v="0.67344286317998492"/>
    <m/>
    <m/>
    <m/>
    <m/>
    <m/>
    <m/>
    <m/>
    <m/>
    <m/>
    <m/>
    <m/>
    <m/>
    <m/>
    <n v="9"/>
    <n v="0"/>
    <n v="0"/>
  </r>
  <r>
    <n v="9419484"/>
    <s v="Van Den Berghe, Pieter"/>
    <s v="Aartselaar"/>
    <s v="Aartselaar"/>
    <s v=""/>
    <s v=""/>
    <x v="17"/>
    <x v="0"/>
    <x v="70"/>
    <n v="1"/>
    <x v="14"/>
    <n v="0"/>
    <n v="0"/>
    <n v="0.88790451805289095"/>
    <n v="0.62477503601439055"/>
    <m/>
    <m/>
    <m/>
    <m/>
    <m/>
    <m/>
    <m/>
    <m/>
    <m/>
    <m/>
    <m/>
    <m/>
    <m/>
    <n v="9"/>
    <n v="0"/>
    <n v="0"/>
  </r>
  <r>
    <n v="9420168"/>
    <s v="Huang, Chen-Chi"/>
    <s v="Taipei Hsien"/>
    <s v="Taipei Hsien"/>
    <s v=""/>
    <s v=""/>
    <x v="5"/>
    <x v="0"/>
    <x v="74"/>
    <n v="1"/>
    <x v="15"/>
    <n v="0"/>
    <n v="0"/>
    <n v="0.27286199868103389"/>
    <n v="0.24661178644089743"/>
    <m/>
    <m/>
    <m/>
    <m/>
    <m/>
    <m/>
    <m/>
    <m/>
    <m/>
    <m/>
    <m/>
    <m/>
    <m/>
    <n v="9"/>
    <n v="0"/>
    <n v="0"/>
  </r>
  <r>
    <n v="9421591"/>
    <s v="Molenkamp, Laurens"/>
    <s v="Würzburg"/>
    <s v="Würzburg"/>
    <s v=""/>
    <s v=""/>
    <x v="0"/>
    <x v="0"/>
    <x v="59"/>
    <n v="1"/>
    <x v="14"/>
    <n v="0"/>
    <n v="0"/>
    <n v="0.42185870594823149"/>
    <n v="0.72712949421982898"/>
    <m/>
    <m/>
    <m/>
    <m/>
    <m/>
    <m/>
    <m/>
    <m/>
    <m/>
    <m/>
    <m/>
    <m/>
    <m/>
    <n v="9"/>
    <n v="0"/>
    <n v="0"/>
  </r>
  <r>
    <n v="9421974"/>
    <s v="Humphreys, John K."/>
    <s v="Whitefield"/>
    <s v="Whitefield"/>
    <s v=""/>
    <s v=""/>
    <x v="8"/>
    <x v="0"/>
    <x v="70"/>
    <n v="1"/>
    <x v="14"/>
    <n v="0"/>
    <n v="0"/>
    <n v="0.82938314147631609"/>
    <n v="0.39598980785422933"/>
    <m/>
    <m/>
    <m/>
    <m/>
    <m/>
    <m/>
    <m/>
    <m/>
    <m/>
    <m/>
    <m/>
    <m/>
    <m/>
    <n v="9"/>
    <n v="0"/>
    <n v="0"/>
  </r>
  <r>
    <n v="9422723"/>
    <s v="Corbitt, Jr., John D."/>
    <s v="West Palm Beach"/>
    <s v="West Palm Beach"/>
    <s v=""/>
    <s v=""/>
    <x v="9"/>
    <x v="0"/>
    <x v="81"/>
    <n v="1"/>
    <x v="3"/>
    <n v="0"/>
    <n v="0"/>
    <n v="0.20412636787186256"/>
    <n v="0.18541536330694119"/>
    <m/>
    <m/>
    <m/>
    <m/>
    <m/>
    <m/>
    <m/>
    <m/>
    <m/>
    <m/>
    <m/>
    <m/>
    <m/>
    <n v="9"/>
    <n v="0"/>
    <n v="0"/>
  </r>
  <r>
    <n v="9425312"/>
    <s v="Platonov, Juri"/>
    <s v="Munich"/>
    <s v="Munich"/>
    <s v=""/>
    <s v=""/>
    <x v="0"/>
    <x v="0"/>
    <x v="66"/>
    <n v="1"/>
    <x v="14"/>
    <n v="0"/>
    <n v="0"/>
    <n v="0.89838212482435431"/>
    <n v="0.37899070746471741"/>
    <m/>
    <m/>
    <m/>
    <m/>
    <m/>
    <m/>
    <m/>
    <m/>
    <m/>
    <m/>
    <m/>
    <m/>
    <m/>
    <n v="9"/>
    <n v="0"/>
    <n v="0"/>
  </r>
  <r>
    <n v="9427492"/>
    <s v="Zeleny, Klaus P."/>
    <s v="Constance"/>
    <s v="Constance"/>
    <s v=""/>
    <s v=""/>
    <x v="0"/>
    <x v="0"/>
    <x v="62"/>
    <n v="1"/>
    <x v="14"/>
    <n v="0"/>
    <n v="0"/>
    <n v="0.87316936476128748"/>
    <n v="0.77525032618625567"/>
    <m/>
    <m/>
    <m/>
    <m/>
    <m/>
    <m/>
    <m/>
    <m/>
    <m/>
    <m/>
    <m/>
    <m/>
    <m/>
    <n v="9"/>
    <n v="0"/>
    <n v="0"/>
  </r>
  <r>
    <n v="9431887"/>
    <s v="Oktay, Feza D."/>
    <s v="Needham"/>
    <s v="Needham"/>
    <s v=""/>
    <s v=""/>
    <x v="9"/>
    <x v="0"/>
    <x v="65"/>
    <n v="1"/>
    <x v="14"/>
    <n v="0"/>
    <n v="0"/>
    <n v="0.30955712309001049"/>
    <n v="0.79564843897012627"/>
    <m/>
    <m/>
    <m/>
    <m/>
    <m/>
    <m/>
    <m/>
    <m/>
    <m/>
    <m/>
    <m/>
    <m/>
    <m/>
    <n v="9"/>
    <n v="0"/>
    <n v="0"/>
  </r>
  <r>
    <n v="9438473"/>
    <s v="Leonard, Timothy Mark"/>
    <s v="Coralville"/>
    <s v="Coralville"/>
    <s v=""/>
    <s v=""/>
    <x v="9"/>
    <x v="0"/>
    <x v="70"/>
    <n v="1"/>
    <x v="14"/>
    <n v="0"/>
    <n v="0"/>
    <n v="0.80172437264315666"/>
    <n v="0.93754687692375194"/>
    <m/>
    <m/>
    <m/>
    <m/>
    <m/>
    <m/>
    <m/>
    <m/>
    <m/>
    <m/>
    <m/>
    <m/>
    <m/>
    <n v="9"/>
    <n v="0"/>
    <n v="0"/>
  </r>
  <r>
    <n v="6360728"/>
    <s v="Park, Yun Kyung"/>
    <s v="Taejon"/>
    <s v="Taejon"/>
    <s v=""/>
    <s v=""/>
    <x v="7"/>
    <x v="0"/>
    <x v="66"/>
    <n v="1"/>
    <x v="14"/>
    <n v="0"/>
    <n v="0"/>
    <n v="0.21545863085910377"/>
    <n v="4.6553662452656686E-2"/>
    <n v="1"/>
    <n v="1"/>
    <n v="8"/>
    <m/>
    <m/>
    <m/>
    <m/>
    <m/>
    <m/>
    <m/>
    <m/>
    <m/>
    <m/>
    <n v="9"/>
    <n v="0"/>
    <n v="0"/>
  </r>
  <r>
    <n v="9441540"/>
    <s v="Nash, Michael A."/>
    <s v="Aldermans Green"/>
    <s v="Aldermans Green"/>
    <s v=""/>
    <s v=""/>
    <x v="8"/>
    <x v="0"/>
    <x v="81"/>
    <n v="1"/>
    <x v="15"/>
    <n v="0"/>
    <n v="0"/>
    <n v="0.91320588618862053"/>
    <n v="0.63904713065239038"/>
    <m/>
    <m/>
    <m/>
    <m/>
    <m/>
    <m/>
    <m/>
    <m/>
    <m/>
    <m/>
    <m/>
    <m/>
    <m/>
    <n v="9"/>
    <n v="0"/>
    <n v="0"/>
  </r>
  <r>
    <n v="9442707"/>
    <s v="Lin, Shih-Ping"/>
    <s v="Taichung"/>
    <s v="Taichung"/>
    <s v=""/>
    <s v=""/>
    <x v="5"/>
    <x v="0"/>
    <x v="59"/>
    <n v="1"/>
    <x v="14"/>
    <n v="0"/>
    <n v="0"/>
    <n v="0.54859085101798832"/>
    <n v="0.94412794302540404"/>
    <m/>
    <m/>
    <m/>
    <m/>
    <m/>
    <m/>
    <m/>
    <m/>
    <m/>
    <m/>
    <m/>
    <m/>
    <m/>
    <n v="9"/>
    <n v="0"/>
    <n v="0"/>
  </r>
  <r>
    <n v="9448798"/>
    <s v="Sitarski, Edward M."/>
    <s v="Toronto"/>
    <s v="Toronto"/>
    <s v=""/>
    <s v=""/>
    <x v="16"/>
    <x v="0"/>
    <x v="65"/>
    <n v="1"/>
    <x v="14"/>
    <n v="0"/>
    <n v="0"/>
    <n v="9.6071673584163353E-2"/>
    <n v="0.5035933464477047"/>
    <m/>
    <m/>
    <m/>
    <m/>
    <m/>
    <m/>
    <m/>
    <m/>
    <m/>
    <m/>
    <m/>
    <m/>
    <m/>
    <n v="9"/>
    <n v="0"/>
    <n v="0"/>
  </r>
  <r>
    <n v="9449193"/>
    <s v="Anma, Tomio"/>
    <s v="Iwata"/>
    <s v="Iwata"/>
    <s v=""/>
    <s v=""/>
    <x v="2"/>
    <x v="0"/>
    <x v="87"/>
    <n v="1"/>
    <x v="14"/>
    <n v="0"/>
    <n v="0"/>
    <n v="0.51182180668107824"/>
    <n v="0.72999444111704503"/>
    <m/>
    <m/>
    <m/>
    <m/>
    <m/>
    <m/>
    <m/>
    <m/>
    <m/>
    <m/>
    <m/>
    <m/>
    <m/>
    <n v="9"/>
    <n v="0"/>
    <n v="0"/>
  </r>
  <r>
    <n v="9453844"/>
    <s v="Butt, Edward George"/>
    <s v="Tucson,AZ"/>
    <s v="Tucson AZ"/>
    <s v=""/>
    <s v=""/>
    <x v="9"/>
    <x v="0"/>
    <x v="62"/>
    <n v="1"/>
    <x v="15"/>
    <n v="0"/>
    <n v="0"/>
    <n v="0.53442814145352102"/>
    <n v="6.0912921121900832E-2"/>
    <m/>
    <m/>
    <m/>
    <m/>
    <m/>
    <m/>
    <m/>
    <m/>
    <m/>
    <m/>
    <m/>
    <m/>
    <m/>
    <n v="9"/>
    <n v="0"/>
    <n v="0"/>
  </r>
  <r>
    <n v="9453943"/>
    <s v="Hruschka, Herbert"/>
    <s v="Kreuzlingen"/>
    <s v="Kreuzlingen"/>
    <s v=""/>
    <s v=""/>
    <x v="10"/>
    <x v="0"/>
    <x v="77"/>
    <n v="1"/>
    <x v="14"/>
    <n v="0"/>
    <n v="0"/>
    <n v="0.14064307899443451"/>
    <n v="0.84012844995583025"/>
    <m/>
    <m/>
    <m/>
    <m/>
    <m/>
    <m/>
    <m/>
    <m/>
    <m/>
    <m/>
    <m/>
    <m/>
    <m/>
    <n v="9"/>
    <n v="0"/>
    <n v="0"/>
  </r>
  <r>
    <n v="9456252"/>
    <s v="Raney, Robert J."/>
    <s v="Loudon"/>
    <s v="Loudon"/>
    <s v=""/>
    <s v=""/>
    <x v="9"/>
    <x v="0"/>
    <x v="66"/>
    <n v="1"/>
    <x v="14"/>
    <n v="0"/>
    <n v="0"/>
    <n v="0.27115694477188235"/>
    <n v="0.51938327996696665"/>
    <m/>
    <m/>
    <m/>
    <m/>
    <m/>
    <m/>
    <m/>
    <m/>
    <m/>
    <m/>
    <m/>
    <m/>
    <m/>
    <n v="9"/>
    <n v="0"/>
    <n v="0"/>
  </r>
  <r>
    <n v="9458669"/>
    <s v="Le Borgne, Edmond"/>
    <s v="Aix en Provence"/>
    <s v="Aix en Provence"/>
    <s v=""/>
    <s v=""/>
    <x v="3"/>
    <x v="0"/>
    <x v="81"/>
    <n v="1"/>
    <x v="3"/>
    <n v="0"/>
    <n v="0"/>
    <n v="0.53813416022579386"/>
    <n v="0.67832340611692077"/>
    <m/>
    <m/>
    <m/>
    <m/>
    <m/>
    <m/>
    <m/>
    <m/>
    <m/>
    <m/>
    <m/>
    <m/>
    <m/>
    <n v="9"/>
    <n v="0"/>
    <n v="0"/>
  </r>
  <r>
    <n v="9462900"/>
    <s v="Aoyagi, Seiichi"/>
    <s v="Chiba"/>
    <s v="Chiba"/>
    <s v=""/>
    <s v=""/>
    <x v="2"/>
    <x v="0"/>
    <x v="87"/>
    <n v="1"/>
    <x v="14"/>
    <n v="0"/>
    <n v="0"/>
    <n v="0.43057971346146151"/>
    <n v="0.57349323631673677"/>
    <m/>
    <m/>
    <m/>
    <m/>
    <m/>
    <m/>
    <m/>
    <m/>
    <m/>
    <m/>
    <m/>
    <m/>
    <m/>
    <n v="9"/>
    <n v="0"/>
    <n v="0"/>
  </r>
  <r>
    <n v="9464646"/>
    <s v="Cozad, Bradford A."/>
    <s v="Newark,CA"/>
    <s v="Newark CA"/>
    <s v=""/>
    <s v=""/>
    <x v="9"/>
    <x v="0"/>
    <x v="62"/>
    <n v="1"/>
    <x v="15"/>
    <n v="0"/>
    <n v="0"/>
    <n v="1.4952875977886082E-2"/>
    <n v="0.61079220912491383"/>
    <m/>
    <m/>
    <m/>
    <m/>
    <m/>
    <m/>
    <m/>
    <m/>
    <m/>
    <m/>
    <m/>
    <m/>
    <m/>
    <n v="9"/>
    <n v="0"/>
    <n v="0"/>
  </r>
  <r>
    <n v="7479251"/>
    <s v="Tovar De Pablos; Juan Jose"/>
    <s v="Aberdeen"/>
    <s v="Aberdeen"/>
    <s v=""/>
    <s v=""/>
    <x v="8"/>
    <x v="0"/>
    <x v="59"/>
    <n v="1"/>
    <x v="14"/>
    <n v="0"/>
    <n v="0"/>
    <n v="0.99729149305917397"/>
    <n v="5.0568443031593802E-2"/>
    <n v="1"/>
    <n v="1"/>
    <n v="8"/>
    <m/>
    <m/>
    <m/>
    <m/>
    <m/>
    <m/>
    <m/>
    <m/>
    <m/>
    <m/>
    <n v="9"/>
    <n v="0"/>
    <n v="0"/>
  </r>
  <r>
    <n v="9471090"/>
    <s v="Lee, Jieh-Sheng"/>
    <s v="Lugang Township, Changhua County"/>
    <s v="Lugang Township Changhua County"/>
    <s v=""/>
    <s v=""/>
    <x v="5"/>
    <x v="0"/>
    <x v="1"/>
    <n v="2"/>
    <x v="0"/>
    <n v="0"/>
    <n v="0"/>
    <n v="9.0659431931361723E-2"/>
    <n v="0.7165989741008848"/>
    <m/>
    <m/>
    <m/>
    <m/>
    <m/>
    <m/>
    <m/>
    <m/>
    <m/>
    <m/>
    <m/>
    <m/>
    <m/>
    <n v="9"/>
    <n v="1"/>
    <n v="0"/>
  </r>
  <r>
    <n v="9472642"/>
    <s v="Iwai, Kunio"/>
    <s v="Inzai"/>
    <s v="Inzai"/>
    <s v=""/>
    <s v=""/>
    <x v="2"/>
    <x v="0"/>
    <x v="87"/>
    <n v="1"/>
    <x v="14"/>
    <n v="0"/>
    <n v="0"/>
    <n v="0.57794374736841714"/>
    <n v="0.4018160659409924"/>
    <m/>
    <m/>
    <m/>
    <m/>
    <m/>
    <m/>
    <m/>
    <m/>
    <m/>
    <m/>
    <m/>
    <m/>
    <m/>
    <n v="9"/>
    <n v="0"/>
    <n v="0"/>
  </r>
  <r>
    <n v="9473797"/>
    <s v="Takahashi, Yasumasa"/>
    <s v="Tokyo"/>
    <s v="Tokyo"/>
    <s v=""/>
    <s v=""/>
    <x v="2"/>
    <x v="0"/>
    <x v="87"/>
    <n v="1"/>
    <x v="14"/>
    <n v="0"/>
    <n v="0"/>
    <n v="9.7599461224527118E-2"/>
    <n v="0.16088030183929614"/>
    <m/>
    <m/>
    <m/>
    <m/>
    <m/>
    <m/>
    <m/>
    <m/>
    <m/>
    <m/>
    <m/>
    <m/>
    <m/>
    <n v="9"/>
    <n v="0"/>
    <n v="0"/>
  </r>
  <r>
    <n v="9475340"/>
    <s v="Graefer, Albrecht"/>
    <s v="Kaufungen"/>
    <s v="Kaufungen"/>
    <s v=""/>
    <s v=""/>
    <x v="0"/>
    <x v="0"/>
    <x v="62"/>
    <n v="1"/>
    <x v="14"/>
    <n v="0"/>
    <n v="0"/>
    <n v="3.1956451855063239E-2"/>
    <n v="0.61018993233867325"/>
    <m/>
    <m/>
    <m/>
    <m/>
    <m/>
    <m/>
    <m/>
    <m/>
    <m/>
    <m/>
    <m/>
    <m/>
    <m/>
    <n v="9"/>
    <n v="0"/>
    <n v="0"/>
  </r>
  <r>
    <n v="9477175"/>
    <s v="PARK, Dong Chang"/>
    <s v="105-1101 Semmeori Apt.,,Daejeon,302-120"/>
    <s v="105-1101 Semmeori Apt. Daejeon 302-120"/>
    <s v="1051101 302120"/>
    <s v="302-"/>
    <x v="7"/>
    <x v="0"/>
    <x v="36"/>
    <n v="3"/>
    <x v="1"/>
    <n v="2"/>
    <n v="1"/>
    <n v="0.75746907085565207"/>
    <n v="0.97255632057145713"/>
    <m/>
    <m/>
    <m/>
    <m/>
    <m/>
    <m/>
    <m/>
    <m/>
    <m/>
    <m/>
    <m/>
    <m/>
    <m/>
    <n v="9"/>
    <n v="1"/>
    <n v="0"/>
  </r>
  <r>
    <n v="9479258"/>
    <s v="Chen, Weizhi"/>
    <s v="Northfield"/>
    <s v="Northfield"/>
    <s v=""/>
    <s v=""/>
    <x v="9"/>
    <x v="0"/>
    <x v="70"/>
    <n v="1"/>
    <x v="14"/>
    <n v="0"/>
    <n v="0"/>
    <n v="0.65514631813116053"/>
    <n v="0.95369800808615002"/>
    <m/>
    <m/>
    <m/>
    <m/>
    <m/>
    <m/>
    <m/>
    <m/>
    <m/>
    <m/>
    <m/>
    <m/>
    <m/>
    <n v="9"/>
    <n v="0"/>
    <n v="0"/>
  </r>
  <r>
    <n v="9480456"/>
    <s v="LIM, Won-Chul"/>
    <s v="305-407, Cheongsol 3-cha Apt., Bongmyeong-dong,Chungcheongnam-do"/>
    <s v="305-407 Cheongsol 3-cha Apt. Bongmyeong-dong Chungcheongnam-do"/>
    <s v="305407 3"/>
    <s v="-407"/>
    <x v="7"/>
    <x v="0"/>
    <x v="55"/>
    <n v="3"/>
    <x v="9"/>
    <n v="2"/>
    <n v="1"/>
    <n v="0.19913281691528517"/>
    <n v="0.86297703487075506"/>
    <m/>
    <m/>
    <m/>
    <m/>
    <m/>
    <m/>
    <m/>
    <m/>
    <m/>
    <m/>
    <m/>
    <m/>
    <m/>
    <n v="9"/>
    <n v="1"/>
    <n v="0"/>
  </r>
  <r>
    <n v="9483186"/>
    <s v="Tran, Phuong-Lan"/>
    <s v="Las Colinas,TX"/>
    <s v="Las Colinas TX"/>
    <s v=""/>
    <s v=""/>
    <x v="9"/>
    <x v="0"/>
    <x v="78"/>
    <n v="1"/>
    <x v="3"/>
    <n v="0"/>
    <n v="0"/>
    <n v="0.17382324281170214"/>
    <n v="0.5243464018352797"/>
    <m/>
    <m/>
    <m/>
    <m/>
    <m/>
    <m/>
    <m/>
    <m/>
    <m/>
    <m/>
    <m/>
    <m/>
    <m/>
    <n v="9"/>
    <n v="0"/>
    <n v="0"/>
  </r>
  <r>
    <n v="9484092"/>
    <s v="Lesney Products &amp; Co. Limited"/>
    <s v="London"/>
    <s v="London"/>
    <s v=""/>
    <s v=""/>
    <x v="8"/>
    <x v="0"/>
    <x v="66"/>
    <n v="1"/>
    <x v="14"/>
    <n v="0"/>
    <n v="0"/>
    <n v="0.33485158683267457"/>
    <n v="0.10821550352521103"/>
    <m/>
    <m/>
    <m/>
    <m/>
    <m/>
    <m/>
    <m/>
    <m/>
    <m/>
    <m/>
    <m/>
    <m/>
    <m/>
    <n v="9"/>
    <n v="0"/>
    <n v="0"/>
  </r>
  <r>
    <n v="9487503"/>
    <s v="Enflow Power Generation Inc."/>
    <s v="Toronto, Ontario"/>
    <s v="Toronto Ontario"/>
    <s v=""/>
    <s v=""/>
    <x v="16"/>
    <x v="0"/>
    <x v="79"/>
    <n v="1"/>
    <x v="15"/>
    <n v="0"/>
    <n v="0"/>
    <n v="2.2699727127549529E-2"/>
    <n v="0.2804663235078253"/>
    <m/>
    <m/>
    <m/>
    <m/>
    <m/>
    <m/>
    <m/>
    <m/>
    <m/>
    <m/>
    <m/>
    <m/>
    <m/>
    <n v="9"/>
    <n v="0"/>
    <n v="0"/>
  </r>
  <r>
    <n v="9487953"/>
    <s v="Kono, Nobuharu"/>
    <s v="Toyonaka"/>
    <s v="Toyonaka"/>
    <s v=""/>
    <s v=""/>
    <x v="2"/>
    <x v="0"/>
    <x v="59"/>
    <n v="1"/>
    <x v="14"/>
    <n v="0"/>
    <n v="0"/>
    <n v="0.40139845815409048"/>
    <n v="0.4808627783671432"/>
    <m/>
    <m/>
    <m/>
    <m/>
    <m/>
    <m/>
    <m/>
    <m/>
    <m/>
    <m/>
    <m/>
    <m/>
    <m/>
    <n v="9"/>
    <n v="0"/>
    <n v="0"/>
  </r>
  <r>
    <n v="9489537"/>
    <s v="Joyce, John"/>
    <s v="Bayville"/>
    <s v="Bayville"/>
    <s v=""/>
    <s v=""/>
    <x v="9"/>
    <x v="0"/>
    <x v="59"/>
    <n v="1"/>
    <x v="14"/>
    <n v="0"/>
    <n v="0"/>
    <n v="0.53371667908271214"/>
    <n v="0.77011572003417761"/>
    <m/>
    <m/>
    <m/>
    <m/>
    <m/>
    <m/>
    <m/>
    <m/>
    <m/>
    <m/>
    <m/>
    <m/>
    <m/>
    <n v="9"/>
    <n v="0"/>
    <n v="0"/>
  </r>
  <r>
    <n v="9491380"/>
    <s v="Mike Corporation"/>
    <s v="Tokyo"/>
    <s v="Tokyo"/>
    <s v=""/>
    <s v=""/>
    <x v="2"/>
    <x v="0"/>
    <x v="87"/>
    <n v="1"/>
    <x v="14"/>
    <n v="0"/>
    <n v="0"/>
    <n v="2.0342694381546012E-2"/>
    <n v="0.30526154466042044"/>
    <m/>
    <m/>
    <m/>
    <m/>
    <m/>
    <m/>
    <m/>
    <m/>
    <m/>
    <m/>
    <m/>
    <m/>
    <m/>
    <n v="9"/>
    <n v="0"/>
    <n v="0"/>
  </r>
  <r>
    <n v="9491397"/>
    <s v="Hedman, Per O."/>
    <s v="Upplands Vasby"/>
    <s v="Upplands Vasby"/>
    <s v=""/>
    <s v=""/>
    <x v="11"/>
    <x v="0"/>
    <x v="78"/>
    <n v="1"/>
    <x v="15"/>
    <n v="0"/>
    <n v="0"/>
    <n v="0.51898791169751923"/>
    <n v="0.88071201170648139"/>
    <m/>
    <m/>
    <m/>
    <m/>
    <m/>
    <m/>
    <m/>
    <m/>
    <m/>
    <m/>
    <m/>
    <m/>
    <m/>
    <n v="9"/>
    <n v="0"/>
    <n v="0"/>
  </r>
  <r>
    <n v="9491949"/>
    <s v="Drew; Julius"/>
    <s v="3310 Cotton Mill Dr., Apt. 301.,Raleigh,NC"/>
    <s v="3310 Cotton Mill Dr. Apt. 301. Raleigh NC"/>
    <s v="3310 301"/>
    <s v="301."/>
    <x v="9"/>
    <x v="0"/>
    <x v="3"/>
    <n v="3"/>
    <x v="10"/>
    <n v="2"/>
    <n v="1"/>
    <n v="0.38426169173265523"/>
    <n v="0.19525539293981731"/>
    <m/>
    <m/>
    <m/>
    <m/>
    <m/>
    <m/>
    <m/>
    <m/>
    <m/>
    <m/>
    <m/>
    <m/>
    <m/>
    <n v="9"/>
    <n v="1"/>
    <n v="0"/>
  </r>
  <r>
    <n v="9492574"/>
    <s v="McBride; Dale"/>
    <s v="Morgantown"/>
    <s v="Morgantown"/>
    <s v=""/>
    <s v=""/>
    <x v="9"/>
    <x v="0"/>
    <x v="70"/>
    <n v="1"/>
    <x v="14"/>
    <n v="0"/>
    <n v="0"/>
    <n v="8.3789766214404815E-2"/>
    <n v="0.52667166766368723"/>
    <m/>
    <m/>
    <m/>
    <m/>
    <m/>
    <m/>
    <m/>
    <m/>
    <m/>
    <m/>
    <m/>
    <m/>
    <m/>
    <n v="9"/>
    <n v="0"/>
    <n v="0"/>
  </r>
  <r>
    <n v="9492607"/>
    <s v="Holler, Mark A."/>
    <s v="Palo Alto,CA"/>
    <s v="Palo Alto CA"/>
    <s v=""/>
    <s v=""/>
    <x v="9"/>
    <x v="0"/>
    <x v="74"/>
    <n v="1"/>
    <x v="3"/>
    <n v="0"/>
    <n v="0"/>
    <n v="0.93445672402078528"/>
    <n v="0.40949699264584327"/>
    <m/>
    <m/>
    <m/>
    <m/>
    <m/>
    <m/>
    <m/>
    <m/>
    <m/>
    <m/>
    <m/>
    <m/>
    <m/>
    <n v="9"/>
    <n v="0"/>
    <n v="0"/>
  </r>
  <r>
    <n v="9493143"/>
    <s v="Duncan; Richard V."/>
    <s v="Sedona"/>
    <s v="Sedona"/>
    <s v=""/>
    <s v=""/>
    <x v="9"/>
    <x v="0"/>
    <x v="66"/>
    <n v="1"/>
    <x v="14"/>
    <n v="0"/>
    <n v="0"/>
    <n v="0.99988494364294589"/>
    <n v="0.73857124501899052"/>
    <m/>
    <m/>
    <m/>
    <m/>
    <m/>
    <m/>
    <m/>
    <m/>
    <m/>
    <m/>
    <m/>
    <m/>
    <m/>
    <n v="9"/>
    <n v="0"/>
    <n v="0"/>
  </r>
  <r>
    <n v="9496940"/>
    <s v="Karan, Vikrant"/>
    <s v="Westborough,MA"/>
    <s v="Westborough MA"/>
    <s v=""/>
    <s v=""/>
    <x v="9"/>
    <x v="0"/>
    <x v="78"/>
    <n v="1"/>
    <x v="15"/>
    <n v="0"/>
    <n v="0"/>
    <n v="0.41995330494455718"/>
    <n v="0.44377449989130857"/>
    <m/>
    <m/>
    <m/>
    <m/>
    <m/>
    <m/>
    <m/>
    <m/>
    <m/>
    <m/>
    <m/>
    <m/>
    <m/>
    <n v="9"/>
    <n v="0"/>
    <n v="0"/>
  </r>
  <r>
    <n v="9497119"/>
    <s v="Otuka, Hiromi"/>
    <s v="Konan-shi"/>
    <s v="Konan-shi"/>
    <s v=""/>
    <s v=""/>
    <x v="2"/>
    <x v="0"/>
    <x v="62"/>
    <n v="1"/>
    <x v="14"/>
    <n v="0"/>
    <n v="0"/>
    <n v="0.76018132152283391"/>
    <n v="0.99249490254914763"/>
    <m/>
    <m/>
    <m/>
    <m/>
    <m/>
    <m/>
    <m/>
    <m/>
    <m/>
    <m/>
    <m/>
    <m/>
    <m/>
    <n v="9"/>
    <n v="0"/>
    <n v="0"/>
  </r>
  <r>
    <n v="9497610"/>
    <s v="Mucklejohn, Stuart A."/>
    <s v="Wigston Magna"/>
    <s v="Wigston Magna"/>
    <s v=""/>
    <s v=""/>
    <x v="8"/>
    <x v="0"/>
    <x v="69"/>
    <n v="1"/>
    <x v="15"/>
    <n v="0"/>
    <n v="0"/>
    <n v="0.48750325010503759"/>
    <n v="0.70668788575096775"/>
    <m/>
    <m/>
    <m/>
    <m/>
    <m/>
    <m/>
    <m/>
    <m/>
    <m/>
    <m/>
    <m/>
    <m/>
    <m/>
    <n v="9"/>
    <n v="0"/>
    <n v="0"/>
  </r>
  <r>
    <n v="9499802"/>
    <s v="MARSCHALL, Marcell"/>
    <s v="Agostyan"/>
    <s v="Agostyan"/>
    <s v=""/>
    <s v=""/>
    <x v="22"/>
    <x v="0"/>
    <x v="59"/>
    <n v="1"/>
    <x v="14"/>
    <n v="0"/>
    <n v="0"/>
    <n v="0.32394514967143984"/>
    <n v="0.12605454537619187"/>
    <m/>
    <m/>
    <m/>
    <m/>
    <m/>
    <m/>
    <m/>
    <m/>
    <m/>
    <m/>
    <m/>
    <m/>
    <m/>
    <n v="9"/>
    <n v="0"/>
    <n v="0"/>
  </r>
  <r>
    <n v="9502335"/>
    <s v="Elliott, Adam Troy"/>
    <s v="Lexington,KY"/>
    <s v="Lexington KY"/>
    <s v=""/>
    <s v=""/>
    <x v="9"/>
    <x v="0"/>
    <x v="74"/>
    <n v="1"/>
    <x v="15"/>
    <n v="0"/>
    <n v="0"/>
    <n v="0.1745273105339159"/>
    <n v="0.7063530208175578"/>
    <m/>
    <m/>
    <m/>
    <m/>
    <m/>
    <m/>
    <m/>
    <m/>
    <m/>
    <m/>
    <m/>
    <m/>
    <m/>
    <n v="9"/>
    <n v="0"/>
    <n v="0"/>
  </r>
  <r>
    <n v="9503459"/>
    <s v="Fan, Jintu"/>
    <s v="Hong Kong"/>
    <s v="Hong Kong"/>
    <s v=""/>
    <s v=""/>
    <x v="14"/>
    <x v="0"/>
    <x v="62"/>
    <n v="1"/>
    <x v="15"/>
    <n v="0"/>
    <n v="0"/>
    <n v="0.64813298143049014"/>
    <n v="0.55080637696698298"/>
    <m/>
    <m/>
    <m/>
    <m/>
    <m/>
    <m/>
    <m/>
    <m/>
    <m/>
    <m/>
    <m/>
    <m/>
    <m/>
    <n v="9"/>
    <n v="0"/>
    <n v="0"/>
  </r>
  <r>
    <n v="9503604"/>
    <s v="Tessarae Inc."/>
    <s v="Potomac Falls,VA,20165"/>
    <s v="Potomac Falls VA 20165"/>
    <s v="20165"/>
    <s v=""/>
    <x v="9"/>
    <x v="0"/>
    <x v="48"/>
    <n v="2"/>
    <x v="0"/>
    <n v="1"/>
    <n v="0"/>
    <n v="0.48267044683025195"/>
    <n v="0.89352610843140046"/>
    <m/>
    <m/>
    <m/>
    <m/>
    <m/>
    <m/>
    <m/>
    <m/>
    <m/>
    <m/>
    <m/>
    <m/>
    <m/>
    <n v="9"/>
    <n v="0"/>
    <n v="0"/>
  </r>
  <r>
    <n v="9503702"/>
    <s v="Shepherd; Mark Stephen"/>
    <s v="Stockton"/>
    <s v="Stockton"/>
    <s v=""/>
    <s v=""/>
    <x v="9"/>
    <x v="0"/>
    <x v="59"/>
    <n v="1"/>
    <x v="14"/>
    <n v="0"/>
    <n v="0"/>
    <n v="0.21497996971333189"/>
    <n v="0.16627623457524021"/>
    <m/>
    <m/>
    <m/>
    <m/>
    <m/>
    <m/>
    <m/>
    <m/>
    <m/>
    <m/>
    <m/>
    <m/>
    <m/>
    <n v="9"/>
    <n v="0"/>
    <n v="0"/>
  </r>
  <r>
    <n v="9505015"/>
    <s v="Saggar; Rahul"/>
    <s v="Brooklyn"/>
    <s v="Brooklyn"/>
    <s v=""/>
    <s v=""/>
    <x v="9"/>
    <x v="0"/>
    <x v="59"/>
    <n v="1"/>
    <x v="14"/>
    <n v="0"/>
    <n v="0"/>
    <n v="0.31578127852623938"/>
    <n v="0.79291739940026806"/>
    <m/>
    <m/>
    <m/>
    <m/>
    <m/>
    <m/>
    <m/>
    <m/>
    <m/>
    <m/>
    <m/>
    <m/>
    <m/>
    <n v="9"/>
    <n v="0"/>
    <n v="0"/>
  </r>
  <r>
    <n v="9505212"/>
    <s v="Wong, Patrick S.L."/>
    <s v="1533 Burlingame Ave.,Burlingame,CA,94010"/>
    <s v="1533 Burlingame Ave. Burlingame CA 94010"/>
    <s v="1533 94010"/>
    <s v=""/>
    <x v="9"/>
    <x v="0"/>
    <x v="41"/>
    <n v="3"/>
    <x v="9"/>
    <n v="2"/>
    <n v="0"/>
    <n v="2.1999858441232201E-2"/>
    <n v="0.71690203205987757"/>
    <m/>
    <m/>
    <m/>
    <m/>
    <m/>
    <m/>
    <m/>
    <m/>
    <m/>
    <m/>
    <m/>
    <m/>
    <m/>
    <n v="9"/>
    <n v="1"/>
    <n v="0"/>
  </r>
  <r>
    <n v="9508674"/>
    <s v="Ashrawi, Samir S."/>
    <s v="Houston"/>
    <s v="Houston"/>
    <s v=""/>
    <s v=""/>
    <x v="9"/>
    <x v="0"/>
    <x v="65"/>
    <n v="1"/>
    <x v="14"/>
    <n v="0"/>
    <n v="0"/>
    <n v="0.94520062298003471"/>
    <n v="0.81475681990270299"/>
    <m/>
    <m/>
    <m/>
    <m/>
    <m/>
    <m/>
    <m/>
    <m/>
    <m/>
    <m/>
    <m/>
    <m/>
    <m/>
    <n v="9"/>
    <n v="0"/>
    <n v="0"/>
  </r>
  <r>
    <n v="9511167"/>
    <s v="Jacobi, Edgar F."/>
    <s v="Huntington Beach"/>
    <s v="Huntington Beach"/>
    <s v=""/>
    <s v=""/>
    <x v="9"/>
    <x v="0"/>
    <x v="79"/>
    <n v="1"/>
    <x v="15"/>
    <n v="0"/>
    <n v="0"/>
    <n v="0.34429114411810979"/>
    <n v="0.18822549792104204"/>
    <m/>
    <m/>
    <m/>
    <m/>
    <m/>
    <m/>
    <m/>
    <m/>
    <m/>
    <m/>
    <m/>
    <m/>
    <m/>
    <n v="9"/>
    <n v="0"/>
    <n v="0"/>
  </r>
  <r>
    <n v="9512575"/>
    <s v="Delta America Ltd."/>
    <s v="Fremont"/>
    <s v="Fremont"/>
    <s v=""/>
    <s v=""/>
    <x v="9"/>
    <x v="0"/>
    <x v="65"/>
    <n v="1"/>
    <x v="14"/>
    <n v="0"/>
    <n v="0"/>
    <n v="0.87599212817177796"/>
    <n v="0.80927683810114914"/>
    <m/>
    <m/>
    <m/>
    <m/>
    <m/>
    <m/>
    <m/>
    <m/>
    <m/>
    <m/>
    <m/>
    <m/>
    <m/>
    <n v="9"/>
    <n v="0"/>
    <n v="0"/>
  </r>
  <r>
    <n v="9520667"/>
    <s v="Doyle, Jr., Dewey I."/>
    <s v="Grand Rapids"/>
    <s v="Grand Rapids"/>
    <s v=""/>
    <s v=""/>
    <x v="9"/>
    <x v="0"/>
    <x v="74"/>
    <n v="1"/>
    <x v="15"/>
    <n v="0"/>
    <n v="0"/>
    <n v="0.68386579506406531"/>
    <n v="0.91861142187774325"/>
    <m/>
    <m/>
    <m/>
    <m/>
    <m/>
    <m/>
    <m/>
    <m/>
    <m/>
    <m/>
    <m/>
    <m/>
    <m/>
    <n v="9"/>
    <n v="0"/>
    <n v="0"/>
  </r>
  <r>
    <n v="9521247"/>
    <s v="Sulzbach, Reinhard"/>
    <s v="Burghausen, Salzach"/>
    <s v="Burghausen Salzach"/>
    <s v=""/>
    <s v=""/>
    <x v="0"/>
    <x v="0"/>
    <x v="80"/>
    <n v="2"/>
    <x v="15"/>
    <n v="0"/>
    <n v="0"/>
    <n v="0.26655779974242433"/>
    <n v="0.15249502416939709"/>
    <m/>
    <m/>
    <m/>
    <m/>
    <m/>
    <m/>
    <m/>
    <m/>
    <m/>
    <m/>
    <m/>
    <m/>
    <m/>
    <n v="9"/>
    <n v="0"/>
    <n v="0"/>
  </r>
  <r>
    <n v="9526016"/>
    <s v="Kim, Si Joong"/>
    <s v="Teajeon"/>
    <s v="Teajeon"/>
    <s v=""/>
    <s v=""/>
    <x v="7"/>
    <x v="0"/>
    <x v="65"/>
    <n v="1"/>
    <x v="14"/>
    <n v="0"/>
    <n v="0"/>
    <n v="0.25234958688063014"/>
    <n v="0.79435624714733577"/>
    <m/>
    <m/>
    <m/>
    <m/>
    <m/>
    <m/>
    <m/>
    <m/>
    <m/>
    <m/>
    <m/>
    <m/>
    <m/>
    <n v="9"/>
    <n v="0"/>
    <n v="0"/>
  </r>
  <r>
    <n v="9527602"/>
    <s v="Anatoly, Vishnyakov"/>
    <s v="Taipei"/>
    <s v="Taipei"/>
    <s v=""/>
    <s v=""/>
    <x v="5"/>
    <x v="0"/>
    <x v="66"/>
    <n v="1"/>
    <x v="14"/>
    <n v="0"/>
    <n v="0"/>
    <n v="0.8240621376681162"/>
    <n v="0.53023429136525324"/>
    <m/>
    <m/>
    <m/>
    <m/>
    <m/>
    <m/>
    <m/>
    <m/>
    <m/>
    <m/>
    <m/>
    <m/>
    <m/>
    <n v="9"/>
    <n v="0"/>
    <n v="0"/>
  </r>
  <r>
    <n v="7654983"/>
    <s v="Matsuki, Yasushi"/>
    <s v="Ashiya"/>
    <s v="Ashiya"/>
    <s v=""/>
    <s v=""/>
    <x v="2"/>
    <x v="0"/>
    <x v="66"/>
    <n v="1"/>
    <x v="14"/>
    <n v="0"/>
    <n v="0"/>
    <n v="0.50757434571917814"/>
    <n v="4.8326408793361808E-2"/>
    <n v="1"/>
    <n v="1"/>
    <n v="8"/>
    <m/>
    <m/>
    <m/>
    <m/>
    <m/>
    <m/>
    <m/>
    <m/>
    <m/>
    <m/>
    <n v="9"/>
    <n v="0"/>
    <n v="0"/>
  </r>
  <r>
    <n v="7690526"/>
    <s v="Matsuda, Hitoshi"/>
    <s v="Toda"/>
    <s v="Toda"/>
    <s v=""/>
    <s v=""/>
    <x v="2"/>
    <x v="0"/>
    <x v="111"/>
    <n v="1"/>
    <x v="14"/>
    <n v="0"/>
    <n v="0"/>
    <n v="0.63839245420348467"/>
    <n v="4.8264904719649837E-2"/>
    <n v="1"/>
    <n v="1"/>
    <n v="8"/>
    <m/>
    <m/>
    <m/>
    <m/>
    <m/>
    <m/>
    <m/>
    <m/>
    <m/>
    <m/>
    <n v="9"/>
    <n v="0"/>
    <n v="0"/>
  </r>
  <r>
    <n v="9534419"/>
    <s v="Lee, Shi-Cse"/>
    <s v="Taipei"/>
    <s v="Taipei"/>
    <s v=""/>
    <s v=""/>
    <x v="5"/>
    <x v="0"/>
    <x v="66"/>
    <n v="1"/>
    <x v="14"/>
    <n v="0"/>
    <n v="0"/>
    <n v="0.79187291829848261"/>
    <n v="0.83030323756019797"/>
    <m/>
    <m/>
    <m/>
    <m/>
    <m/>
    <m/>
    <m/>
    <m/>
    <m/>
    <m/>
    <m/>
    <m/>
    <m/>
    <n v="9"/>
    <n v="0"/>
    <n v="0"/>
  </r>
  <r>
    <n v="9536976"/>
    <s v="Lassus, Anders"/>
    <s v=".ANG.bo"/>
    <s v=".ANG.bo"/>
    <s v=""/>
    <s v=""/>
    <x v="23"/>
    <x v="0"/>
    <x v="65"/>
    <n v="1"/>
    <x v="14"/>
    <n v="0"/>
    <n v="0"/>
    <n v="0.82906518746774882"/>
    <n v="0.56487916866107346"/>
    <m/>
    <m/>
    <m/>
    <m/>
    <m/>
    <m/>
    <m/>
    <m/>
    <m/>
    <m/>
    <m/>
    <m/>
    <m/>
    <n v="9"/>
    <n v="0"/>
    <n v="0"/>
  </r>
  <r>
    <n v="9538769"/>
    <s v="Bonner, Gilbert Belmont"/>
    <s v="Endicott"/>
    <s v="Endicott"/>
    <s v=""/>
    <s v=""/>
    <x v="9"/>
    <x v="0"/>
    <x v="59"/>
    <n v="1"/>
    <x v="14"/>
    <n v="0"/>
    <n v="0"/>
    <n v="0.12825409405010368"/>
    <n v="0.18500818620238868"/>
    <m/>
    <m/>
    <m/>
    <m/>
    <m/>
    <m/>
    <m/>
    <m/>
    <m/>
    <m/>
    <m/>
    <m/>
    <m/>
    <n v="9"/>
    <n v="0"/>
    <n v="0"/>
  </r>
  <r>
    <n v="9544740"/>
    <s v="Plotkin, Elliot Verne"/>
    <s v="Inverness"/>
    <s v="Inverness"/>
    <s v=""/>
    <s v=""/>
    <x v="8"/>
    <x v="0"/>
    <x v="62"/>
    <n v="1"/>
    <x v="14"/>
    <n v="0"/>
    <n v="0"/>
    <n v="0.47711838378706883"/>
    <n v="0.34368164728411632"/>
    <m/>
    <m/>
    <m/>
    <m/>
    <m/>
    <m/>
    <m/>
    <m/>
    <m/>
    <m/>
    <m/>
    <m/>
    <m/>
    <n v="9"/>
    <n v="0"/>
    <n v="0"/>
  </r>
  <r>
    <n v="7736212"/>
    <s v="Duret, Carine"/>
    <s v="Grenoble"/>
    <s v="Grenoble"/>
    <s v=""/>
    <s v=""/>
    <x v="3"/>
    <x v="0"/>
    <x v="59"/>
    <n v="1"/>
    <x v="14"/>
    <n v="0"/>
    <n v="0"/>
    <n v="0.33590012269320613"/>
    <n v="5.0354801556930173E-2"/>
    <n v="1"/>
    <n v="1"/>
    <n v="8"/>
    <m/>
    <m/>
    <m/>
    <m/>
    <m/>
    <m/>
    <m/>
    <m/>
    <m/>
    <m/>
    <n v="9"/>
    <n v="0"/>
    <n v="0"/>
  </r>
  <r>
    <n v="9551214"/>
    <s v="Hu, Zhiping"/>
    <s v="San Diego,CA"/>
    <s v="San Diego CA"/>
    <s v=""/>
    <s v=""/>
    <x v="9"/>
    <x v="0"/>
    <x v="74"/>
    <n v="1"/>
    <x v="3"/>
    <n v="0"/>
    <n v="0"/>
    <n v="8.054210061359901E-2"/>
    <n v="0.86968098970623553"/>
    <m/>
    <m/>
    <m/>
    <m/>
    <m/>
    <m/>
    <m/>
    <m/>
    <m/>
    <m/>
    <m/>
    <m/>
    <m/>
    <n v="9"/>
    <n v="0"/>
    <n v="0"/>
  </r>
  <r>
    <n v="9557685"/>
    <s v="Downs, Dennis J."/>
    <s v="Sacramento"/>
    <s v="Sacramento"/>
    <s v=""/>
    <s v=""/>
    <x v="9"/>
    <x v="0"/>
    <x v="70"/>
    <n v="1"/>
    <x v="14"/>
    <n v="0"/>
    <n v="0"/>
    <n v="0.54365917498668515"/>
    <n v="0.95279052674228737"/>
    <m/>
    <m/>
    <m/>
    <m/>
    <m/>
    <m/>
    <m/>
    <m/>
    <m/>
    <m/>
    <m/>
    <m/>
    <m/>
    <n v="9"/>
    <n v="0"/>
    <n v="0"/>
  </r>
  <r>
    <n v="9559117"/>
    <s v="Simpson, William E."/>
    <s v="Lake Oswego"/>
    <s v="Lake Oswego"/>
    <s v=""/>
    <s v=""/>
    <x v="9"/>
    <x v="0"/>
    <x v="77"/>
    <n v="1"/>
    <x v="15"/>
    <n v="0"/>
    <n v="0"/>
    <n v="0.58317457939554995"/>
    <n v="5.9380795753526949E-2"/>
    <m/>
    <m/>
    <m/>
    <m/>
    <m/>
    <m/>
    <m/>
    <m/>
    <m/>
    <m/>
    <m/>
    <m/>
    <m/>
    <n v="9"/>
    <n v="0"/>
    <n v="0"/>
  </r>
  <r>
    <n v="9560142"/>
    <s v="Van Noort; Leo Wim"/>
    <s v="CM Amsterdam"/>
    <s v="CM Amsterdam"/>
    <s v=""/>
    <s v=""/>
    <x v="1"/>
    <x v="0"/>
    <x v="74"/>
    <n v="1"/>
    <x v="15"/>
    <n v="0"/>
    <n v="0"/>
    <n v="7.5146946977691198E-2"/>
    <n v="0.13324834626688897"/>
    <m/>
    <m/>
    <m/>
    <m/>
    <m/>
    <m/>
    <m/>
    <m/>
    <m/>
    <m/>
    <m/>
    <m/>
    <m/>
    <n v="9"/>
    <n v="0"/>
    <n v="0"/>
  </r>
  <r>
    <n v="9563158"/>
    <s v="Waage; Bard Meyer"/>
    <s v="S-741 00 Knivsta"/>
    <s v="S-741 00 Knivsta"/>
    <s v="741 00"/>
    <s v="-741"/>
    <x v="11"/>
    <x v="0"/>
    <x v="79"/>
    <n v="1"/>
    <x v="3"/>
    <n v="2"/>
    <n v="1"/>
    <n v="0.47031948354816233"/>
    <n v="0.21421870169540802"/>
    <m/>
    <m/>
    <m/>
    <m/>
    <m/>
    <m/>
    <m/>
    <m/>
    <m/>
    <m/>
    <m/>
    <m/>
    <m/>
    <n v="9"/>
    <n v="1"/>
    <n v="0"/>
  </r>
  <r>
    <n v="7876077"/>
    <s v="Matsuo, Yuichiro"/>
    <s v="Hachioji-shi"/>
    <s v="Hachioji-shi"/>
    <s v=""/>
    <s v=""/>
    <x v="2"/>
    <x v="0"/>
    <x v="74"/>
    <n v="1"/>
    <x v="14"/>
    <n v="0"/>
    <n v="0"/>
    <n v="0.49096152201808496"/>
    <n v="4.9060372695600485E-2"/>
    <n v="1"/>
    <n v="1"/>
    <n v="8"/>
    <m/>
    <m/>
    <m/>
    <m/>
    <m/>
    <m/>
    <m/>
    <m/>
    <m/>
    <m/>
    <n v="9"/>
    <n v="0"/>
    <n v="0"/>
  </r>
  <r>
    <n v="9568967"/>
    <s v="Graciela Carmen Abuin"/>
    <s v="Buenos Aires"/>
    <s v="Buenos Aires"/>
    <s v=""/>
    <s v=""/>
    <x v="32"/>
    <x v="0"/>
    <x v="74"/>
    <n v="1"/>
    <x v="15"/>
    <n v="0"/>
    <n v="0"/>
    <n v="0.54260583479080315"/>
    <n v="0.29789380512251906"/>
    <m/>
    <m/>
    <m/>
    <m/>
    <m/>
    <m/>
    <m/>
    <m/>
    <m/>
    <m/>
    <m/>
    <m/>
    <m/>
    <n v="9"/>
    <n v="0"/>
    <n v="0"/>
  </r>
  <r>
    <n v="9569248"/>
    <s v="Nakamura, Chikako"/>
    <s v="Nagoya"/>
    <s v="Nagoya"/>
    <s v=""/>
    <s v=""/>
    <x v="2"/>
    <x v="0"/>
    <x v="66"/>
    <n v="1"/>
    <x v="14"/>
    <n v="0"/>
    <n v="0"/>
    <n v="0.30144819428987535"/>
    <n v="0.19727303864549317"/>
    <m/>
    <m/>
    <m/>
    <m/>
    <m/>
    <m/>
    <m/>
    <m/>
    <m/>
    <m/>
    <m/>
    <m/>
    <m/>
    <n v="9"/>
    <n v="0"/>
    <n v="0"/>
  </r>
  <r>
    <n v="9574238"/>
    <s v="Tluchor, Denek"/>
    <s v="Praha 2"/>
    <s v="Praha 2"/>
    <s v="2"/>
    <s v=""/>
    <x v="37"/>
    <x v="0"/>
    <x v="65"/>
    <n v="1"/>
    <x v="15"/>
    <n v="1"/>
    <n v="0"/>
    <n v="0.91176195930334647"/>
    <n v="0.70777400798577106"/>
    <m/>
    <m/>
    <m/>
    <m/>
    <m/>
    <m/>
    <m/>
    <m/>
    <m/>
    <m/>
    <m/>
    <m/>
    <m/>
    <n v="9"/>
    <n v="0"/>
    <n v="0"/>
  </r>
  <r>
    <n v="9574345"/>
    <s v="Brunfeld, Andrei"/>
    <s v="Bat-Yam"/>
    <s v="Bat-Yam"/>
    <s v=""/>
    <s v=""/>
    <x v="19"/>
    <x v="0"/>
    <x v="65"/>
    <n v="1"/>
    <x v="14"/>
    <n v="0"/>
    <n v="0"/>
    <n v="9.9037005073659423E-2"/>
    <n v="0.12310597405452173"/>
    <m/>
    <m/>
    <m/>
    <m/>
    <m/>
    <m/>
    <m/>
    <m/>
    <m/>
    <m/>
    <m/>
    <m/>
    <m/>
    <n v="9"/>
    <n v="0"/>
    <n v="0"/>
  </r>
  <r>
    <n v="9576207"/>
    <s v="Vattakunnel, Felix"/>
    <s v="Raleigh,NC"/>
    <s v="Raleigh NC"/>
    <s v=""/>
    <s v=""/>
    <x v="9"/>
    <x v="0"/>
    <x v="70"/>
    <n v="1"/>
    <x v="15"/>
    <n v="0"/>
    <n v="0"/>
    <n v="0.80324863412157843"/>
    <n v="0.36505440355951224"/>
    <m/>
    <m/>
    <m/>
    <m/>
    <m/>
    <m/>
    <m/>
    <m/>
    <m/>
    <m/>
    <m/>
    <m/>
    <m/>
    <n v="9"/>
    <n v="0"/>
    <n v="0"/>
  </r>
  <r>
    <n v="9577951"/>
    <s v="Park, Sheunghee"/>
    <s v="Pleasanton,CA"/>
    <s v="Pleasanton CA"/>
    <s v=""/>
    <s v=""/>
    <x v="9"/>
    <x v="0"/>
    <x v="69"/>
    <n v="1"/>
    <x v="15"/>
    <n v="0"/>
    <n v="0"/>
    <n v="0.45993107165340563"/>
    <n v="0.52013518081027676"/>
    <m/>
    <m/>
    <m/>
    <m/>
    <m/>
    <m/>
    <m/>
    <m/>
    <m/>
    <m/>
    <m/>
    <m/>
    <m/>
    <n v="9"/>
    <n v="0"/>
    <n v="0"/>
  </r>
  <r>
    <n v="9579191"/>
    <s v="Palks, Steven Ivars"/>
    <s v="Excelsion,MN"/>
    <s v="Excelsion MN"/>
    <s v=""/>
    <s v=""/>
    <x v="9"/>
    <x v="0"/>
    <x v="74"/>
    <n v="1"/>
    <x v="15"/>
    <n v="0"/>
    <n v="0"/>
    <n v="0.15695275681043297"/>
    <n v="0.67453180244141253"/>
    <m/>
    <m/>
    <m/>
    <m/>
    <m/>
    <m/>
    <m/>
    <m/>
    <m/>
    <m/>
    <m/>
    <m/>
    <m/>
    <n v="9"/>
    <n v="0"/>
    <n v="0"/>
  </r>
  <r>
    <n v="8192481"/>
    <s v="Conner, Keith F."/>
    <s v="Boonton"/>
    <s v="Boonton"/>
    <s v=""/>
    <s v=""/>
    <x v="9"/>
    <x v="0"/>
    <x v="65"/>
    <n v="1"/>
    <x v="14"/>
    <n v="0"/>
    <n v="0"/>
    <n v="0.81727643653172133"/>
    <n v="4.7418305885874146E-2"/>
    <n v="1"/>
    <n v="1"/>
    <n v="8"/>
    <m/>
    <m/>
    <m/>
    <m/>
    <m/>
    <m/>
    <m/>
    <m/>
    <m/>
    <m/>
    <n v="9"/>
    <n v="0"/>
    <n v="0"/>
  </r>
  <r>
    <n v="9579801"/>
    <s v="Allen, III, Ernest"/>
    <s v="Hillsboro,OR"/>
    <s v="Hillsboro OR"/>
    <s v=""/>
    <s v=""/>
    <x v="9"/>
    <x v="0"/>
    <x v="74"/>
    <n v="1"/>
    <x v="15"/>
    <n v="0"/>
    <n v="0"/>
    <n v="0.39568889907091631"/>
    <n v="0.37085000561638171"/>
    <m/>
    <m/>
    <m/>
    <m/>
    <m/>
    <m/>
    <m/>
    <m/>
    <m/>
    <m/>
    <m/>
    <m/>
    <m/>
    <n v="9"/>
    <n v="0"/>
    <n v="0"/>
  </r>
  <r>
    <n v="9582159"/>
    <s v="Waterman Industries"/>
    <s v="Exeter"/>
    <s v="Exeter"/>
    <s v=""/>
    <s v=""/>
    <x v="9"/>
    <x v="0"/>
    <x v="66"/>
    <n v="1"/>
    <x v="14"/>
    <n v="0"/>
    <n v="0"/>
    <n v="0.61642595892948282"/>
    <n v="0.81565480104745303"/>
    <m/>
    <m/>
    <m/>
    <m/>
    <m/>
    <m/>
    <m/>
    <m/>
    <m/>
    <m/>
    <m/>
    <m/>
    <m/>
    <n v="9"/>
    <n v="0"/>
    <n v="0"/>
  </r>
  <r>
    <n v="9587384"/>
    <s v="Womack, Michael G."/>
    <s v="Knoxville"/>
    <s v="Knoxville"/>
    <s v=""/>
    <s v=""/>
    <x v="9"/>
    <x v="0"/>
    <x v="62"/>
    <n v="1"/>
    <x v="14"/>
    <n v="0"/>
    <n v="0"/>
    <n v="0.46075840742756247"/>
    <n v="0.22756484435301083"/>
    <m/>
    <m/>
    <m/>
    <m/>
    <m/>
    <m/>
    <m/>
    <m/>
    <m/>
    <m/>
    <m/>
    <m/>
    <m/>
    <n v="9"/>
    <n v="0"/>
    <n v="0"/>
  </r>
  <r>
    <n v="9589504"/>
    <s v="Stauffer, Donald J."/>
    <s v="Penfield,NY"/>
    <s v="Penfield NY"/>
    <s v=""/>
    <s v=""/>
    <x v="9"/>
    <x v="0"/>
    <x v="77"/>
    <n v="1"/>
    <x v="15"/>
    <n v="0"/>
    <n v="0"/>
    <n v="0.35593237107924458"/>
    <n v="0.72481670274271981"/>
    <m/>
    <m/>
    <m/>
    <m/>
    <m/>
    <m/>
    <m/>
    <m/>
    <m/>
    <m/>
    <m/>
    <m/>
    <m/>
    <n v="9"/>
    <n v="0"/>
    <n v="0"/>
  </r>
  <r>
    <n v="9589862"/>
    <s v="Klein, Emanuel"/>
    <s v="Basking Ridge,NJ"/>
    <s v="Basking Ridge NJ"/>
    <s v=""/>
    <s v=""/>
    <x v="9"/>
    <x v="0"/>
    <x v="79"/>
    <n v="1"/>
    <x v="3"/>
    <n v="0"/>
    <n v="0"/>
    <n v="0.55635767784560508"/>
    <n v="0.64478411761781873"/>
    <m/>
    <m/>
    <m/>
    <m/>
    <m/>
    <m/>
    <m/>
    <m/>
    <m/>
    <m/>
    <m/>
    <m/>
    <m/>
    <n v="9"/>
    <n v="0"/>
    <n v="0"/>
  </r>
  <r>
    <n v="9591711"/>
    <s v="Hatti, Mallinath"/>
    <s v="Bangalore"/>
    <s v="Bangalore"/>
    <s v=""/>
    <s v=""/>
    <x v="27"/>
    <x v="0"/>
    <x v="62"/>
    <n v="1"/>
    <x v="14"/>
    <n v="0"/>
    <n v="0"/>
    <n v="0.10286281066352876"/>
    <n v="0.49786468493068603"/>
    <m/>
    <m/>
    <m/>
    <m/>
    <m/>
    <m/>
    <m/>
    <m/>
    <m/>
    <m/>
    <m/>
    <m/>
    <m/>
    <n v="9"/>
    <n v="0"/>
    <n v="0"/>
  </r>
  <r>
    <n v="9592357"/>
    <s v="Herring, W. Joseph"/>
    <s v="Valley Forge,PA"/>
    <s v="Valley Forge PA"/>
    <s v=""/>
    <s v=""/>
    <x v="9"/>
    <x v="0"/>
    <x v="81"/>
    <n v="1"/>
    <x v="3"/>
    <n v="0"/>
    <n v="0"/>
    <n v="5.9290225840435418E-2"/>
    <n v="0.83375635224215561"/>
    <m/>
    <m/>
    <m/>
    <m/>
    <m/>
    <m/>
    <m/>
    <m/>
    <m/>
    <m/>
    <m/>
    <m/>
    <m/>
    <n v="9"/>
    <n v="0"/>
    <n v="0"/>
  </r>
  <r>
    <n v="9594034"/>
    <s v="Lurie, Mikhail Vladimirovich"/>
    <s v="Moscow"/>
    <s v="Moscow"/>
    <s v=""/>
    <s v=""/>
    <x v="29"/>
    <x v="0"/>
    <x v="66"/>
    <n v="1"/>
    <x v="14"/>
    <n v="0"/>
    <n v="0"/>
    <n v="0.67089486496745343"/>
    <n v="0.84229034612402376"/>
    <m/>
    <m/>
    <m/>
    <m/>
    <m/>
    <m/>
    <m/>
    <m/>
    <m/>
    <m/>
    <m/>
    <m/>
    <m/>
    <n v="9"/>
    <n v="0"/>
    <n v="0"/>
  </r>
  <r>
    <n v="9594180"/>
    <s v="Bourke, David"/>
    <s v="Cary,NC"/>
    <s v="Cary NC"/>
    <s v=""/>
    <s v=""/>
    <x v="9"/>
    <x v="0"/>
    <x v="65"/>
    <n v="1"/>
    <x v="15"/>
    <n v="0"/>
    <n v="0"/>
    <n v="0.33431628047239159"/>
    <n v="0.68946200259885271"/>
    <m/>
    <m/>
    <m/>
    <m/>
    <m/>
    <m/>
    <m/>
    <m/>
    <m/>
    <m/>
    <m/>
    <m/>
    <m/>
    <n v="9"/>
    <n v="0"/>
    <n v="0"/>
  </r>
  <r>
    <n v="9596064"/>
    <s v="L. Eschweiler &amp; Co."/>
    <s v="Kiel"/>
    <s v="Kiel"/>
    <s v=""/>
    <s v=""/>
    <x v="0"/>
    <x v="0"/>
    <x v="111"/>
    <n v="1"/>
    <x v="14"/>
    <n v="0"/>
    <n v="0"/>
    <n v="0.43016214812837816"/>
    <n v="0.61807299780019287"/>
    <m/>
    <m/>
    <m/>
    <m/>
    <m/>
    <m/>
    <m/>
    <m/>
    <m/>
    <m/>
    <m/>
    <m/>
    <m/>
    <n v="9"/>
    <n v="0"/>
    <n v="0"/>
  </r>
  <r>
    <n v="9598310"/>
    <s v="Bader, Axel"/>
    <s v="Leverkusen"/>
    <s v="Leverkusen"/>
    <s v=""/>
    <s v=""/>
    <x v="0"/>
    <x v="0"/>
    <x v="70"/>
    <n v="1"/>
    <x v="14"/>
    <n v="0"/>
    <n v="0"/>
    <n v="0.67609431971363709"/>
    <n v="0.99993249040482557"/>
    <m/>
    <m/>
    <m/>
    <m/>
    <m/>
    <m/>
    <m/>
    <m/>
    <m/>
    <m/>
    <m/>
    <m/>
    <m/>
    <n v="9"/>
    <n v="0"/>
    <n v="0"/>
  </r>
  <r>
    <n v="9599536"/>
    <s v="Hendry, Lawrence B."/>
    <s v="N. Augusta"/>
    <s v="N. Augusta"/>
    <s v=""/>
    <s v=""/>
    <x v="9"/>
    <x v="0"/>
    <x v="70"/>
    <n v="1"/>
    <x v="15"/>
    <n v="0"/>
    <n v="0"/>
    <n v="0.87705445118906711"/>
    <n v="0.2491270320053256"/>
    <m/>
    <m/>
    <m/>
    <m/>
    <m/>
    <m/>
    <m/>
    <m/>
    <m/>
    <m/>
    <m/>
    <m/>
    <m/>
    <n v="9"/>
    <n v="0"/>
    <n v="0"/>
  </r>
  <r>
    <n v="9601723"/>
    <s v="Smith; Frederick A."/>
    <s v="Vancouver, British Columbia"/>
    <s v="Vancouver British Columbia"/>
    <s v=""/>
    <s v=""/>
    <x v="16"/>
    <x v="0"/>
    <x v="54"/>
    <n v="2"/>
    <x v="3"/>
    <n v="0"/>
    <n v="0"/>
    <n v="0.81016007473351492"/>
    <n v="0.93424788599555986"/>
    <m/>
    <m/>
    <m/>
    <m/>
    <m/>
    <m/>
    <m/>
    <m/>
    <m/>
    <m/>
    <m/>
    <m/>
    <m/>
    <n v="9"/>
    <n v="1"/>
    <n v="0"/>
  </r>
  <r>
    <n v="9606759"/>
    <s v="Paudler, Gary"/>
    <s v="Summerland"/>
    <s v="Summerland"/>
    <s v=""/>
    <s v=""/>
    <x v="9"/>
    <x v="0"/>
    <x v="70"/>
    <n v="1"/>
    <x v="14"/>
    <n v="0"/>
    <n v="0"/>
    <n v="3.5084456210675574E-2"/>
    <n v="0.62631185818463297"/>
    <m/>
    <m/>
    <m/>
    <m/>
    <m/>
    <m/>
    <m/>
    <m/>
    <m/>
    <m/>
    <m/>
    <m/>
    <m/>
    <n v="9"/>
    <n v="0"/>
    <n v="0"/>
  </r>
  <r>
    <n v="9613735"/>
    <s v="Melamed, Shawn"/>
    <s v="Mevasseret Zion"/>
    <s v="Mevasseret Zion"/>
    <s v=""/>
    <s v=""/>
    <x v="19"/>
    <x v="0"/>
    <x v="81"/>
    <n v="1"/>
    <x v="15"/>
    <n v="0"/>
    <n v="0"/>
    <n v="0.43964148131758529"/>
    <n v="0.11834127501572"/>
    <m/>
    <m/>
    <m/>
    <m/>
    <m/>
    <m/>
    <m/>
    <m/>
    <m/>
    <m/>
    <m/>
    <m/>
    <m/>
    <n v="9"/>
    <n v="0"/>
    <n v="0"/>
  </r>
  <r>
    <n v="9614207"/>
    <s v="Pickett; David R."/>
    <s v="Blue Springs"/>
    <s v="Blue Springs"/>
    <s v=""/>
    <s v=""/>
    <x v="9"/>
    <x v="0"/>
    <x v="74"/>
    <n v="1"/>
    <x v="15"/>
    <n v="0"/>
    <n v="0"/>
    <n v="6.3246286367049542E-2"/>
    <n v="0.54813790295331999"/>
    <m/>
    <m/>
    <m/>
    <m/>
    <m/>
    <m/>
    <m/>
    <m/>
    <m/>
    <m/>
    <m/>
    <m/>
    <m/>
    <n v="9"/>
    <n v="0"/>
    <n v="0"/>
  </r>
  <r>
    <n v="9616882"/>
    <s v="Capps, R. Scott"/>
    <s v="Clatonia,NE"/>
    <s v="Clatonia NE"/>
    <s v=""/>
    <s v=""/>
    <x v="9"/>
    <x v="0"/>
    <x v="77"/>
    <n v="1"/>
    <x v="15"/>
    <n v="0"/>
    <n v="0"/>
    <n v="0.56849970402811667"/>
    <n v="0.85818258716710061"/>
    <m/>
    <m/>
    <m/>
    <m/>
    <m/>
    <m/>
    <m/>
    <m/>
    <m/>
    <m/>
    <m/>
    <m/>
    <m/>
    <n v="9"/>
    <n v="0"/>
    <n v="0"/>
  </r>
  <r>
    <n v="9617564"/>
    <s v="Schiess, Georg"/>
    <s v="Zurich"/>
    <s v="Zurich"/>
    <s v=""/>
    <s v=""/>
    <x v="10"/>
    <x v="0"/>
    <x v="66"/>
    <n v="1"/>
    <x v="14"/>
    <n v="0"/>
    <n v="0"/>
    <n v="0.64804317740152606"/>
    <n v="0.17073234579338159"/>
    <m/>
    <m/>
    <m/>
    <m/>
    <m/>
    <m/>
    <m/>
    <m/>
    <m/>
    <m/>
    <m/>
    <m/>
    <m/>
    <n v="9"/>
    <n v="0"/>
    <n v="0"/>
  </r>
  <r>
    <n v="9618462"/>
    <s v="Landau, Sergio"/>
    <s v="Lagoa-Rio de Janeiro"/>
    <s v="Lagoa-Rio de Janeiro"/>
    <s v=""/>
    <s v=""/>
    <x v="33"/>
    <x v="0"/>
    <x v="91"/>
    <n v="2"/>
    <x v="3"/>
    <n v="0"/>
    <n v="0"/>
    <n v="0.9542971981435252"/>
    <n v="8.9634270584375453E-2"/>
    <m/>
    <m/>
    <m/>
    <m/>
    <m/>
    <m/>
    <m/>
    <m/>
    <m/>
    <m/>
    <m/>
    <m/>
    <m/>
    <n v="9"/>
    <n v="0"/>
    <n v="0"/>
  </r>
  <r>
    <n v="9620848"/>
    <s v="Getzler; Nathaniel"/>
    <s v="Southampton"/>
    <s v="Southampton"/>
    <s v=""/>
    <s v=""/>
    <x v="9"/>
    <x v="0"/>
    <x v="77"/>
    <n v="1"/>
    <x v="14"/>
    <n v="0"/>
    <n v="0"/>
    <n v="0.62434167879510427"/>
    <n v="0.80195577626231151"/>
    <m/>
    <m/>
    <m/>
    <m/>
    <m/>
    <m/>
    <m/>
    <m/>
    <m/>
    <m/>
    <m/>
    <m/>
    <m/>
    <n v="9"/>
    <n v="0"/>
    <n v="0"/>
  </r>
  <r>
    <n v="9621310"/>
    <s v="Funk, Micheal"/>
    <s v="Leoberg"/>
    <s v="Leoberg"/>
    <s v=""/>
    <s v=""/>
    <x v="0"/>
    <x v="0"/>
    <x v="65"/>
    <n v="1"/>
    <x v="14"/>
    <n v="0"/>
    <n v="0"/>
    <n v="0.17710952102116062"/>
    <n v="0.78195120511846206"/>
    <m/>
    <m/>
    <m/>
    <m/>
    <m/>
    <m/>
    <m/>
    <m/>
    <m/>
    <m/>
    <m/>
    <m/>
    <m/>
    <n v="9"/>
    <n v="0"/>
    <n v="0"/>
  </r>
  <r>
    <n v="9623162"/>
    <s v="Han, Young-Ju"/>
    <s v="Suwon"/>
    <s v="Suwon"/>
    <s v=""/>
    <s v=""/>
    <x v="7"/>
    <x v="0"/>
    <x v="87"/>
    <n v="1"/>
    <x v="14"/>
    <n v="0"/>
    <n v="0"/>
    <n v="0.64277063983292304"/>
    <n v="0.55799882890109265"/>
    <m/>
    <m/>
    <m/>
    <m/>
    <m/>
    <m/>
    <m/>
    <m/>
    <m/>
    <m/>
    <m/>
    <m/>
    <m/>
    <n v="9"/>
    <n v="0"/>
    <n v="0"/>
  </r>
  <r>
    <n v="9626008"/>
    <s v="Li, Gui-He"/>
    <s v="Tianjin"/>
    <s v="Tianjin"/>
    <s v=""/>
    <s v=""/>
    <x v="14"/>
    <x v="0"/>
    <x v="65"/>
    <n v="1"/>
    <x v="14"/>
    <n v="0"/>
    <n v="0"/>
    <n v="0.38513705204982618"/>
    <n v="0.32679259829717433"/>
    <m/>
    <m/>
    <m/>
    <m/>
    <m/>
    <m/>
    <m/>
    <m/>
    <m/>
    <m/>
    <m/>
    <m/>
    <m/>
    <n v="9"/>
    <n v="0"/>
    <n v="0"/>
  </r>
  <r>
    <n v="9627156"/>
    <s v="Polimeni, Philip I."/>
    <s v="Chicago"/>
    <s v="Chicago"/>
    <s v=""/>
    <s v=""/>
    <x v="9"/>
    <x v="0"/>
    <x v="65"/>
    <n v="1"/>
    <x v="14"/>
    <n v="0"/>
    <n v="0"/>
    <n v="0.64815955514443535"/>
    <n v="0.14845600855875685"/>
    <m/>
    <m/>
    <m/>
    <m/>
    <m/>
    <m/>
    <m/>
    <m/>
    <m/>
    <m/>
    <m/>
    <m/>
    <m/>
    <n v="9"/>
    <n v="0"/>
    <n v="0"/>
  </r>
  <r>
    <n v="9627851"/>
    <s v="Miller, Grover"/>
    <s v="5712 Riverview Rd.,Peninsula,OH,44264"/>
    <s v="5712 Riverview Rd. Peninsula OH 44264"/>
    <s v="5712 44264"/>
    <s v=""/>
    <x v="9"/>
    <x v="0"/>
    <x v="24"/>
    <n v="3"/>
    <x v="9"/>
    <n v="2"/>
    <n v="0"/>
    <n v="4.5329349041904221E-2"/>
    <n v="0.94113607924584564"/>
    <m/>
    <m/>
    <m/>
    <m/>
    <m/>
    <m/>
    <m/>
    <m/>
    <m/>
    <m/>
    <m/>
    <m/>
    <m/>
    <n v="9"/>
    <n v="1"/>
    <n v="0"/>
  </r>
  <r>
    <n v="9628355"/>
    <s v="Valdes-Rodriguez, Robert"/>
    <s v="New York"/>
    <s v="New York"/>
    <s v=""/>
    <s v=""/>
    <x v="9"/>
    <x v="0"/>
    <x v="59"/>
    <n v="1"/>
    <x v="15"/>
    <n v="0"/>
    <n v="0"/>
    <n v="0.79653916671977343"/>
    <n v="0.17499085892702715"/>
    <m/>
    <m/>
    <m/>
    <m/>
    <m/>
    <m/>
    <m/>
    <m/>
    <m/>
    <m/>
    <m/>
    <m/>
    <m/>
    <n v="9"/>
    <n v="0"/>
    <n v="0"/>
  </r>
  <r>
    <n v="9639473"/>
    <s v="Dinacell Electronica S.L."/>
    <s v="Rivas Vacia Madrid"/>
    <s v="Rivas Vacia Madrid"/>
    <s v=""/>
    <s v=""/>
    <x v="4"/>
    <x v="0"/>
    <x v="83"/>
    <n v="2"/>
    <x v="3"/>
    <n v="0"/>
    <n v="0"/>
    <n v="0.83877011931771261"/>
    <n v="0.24444091109223176"/>
    <m/>
    <m/>
    <m/>
    <m/>
    <m/>
    <m/>
    <m/>
    <m/>
    <m/>
    <m/>
    <m/>
    <m/>
    <m/>
    <n v="9"/>
    <n v="0"/>
    <n v="0"/>
  </r>
  <r>
    <n v="9642867"/>
    <s v="Wang; Jung-Hwa"/>
    <s v="Yung Ho City, Taipei Hsien"/>
    <s v="Yung Ho City Taipei Hsien"/>
    <s v=""/>
    <s v=""/>
    <x v="5"/>
    <x v="0"/>
    <x v="76"/>
    <n v="2"/>
    <x v="1"/>
    <n v="0"/>
    <n v="0"/>
    <n v="0.22851634065092441"/>
    <n v="0.7006620090535407"/>
    <m/>
    <m/>
    <m/>
    <m/>
    <m/>
    <m/>
    <m/>
    <m/>
    <m/>
    <m/>
    <m/>
    <m/>
    <m/>
    <n v="9"/>
    <n v="1"/>
    <n v="0"/>
  </r>
  <r>
    <n v="9643811"/>
    <s v="Grande, Edvard"/>
    <s v="Beckley"/>
    <s v="Beckley"/>
    <s v=""/>
    <s v=""/>
    <x v="9"/>
    <x v="0"/>
    <x v="65"/>
    <n v="1"/>
    <x v="14"/>
    <n v="0"/>
    <n v="0"/>
    <n v="0.84959907943803425"/>
    <n v="0.56814540023896942"/>
    <m/>
    <m/>
    <m/>
    <m/>
    <m/>
    <m/>
    <m/>
    <m/>
    <m/>
    <m/>
    <m/>
    <m/>
    <m/>
    <n v="9"/>
    <n v="0"/>
    <n v="0"/>
  </r>
  <r>
    <n v="8611721"/>
    <s v="Takahiro, Taniguchi"/>
    <s v="Kitakyushu"/>
    <s v="Kitakyushu"/>
    <s v=""/>
    <s v=""/>
    <x v="2"/>
    <x v="0"/>
    <x v="70"/>
    <n v="1"/>
    <x v="14"/>
    <n v="0"/>
    <n v="0"/>
    <n v="0.84604433254773737"/>
    <n v="4.93584253862972E-2"/>
    <n v="1"/>
    <n v="1"/>
    <n v="8"/>
    <m/>
    <m/>
    <m/>
    <m/>
    <m/>
    <m/>
    <m/>
    <m/>
    <m/>
    <m/>
    <n v="9"/>
    <n v="0"/>
    <n v="0"/>
  </r>
  <r>
    <n v="9645670"/>
    <s v="Burke, Jr.; Jerry Allen"/>
    <s v="Richmond"/>
    <s v="Richmond"/>
    <s v=""/>
    <s v=""/>
    <x v="9"/>
    <x v="0"/>
    <x v="59"/>
    <n v="1"/>
    <x v="14"/>
    <n v="0"/>
    <n v="0"/>
    <n v="2.8643920660042732E-2"/>
    <n v="0.53638710036513426"/>
    <m/>
    <m/>
    <m/>
    <m/>
    <m/>
    <m/>
    <m/>
    <m/>
    <m/>
    <m/>
    <m/>
    <m/>
    <m/>
    <n v="9"/>
    <n v="0"/>
    <n v="0"/>
  </r>
  <r>
    <n v="9646624"/>
    <s v="Malloy; James T."/>
    <s v="Garden Grove"/>
    <s v="Garden Grove"/>
    <s v=""/>
    <s v=""/>
    <x v="9"/>
    <x v="0"/>
    <x v="74"/>
    <n v="1"/>
    <x v="15"/>
    <n v="0"/>
    <n v="0"/>
    <n v="0.7768233644297835"/>
    <n v="7.4791511367071184E-2"/>
    <m/>
    <m/>
    <m/>
    <m/>
    <m/>
    <m/>
    <m/>
    <m/>
    <m/>
    <m/>
    <m/>
    <m/>
    <m/>
    <n v="9"/>
    <n v="0"/>
    <n v="0"/>
  </r>
  <r>
    <n v="9650356"/>
    <s v="Pfeiffer, Jeffrey C."/>
    <s v="Naples"/>
    <s v="Naples"/>
    <s v=""/>
    <s v=""/>
    <x v="9"/>
    <x v="0"/>
    <x v="66"/>
    <n v="1"/>
    <x v="14"/>
    <n v="0"/>
    <n v="0"/>
    <n v="0.15995032672438869"/>
    <n v="0.51187872873157014"/>
    <m/>
    <m/>
    <m/>
    <m/>
    <m/>
    <m/>
    <m/>
    <m/>
    <m/>
    <m/>
    <m/>
    <m/>
    <m/>
    <n v="9"/>
    <n v="0"/>
    <n v="0"/>
  </r>
  <r>
    <n v="9652718"/>
    <s v="Hsiang, York N."/>
    <s v="Vancouver"/>
    <s v="Vancouver"/>
    <s v=""/>
    <s v=""/>
    <x v="16"/>
    <x v="0"/>
    <x v="62"/>
    <n v="1"/>
    <x v="14"/>
    <n v="0"/>
    <n v="0"/>
    <n v="0.76545542810274625"/>
    <n v="0.46724955358666942"/>
    <m/>
    <m/>
    <m/>
    <m/>
    <m/>
    <m/>
    <m/>
    <m/>
    <m/>
    <m/>
    <m/>
    <m/>
    <m/>
    <n v="9"/>
    <n v="0"/>
    <n v="0"/>
  </r>
  <r>
    <n v="9659071"/>
    <s v="Diniz, George F."/>
    <s v="Liberty,NC"/>
    <s v="Liberty NC"/>
    <s v=""/>
    <s v=""/>
    <x v="9"/>
    <x v="0"/>
    <x v="70"/>
    <n v="1"/>
    <x v="15"/>
    <n v="0"/>
    <n v="0"/>
    <n v="5.3818620705611386E-2"/>
    <n v="0.47594101820060253"/>
    <m/>
    <m/>
    <m/>
    <m/>
    <m/>
    <m/>
    <m/>
    <m/>
    <m/>
    <m/>
    <m/>
    <m/>
    <m/>
    <n v="9"/>
    <n v="0"/>
    <n v="0"/>
  </r>
  <r>
    <n v="9659993"/>
    <s v="Meyers, Paul A."/>
    <s v="Lockport"/>
    <s v="Lockport"/>
    <s v=""/>
    <s v=""/>
    <x v="9"/>
    <x v="0"/>
    <x v="59"/>
    <n v="1"/>
    <x v="14"/>
    <n v="0"/>
    <n v="0"/>
    <n v="0.90676471801597791"/>
    <n v="0.29842602441655819"/>
    <m/>
    <m/>
    <m/>
    <m/>
    <m/>
    <m/>
    <m/>
    <m/>
    <m/>
    <m/>
    <m/>
    <m/>
    <m/>
    <n v="9"/>
    <n v="0"/>
    <n v="0"/>
  </r>
  <r>
    <n v="8752717"/>
    <s v="Christoffersen; Stephen W."/>
    <s v="Falls Church"/>
    <s v="Falls Church"/>
    <s v=""/>
    <s v=""/>
    <x v="9"/>
    <x v="0"/>
    <x v="74"/>
    <n v="1"/>
    <x v="15"/>
    <n v="0"/>
    <n v="0"/>
    <n v="0.2403489535898532"/>
    <n v="4.9061971058847686E-2"/>
    <n v="1"/>
    <n v="1"/>
    <n v="8"/>
    <m/>
    <m/>
    <m/>
    <m/>
    <m/>
    <m/>
    <m/>
    <m/>
    <m/>
    <m/>
    <n v="9"/>
    <n v="0"/>
    <n v="0"/>
  </r>
  <r>
    <n v="9666620"/>
    <s v="Hirose, Masato"/>
    <s v="Itasca,IL"/>
    <s v="Itasca IL"/>
    <s v=""/>
    <s v=""/>
    <x v="9"/>
    <x v="0"/>
    <x v="62"/>
    <n v="1"/>
    <x v="15"/>
    <n v="0"/>
    <n v="0"/>
    <n v="0.24995009158062109"/>
    <n v="0.35487794956819396"/>
    <m/>
    <m/>
    <m/>
    <m/>
    <m/>
    <m/>
    <m/>
    <m/>
    <m/>
    <m/>
    <m/>
    <m/>
    <m/>
    <n v="9"/>
    <n v="0"/>
    <n v="0"/>
  </r>
  <r>
    <n v="9667199"/>
    <s v="Gardier, Patrick"/>
    <s v="Villeurbanne"/>
    <s v="Villeurbanne"/>
    <s v=""/>
    <s v=""/>
    <x v="3"/>
    <x v="0"/>
    <x v="74"/>
    <n v="1"/>
    <x v="14"/>
    <n v="0"/>
    <n v="0"/>
    <n v="0.82354736194191225"/>
    <n v="0.91669583000913091"/>
    <m/>
    <m/>
    <m/>
    <m/>
    <m/>
    <m/>
    <m/>
    <m/>
    <m/>
    <m/>
    <m/>
    <m/>
    <m/>
    <n v="9"/>
    <n v="0"/>
    <n v="0"/>
  </r>
  <r>
    <n v="9668957"/>
    <s v="Haran, Girish"/>
    <s v="Westford"/>
    <s v="Westford"/>
    <s v=""/>
    <s v=""/>
    <x v="9"/>
    <x v="0"/>
    <x v="59"/>
    <n v="1"/>
    <x v="14"/>
    <n v="0"/>
    <n v="0"/>
    <n v="0.40884434794162605"/>
    <n v="0.90744597861659138"/>
    <m/>
    <m/>
    <m/>
    <m/>
    <m/>
    <m/>
    <m/>
    <m/>
    <m/>
    <m/>
    <m/>
    <m/>
    <m/>
    <n v="9"/>
    <n v="0"/>
    <n v="0"/>
  </r>
  <r>
    <n v="9676503"/>
    <s v="Baxter, Claire R."/>
    <s v="New South Wales"/>
    <s v="New South Wales"/>
    <s v=""/>
    <s v=""/>
    <x v="20"/>
    <x v="0"/>
    <x v="81"/>
    <n v="1"/>
    <x v="3"/>
    <n v="0"/>
    <n v="0"/>
    <n v="8.7859037974015841E-2"/>
    <n v="7.5132696312930625E-2"/>
    <m/>
    <m/>
    <m/>
    <m/>
    <m/>
    <m/>
    <m/>
    <m/>
    <m/>
    <m/>
    <m/>
    <m/>
    <m/>
    <n v="9"/>
    <n v="0"/>
    <n v="0"/>
  </r>
  <r>
    <n v="9676563"/>
    <s v="Wilmott, Martyn"/>
    <s v="Stockton-on-Tees"/>
    <s v="Stockton-on-Tees"/>
    <s v=""/>
    <s v=""/>
    <x v="8"/>
    <x v="0"/>
    <x v="79"/>
    <n v="1"/>
    <x v="14"/>
    <n v="0"/>
    <n v="0"/>
    <n v="0.38916504308083788"/>
    <n v="0.43518747689602599"/>
    <m/>
    <m/>
    <m/>
    <m/>
    <m/>
    <m/>
    <m/>
    <m/>
    <m/>
    <m/>
    <m/>
    <m/>
    <m/>
    <n v="9"/>
    <n v="0"/>
    <n v="0"/>
  </r>
  <r>
    <n v="9688416"/>
    <s v="Kumagai, Hiromichi"/>
    <s v="Tokyo"/>
    <s v="Tokyo"/>
    <s v=""/>
    <s v=""/>
    <x v="2"/>
    <x v="0"/>
    <x v="87"/>
    <n v="1"/>
    <x v="14"/>
    <n v="0"/>
    <n v="0"/>
    <n v="0.4249575440798844"/>
    <n v="0.67335086334236627"/>
    <m/>
    <m/>
    <m/>
    <m/>
    <m/>
    <m/>
    <m/>
    <m/>
    <m/>
    <m/>
    <m/>
    <m/>
    <m/>
    <n v="9"/>
    <n v="0"/>
    <n v="0"/>
  </r>
  <r>
    <n v="9688875"/>
    <s v="Applied Color Systems, Inc."/>
    <s v="Lawrenceville"/>
    <s v="Lawrenceville"/>
    <s v=""/>
    <s v=""/>
    <x v="9"/>
    <x v="0"/>
    <x v="69"/>
    <n v="1"/>
    <x v="14"/>
    <n v="0"/>
    <n v="0"/>
    <n v="9.7898378947957054E-3"/>
    <n v="0.21524911140788661"/>
    <m/>
    <m/>
    <m/>
    <m/>
    <m/>
    <m/>
    <m/>
    <m/>
    <m/>
    <m/>
    <m/>
    <m/>
    <m/>
    <n v="9"/>
    <n v="0"/>
    <n v="0"/>
  </r>
  <r>
    <n v="9693974"/>
    <s v="Ochiai, Kazunori"/>
    <s v="Yamanashi-ken"/>
    <s v="Yamanashi-ken"/>
    <s v=""/>
    <s v=""/>
    <x v="2"/>
    <x v="0"/>
    <x v="69"/>
    <n v="1"/>
    <x v="14"/>
    <n v="0"/>
    <n v="0"/>
    <n v="0.59339533413932721"/>
    <n v="0.55335733744717597"/>
    <m/>
    <m/>
    <m/>
    <m/>
    <m/>
    <m/>
    <m/>
    <m/>
    <m/>
    <m/>
    <m/>
    <m/>
    <m/>
    <n v="9"/>
    <n v="0"/>
    <n v="0"/>
  </r>
  <r>
    <n v="9694349"/>
    <s v="Noel, Luc"/>
    <s v="Salinas"/>
    <s v="Salinas"/>
    <s v=""/>
    <s v=""/>
    <x v="9"/>
    <x v="0"/>
    <x v="65"/>
    <n v="1"/>
    <x v="14"/>
    <n v="0"/>
    <n v="0"/>
    <n v="0.80281022495921928"/>
    <n v="0.34488304832690386"/>
    <m/>
    <m/>
    <m/>
    <m/>
    <m/>
    <m/>
    <m/>
    <m/>
    <m/>
    <m/>
    <m/>
    <m/>
    <m/>
    <n v="9"/>
    <n v="0"/>
    <n v="0"/>
  </r>
  <r>
    <n v="9697759"/>
    <s v="Parthasarathy, Anand Girish"/>
    <s v="San Jose,CA"/>
    <s v="San Jose CA"/>
    <s v=""/>
    <s v=""/>
    <x v="9"/>
    <x v="0"/>
    <x v="77"/>
    <n v="1"/>
    <x v="3"/>
    <n v="0"/>
    <n v="0"/>
    <n v="0.77818527858651543"/>
    <n v="0.53145431208241567"/>
    <m/>
    <m/>
    <m/>
    <m/>
    <m/>
    <m/>
    <m/>
    <m/>
    <m/>
    <m/>
    <m/>
    <m/>
    <m/>
    <n v="9"/>
    <n v="0"/>
    <n v="0"/>
  </r>
  <r>
    <n v="9700314"/>
    <s v="Duncan, Bob"/>
    <s v="Irving,TX"/>
    <s v="Irving TX"/>
    <s v=""/>
    <s v=""/>
    <x v="9"/>
    <x v="0"/>
    <x v="62"/>
    <n v="1"/>
    <x v="15"/>
    <n v="0"/>
    <n v="0"/>
    <n v="0.34773130757366133"/>
    <n v="0.60668563086126259"/>
    <m/>
    <m/>
    <m/>
    <m/>
    <m/>
    <m/>
    <m/>
    <m/>
    <m/>
    <m/>
    <m/>
    <m/>
    <m/>
    <n v="9"/>
    <n v="0"/>
    <n v="0"/>
  </r>
  <r>
    <n v="9709825"/>
    <s v="Tomsen, Mai-Ian"/>
    <s v="Seattle,WA"/>
    <s v="Seattle WA"/>
    <s v=""/>
    <s v=""/>
    <x v="9"/>
    <x v="0"/>
    <x v="70"/>
    <n v="1"/>
    <x v="15"/>
    <n v="0"/>
    <n v="0"/>
    <n v="0.80942515894851186"/>
    <n v="0.48404236737718587"/>
    <m/>
    <m/>
    <m/>
    <m/>
    <m/>
    <m/>
    <m/>
    <m/>
    <m/>
    <m/>
    <m/>
    <m/>
    <m/>
    <n v="9"/>
    <n v="0"/>
    <n v="0"/>
  </r>
  <r>
    <n v="9713527"/>
    <s v="Chubinsky, Vladimir"/>
    <s v="Roswell"/>
    <s v="Roswell"/>
    <s v=""/>
    <s v=""/>
    <x v="9"/>
    <x v="0"/>
    <x v="65"/>
    <n v="1"/>
    <x v="14"/>
    <n v="0"/>
    <n v="0"/>
    <n v="0.8885861204022919"/>
    <n v="0.52908784865853509"/>
    <m/>
    <m/>
    <m/>
    <m/>
    <m/>
    <m/>
    <m/>
    <m/>
    <m/>
    <m/>
    <m/>
    <m/>
    <m/>
    <n v="9"/>
    <n v="0"/>
    <n v="0"/>
  </r>
  <r>
    <n v="9714170"/>
    <s v="Stickley, Stephen D."/>
    <s v="Midlothian,VA"/>
    <s v="Midlothian VA"/>
    <s v=""/>
    <s v=""/>
    <x v="9"/>
    <x v="0"/>
    <x v="69"/>
    <n v="1"/>
    <x v="15"/>
    <n v="0"/>
    <n v="0"/>
    <n v="9.2859920267824636E-2"/>
    <n v="0.12891860052829041"/>
    <m/>
    <m/>
    <m/>
    <m/>
    <m/>
    <m/>
    <m/>
    <m/>
    <m/>
    <m/>
    <m/>
    <m/>
    <m/>
    <n v="9"/>
    <n v="0"/>
    <n v="0"/>
  </r>
  <r>
    <n v="9714361"/>
    <s v="Weaks; Bill S."/>
    <s v="Plainview"/>
    <s v="Plainview"/>
    <s v=""/>
    <s v=""/>
    <x v="9"/>
    <x v="0"/>
    <x v="62"/>
    <n v="1"/>
    <x v="14"/>
    <n v="0"/>
    <n v="0"/>
    <n v="0.34633879032213089"/>
    <n v="0.32337539159322537"/>
    <m/>
    <m/>
    <m/>
    <m/>
    <m/>
    <m/>
    <m/>
    <m/>
    <m/>
    <m/>
    <m/>
    <m/>
    <m/>
    <n v="9"/>
    <n v="0"/>
    <n v="0"/>
  </r>
  <r>
    <n v="9718331"/>
    <s v="Biermann, Ralf"/>
    <s v="Aachen"/>
    <s v="Aachen"/>
    <s v=""/>
    <s v=""/>
    <x v="0"/>
    <x v="0"/>
    <x v="66"/>
    <n v="1"/>
    <x v="14"/>
    <n v="0"/>
    <n v="0"/>
    <n v="0.62588467201258369"/>
    <n v="0.45292025772527922"/>
    <m/>
    <m/>
    <m/>
    <m/>
    <m/>
    <m/>
    <m/>
    <m/>
    <m/>
    <m/>
    <m/>
    <m/>
    <m/>
    <n v="9"/>
    <n v="0"/>
    <n v="0"/>
  </r>
  <r>
    <n v="8823668"/>
    <s v="Carris; Bonni S."/>
    <s v="Detroit"/>
    <s v="Detroit"/>
    <s v=""/>
    <s v=""/>
    <x v="9"/>
    <x v="0"/>
    <x v="65"/>
    <n v="1"/>
    <x v="14"/>
    <n v="0"/>
    <n v="0"/>
    <n v="0.50553886585085395"/>
    <n v="5.1604945998948604E-2"/>
    <n v="1"/>
    <n v="1"/>
    <n v="8"/>
    <m/>
    <m/>
    <m/>
    <m/>
    <m/>
    <m/>
    <m/>
    <m/>
    <m/>
    <m/>
    <n v="9"/>
    <n v="0"/>
    <n v="0"/>
  </r>
  <r>
    <n v="9719764"/>
    <s v="De Sisto, Angela"/>
    <s v="Caracas"/>
    <s v="Caracas"/>
    <s v=""/>
    <s v=""/>
    <x v="59"/>
    <x v="0"/>
    <x v="65"/>
    <n v="1"/>
    <x v="14"/>
    <n v="0"/>
    <n v="0"/>
    <n v="0.13261089009029237"/>
    <n v="0.66082179696242638"/>
    <m/>
    <m/>
    <m/>
    <m/>
    <m/>
    <m/>
    <m/>
    <m/>
    <m/>
    <m/>
    <m/>
    <m/>
    <m/>
    <n v="9"/>
    <n v="0"/>
    <n v="0"/>
  </r>
  <r>
    <n v="9720029"/>
    <s v="Whitaker, Dawn"/>
    <s v="Pasadena,CA"/>
    <s v="Pasadena CA"/>
    <s v=""/>
    <s v=""/>
    <x v="9"/>
    <x v="0"/>
    <x v="77"/>
    <n v="1"/>
    <x v="15"/>
    <n v="0"/>
    <n v="0"/>
    <n v="0.70987664379513926"/>
    <n v="0.14477918456551064"/>
    <m/>
    <m/>
    <m/>
    <m/>
    <m/>
    <m/>
    <m/>
    <m/>
    <m/>
    <m/>
    <m/>
    <m/>
    <m/>
    <n v="9"/>
    <n v="0"/>
    <n v="0"/>
  </r>
  <r>
    <n v="9721831"/>
    <s v="Brauker, James"/>
    <s v="Flagstaff"/>
    <s v="Flagstaff"/>
    <s v=""/>
    <s v=""/>
    <x v="9"/>
    <x v="0"/>
    <x v="62"/>
    <n v="1"/>
    <x v="14"/>
    <n v="0"/>
    <n v="0"/>
    <n v="0.42082979947014898"/>
    <n v="0.70136209271319494"/>
    <m/>
    <m/>
    <m/>
    <m/>
    <m/>
    <m/>
    <m/>
    <m/>
    <m/>
    <m/>
    <m/>
    <m/>
    <m/>
    <n v="9"/>
    <n v="0"/>
    <n v="0"/>
  </r>
  <r>
    <n v="9722204"/>
    <s v="Mahaney, Joseph B."/>
    <s v="Pueblo West"/>
    <s v="Pueblo West"/>
    <s v=""/>
    <s v=""/>
    <x v="9"/>
    <x v="0"/>
    <x v="77"/>
    <n v="1"/>
    <x v="15"/>
    <n v="0"/>
    <n v="0"/>
    <n v="0.73243761669366569"/>
    <n v="0.86674422675429719"/>
    <m/>
    <m/>
    <m/>
    <m/>
    <m/>
    <m/>
    <m/>
    <m/>
    <m/>
    <m/>
    <m/>
    <m/>
    <m/>
    <n v="9"/>
    <n v="0"/>
    <n v="0"/>
  </r>
  <r>
    <n v="8863809"/>
    <s v="Flickinger; Rainer"/>
    <s v="7965 Ostrach 1"/>
    <s v="7965 Ostrach 1"/>
    <s v="7965 1"/>
    <s v=""/>
    <x v="0"/>
    <x v="0"/>
    <x v="78"/>
    <n v="1"/>
    <x v="3"/>
    <n v="2"/>
    <n v="0"/>
    <n v="0.80623396802307856"/>
    <n v="4.9176691780284942E-2"/>
    <n v="1"/>
    <n v="1"/>
    <n v="8"/>
    <m/>
    <m/>
    <m/>
    <m/>
    <m/>
    <m/>
    <m/>
    <m/>
    <m/>
    <m/>
    <n v="9"/>
    <n v="1"/>
    <n v="0"/>
  </r>
  <r>
    <n v="9726812"/>
    <s v="Morcol, Tulin"/>
    <s v="Elkins Park,PA"/>
    <s v="Elkins Park PA"/>
    <s v=""/>
    <s v=""/>
    <x v="9"/>
    <x v="0"/>
    <x v="78"/>
    <n v="1"/>
    <x v="3"/>
    <n v="0"/>
    <n v="0"/>
    <n v="0.68654912428696513"/>
    <n v="0.58365905245397709"/>
    <m/>
    <m/>
    <m/>
    <m/>
    <m/>
    <m/>
    <m/>
    <m/>
    <m/>
    <m/>
    <m/>
    <m/>
    <m/>
    <n v="9"/>
    <n v="0"/>
    <n v="0"/>
  </r>
  <r>
    <n v="9728061"/>
    <s v="Desai, Vinay C."/>
    <s v="Phoenixville"/>
    <s v="Phoenixville"/>
    <s v=""/>
    <s v=""/>
    <x v="9"/>
    <x v="0"/>
    <x v="74"/>
    <n v="1"/>
    <x v="14"/>
    <n v="0"/>
    <n v="0"/>
    <n v="0.86581335414635929"/>
    <n v="0.10545336831133445"/>
    <m/>
    <m/>
    <m/>
    <m/>
    <m/>
    <m/>
    <m/>
    <m/>
    <m/>
    <m/>
    <m/>
    <m/>
    <m/>
    <n v="9"/>
    <n v="0"/>
    <n v="0"/>
  </r>
  <r>
    <n v="9730145"/>
    <s v="SPAD Technologies, Inc."/>
    <s v="Incline Village"/>
    <s v="Incline Village"/>
    <s v=""/>
    <s v=""/>
    <x v="9"/>
    <x v="0"/>
    <x v="81"/>
    <n v="1"/>
    <x v="15"/>
    <n v="0"/>
    <n v="0"/>
    <n v="8.2956305991190082E-2"/>
    <n v="0.26117979146311554"/>
    <m/>
    <m/>
    <m/>
    <m/>
    <m/>
    <m/>
    <m/>
    <m/>
    <m/>
    <m/>
    <m/>
    <m/>
    <m/>
    <n v="9"/>
    <n v="0"/>
    <n v="0"/>
  </r>
  <r>
    <n v="9730223"/>
    <s v="Egawa, Takayuki"/>
    <s v="Hagagun, Tochigi"/>
    <s v="Hagagun Tochigi"/>
    <s v=""/>
    <s v=""/>
    <x v="2"/>
    <x v="0"/>
    <x v="79"/>
    <n v="1"/>
    <x v="15"/>
    <n v="0"/>
    <n v="0"/>
    <n v="0.72124852945397111"/>
    <n v="0.38340392948537216"/>
    <m/>
    <m/>
    <m/>
    <m/>
    <m/>
    <m/>
    <m/>
    <m/>
    <m/>
    <m/>
    <m/>
    <m/>
    <m/>
    <n v="9"/>
    <n v="0"/>
    <n v="0"/>
  </r>
  <r>
    <n v="9736135"/>
    <s v="Carlson, Herbert L."/>
    <s v="Chicago"/>
    <s v="Chicago"/>
    <s v=""/>
    <s v=""/>
    <x v="9"/>
    <x v="0"/>
    <x v="65"/>
    <n v="1"/>
    <x v="14"/>
    <n v="0"/>
    <n v="0"/>
    <n v="0.33505644562500136"/>
    <n v="0.63758856689027799"/>
    <m/>
    <m/>
    <m/>
    <m/>
    <m/>
    <m/>
    <m/>
    <m/>
    <m/>
    <m/>
    <m/>
    <m/>
    <m/>
    <n v="9"/>
    <n v="0"/>
    <n v="0"/>
  </r>
  <r>
    <n v="9738364"/>
    <s v="Sugie, Takeshi"/>
    <s v="Mie-ken"/>
    <s v="Mie-ken"/>
    <s v=""/>
    <s v=""/>
    <x v="2"/>
    <x v="0"/>
    <x v="65"/>
    <n v="1"/>
    <x v="14"/>
    <n v="0"/>
    <n v="0"/>
    <n v="0.39408480817242564"/>
    <n v="0.67672102478793505"/>
    <m/>
    <m/>
    <m/>
    <m/>
    <m/>
    <m/>
    <m/>
    <m/>
    <m/>
    <m/>
    <m/>
    <m/>
    <m/>
    <n v="9"/>
    <n v="0"/>
    <n v="0"/>
  </r>
  <r>
    <n v="9738764"/>
    <s v="Teramoto, Hayaki"/>
    <s v="Kariya"/>
    <s v="Kariya"/>
    <s v=""/>
    <s v=""/>
    <x v="2"/>
    <x v="0"/>
    <x v="66"/>
    <n v="1"/>
    <x v="14"/>
    <n v="0"/>
    <n v="0"/>
    <n v="0.89530244083594546"/>
    <n v="0.66508755394331309"/>
    <m/>
    <m/>
    <m/>
    <m/>
    <m/>
    <m/>
    <m/>
    <m/>
    <m/>
    <m/>
    <m/>
    <m/>
    <m/>
    <n v="9"/>
    <n v="0"/>
    <n v="0"/>
  </r>
  <r>
    <n v="9738929"/>
    <s v="Okada, Tetsuya"/>
    <s v="Takatsuki"/>
    <s v="Takatsuki"/>
    <s v=""/>
    <s v=""/>
    <x v="2"/>
    <x v="0"/>
    <x v="62"/>
    <n v="1"/>
    <x v="14"/>
    <n v="0"/>
    <n v="0"/>
    <n v="9.6187427957125982E-2"/>
    <n v="0.64844490569397661"/>
    <m/>
    <m/>
    <m/>
    <m/>
    <m/>
    <m/>
    <m/>
    <m/>
    <m/>
    <m/>
    <m/>
    <m/>
    <m/>
    <n v="9"/>
    <n v="0"/>
    <n v="0"/>
  </r>
  <r>
    <n v="9739123"/>
    <s v="Tuji, Iwao"/>
    <s v="Tokyo"/>
    <s v="Tokyo"/>
    <s v=""/>
    <s v=""/>
    <x v="2"/>
    <x v="0"/>
    <x v="87"/>
    <n v="1"/>
    <x v="14"/>
    <n v="0"/>
    <n v="0"/>
    <n v="0.49820480108087883"/>
    <n v="0.65161354155296125"/>
    <m/>
    <m/>
    <m/>
    <m/>
    <m/>
    <m/>
    <m/>
    <m/>
    <m/>
    <m/>
    <m/>
    <m/>
    <m/>
    <n v="9"/>
    <n v="0"/>
    <n v="0"/>
  </r>
  <r>
    <n v="9740342"/>
    <s v="Fliedner, Cornelius Cornell"/>
    <s v="P.O. Box 31,Farmingville,NY,11738"/>
    <s v="P.O. Box 31 Farmingville NY 11738"/>
    <s v="31 11738"/>
    <s v="31"/>
    <x v="9"/>
    <x v="0"/>
    <x v="40"/>
    <n v="2"/>
    <x v="9"/>
    <n v="2"/>
    <n v="1"/>
    <n v="0.45644921443952879"/>
    <n v="0.96421397377332463"/>
    <m/>
    <m/>
    <m/>
    <m/>
    <m/>
    <m/>
    <m/>
    <m/>
    <m/>
    <m/>
    <m/>
    <m/>
    <m/>
    <n v="9"/>
    <n v="1"/>
    <n v="0"/>
  </r>
  <r>
    <n v="9740772"/>
    <s v="Scordilis, Thierry"/>
    <s v="St. Martin d'Heres"/>
    <s v="St. Martin d'Heres"/>
    <s v=""/>
    <s v=""/>
    <x v="3"/>
    <x v="0"/>
    <x v="83"/>
    <n v="2"/>
    <x v="3"/>
    <n v="0"/>
    <n v="0"/>
    <n v="0.85596171131042198"/>
    <n v="0.93258115681219589"/>
    <m/>
    <m/>
    <m/>
    <m/>
    <m/>
    <m/>
    <m/>
    <m/>
    <m/>
    <m/>
    <m/>
    <m/>
    <m/>
    <n v="9"/>
    <n v="0"/>
    <n v="0"/>
  </r>
  <r>
    <n v="9741294"/>
    <s v="Nanyang Polytechnic"/>
    <s v="180 Ang Mo Kio Avenue 8,Singapore,569830"/>
    <s v="180 Ang Mo Kio Avenue 8 Singapore 569830"/>
    <s v="180 8 569830"/>
    <s v="8"/>
    <x v="12"/>
    <x v="0"/>
    <x v="41"/>
    <n v="3"/>
    <x v="10"/>
    <n v="3"/>
    <n v="1"/>
    <n v="0.41665790570497985"/>
    <n v="0.47994167164306711"/>
    <m/>
    <m/>
    <m/>
    <m/>
    <m/>
    <m/>
    <m/>
    <m/>
    <m/>
    <m/>
    <m/>
    <m/>
    <m/>
    <n v="9"/>
    <n v="1"/>
    <n v="0"/>
  </r>
  <r>
    <n v="9743081"/>
    <s v="Kitamura, Ryou"/>
    <s v="Shizuoka"/>
    <s v="Shizuoka"/>
    <s v=""/>
    <s v=""/>
    <x v="2"/>
    <x v="0"/>
    <x v="59"/>
    <n v="1"/>
    <x v="14"/>
    <n v="0"/>
    <n v="0"/>
    <n v="0.65779968904432029"/>
    <n v="0.17919415485585777"/>
    <m/>
    <m/>
    <m/>
    <m/>
    <m/>
    <m/>
    <m/>
    <m/>
    <m/>
    <m/>
    <m/>
    <m/>
    <m/>
    <n v="9"/>
    <n v="0"/>
    <n v="0"/>
  </r>
  <r>
    <n v="9743486"/>
    <s v="Ohtsuka, Hiroyuki"/>
    <s v="Okayama"/>
    <s v="Okayama"/>
    <s v=""/>
    <s v=""/>
    <x v="2"/>
    <x v="0"/>
    <x v="65"/>
    <n v="1"/>
    <x v="14"/>
    <n v="0"/>
    <n v="0"/>
    <n v="0.7605062667963568"/>
    <n v="0.64163585284713232"/>
    <m/>
    <m/>
    <m/>
    <m/>
    <m/>
    <m/>
    <m/>
    <m/>
    <m/>
    <m/>
    <m/>
    <m/>
    <m/>
    <n v="9"/>
    <n v="0"/>
    <n v="0"/>
  </r>
  <r>
    <n v="9743714"/>
    <s v="Tong Yang Confectionery Corp."/>
    <s v="Seoul"/>
    <s v="Seoul"/>
    <s v=""/>
    <s v=""/>
    <x v="7"/>
    <x v="0"/>
    <x v="87"/>
    <n v="1"/>
    <x v="14"/>
    <n v="0"/>
    <n v="0"/>
    <n v="2.5698586944610358E-2"/>
    <n v="0.61989973999948977"/>
    <m/>
    <m/>
    <m/>
    <m/>
    <m/>
    <m/>
    <m/>
    <m/>
    <m/>
    <m/>
    <m/>
    <m/>
    <m/>
    <n v="9"/>
    <n v="0"/>
    <n v="0"/>
  </r>
  <r>
    <n v="9746503"/>
    <s v="Corner, Christopher Garrington Frank"/>
    <s v="Atlanta,GA"/>
    <s v="Atlanta GA"/>
    <s v=""/>
    <s v=""/>
    <x v="9"/>
    <x v="0"/>
    <x v="70"/>
    <n v="1"/>
    <x v="15"/>
    <n v="0"/>
    <n v="0"/>
    <n v="0.84094605884527895"/>
    <n v="0.42121090867876843"/>
    <m/>
    <m/>
    <m/>
    <m/>
    <m/>
    <m/>
    <m/>
    <m/>
    <m/>
    <m/>
    <m/>
    <m/>
    <m/>
    <n v="9"/>
    <n v="0"/>
    <n v="0"/>
  </r>
  <r>
    <n v="9750330"/>
    <s v="Petroff; Mitchell"/>
    <s v="Troy"/>
    <s v="Troy"/>
    <s v=""/>
    <s v=""/>
    <x v="9"/>
    <x v="0"/>
    <x v="111"/>
    <n v="1"/>
    <x v="14"/>
    <n v="0"/>
    <n v="0"/>
    <n v="0.97381697506222475"/>
    <n v="0.50441957805040338"/>
    <m/>
    <m/>
    <m/>
    <m/>
    <m/>
    <m/>
    <m/>
    <m/>
    <m/>
    <m/>
    <m/>
    <m/>
    <m/>
    <n v="9"/>
    <n v="0"/>
    <n v="0"/>
  </r>
  <r>
    <n v="9751659"/>
    <s v="Leow, Andrew"/>
    <s v="North Delta"/>
    <s v="North Delta"/>
    <s v=""/>
    <s v=""/>
    <x v="16"/>
    <x v="0"/>
    <x v="77"/>
    <n v="1"/>
    <x v="15"/>
    <n v="0"/>
    <n v="0"/>
    <n v="0.15130544007339441"/>
    <n v="0.36952443682110625"/>
    <m/>
    <m/>
    <m/>
    <m/>
    <m/>
    <m/>
    <m/>
    <m/>
    <m/>
    <m/>
    <m/>
    <m/>
    <m/>
    <n v="9"/>
    <n v="0"/>
    <n v="0"/>
  </r>
  <r>
    <n v="9752919"/>
    <s v="Kline, Joel"/>
    <s v="Iowa City"/>
    <s v="Iowa City"/>
    <s v=""/>
    <s v=""/>
    <x v="9"/>
    <x v="0"/>
    <x v="62"/>
    <n v="1"/>
    <x v="15"/>
    <n v="0"/>
    <n v="0"/>
    <n v="0.503730654458314"/>
    <n v="0.23984729414635508"/>
    <m/>
    <m/>
    <m/>
    <m/>
    <m/>
    <m/>
    <m/>
    <m/>
    <m/>
    <m/>
    <m/>
    <m/>
    <m/>
    <n v="9"/>
    <n v="0"/>
    <n v="0"/>
  </r>
  <r>
    <n v="9754020"/>
    <s v="Tsang, Sue Yen"/>
    <s v="Walnut Creek"/>
    <s v="Walnut Creek"/>
    <s v=""/>
    <s v=""/>
    <x v="9"/>
    <x v="0"/>
    <x v="74"/>
    <n v="1"/>
    <x v="15"/>
    <n v="0"/>
    <n v="0"/>
    <n v="0.88649986597294528"/>
    <n v="0.54757903184691203"/>
    <m/>
    <m/>
    <m/>
    <m/>
    <m/>
    <m/>
    <m/>
    <m/>
    <m/>
    <m/>
    <m/>
    <m/>
    <m/>
    <n v="9"/>
    <n v="0"/>
    <n v="0"/>
  </r>
  <r>
    <n v="9754840"/>
    <s v="CHUR-IAN, Ltd."/>
    <s v="Lockport"/>
    <s v="Lockport"/>
    <s v=""/>
    <s v=""/>
    <x v="9"/>
    <x v="0"/>
    <x v="59"/>
    <n v="1"/>
    <x v="14"/>
    <n v="0"/>
    <n v="0"/>
    <n v="2.8171087778404602E-2"/>
    <n v="0.28163751470576315"/>
    <m/>
    <m/>
    <m/>
    <m/>
    <m/>
    <m/>
    <m/>
    <m/>
    <m/>
    <m/>
    <m/>
    <m/>
    <m/>
    <n v="9"/>
    <n v="0"/>
    <n v="0"/>
  </r>
  <r>
    <n v="9755034"/>
    <s v="Joshi; Bhagirath S."/>
    <s v="Waltham"/>
    <s v="Waltham"/>
    <s v=""/>
    <s v=""/>
    <x v="9"/>
    <x v="0"/>
    <x v="65"/>
    <n v="1"/>
    <x v="14"/>
    <n v="0"/>
    <n v="0"/>
    <n v="0.22660101917454312"/>
    <n v="0.25644948218003305"/>
    <m/>
    <m/>
    <m/>
    <m/>
    <m/>
    <m/>
    <m/>
    <m/>
    <m/>
    <m/>
    <m/>
    <m/>
    <m/>
    <n v="9"/>
    <n v="0"/>
    <n v="0"/>
  </r>
  <r>
    <n v="9756400"/>
    <s v="Qript One Soft, INC."/>
    <s v="Suita"/>
    <s v="Suita"/>
    <s v=""/>
    <s v=""/>
    <x v="2"/>
    <x v="0"/>
    <x v="87"/>
    <n v="1"/>
    <x v="14"/>
    <n v="0"/>
    <n v="0"/>
    <n v="0.55249052882462368"/>
    <n v="0.36559115777338635"/>
    <m/>
    <m/>
    <m/>
    <m/>
    <m/>
    <m/>
    <m/>
    <m/>
    <m/>
    <m/>
    <m/>
    <m/>
    <m/>
    <n v="9"/>
    <n v="0"/>
    <n v="0"/>
  </r>
  <r>
    <n v="9756712"/>
    <s v="Bohn, Heinz"/>
    <s v="Rullstorf"/>
    <s v="Rullstorf"/>
    <s v=""/>
    <s v=""/>
    <x v="0"/>
    <x v="0"/>
    <x v="62"/>
    <n v="1"/>
    <x v="14"/>
    <n v="0"/>
    <n v="0"/>
    <n v="0.98469703722247914"/>
    <n v="0.38935966483314999"/>
    <m/>
    <m/>
    <m/>
    <m/>
    <m/>
    <m/>
    <m/>
    <m/>
    <m/>
    <m/>
    <m/>
    <m/>
    <m/>
    <n v="9"/>
    <n v="0"/>
    <n v="0"/>
  </r>
  <r>
    <n v="9756785"/>
    <s v="Information Decision Technologeis, LLC"/>
    <s v="Bedford,NH"/>
    <s v="Bedford NH"/>
    <s v=""/>
    <s v=""/>
    <x v="9"/>
    <x v="0"/>
    <x v="70"/>
    <n v="1"/>
    <x v="15"/>
    <n v="0"/>
    <n v="0"/>
    <n v="0.64355223667437689"/>
    <n v="0.64016805520816211"/>
    <m/>
    <m/>
    <m/>
    <m/>
    <m/>
    <m/>
    <m/>
    <m/>
    <m/>
    <m/>
    <m/>
    <m/>
    <m/>
    <n v="9"/>
    <n v="0"/>
    <n v="0"/>
  </r>
  <r>
    <n v="9759837"/>
    <s v="Pagani; Livia Serafini"/>
    <s v="Zoate (Prov. di Milano)"/>
    <s v="Zoate (Prov. di Milano)"/>
    <s v=""/>
    <s v=""/>
    <x v="6"/>
    <x v="0"/>
    <x v="96"/>
    <n v="2"/>
    <x v="0"/>
    <n v="0"/>
    <n v="0"/>
    <n v="0.97543673471407133"/>
    <n v="0.47058572269987731"/>
    <m/>
    <m/>
    <m/>
    <m/>
    <m/>
    <m/>
    <m/>
    <m/>
    <m/>
    <m/>
    <m/>
    <m/>
    <m/>
    <n v="9"/>
    <n v="0"/>
    <n v="0"/>
  </r>
  <r>
    <n v="9760248"/>
    <s v="Mendoza, Jose Serafin"/>
    <s v="Durham"/>
    <s v="Durham"/>
    <s v=""/>
    <s v=""/>
    <x v="9"/>
    <x v="0"/>
    <x v="66"/>
    <n v="1"/>
    <x v="14"/>
    <n v="0"/>
    <n v="0"/>
    <n v="0.69136192743913705"/>
    <n v="0.64086770570340168"/>
    <m/>
    <m/>
    <m/>
    <m/>
    <m/>
    <m/>
    <m/>
    <m/>
    <m/>
    <m/>
    <m/>
    <m/>
    <m/>
    <n v="9"/>
    <n v="0"/>
    <n v="0"/>
  </r>
  <r>
    <n v="9763436"/>
    <s v="Provart, Nicholas"/>
    <s v="Berlin"/>
    <s v="Berlin"/>
    <s v=""/>
    <s v=""/>
    <x v="0"/>
    <x v="0"/>
    <x v="66"/>
    <n v="1"/>
    <x v="14"/>
    <n v="0"/>
    <n v="0"/>
    <n v="0.85239039789145332"/>
    <n v="0.64442869416155935"/>
    <m/>
    <m/>
    <m/>
    <m/>
    <m/>
    <m/>
    <m/>
    <m/>
    <m/>
    <m/>
    <m/>
    <m/>
    <m/>
    <n v="9"/>
    <n v="0"/>
    <n v="0"/>
  </r>
  <r>
    <n v="9763680"/>
    <s v="Ciotti, Jr., Frank D."/>
    <s v="Solon"/>
    <s v="Solon"/>
    <s v=""/>
    <s v=""/>
    <x v="9"/>
    <x v="0"/>
    <x v="87"/>
    <n v="1"/>
    <x v="14"/>
    <n v="0"/>
    <n v="0"/>
    <n v="0.27102306869874493"/>
    <n v="0.11739811460537597"/>
    <m/>
    <m/>
    <m/>
    <m/>
    <m/>
    <m/>
    <m/>
    <m/>
    <m/>
    <m/>
    <m/>
    <m/>
    <m/>
    <n v="9"/>
    <n v="0"/>
    <n v="0"/>
  </r>
  <r>
    <n v="9764457"/>
    <s v="Weaver; Nyal J."/>
    <s v="Mishawaka"/>
    <s v="Mishawaka"/>
    <s v=""/>
    <s v=""/>
    <x v="9"/>
    <x v="0"/>
    <x v="62"/>
    <n v="1"/>
    <x v="14"/>
    <n v="0"/>
    <n v="0"/>
    <n v="0.49173000606600981"/>
    <n v="0.96033125998932434"/>
    <m/>
    <m/>
    <m/>
    <m/>
    <m/>
    <m/>
    <m/>
    <m/>
    <m/>
    <m/>
    <m/>
    <m/>
    <m/>
    <n v="9"/>
    <n v="0"/>
    <n v="0"/>
  </r>
  <r>
    <n v="9767935"/>
    <s v="Christensen, Fredrich M."/>
    <s v="Omaha"/>
    <s v="Omaha"/>
    <s v=""/>
    <s v=""/>
    <x v="9"/>
    <x v="0"/>
    <x v="87"/>
    <n v="1"/>
    <x v="14"/>
    <n v="0"/>
    <n v="0"/>
    <n v="0.32138701340267206"/>
    <n v="0.33907897910861451"/>
    <m/>
    <m/>
    <m/>
    <m/>
    <m/>
    <m/>
    <m/>
    <m/>
    <m/>
    <m/>
    <m/>
    <m/>
    <m/>
    <n v="9"/>
    <n v="0"/>
    <n v="0"/>
  </r>
  <r>
    <n v="9770728"/>
    <s v="Manwell, Richard C."/>
    <s v="Millington"/>
    <s v="Millington"/>
    <s v=""/>
    <s v=""/>
    <x v="9"/>
    <x v="0"/>
    <x v="70"/>
    <n v="1"/>
    <x v="14"/>
    <n v="0"/>
    <n v="0"/>
    <n v="0.51220826425443655"/>
    <n v="0.9433557830336079"/>
    <m/>
    <m/>
    <m/>
    <m/>
    <m/>
    <m/>
    <m/>
    <m/>
    <m/>
    <m/>
    <m/>
    <m/>
    <m/>
    <n v="9"/>
    <n v="0"/>
    <n v="0"/>
  </r>
  <r>
    <n v="9771382"/>
    <s v="Eul, William A."/>
    <s v="Seattle"/>
    <s v="Seattle"/>
    <s v=""/>
    <s v=""/>
    <x v="9"/>
    <x v="0"/>
    <x v="65"/>
    <n v="1"/>
    <x v="14"/>
    <n v="0"/>
    <n v="0"/>
    <n v="0.53305285866315744"/>
    <n v="0.80207823374756415"/>
    <m/>
    <m/>
    <m/>
    <m/>
    <m/>
    <m/>
    <m/>
    <m/>
    <m/>
    <m/>
    <m/>
    <m/>
    <m/>
    <n v="9"/>
    <n v="0"/>
    <n v="0"/>
  </r>
  <r>
    <n v="9772090"/>
    <s v="Pigott, Keith"/>
    <s v="West Peabody"/>
    <s v="West Peabody"/>
    <s v=""/>
    <s v=""/>
    <x v="9"/>
    <x v="0"/>
    <x v="74"/>
    <n v="1"/>
    <x v="15"/>
    <n v="0"/>
    <n v="0"/>
    <n v="0.79623805770209033"/>
    <n v="9.7997822814807289E-2"/>
    <m/>
    <m/>
    <m/>
    <m/>
    <m/>
    <m/>
    <m/>
    <m/>
    <m/>
    <m/>
    <m/>
    <m/>
    <m/>
    <n v="9"/>
    <n v="0"/>
    <n v="0"/>
  </r>
  <r>
    <n v="9772286"/>
    <s v="Fields, Kenneth"/>
    <s v="Cincinnati,OH"/>
    <s v="Cincinnati OH"/>
    <s v=""/>
    <s v=""/>
    <x v="9"/>
    <x v="0"/>
    <x v="69"/>
    <n v="1"/>
    <x v="15"/>
    <n v="0"/>
    <n v="0"/>
    <n v="0.63098284942942595"/>
    <n v="0.48959013871732515"/>
    <m/>
    <m/>
    <m/>
    <m/>
    <m/>
    <m/>
    <m/>
    <m/>
    <m/>
    <m/>
    <m/>
    <m/>
    <m/>
    <n v="9"/>
    <n v="0"/>
    <n v="0"/>
  </r>
  <r>
    <n v="9773238"/>
    <s v="Statiflo International Limited"/>
    <s v="Wilmslow"/>
    <s v="Wilmslow"/>
    <s v=""/>
    <s v=""/>
    <x v="8"/>
    <x v="0"/>
    <x v="59"/>
    <n v="1"/>
    <x v="14"/>
    <n v="0"/>
    <n v="0"/>
    <n v="0.68197616217483215"/>
    <n v="0.20266691420172567"/>
    <m/>
    <m/>
    <m/>
    <m/>
    <m/>
    <m/>
    <m/>
    <m/>
    <m/>
    <m/>
    <m/>
    <m/>
    <m/>
    <n v="9"/>
    <n v="0"/>
    <n v="0"/>
  </r>
  <r>
    <n v="8910033"/>
    <s v="Ellis-El, Emmanuel"/>
    <s v="Grand Rapids"/>
    <s v="Grand Rapids"/>
    <s v=""/>
    <s v=""/>
    <x v="9"/>
    <x v="0"/>
    <x v="74"/>
    <n v="1"/>
    <x v="15"/>
    <n v="0"/>
    <n v="0"/>
    <n v="0.68214625961930009"/>
    <n v="5.0853849832372178E-2"/>
    <n v="1"/>
    <n v="1"/>
    <n v="8"/>
    <m/>
    <m/>
    <m/>
    <m/>
    <m/>
    <m/>
    <m/>
    <m/>
    <m/>
    <m/>
    <n v="9"/>
    <n v="0"/>
    <n v="0"/>
  </r>
  <r>
    <n v="9778290"/>
    <s v="Eberhardt, Claus"/>
    <s v="D-71287 Weissach-Flacht"/>
    <s v="D-71287 Weissach-Flacht"/>
    <s v="71287"/>
    <s v=""/>
    <x v="0"/>
    <x v="0"/>
    <x v="96"/>
    <n v="2"/>
    <x v="15"/>
    <n v="1"/>
    <n v="0"/>
    <n v="0.80708501647940489"/>
    <n v="0.51174668764350739"/>
    <m/>
    <m/>
    <m/>
    <m/>
    <m/>
    <m/>
    <m/>
    <m/>
    <m/>
    <m/>
    <m/>
    <m/>
    <m/>
    <n v="9"/>
    <n v="0"/>
    <n v="0"/>
  </r>
  <r>
    <n v="9788128"/>
    <s v="Fischer, Raymond Robert"/>
    <s v="Tiberias"/>
    <s v="Tiberias"/>
    <s v=""/>
    <s v=""/>
    <x v="19"/>
    <x v="0"/>
    <x v="59"/>
    <n v="1"/>
    <x v="14"/>
    <n v="0"/>
    <n v="0"/>
    <n v="0.43970689869234525"/>
    <n v="0.76827258050005354"/>
    <m/>
    <m/>
    <m/>
    <m/>
    <m/>
    <m/>
    <m/>
    <m/>
    <m/>
    <m/>
    <m/>
    <m/>
    <m/>
    <n v="9"/>
    <n v="0"/>
    <n v="0"/>
  </r>
  <r>
    <n v="9790682"/>
    <s v="Looker, Douglas L."/>
    <s v="Fort Lupton,CO"/>
    <s v="Fort Lupton CO"/>
    <s v=""/>
    <s v=""/>
    <x v="9"/>
    <x v="0"/>
    <x v="78"/>
    <n v="1"/>
    <x v="3"/>
    <n v="0"/>
    <n v="0"/>
    <n v="0.56601844450748529"/>
    <n v="0.94673380399506668"/>
    <m/>
    <m/>
    <m/>
    <m/>
    <m/>
    <m/>
    <m/>
    <m/>
    <m/>
    <m/>
    <m/>
    <m/>
    <m/>
    <n v="9"/>
    <n v="0"/>
    <n v="0"/>
  </r>
  <r>
    <n v="9794260"/>
    <s v="Pilsan, Horatiu O."/>
    <s v="Dornbirn"/>
    <s v="Dornbirn"/>
    <s v=""/>
    <s v=""/>
    <x v="15"/>
    <x v="0"/>
    <x v="59"/>
    <n v="1"/>
    <x v="14"/>
    <n v="0"/>
    <n v="0"/>
    <n v="0.52792002756595602"/>
    <n v="0.72331596536104303"/>
    <m/>
    <m/>
    <m/>
    <m/>
    <m/>
    <m/>
    <m/>
    <m/>
    <m/>
    <m/>
    <m/>
    <m/>
    <m/>
    <n v="9"/>
    <n v="0"/>
    <n v="0"/>
  </r>
  <r>
    <n v="9643823"/>
    <s v="Hoffman, Scott E."/>
    <s v="Manlius"/>
    <s v="Manlius"/>
    <s v=""/>
    <s v=""/>
    <x v="9"/>
    <x v="0"/>
    <x v="65"/>
    <n v="1"/>
    <x v="14"/>
    <n v="0"/>
    <n v="0"/>
    <n v="0.91317431282503425"/>
    <n v="4.9972277593953951E-2"/>
    <n v="1"/>
    <n v="1"/>
    <n v="8"/>
    <m/>
    <m/>
    <m/>
    <m/>
    <m/>
    <m/>
    <m/>
    <m/>
    <m/>
    <m/>
    <n v="9"/>
    <n v="0"/>
    <n v="0"/>
  </r>
  <r>
    <n v="9798126"/>
    <s v="Iwamoto, Kuniharu"/>
    <s v="Sohka"/>
    <s v="Sohka"/>
    <s v=""/>
    <s v=""/>
    <x v="2"/>
    <x v="0"/>
    <x v="87"/>
    <n v="1"/>
    <x v="14"/>
    <n v="0"/>
    <n v="0"/>
    <n v="0.43653224770719379"/>
    <n v="0.40608934385843887"/>
    <m/>
    <m/>
    <m/>
    <m/>
    <m/>
    <m/>
    <m/>
    <m/>
    <m/>
    <m/>
    <m/>
    <m/>
    <m/>
    <n v="9"/>
    <n v="0"/>
    <n v="0"/>
  </r>
  <r>
    <n v="9799039"/>
    <s v="O'Connor, Ruaidhri Manfried"/>
    <s v="Cambridge,MA"/>
    <s v="Cambridge MA"/>
    <s v=""/>
    <s v=""/>
    <x v="9"/>
    <x v="0"/>
    <x v="74"/>
    <n v="1"/>
    <x v="15"/>
    <n v="0"/>
    <n v="0"/>
    <n v="0.16465041568130923"/>
    <n v="0.6336403809644624"/>
    <m/>
    <m/>
    <m/>
    <m/>
    <m/>
    <m/>
    <m/>
    <m/>
    <m/>
    <m/>
    <m/>
    <m/>
    <m/>
    <n v="9"/>
    <n v="0"/>
    <n v="0"/>
  </r>
  <r>
    <n v="9799120"/>
    <s v="Burns, Donald Arthur"/>
    <s v="Putnam Valley"/>
    <s v="Putnam Valley"/>
    <s v=""/>
    <s v=""/>
    <x v="9"/>
    <x v="0"/>
    <x v="69"/>
    <n v="1"/>
    <x v="15"/>
    <n v="0"/>
    <n v="0"/>
    <n v="0.91740856694451334"/>
    <n v="0.90453310063169268"/>
    <m/>
    <m/>
    <m/>
    <m/>
    <m/>
    <m/>
    <m/>
    <m/>
    <m/>
    <m/>
    <m/>
    <m/>
    <m/>
    <n v="9"/>
    <n v="0"/>
    <n v="0"/>
  </r>
  <r>
    <n v="9799428"/>
    <s v="Peruffo, Alessandro"/>
    <s v="Vicenza"/>
    <s v="Vicenza"/>
    <s v=""/>
    <s v=""/>
    <x v="6"/>
    <x v="0"/>
    <x v="65"/>
    <n v="1"/>
    <x v="14"/>
    <n v="0"/>
    <n v="0"/>
    <n v="0.37890208642800882"/>
    <n v="0.68893489643220285"/>
    <m/>
    <m/>
    <m/>
    <m/>
    <m/>
    <m/>
    <m/>
    <m/>
    <m/>
    <m/>
    <m/>
    <m/>
    <m/>
    <n v="9"/>
    <n v="0"/>
    <n v="0"/>
  </r>
  <r>
    <n v="9801961"/>
    <s v="Park, June-Ho"/>
    <s v="Kyoungsangbuk-do"/>
    <s v="Kyoungsangbuk-do"/>
    <s v=""/>
    <s v=""/>
    <x v="7"/>
    <x v="0"/>
    <x v="79"/>
    <n v="1"/>
    <x v="14"/>
    <n v="0"/>
    <n v="0"/>
    <n v="0.3382233795493389"/>
    <n v="0.69889708470812795"/>
    <m/>
    <m/>
    <m/>
    <m/>
    <m/>
    <m/>
    <m/>
    <m/>
    <m/>
    <m/>
    <m/>
    <m/>
    <m/>
    <n v="9"/>
    <n v="0"/>
    <n v="0"/>
  </r>
  <r>
    <n v="9801991"/>
    <s v="Ko, Kwan Joo"/>
    <s v="Gyeonggi-do"/>
    <s v="Gyeonggi-do"/>
    <s v=""/>
    <s v=""/>
    <x v="7"/>
    <x v="0"/>
    <x v="77"/>
    <n v="1"/>
    <x v="14"/>
    <n v="0"/>
    <n v="0"/>
    <n v="0.85191146836007103"/>
    <n v="0.39095070739671067"/>
    <m/>
    <m/>
    <m/>
    <m/>
    <m/>
    <m/>
    <m/>
    <m/>
    <m/>
    <m/>
    <m/>
    <m/>
    <m/>
    <n v="9"/>
    <n v="0"/>
    <n v="0"/>
  </r>
  <r>
    <n v="9803256"/>
    <s v="Reilly, Chris"/>
    <s v="North Sydney 2061, New South Wales"/>
    <s v="North Sydney 2061 New South Wales"/>
    <s v="2061"/>
    <s v=""/>
    <x v="20"/>
    <x v="0"/>
    <x v="51"/>
    <n v="2"/>
    <x v="9"/>
    <n v="1"/>
    <n v="0"/>
    <n v="0.88447498390545931"/>
    <n v="0.52075648086272053"/>
    <m/>
    <m/>
    <m/>
    <m/>
    <m/>
    <m/>
    <m/>
    <m/>
    <m/>
    <m/>
    <m/>
    <m/>
    <m/>
    <n v="9"/>
    <n v="1"/>
    <n v="0"/>
  </r>
  <r>
    <n v="9805584"/>
    <s v="Hunt, Patrick J."/>
    <s v="Sault Ste. Marie"/>
    <s v="Sault Ste. Marie"/>
    <s v=""/>
    <s v=""/>
    <x v="16"/>
    <x v="0"/>
    <x v="79"/>
    <n v="1"/>
    <x v="3"/>
    <n v="0"/>
    <n v="0"/>
    <n v="0.14055342578186458"/>
    <n v="0.98552569354278052"/>
    <m/>
    <m/>
    <m/>
    <m/>
    <m/>
    <m/>
    <m/>
    <m/>
    <m/>
    <m/>
    <m/>
    <m/>
    <m/>
    <n v="9"/>
    <n v="0"/>
    <n v="0"/>
  </r>
  <r>
    <n v="9823146"/>
    <s v="Potter, Christine"/>
    <s v="Baltimore"/>
    <s v="Baltimore"/>
    <s v=""/>
    <s v=""/>
    <x v="9"/>
    <x v="0"/>
    <x v="62"/>
    <n v="1"/>
    <x v="14"/>
    <n v="0"/>
    <n v="0"/>
    <n v="0.65129516950573807"/>
    <n v="4.6283025999428684E-2"/>
    <n v="1"/>
    <n v="1"/>
    <n v="8"/>
    <m/>
    <m/>
    <m/>
    <m/>
    <m/>
    <m/>
    <m/>
    <m/>
    <m/>
    <m/>
    <n v="9"/>
    <n v="0"/>
    <n v="0"/>
  </r>
  <r>
    <n v="9808222"/>
    <s v="Shelukhina, Galina Dmitriyevna"/>
    <s v="Moscow"/>
    <s v="Moscow"/>
    <s v=""/>
    <s v=""/>
    <x v="29"/>
    <x v="0"/>
    <x v="66"/>
    <n v="1"/>
    <x v="14"/>
    <n v="0"/>
    <n v="0"/>
    <n v="0.13838306235146636"/>
    <n v="0.79228155934167444"/>
    <m/>
    <m/>
    <m/>
    <m/>
    <m/>
    <m/>
    <m/>
    <m/>
    <m/>
    <m/>
    <m/>
    <m/>
    <m/>
    <n v="9"/>
    <n v="0"/>
    <n v="0"/>
  </r>
  <r>
    <n v="9809902"/>
    <s v="Gunzburg, Walter H."/>
    <s v="Modling"/>
    <s v="Modling"/>
    <s v=""/>
    <s v=""/>
    <x v="15"/>
    <x v="0"/>
    <x v="65"/>
    <n v="1"/>
    <x v="14"/>
    <n v="0"/>
    <n v="0"/>
    <n v="0.51476869934095792"/>
    <n v="0.42322934419565827"/>
    <m/>
    <m/>
    <m/>
    <m/>
    <m/>
    <m/>
    <m/>
    <m/>
    <m/>
    <m/>
    <m/>
    <m/>
    <m/>
    <n v="9"/>
    <n v="0"/>
    <n v="0"/>
  </r>
  <r>
    <n v="9811800"/>
    <s v="Ullman; Stanley A."/>
    <s v="Camarillo"/>
    <s v="Camarillo"/>
    <s v=""/>
    <s v=""/>
    <x v="9"/>
    <x v="0"/>
    <x v="62"/>
    <n v="1"/>
    <x v="14"/>
    <n v="0"/>
    <n v="0"/>
    <n v="0.24872823669867161"/>
    <n v="0.89054962188627851"/>
    <m/>
    <m/>
    <m/>
    <m/>
    <m/>
    <m/>
    <m/>
    <m/>
    <m/>
    <m/>
    <m/>
    <m/>
    <m/>
    <n v="9"/>
    <n v="0"/>
    <n v="0"/>
  </r>
  <r>
    <n v="9820342"/>
    <s v="Carter-Wallace, Inc."/>
    <s v="NY"/>
    <s v="NY"/>
    <s v=""/>
    <s v=""/>
    <x v="9"/>
    <x v="0"/>
    <x v="99"/>
    <n v="1"/>
    <x v="14"/>
    <n v="0"/>
    <n v="0"/>
    <n v="0.71320486578234932"/>
    <n v="0.63238691193907137"/>
    <m/>
    <m/>
    <m/>
    <m/>
    <m/>
    <m/>
    <m/>
    <m/>
    <m/>
    <m/>
    <m/>
    <m/>
    <m/>
    <n v="9"/>
    <n v="0"/>
    <n v="0"/>
  </r>
  <r>
    <n v="9820532"/>
    <s v="Porath, Douglas A."/>
    <s v="Dearborn Heights"/>
    <s v="Dearborn Heights"/>
    <s v=""/>
    <s v=""/>
    <x v="9"/>
    <x v="0"/>
    <x v="79"/>
    <n v="1"/>
    <x v="15"/>
    <n v="0"/>
    <n v="0"/>
    <n v="0.40136481292016069"/>
    <n v="0.14519392329193259"/>
    <m/>
    <m/>
    <m/>
    <m/>
    <m/>
    <m/>
    <m/>
    <m/>
    <m/>
    <m/>
    <m/>
    <m/>
    <m/>
    <n v="9"/>
    <n v="0"/>
    <n v="0"/>
  </r>
  <r>
    <n v="9821507"/>
    <s v="Moody, Gordon L."/>
    <s v="Tracy"/>
    <s v="Tracy"/>
    <s v=""/>
    <s v=""/>
    <x v="9"/>
    <x v="0"/>
    <x v="87"/>
    <n v="1"/>
    <x v="14"/>
    <n v="0"/>
    <n v="0"/>
    <n v="0.95974140649290629"/>
    <n v="0.58232012766818042"/>
    <m/>
    <m/>
    <m/>
    <m/>
    <m/>
    <m/>
    <m/>
    <m/>
    <m/>
    <m/>
    <m/>
    <m/>
    <m/>
    <n v="9"/>
    <n v="0"/>
    <n v="0"/>
  </r>
  <r>
    <n v="9821571"/>
    <s v="Pianezza; Anthony"/>
    <s v="Springfield"/>
    <s v="Springfield"/>
    <s v=""/>
    <s v=""/>
    <x v="9"/>
    <x v="0"/>
    <x v="77"/>
    <n v="1"/>
    <x v="14"/>
    <n v="0"/>
    <n v="0"/>
    <n v="0.30628426739964776"/>
    <n v="0.21420726225426012"/>
    <m/>
    <m/>
    <m/>
    <m/>
    <m/>
    <m/>
    <m/>
    <m/>
    <m/>
    <m/>
    <m/>
    <m/>
    <m/>
    <n v="9"/>
    <n v="0"/>
    <n v="0"/>
  </r>
  <r>
    <n v="9822084"/>
    <s v="Middleton; Shirley Wayne"/>
    <s v="Charlestown"/>
    <s v="Charlestown"/>
    <s v=""/>
    <s v=""/>
    <x v="9"/>
    <x v="0"/>
    <x v="77"/>
    <n v="1"/>
    <x v="14"/>
    <n v="0"/>
    <n v="0"/>
    <n v="0.79728118799766134"/>
    <n v="0.69594938817875285"/>
    <m/>
    <m/>
    <m/>
    <m/>
    <m/>
    <m/>
    <m/>
    <m/>
    <m/>
    <m/>
    <m/>
    <m/>
    <m/>
    <n v="9"/>
    <n v="0"/>
    <n v="0"/>
  </r>
  <r>
    <n v="10145154"/>
    <s v="Landfried, Dennis C."/>
    <s v="Avon Lake"/>
    <s v="Avon Lake"/>
    <s v=""/>
    <s v=""/>
    <x v="9"/>
    <x v="0"/>
    <x v="62"/>
    <n v="1"/>
    <x v="15"/>
    <n v="0"/>
    <n v="0"/>
    <n v="2.4142027845491243E-2"/>
    <n v="5.2151670108881998E-2"/>
    <n v="1"/>
    <n v="1"/>
    <n v="8"/>
    <m/>
    <m/>
    <m/>
    <m/>
    <m/>
    <m/>
    <m/>
    <m/>
    <m/>
    <m/>
    <n v="9"/>
    <n v="0"/>
    <n v="0"/>
  </r>
  <r>
    <n v="9824617"/>
    <s v="C. O. Porter Machinery Company"/>
    <s v="Grand Rapids"/>
    <s v="Grand Rapids"/>
    <s v=""/>
    <s v=""/>
    <x v="9"/>
    <x v="0"/>
    <x v="74"/>
    <n v="1"/>
    <x v="15"/>
    <n v="0"/>
    <n v="0"/>
    <n v="0.83503166238380699"/>
    <n v="0.75985771090200571"/>
    <m/>
    <m/>
    <m/>
    <m/>
    <m/>
    <m/>
    <m/>
    <m/>
    <m/>
    <m/>
    <m/>
    <m/>
    <m/>
    <n v="9"/>
    <n v="0"/>
    <n v="0"/>
  </r>
  <r>
    <n v="9825314"/>
    <s v="Coldewey, Dirk"/>
    <s v="Santa Cruz"/>
    <s v="Santa Cruz"/>
    <s v=""/>
    <s v=""/>
    <x v="9"/>
    <x v="0"/>
    <x v="70"/>
    <n v="1"/>
    <x v="15"/>
    <n v="0"/>
    <n v="0"/>
    <n v="0.41579497443919566"/>
    <n v="0.36006132626835397"/>
    <m/>
    <m/>
    <m/>
    <m/>
    <m/>
    <m/>
    <m/>
    <m/>
    <m/>
    <m/>
    <m/>
    <m/>
    <m/>
    <n v="9"/>
    <n v="0"/>
    <n v="0"/>
  </r>
  <r>
    <n v="9829952"/>
    <s v="Tomita; Hiroaki"/>
    <s v="Tokyo"/>
    <s v="Tokyo"/>
    <s v=""/>
    <s v=""/>
    <x v="2"/>
    <x v="0"/>
    <x v="87"/>
    <n v="1"/>
    <x v="14"/>
    <n v="0"/>
    <n v="0"/>
    <n v="0.73969296006865803"/>
    <n v="0.64416773428834917"/>
    <m/>
    <m/>
    <m/>
    <m/>
    <m/>
    <m/>
    <m/>
    <m/>
    <m/>
    <m/>
    <m/>
    <m/>
    <m/>
    <n v="9"/>
    <n v="0"/>
    <n v="0"/>
  </r>
  <r>
    <n v="9833694"/>
    <s v="Piattoni; Louis J."/>
    <s v="Chicago Heights"/>
    <s v="Chicago Heights"/>
    <s v=""/>
    <s v=""/>
    <x v="9"/>
    <x v="0"/>
    <x v="81"/>
    <n v="1"/>
    <x v="15"/>
    <n v="0"/>
    <n v="0"/>
    <n v="0.44803186661686867"/>
    <n v="0.37647236911398629"/>
    <m/>
    <m/>
    <m/>
    <m/>
    <m/>
    <m/>
    <m/>
    <m/>
    <m/>
    <m/>
    <m/>
    <m/>
    <m/>
    <n v="9"/>
    <n v="0"/>
    <n v="0"/>
  </r>
  <r>
    <n v="9836683"/>
    <s v="Fujii, Ichiro"/>
    <s v="Dallas"/>
    <s v="Dallas"/>
    <s v=""/>
    <s v=""/>
    <x v="9"/>
    <x v="0"/>
    <x v="66"/>
    <n v="1"/>
    <x v="14"/>
    <n v="0"/>
    <n v="0"/>
    <n v="0.57725720695251281"/>
    <n v="0.7780251713009283"/>
    <m/>
    <m/>
    <m/>
    <m/>
    <m/>
    <m/>
    <m/>
    <m/>
    <m/>
    <m/>
    <m/>
    <m/>
    <m/>
    <n v="9"/>
    <n v="0"/>
    <n v="0"/>
  </r>
  <r>
    <n v="9838694"/>
    <s v="Edgar, Steve"/>
    <s v="Dafter"/>
    <s v="Dafter"/>
    <s v=""/>
    <s v=""/>
    <x v="9"/>
    <x v="0"/>
    <x v="66"/>
    <n v="1"/>
    <x v="14"/>
    <n v="0"/>
    <n v="0"/>
    <n v="0.71591032386715303"/>
    <n v="0.23709375056250381"/>
    <m/>
    <m/>
    <m/>
    <m/>
    <m/>
    <m/>
    <m/>
    <m/>
    <m/>
    <m/>
    <m/>
    <m/>
    <m/>
    <n v="9"/>
    <n v="0"/>
    <n v="0"/>
  </r>
  <r>
    <n v="9841864"/>
    <s v="Gosne, Stéphane"/>
    <s v="Issy-les-Moulineaux"/>
    <s v="Issy-les-Moulineaux"/>
    <s v=""/>
    <s v=""/>
    <x v="3"/>
    <x v="0"/>
    <x v="80"/>
    <n v="2"/>
    <x v="14"/>
    <n v="0"/>
    <n v="0"/>
    <n v="0.36129971382716142"/>
    <n v="0.35871652746798877"/>
    <m/>
    <m/>
    <m/>
    <m/>
    <m/>
    <m/>
    <m/>
    <m/>
    <m/>
    <m/>
    <m/>
    <m/>
    <m/>
    <n v="9"/>
    <n v="0"/>
    <n v="0"/>
  </r>
  <r>
    <n v="9843030"/>
    <s v="Vance, Jr., Robert"/>
    <s v="Huntington Station"/>
    <s v="Huntington Station"/>
    <s v=""/>
    <s v=""/>
    <x v="9"/>
    <x v="0"/>
    <x v="83"/>
    <n v="2"/>
    <x v="15"/>
    <n v="0"/>
    <n v="0"/>
    <n v="0.65834546142782024"/>
    <n v="0.32716696068897544"/>
    <m/>
    <m/>
    <m/>
    <m/>
    <m/>
    <m/>
    <m/>
    <m/>
    <m/>
    <m/>
    <m/>
    <m/>
    <m/>
    <n v="9"/>
    <n v="0"/>
    <n v="0"/>
  </r>
  <r>
    <n v="9844693"/>
    <s v="Mandelshtam; Elena Y."/>
    <s v="Moscow"/>
    <s v="Moscow"/>
    <s v=""/>
    <s v=""/>
    <x v="38"/>
    <x v="0"/>
    <x v="66"/>
    <n v="1"/>
    <x v="14"/>
    <n v="0"/>
    <n v="0"/>
    <n v="0.32270152359300042"/>
    <n v="0.12397907230588112"/>
    <m/>
    <m/>
    <m/>
    <m/>
    <m/>
    <m/>
    <m/>
    <m/>
    <m/>
    <m/>
    <m/>
    <m/>
    <m/>
    <n v="9"/>
    <n v="0"/>
    <n v="0"/>
  </r>
  <r>
    <n v="9844830"/>
    <s v="Heckel, Alain"/>
    <s v="Chabeuil"/>
    <s v="Chabeuil"/>
    <s v=""/>
    <s v=""/>
    <x v="3"/>
    <x v="0"/>
    <x v="59"/>
    <n v="1"/>
    <x v="14"/>
    <n v="0"/>
    <n v="0"/>
    <n v="0.15398758984413841"/>
    <n v="0.86613384775712132"/>
    <m/>
    <m/>
    <m/>
    <m/>
    <m/>
    <m/>
    <m/>
    <m/>
    <m/>
    <m/>
    <m/>
    <m/>
    <m/>
    <n v="9"/>
    <n v="0"/>
    <n v="0"/>
  </r>
  <r>
    <n v="9845379"/>
    <s v="Horst Siedle GmbH &amp; Co. KG."/>
    <s v="Furtwangen"/>
    <s v="Furtwangen"/>
    <s v=""/>
    <s v=""/>
    <x v="0"/>
    <x v="0"/>
    <x v="70"/>
    <n v="1"/>
    <x v="14"/>
    <n v="0"/>
    <n v="0"/>
    <n v="0.68216757292201025"/>
    <n v="0.921332529375959"/>
    <m/>
    <m/>
    <m/>
    <m/>
    <m/>
    <m/>
    <m/>
    <m/>
    <m/>
    <m/>
    <m/>
    <m/>
    <m/>
    <n v="9"/>
    <n v="0"/>
    <n v="0"/>
  </r>
  <r>
    <n v="9846836"/>
    <s v="Fiscus; Jon"/>
    <s v="Barrington"/>
    <s v="Barrington"/>
    <s v=""/>
    <s v=""/>
    <x v="9"/>
    <x v="0"/>
    <x v="70"/>
    <n v="1"/>
    <x v="14"/>
    <n v="0"/>
    <n v="0"/>
    <n v="0.12645360936523353"/>
    <n v="0.40926646390226518"/>
    <m/>
    <m/>
    <m/>
    <m/>
    <m/>
    <m/>
    <m/>
    <m/>
    <m/>
    <m/>
    <m/>
    <m/>
    <m/>
    <n v="9"/>
    <n v="0"/>
    <n v="0"/>
  </r>
  <r>
    <n v="9848101"/>
    <s v="Sawaki, Shinji"/>
    <s v="Nagoya"/>
    <s v="Nagoya"/>
    <s v=""/>
    <s v=""/>
    <x v="2"/>
    <x v="0"/>
    <x v="66"/>
    <n v="1"/>
    <x v="14"/>
    <n v="0"/>
    <n v="0"/>
    <n v="4.6248533839842842E-2"/>
    <n v="0.63844817717936586"/>
    <m/>
    <m/>
    <m/>
    <m/>
    <m/>
    <m/>
    <m/>
    <m/>
    <m/>
    <m/>
    <m/>
    <m/>
    <m/>
    <n v="9"/>
    <n v="0"/>
    <n v="0"/>
  </r>
  <r>
    <n v="9848135"/>
    <s v="Marason, Jr., Gabriel"/>
    <s v="Hawthorne"/>
    <s v="Hawthorne"/>
    <s v=""/>
    <s v=""/>
    <x v="9"/>
    <x v="0"/>
    <x v="62"/>
    <n v="1"/>
    <x v="14"/>
    <n v="0"/>
    <n v="0"/>
    <n v="0.43079396977575046"/>
    <n v="0.43720263467115017"/>
    <m/>
    <m/>
    <m/>
    <m/>
    <m/>
    <m/>
    <m/>
    <m/>
    <m/>
    <m/>
    <m/>
    <m/>
    <m/>
    <n v="9"/>
    <n v="0"/>
    <n v="0"/>
  </r>
  <r>
    <n v="9853823"/>
    <s v="Pasierb, Jr., John J."/>
    <s v="Bartlett"/>
    <s v="Bartlett"/>
    <s v=""/>
    <s v=""/>
    <x v="9"/>
    <x v="0"/>
    <x v="59"/>
    <n v="1"/>
    <x v="14"/>
    <n v="0"/>
    <n v="0"/>
    <n v="8.5783376666853095E-2"/>
    <n v="0.89372733617148825"/>
    <m/>
    <m/>
    <m/>
    <m/>
    <m/>
    <m/>
    <m/>
    <m/>
    <m/>
    <m/>
    <m/>
    <m/>
    <m/>
    <n v="9"/>
    <n v="0"/>
    <n v="0"/>
  </r>
  <r>
    <n v="9853825"/>
    <s v="Deutschman, Ernest F."/>
    <s v="Toledo"/>
    <s v="Toledo"/>
    <s v=""/>
    <s v=""/>
    <x v="9"/>
    <x v="0"/>
    <x v="66"/>
    <n v="1"/>
    <x v="14"/>
    <n v="0"/>
    <n v="0"/>
    <n v="0.70841896322155007"/>
    <n v="0.1020894614163359"/>
    <m/>
    <m/>
    <m/>
    <m/>
    <m/>
    <m/>
    <m/>
    <m/>
    <m/>
    <m/>
    <m/>
    <m/>
    <m/>
    <n v="9"/>
    <n v="0"/>
    <n v="0"/>
  </r>
  <r>
    <n v="9859617"/>
    <s v="Imai, Yoshifumi"/>
    <s v="Saitama"/>
    <s v="Saitama"/>
    <s v=""/>
    <s v=""/>
    <x v="2"/>
    <x v="0"/>
    <x v="65"/>
    <n v="1"/>
    <x v="14"/>
    <n v="0"/>
    <n v="0"/>
    <n v="0.22667715331731442"/>
    <n v="0.2698263874429635"/>
    <m/>
    <m/>
    <m/>
    <m/>
    <m/>
    <m/>
    <m/>
    <m/>
    <m/>
    <m/>
    <m/>
    <m/>
    <m/>
    <n v="9"/>
    <n v="0"/>
    <n v="0"/>
  </r>
  <r>
    <n v="9860219"/>
    <s v="Gneupel; Arthur"/>
    <s v="Bachenbulach"/>
    <s v="Bachenbulach"/>
    <s v=""/>
    <s v=""/>
    <x v="10"/>
    <x v="0"/>
    <x v="74"/>
    <n v="1"/>
    <x v="14"/>
    <n v="0"/>
    <n v="0"/>
    <n v="0.33698245119918169"/>
    <n v="0.26357730533927837"/>
    <m/>
    <m/>
    <m/>
    <m/>
    <m/>
    <m/>
    <m/>
    <m/>
    <m/>
    <m/>
    <m/>
    <m/>
    <m/>
    <n v="9"/>
    <n v="0"/>
    <n v="0"/>
  </r>
  <r>
    <n v="9861371"/>
    <s v="Creative BioMolecules, Inc."/>
    <s v="Hopkington"/>
    <s v="Hopkington"/>
    <s v=""/>
    <s v=""/>
    <x v="9"/>
    <x v="0"/>
    <x v="70"/>
    <n v="1"/>
    <x v="14"/>
    <n v="0"/>
    <n v="0"/>
    <n v="0.64993084325557382"/>
    <n v="0.25246763308295794"/>
    <m/>
    <m/>
    <m/>
    <m/>
    <m/>
    <m/>
    <m/>
    <m/>
    <m/>
    <m/>
    <m/>
    <m/>
    <m/>
    <n v="9"/>
    <n v="0"/>
    <n v="0"/>
  </r>
  <r>
    <n v="9873979"/>
    <s v="Francisco, Frank F."/>
    <s v="Easton"/>
    <s v="Easton"/>
    <s v=""/>
    <s v=""/>
    <x v="9"/>
    <x v="0"/>
    <x v="66"/>
    <n v="1"/>
    <x v="14"/>
    <n v="0"/>
    <n v="0"/>
    <n v="3.9077634586622056E-2"/>
    <n v="0.98980312483367305"/>
    <m/>
    <m/>
    <m/>
    <m/>
    <m/>
    <m/>
    <m/>
    <m/>
    <m/>
    <m/>
    <m/>
    <m/>
    <m/>
    <n v="9"/>
    <n v="0"/>
    <n v="0"/>
  </r>
  <r>
    <n v="9878589"/>
    <s v="Upton, John Howard"/>
    <s v="East Kilbride"/>
    <s v="East Kilbride"/>
    <s v=""/>
    <s v=""/>
    <x v="8"/>
    <x v="0"/>
    <x v="69"/>
    <n v="1"/>
    <x v="15"/>
    <n v="0"/>
    <n v="0"/>
    <n v="0.62616182673121534"/>
    <n v="9.834434140792625E-2"/>
    <m/>
    <m/>
    <m/>
    <m/>
    <m/>
    <m/>
    <m/>
    <m/>
    <m/>
    <m/>
    <m/>
    <m/>
    <m/>
    <n v="9"/>
    <n v="0"/>
    <n v="0"/>
  </r>
  <r>
    <n v="9881803"/>
    <s v="Yu, Chang-Kyun"/>
    <s v="Seo-gu"/>
    <s v="Seo-gu"/>
    <s v=""/>
    <s v=""/>
    <x v="7"/>
    <x v="0"/>
    <x v="66"/>
    <n v="1"/>
    <x v="14"/>
    <n v="0"/>
    <n v="0"/>
    <n v="0.64956578354701067"/>
    <n v="0.55227030897320484"/>
    <m/>
    <m/>
    <m/>
    <m/>
    <m/>
    <m/>
    <m/>
    <m/>
    <m/>
    <m/>
    <m/>
    <m/>
    <m/>
    <n v="9"/>
    <n v="0"/>
    <n v="0"/>
  </r>
  <r>
    <n v="9882928"/>
    <s v="Gonsalves; Alfred"/>
    <s v="Prospect"/>
    <s v="Prospect"/>
    <s v=""/>
    <s v=""/>
    <x v="9"/>
    <x v="0"/>
    <x v="59"/>
    <n v="1"/>
    <x v="14"/>
    <n v="0"/>
    <n v="0"/>
    <n v="0.95834221586685842"/>
    <n v="0.88960965805846559"/>
    <m/>
    <m/>
    <m/>
    <m/>
    <m/>
    <m/>
    <m/>
    <m/>
    <m/>
    <m/>
    <m/>
    <m/>
    <m/>
    <n v="9"/>
    <n v="0"/>
    <n v="0"/>
  </r>
  <r>
    <n v="9888059"/>
    <s v="Komatsu, Shinji"/>
    <s v="Numazu"/>
    <s v="Numazu"/>
    <s v=""/>
    <s v=""/>
    <x v="2"/>
    <x v="0"/>
    <x v="66"/>
    <n v="1"/>
    <x v="14"/>
    <n v="0"/>
    <n v="0"/>
    <n v="0.55624537101382709"/>
    <n v="0.77153263126770055"/>
    <m/>
    <m/>
    <m/>
    <m/>
    <m/>
    <m/>
    <m/>
    <m/>
    <m/>
    <m/>
    <m/>
    <m/>
    <m/>
    <n v="9"/>
    <n v="0"/>
    <n v="0"/>
  </r>
  <r>
    <n v="9888496"/>
    <s v="Corn, John William"/>
    <s v="Orange"/>
    <s v="Orange"/>
    <s v=""/>
    <s v=""/>
    <x v="9"/>
    <x v="0"/>
    <x v="66"/>
    <n v="1"/>
    <x v="14"/>
    <n v="0"/>
    <n v="0"/>
    <n v="0.67430273213887204"/>
    <n v="0.65386531821351046"/>
    <m/>
    <m/>
    <m/>
    <m/>
    <m/>
    <m/>
    <m/>
    <m/>
    <m/>
    <m/>
    <m/>
    <m/>
    <m/>
    <n v="9"/>
    <n v="0"/>
    <n v="0"/>
  </r>
  <r>
    <n v="10247676"/>
    <s v="OTSUKI, Koichi"/>
    <s v="Suwa-shi"/>
    <s v="Suwa-shi"/>
    <s v=""/>
    <s v=""/>
    <x v="2"/>
    <x v="0"/>
    <x v="59"/>
    <n v="1"/>
    <x v="14"/>
    <n v="0"/>
    <n v="0"/>
    <n v="0.38447620348418565"/>
    <n v="5.0400181507804453E-2"/>
    <n v="1"/>
    <n v="1"/>
    <n v="8"/>
    <m/>
    <m/>
    <m/>
    <m/>
    <m/>
    <m/>
    <m/>
    <m/>
    <m/>
    <m/>
    <n v="9"/>
    <n v="0"/>
    <n v="0"/>
  </r>
  <r>
    <n v="9891349"/>
    <s v="Seki, Masaya"/>
    <s v="Kanagawa"/>
    <s v="Kanagawa"/>
    <s v=""/>
    <s v=""/>
    <x v="2"/>
    <x v="0"/>
    <x v="59"/>
    <n v="1"/>
    <x v="14"/>
    <n v="0"/>
    <n v="0"/>
    <n v="0.22951825997968878"/>
    <n v="0.90173017756032425"/>
    <m/>
    <m/>
    <m/>
    <m/>
    <m/>
    <m/>
    <m/>
    <m/>
    <m/>
    <m/>
    <m/>
    <m/>
    <m/>
    <n v="9"/>
    <n v="0"/>
    <n v="0"/>
  </r>
  <r>
    <n v="9892629"/>
    <s v="Wendt, Erik W."/>
    <s v="Lund"/>
    <s v="Lund"/>
    <s v=""/>
    <s v=""/>
    <x v="11"/>
    <x v="0"/>
    <x v="111"/>
    <n v="1"/>
    <x v="14"/>
    <n v="0"/>
    <n v="0"/>
    <n v="0.16816205090707881"/>
    <n v="0.35385304876960899"/>
    <m/>
    <m/>
    <m/>
    <m/>
    <m/>
    <m/>
    <m/>
    <m/>
    <m/>
    <m/>
    <m/>
    <m/>
    <m/>
    <n v="9"/>
    <n v="0"/>
    <n v="0"/>
  </r>
  <r>
    <n v="9893781"/>
    <s v="Kwon, Hyuk-kyung"/>
    <s v="Seoul"/>
    <s v="Seoul"/>
    <s v=""/>
    <s v=""/>
    <x v="7"/>
    <x v="0"/>
    <x v="87"/>
    <n v="1"/>
    <x v="14"/>
    <n v="0"/>
    <n v="0"/>
    <n v="0.14736159379780323"/>
    <n v="0.83978857410542851"/>
    <m/>
    <m/>
    <m/>
    <m/>
    <m/>
    <m/>
    <m/>
    <m/>
    <m/>
    <m/>
    <m/>
    <m/>
    <m/>
    <n v="9"/>
    <n v="0"/>
    <n v="0"/>
  </r>
  <r>
    <n v="9894334"/>
    <s v="Heuer, Dennis M."/>
    <s v="Chicago"/>
    <s v="Chicago"/>
    <s v=""/>
    <s v=""/>
    <x v="9"/>
    <x v="0"/>
    <x v="65"/>
    <n v="1"/>
    <x v="14"/>
    <n v="0"/>
    <n v="0"/>
    <n v="0.39814274086337875"/>
    <n v="0.94439628842311429"/>
    <m/>
    <m/>
    <m/>
    <m/>
    <m/>
    <m/>
    <m/>
    <m/>
    <m/>
    <m/>
    <m/>
    <m/>
    <m/>
    <n v="9"/>
    <n v="0"/>
    <n v="0"/>
  </r>
  <r>
    <n v="9897691"/>
    <s v="Mericle, Robert William"/>
    <s v="Eden"/>
    <s v="Eden"/>
    <s v=""/>
    <s v=""/>
    <x v="9"/>
    <x v="0"/>
    <x v="111"/>
    <n v="1"/>
    <x v="14"/>
    <n v="0"/>
    <n v="0"/>
    <n v="0.78407100853799261"/>
    <n v="0.98013271099446875"/>
    <m/>
    <m/>
    <m/>
    <m/>
    <m/>
    <m/>
    <m/>
    <m/>
    <m/>
    <m/>
    <m/>
    <m/>
    <m/>
    <n v="9"/>
    <n v="0"/>
    <n v="0"/>
  </r>
  <r>
    <n v="9901227"/>
    <s v="Gravenstein, Martin G."/>
    <s v="Nevada City,CA"/>
    <s v="Nevada City CA"/>
    <s v=""/>
    <s v=""/>
    <x v="9"/>
    <x v="0"/>
    <x v="78"/>
    <n v="1"/>
    <x v="3"/>
    <n v="0"/>
    <n v="0"/>
    <n v="0.97629952570435119"/>
    <n v="0.53550592142107367"/>
    <m/>
    <m/>
    <m/>
    <m/>
    <m/>
    <m/>
    <m/>
    <m/>
    <m/>
    <m/>
    <m/>
    <m/>
    <m/>
    <n v="9"/>
    <n v="0"/>
    <n v="0"/>
  </r>
  <r>
    <n v="10749578"/>
    <s v="Persoons, Rosita"/>
    <s v="Balen"/>
    <s v="Balen"/>
    <s v=""/>
    <s v=""/>
    <x v="17"/>
    <x v="0"/>
    <x v="87"/>
    <n v="1"/>
    <x v="14"/>
    <n v="0"/>
    <n v="0"/>
    <n v="0.65509882642691675"/>
    <n v="4.88848635704765E-2"/>
    <n v="1"/>
    <n v="1"/>
    <n v="8"/>
    <m/>
    <m/>
    <m/>
    <m/>
    <m/>
    <m/>
    <m/>
    <m/>
    <m/>
    <m/>
    <n v="9"/>
    <n v="0"/>
    <n v="0"/>
  </r>
  <r>
    <n v="9906497"/>
    <s v="Capdevila, Claudio"/>
    <s v="Barcelona 16"/>
    <s v="Barcelona 16"/>
    <s v="16"/>
    <s v=""/>
    <x v="4"/>
    <x v="0"/>
    <x v="74"/>
    <n v="1"/>
    <x v="15"/>
    <n v="1"/>
    <n v="0"/>
    <n v="0.64681952991744307"/>
    <n v="0.77782448062807397"/>
    <m/>
    <m/>
    <m/>
    <m/>
    <m/>
    <m/>
    <m/>
    <m/>
    <m/>
    <m/>
    <m/>
    <m/>
    <m/>
    <n v="9"/>
    <n v="0"/>
    <n v="0"/>
  </r>
  <r>
    <n v="9908130"/>
    <s v="Lee, Janet Hong"/>
    <s v="Union City"/>
    <s v="Union City"/>
    <s v=""/>
    <s v=""/>
    <x v="9"/>
    <x v="0"/>
    <x v="70"/>
    <n v="1"/>
    <x v="15"/>
    <n v="0"/>
    <n v="0"/>
    <n v="0.43899530253579411"/>
    <n v="0.29771171501831306"/>
    <m/>
    <m/>
    <m/>
    <m/>
    <m/>
    <m/>
    <m/>
    <m/>
    <m/>
    <m/>
    <m/>
    <m/>
    <m/>
    <n v="9"/>
    <n v="0"/>
    <n v="0"/>
  </r>
  <r>
    <n v="9910367"/>
    <s v="Riley, Daniel Innis"/>
    <s v="West Melbourne"/>
    <s v="West Melbourne"/>
    <s v=""/>
    <s v=""/>
    <x v="9"/>
    <x v="0"/>
    <x v="78"/>
    <n v="1"/>
    <x v="15"/>
    <n v="0"/>
    <n v="0"/>
    <n v="0.56892751028553801"/>
    <n v="0.82839997975937718"/>
    <m/>
    <m/>
    <m/>
    <m/>
    <m/>
    <m/>
    <m/>
    <m/>
    <m/>
    <m/>
    <m/>
    <m/>
    <m/>
    <n v="9"/>
    <n v="0"/>
    <n v="0"/>
  </r>
  <r>
    <n v="9916862"/>
    <s v="Endou, Nobuyuki"/>
    <s v="Koriyama"/>
    <s v="Koriyama"/>
    <s v=""/>
    <s v=""/>
    <x v="2"/>
    <x v="0"/>
    <x v="59"/>
    <n v="1"/>
    <x v="14"/>
    <n v="0"/>
    <n v="0"/>
    <n v="0.72228463713937108"/>
    <n v="0.5410466082078782"/>
    <m/>
    <m/>
    <m/>
    <m/>
    <m/>
    <m/>
    <m/>
    <m/>
    <m/>
    <m/>
    <m/>
    <m/>
    <m/>
    <n v="9"/>
    <n v="0"/>
    <n v="0"/>
  </r>
  <r>
    <n v="9917511"/>
    <s v="Kelly; Ross A."/>
    <s v="Beaumont"/>
    <s v="Beaumont"/>
    <s v=""/>
    <s v=""/>
    <x v="20"/>
    <x v="0"/>
    <x v="59"/>
    <n v="1"/>
    <x v="14"/>
    <n v="0"/>
    <n v="0"/>
    <n v="0.25267686832090475"/>
    <n v="0.78571519742163176"/>
    <m/>
    <m/>
    <m/>
    <m/>
    <m/>
    <m/>
    <m/>
    <m/>
    <m/>
    <m/>
    <m/>
    <m/>
    <m/>
    <n v="9"/>
    <n v="0"/>
    <n v="0"/>
  </r>
  <r>
    <n v="9918470"/>
    <s v="Norcross, III, Kenneth L."/>
    <s v="Kansas City"/>
    <s v="Kansas City"/>
    <s v=""/>
    <s v=""/>
    <x v="9"/>
    <x v="0"/>
    <x v="77"/>
    <n v="1"/>
    <x v="15"/>
    <n v="0"/>
    <n v="0"/>
    <n v="0.72615905870413278"/>
    <n v="0.55851993666847899"/>
    <m/>
    <m/>
    <m/>
    <m/>
    <m/>
    <m/>
    <m/>
    <m/>
    <m/>
    <m/>
    <m/>
    <m/>
    <m/>
    <n v="9"/>
    <n v="0"/>
    <n v="0"/>
  </r>
  <r>
    <n v="9924891"/>
    <s v="Sauve, Aaron"/>
    <s v="Seattle,WA"/>
    <s v="Seattle WA"/>
    <s v=""/>
    <s v=""/>
    <x v="9"/>
    <x v="0"/>
    <x v="70"/>
    <n v="1"/>
    <x v="15"/>
    <n v="0"/>
    <n v="0"/>
    <n v="8.1068954279924665E-2"/>
    <n v="0.68503133528134375"/>
    <m/>
    <m/>
    <m/>
    <m/>
    <m/>
    <m/>
    <m/>
    <m/>
    <m/>
    <m/>
    <m/>
    <m/>
    <m/>
    <n v="9"/>
    <n v="0"/>
    <n v="0"/>
  </r>
  <r>
    <n v="9925514"/>
    <s v="Blander, Alexandre"/>
    <s v="Montreal"/>
    <s v="Montreal"/>
    <s v=""/>
    <s v=""/>
    <x v="16"/>
    <x v="0"/>
    <x v="59"/>
    <n v="1"/>
    <x v="14"/>
    <n v="0"/>
    <n v="0"/>
    <n v="0.86485629953321386"/>
    <n v="0.58159186398988194"/>
    <m/>
    <m/>
    <m/>
    <m/>
    <m/>
    <m/>
    <m/>
    <m/>
    <m/>
    <m/>
    <m/>
    <m/>
    <m/>
    <n v="9"/>
    <n v="0"/>
    <n v="0"/>
  </r>
  <r>
    <n v="9928940"/>
    <s v="Ishigamii, Tomio"/>
    <s v="Kanagawa"/>
    <s v="Kanagawa"/>
    <s v=""/>
    <s v=""/>
    <x v="2"/>
    <x v="0"/>
    <x v="59"/>
    <n v="1"/>
    <x v="14"/>
    <n v="0"/>
    <n v="0"/>
    <n v="0.70857913412996176"/>
    <n v="0.58560025078248867"/>
    <m/>
    <m/>
    <m/>
    <m/>
    <m/>
    <m/>
    <m/>
    <m/>
    <m/>
    <m/>
    <m/>
    <m/>
    <m/>
    <n v="9"/>
    <n v="0"/>
    <n v="0"/>
  </r>
  <r>
    <n v="11187852"/>
    <s v="Yacoubi, Maalainine El"/>
    <s v="Longueil"/>
    <s v="Longueil"/>
    <s v=""/>
    <s v=""/>
    <x v="16"/>
    <x v="0"/>
    <x v="59"/>
    <n v="1"/>
    <x v="14"/>
    <n v="0"/>
    <n v="0"/>
    <n v="0.21667016114298043"/>
    <n v="4.8145312748579805E-2"/>
    <n v="1"/>
    <n v="1"/>
    <n v="8"/>
    <m/>
    <m/>
    <m/>
    <m/>
    <m/>
    <m/>
    <m/>
    <m/>
    <m/>
    <m/>
    <n v="9"/>
    <n v="0"/>
    <n v="0"/>
  </r>
  <r>
    <n v="9938101"/>
    <s v="Lin, Fu-Tung"/>
    <s v="Taipei (10477)"/>
    <s v="Taipei (10477)"/>
    <s v="10477"/>
    <s v=""/>
    <x v="5"/>
    <x v="0"/>
    <x v="78"/>
    <n v="1"/>
    <x v="15"/>
    <n v="1"/>
    <n v="0"/>
    <n v="0.10276429874641879"/>
    <n v="0.13404033269916293"/>
    <m/>
    <m/>
    <m/>
    <m/>
    <m/>
    <m/>
    <m/>
    <m/>
    <m/>
    <m/>
    <m/>
    <m/>
    <m/>
    <n v="9"/>
    <n v="0"/>
    <n v="0"/>
  </r>
  <r>
    <n v="9941773"/>
    <s v="Fiske, Ricardo J."/>
    <s v="Escondido"/>
    <s v="Escondido"/>
    <s v=""/>
    <s v=""/>
    <x v="9"/>
    <x v="0"/>
    <x v="62"/>
    <n v="1"/>
    <x v="14"/>
    <n v="0"/>
    <n v="0"/>
    <n v="0.49692970169048267"/>
    <n v="0.28365197932432529"/>
    <m/>
    <m/>
    <m/>
    <m/>
    <m/>
    <m/>
    <m/>
    <m/>
    <m/>
    <m/>
    <m/>
    <m/>
    <m/>
    <n v="9"/>
    <n v="0"/>
    <n v="0"/>
  </r>
  <r>
    <n v="9944109"/>
    <s v="Lear Automotive Dearborn Inc."/>
    <s v="Southfield"/>
    <s v="Southfield"/>
    <s v=""/>
    <s v=""/>
    <x v="9"/>
    <x v="0"/>
    <x v="70"/>
    <n v="1"/>
    <x v="14"/>
    <n v="0"/>
    <n v="0"/>
    <n v="0.11478683429520786"/>
    <n v="0.9445391714971636"/>
    <m/>
    <m/>
    <m/>
    <m/>
    <m/>
    <m/>
    <m/>
    <m/>
    <m/>
    <m/>
    <m/>
    <m/>
    <m/>
    <n v="9"/>
    <n v="0"/>
    <n v="0"/>
  </r>
  <r>
    <n v="9945316"/>
    <s v="Dimitrijevic, Steven"/>
    <s v="Tucson,AZ"/>
    <s v="Tucson AZ"/>
    <s v=""/>
    <s v=""/>
    <x v="9"/>
    <x v="0"/>
    <x v="62"/>
    <n v="1"/>
    <x v="15"/>
    <n v="0"/>
    <n v="0"/>
    <n v="0.80503311975097136"/>
    <n v="0.59707620057379307"/>
    <m/>
    <m/>
    <m/>
    <m/>
    <m/>
    <m/>
    <m/>
    <m/>
    <m/>
    <m/>
    <m/>
    <m/>
    <m/>
    <n v="9"/>
    <n v="0"/>
    <n v="0"/>
  </r>
  <r>
    <n v="9945541"/>
    <s v="Sung, Kum-Gil"/>
    <s v="Seoul"/>
    <s v="Seoul"/>
    <s v=""/>
    <s v=""/>
    <x v="7"/>
    <x v="0"/>
    <x v="87"/>
    <n v="1"/>
    <x v="14"/>
    <n v="0"/>
    <n v="0"/>
    <n v="0.57741034032003913"/>
    <n v="0.80784588594278683"/>
    <m/>
    <m/>
    <m/>
    <m/>
    <m/>
    <m/>
    <m/>
    <m/>
    <m/>
    <m/>
    <m/>
    <m/>
    <m/>
    <n v="9"/>
    <n v="0"/>
    <n v="0"/>
  </r>
  <r>
    <n v="9946552"/>
    <s v="Tono, Katsuyuki"/>
    <s v="Osaka"/>
    <s v="Osaka"/>
    <s v=""/>
    <s v=""/>
    <x v="2"/>
    <x v="0"/>
    <x v="87"/>
    <n v="1"/>
    <x v="14"/>
    <n v="0"/>
    <n v="0"/>
    <n v="0.74674794268174216"/>
    <n v="0.62156940514722636"/>
    <m/>
    <m/>
    <m/>
    <m/>
    <m/>
    <m/>
    <m/>
    <m/>
    <m/>
    <m/>
    <m/>
    <m/>
    <m/>
    <n v="9"/>
    <n v="0"/>
    <n v="0"/>
  </r>
  <r>
    <n v="9948566"/>
    <s v="Waarsing, Berend J.W."/>
    <s v="Venlo"/>
    <s v="Venlo"/>
    <s v=""/>
    <s v=""/>
    <x v="1"/>
    <x v="0"/>
    <x v="87"/>
    <n v="1"/>
    <x v="14"/>
    <n v="0"/>
    <n v="0"/>
    <n v="0.54661301459611478"/>
    <n v="0.57855995357674517"/>
    <m/>
    <m/>
    <m/>
    <m/>
    <m/>
    <m/>
    <m/>
    <m/>
    <m/>
    <m/>
    <m/>
    <m/>
    <m/>
    <n v="9"/>
    <n v="0"/>
    <n v="0"/>
  </r>
  <r>
    <n v="9948612"/>
    <s v="Hayashi, Kazuya"/>
    <s v="Toyonaka"/>
    <s v="Toyonaka"/>
    <s v=""/>
    <s v=""/>
    <x v="2"/>
    <x v="0"/>
    <x v="59"/>
    <n v="1"/>
    <x v="14"/>
    <n v="0"/>
    <n v="0"/>
    <n v="0.96202049706736459"/>
    <n v="0.34095102247641906"/>
    <m/>
    <m/>
    <m/>
    <m/>
    <m/>
    <m/>
    <m/>
    <m/>
    <m/>
    <m/>
    <m/>
    <m/>
    <m/>
    <n v="9"/>
    <n v="0"/>
    <n v="0"/>
  </r>
  <r>
    <n v="9948635"/>
    <s v="Tanohka, Hitoshi"/>
    <s v="Osaka"/>
    <s v="Osaka"/>
    <s v=""/>
    <s v=""/>
    <x v="2"/>
    <x v="0"/>
    <x v="87"/>
    <n v="1"/>
    <x v="14"/>
    <n v="0"/>
    <n v="0"/>
    <n v="8.6806361888718486E-2"/>
    <n v="0.20984453134005709"/>
    <m/>
    <m/>
    <m/>
    <m/>
    <m/>
    <m/>
    <m/>
    <m/>
    <m/>
    <m/>
    <m/>
    <m/>
    <m/>
    <n v="9"/>
    <n v="0"/>
    <n v="0"/>
  </r>
  <r>
    <n v="9949800"/>
    <s v="Anders, Stuart"/>
    <s v="Sun Prairie"/>
    <s v="Sun Prairie"/>
    <s v=""/>
    <s v=""/>
    <x v="9"/>
    <x v="0"/>
    <x v="77"/>
    <n v="1"/>
    <x v="15"/>
    <n v="0"/>
    <n v="0"/>
    <n v="0.61985732594998033"/>
    <n v="0.57205760555735574"/>
    <m/>
    <m/>
    <m/>
    <m/>
    <m/>
    <m/>
    <m/>
    <m/>
    <m/>
    <m/>
    <m/>
    <m/>
    <m/>
    <n v="9"/>
    <n v="0"/>
    <n v="0"/>
  </r>
  <r>
    <n v="9951965"/>
    <s v="Wilson, Rebecca"/>
    <s v="Malvern"/>
    <s v="Malvern"/>
    <s v=""/>
    <s v=""/>
    <x v="8"/>
    <x v="0"/>
    <x v="65"/>
    <n v="1"/>
    <x v="14"/>
    <n v="0"/>
    <n v="0"/>
    <n v="0.61755745796023986"/>
    <n v="0.71178884329019598"/>
    <m/>
    <m/>
    <m/>
    <m/>
    <m/>
    <m/>
    <m/>
    <m/>
    <m/>
    <m/>
    <m/>
    <m/>
    <m/>
    <n v="9"/>
    <n v="0"/>
    <n v="0"/>
  </r>
  <r>
    <n v="9955016"/>
    <s v="Hirata, Shintaro"/>
    <s v="Kanagawa"/>
    <s v="Kanagawa"/>
    <s v=""/>
    <s v=""/>
    <x v="2"/>
    <x v="0"/>
    <x v="59"/>
    <n v="1"/>
    <x v="14"/>
    <n v="0"/>
    <n v="0"/>
    <n v="0.55329270829665411"/>
    <n v="0.94182078673745973"/>
    <m/>
    <m/>
    <m/>
    <m/>
    <m/>
    <m/>
    <m/>
    <m/>
    <m/>
    <m/>
    <m/>
    <m/>
    <m/>
    <n v="9"/>
    <n v="0"/>
    <n v="0"/>
  </r>
  <r>
    <n v="9956596"/>
    <s v="Voith Getreibe KG"/>
    <s v="Heidenheim"/>
    <s v="Heidenheim"/>
    <s v=""/>
    <s v=""/>
    <x v="0"/>
    <x v="0"/>
    <x v="70"/>
    <n v="1"/>
    <x v="14"/>
    <n v="0"/>
    <n v="0"/>
    <n v="3.9208219927486132E-2"/>
    <n v="0.49551070316922019"/>
    <m/>
    <m/>
    <m/>
    <m/>
    <m/>
    <m/>
    <m/>
    <m/>
    <m/>
    <m/>
    <m/>
    <m/>
    <m/>
    <n v="9"/>
    <n v="0"/>
    <n v="0"/>
  </r>
  <r>
    <n v="9957345"/>
    <s v="Shadrin; Nikolai I."/>
    <s v="Donetsk"/>
    <s v="Donetsk"/>
    <s v=""/>
    <s v=""/>
    <x v="38"/>
    <x v="0"/>
    <x v="65"/>
    <n v="1"/>
    <x v="14"/>
    <n v="0"/>
    <n v="0"/>
    <n v="0.98844144777568499"/>
    <n v="0.8986560004621974"/>
    <m/>
    <m/>
    <m/>
    <m/>
    <m/>
    <m/>
    <m/>
    <m/>
    <m/>
    <m/>
    <m/>
    <m/>
    <m/>
    <n v="9"/>
    <n v="0"/>
    <n v="0"/>
  </r>
  <r>
    <n v="9958943"/>
    <s v="Devine, Jr., Thomas M."/>
    <s v="Schenectady"/>
    <s v="Schenectady"/>
    <s v=""/>
    <s v=""/>
    <x v="9"/>
    <x v="0"/>
    <x v="77"/>
    <n v="1"/>
    <x v="14"/>
    <n v="0"/>
    <n v="0"/>
    <n v="0.77209166690040809"/>
    <n v="0.77813697331906118"/>
    <m/>
    <m/>
    <m/>
    <m/>
    <m/>
    <m/>
    <m/>
    <m/>
    <m/>
    <m/>
    <m/>
    <m/>
    <m/>
    <n v="9"/>
    <n v="0"/>
    <n v="0"/>
  </r>
  <r>
    <n v="9960055"/>
    <s v="Vasko; Kent A."/>
    <s v="Aurora"/>
    <s v="Aurora"/>
    <s v=""/>
    <s v=""/>
    <x v="9"/>
    <x v="0"/>
    <x v="66"/>
    <n v="1"/>
    <x v="14"/>
    <n v="0"/>
    <n v="0"/>
    <n v="0.1635913050478387"/>
    <n v="0.28429788139119971"/>
    <m/>
    <m/>
    <m/>
    <m/>
    <m/>
    <m/>
    <m/>
    <m/>
    <m/>
    <m/>
    <m/>
    <m/>
    <m/>
    <n v="9"/>
    <n v="0"/>
    <n v="0"/>
  </r>
  <r>
    <n v="9960205"/>
    <s v="Prozzo, George P."/>
    <s v="Rochester"/>
    <s v="Rochester"/>
    <s v=""/>
    <s v=""/>
    <x v="9"/>
    <x v="0"/>
    <x v="62"/>
    <n v="1"/>
    <x v="14"/>
    <n v="0"/>
    <n v="0"/>
    <n v="0.49052646090648944"/>
    <n v="0.55541493320921731"/>
    <m/>
    <m/>
    <m/>
    <m/>
    <m/>
    <m/>
    <m/>
    <m/>
    <m/>
    <m/>
    <m/>
    <m/>
    <m/>
    <n v="9"/>
    <n v="0"/>
    <n v="0"/>
  </r>
  <r>
    <n v="9960637"/>
    <s v="Suvamakich, Kuntinee"/>
    <s v="Seattle,WA"/>
    <s v="Seattle WA"/>
    <s v=""/>
    <s v=""/>
    <x v="9"/>
    <x v="0"/>
    <x v="70"/>
    <n v="1"/>
    <x v="15"/>
    <n v="0"/>
    <n v="0"/>
    <n v="0.29429170601658738"/>
    <n v="6.9205882757149451E-2"/>
    <m/>
    <m/>
    <m/>
    <m/>
    <m/>
    <m/>
    <m/>
    <m/>
    <m/>
    <m/>
    <m/>
    <m/>
    <m/>
    <n v="9"/>
    <n v="0"/>
    <n v="0"/>
  </r>
  <r>
    <n v="9961833"/>
    <s v="Lee; Chi-Shih"/>
    <s v="Chingshui, Taichung Hsien"/>
    <s v="Chingshui Taichung Hsien"/>
    <s v=""/>
    <s v=""/>
    <x v="5"/>
    <x v="0"/>
    <x v="21"/>
    <n v="2"/>
    <x v="3"/>
    <n v="0"/>
    <n v="0"/>
    <n v="0.67878847857036362"/>
    <n v="0.82771755096315847"/>
    <m/>
    <m/>
    <m/>
    <m/>
    <m/>
    <m/>
    <m/>
    <m/>
    <m/>
    <m/>
    <m/>
    <m/>
    <m/>
    <n v="9"/>
    <n v="0"/>
    <n v="0"/>
  </r>
  <r>
    <n v="9964158"/>
    <s v="Cohen, Eleanor B."/>
    <s v="Granville"/>
    <s v="Granville"/>
    <s v=""/>
    <s v=""/>
    <x v="9"/>
    <x v="0"/>
    <x v="62"/>
    <n v="1"/>
    <x v="14"/>
    <n v="0"/>
    <n v="0"/>
    <n v="3.237447834644458E-2"/>
    <n v="0.87689939957758034"/>
    <m/>
    <m/>
    <m/>
    <m/>
    <m/>
    <m/>
    <m/>
    <m/>
    <m/>
    <m/>
    <m/>
    <m/>
    <m/>
    <n v="9"/>
    <n v="0"/>
    <n v="0"/>
  </r>
  <r>
    <n v="9965556"/>
    <s v="Bobnar, Louis R."/>
    <s v="Sarasota"/>
    <s v="Sarasota"/>
    <s v=""/>
    <s v=""/>
    <x v="9"/>
    <x v="0"/>
    <x v="59"/>
    <n v="1"/>
    <x v="14"/>
    <n v="0"/>
    <n v="0"/>
    <n v="0.25525460708318248"/>
    <n v="0.81373306103717458"/>
    <m/>
    <m/>
    <m/>
    <m/>
    <m/>
    <m/>
    <m/>
    <m/>
    <m/>
    <m/>
    <m/>
    <m/>
    <m/>
    <n v="9"/>
    <n v="0"/>
    <n v="0"/>
  </r>
  <r>
    <n v="9965900"/>
    <s v="Bolster, Randall"/>
    <s v="Spokane,WA"/>
    <s v="Spokane WA"/>
    <s v=""/>
    <s v=""/>
    <x v="9"/>
    <x v="0"/>
    <x v="70"/>
    <n v="1"/>
    <x v="15"/>
    <n v="0"/>
    <n v="0"/>
    <n v="0.45584660195768156"/>
    <n v="0.93502282329888398"/>
    <m/>
    <m/>
    <m/>
    <m/>
    <m/>
    <m/>
    <m/>
    <m/>
    <m/>
    <m/>
    <m/>
    <m/>
    <m/>
    <n v="9"/>
    <n v="0"/>
    <n v="0"/>
  </r>
  <r>
    <n v="9968199"/>
    <s v="Look, Leonard E."/>
    <s v="El Cerrito,CA"/>
    <s v="El Cerrito CA"/>
    <s v=""/>
    <s v=""/>
    <x v="9"/>
    <x v="0"/>
    <x v="69"/>
    <n v="1"/>
    <x v="3"/>
    <n v="0"/>
    <n v="0"/>
    <n v="0.20941313119864824"/>
    <n v="0.2426825088734279"/>
    <m/>
    <m/>
    <m/>
    <m/>
    <m/>
    <m/>
    <m/>
    <m/>
    <m/>
    <m/>
    <m/>
    <m/>
    <m/>
    <n v="9"/>
    <n v="0"/>
    <n v="0"/>
  </r>
  <r>
    <n v="9969432"/>
    <s v="Neptune Microfloc, Incorporated"/>
    <s v="Corvallis"/>
    <s v="Corvallis"/>
    <s v=""/>
    <s v=""/>
    <x v="9"/>
    <x v="0"/>
    <x v="62"/>
    <n v="1"/>
    <x v="14"/>
    <n v="0"/>
    <n v="0"/>
    <n v="0.12470342510517762"/>
    <n v="0.18047706358534676"/>
    <m/>
    <m/>
    <m/>
    <m/>
    <m/>
    <m/>
    <m/>
    <m/>
    <m/>
    <m/>
    <m/>
    <m/>
    <m/>
    <n v="9"/>
    <n v="0"/>
    <n v="0"/>
  </r>
  <r>
    <n v="9971741"/>
    <s v="Tashiro, Akira"/>
    <s v="Kumamoto"/>
    <s v="Kumamoto"/>
    <s v=""/>
    <s v=""/>
    <x v="2"/>
    <x v="0"/>
    <x v="59"/>
    <n v="1"/>
    <x v="14"/>
    <n v="0"/>
    <n v="0"/>
    <n v="0.15910850923242936"/>
    <n v="0.51862323653571862"/>
    <m/>
    <m/>
    <m/>
    <m/>
    <m/>
    <m/>
    <m/>
    <m/>
    <m/>
    <m/>
    <m/>
    <m/>
    <m/>
    <n v="9"/>
    <n v="0"/>
    <n v="0"/>
  </r>
  <r>
    <n v="9973298"/>
    <s v="Itadani, Motoaki"/>
    <s v="Chiyoda-ku"/>
    <s v="Chiyoda-ku"/>
    <s v=""/>
    <s v=""/>
    <x v="2"/>
    <x v="0"/>
    <x v="70"/>
    <n v="1"/>
    <x v="14"/>
    <n v="0"/>
    <n v="0"/>
    <n v="0.37811895843434173"/>
    <n v="0.47415056898724284"/>
    <m/>
    <m/>
    <m/>
    <m/>
    <m/>
    <m/>
    <m/>
    <m/>
    <m/>
    <m/>
    <m/>
    <m/>
    <m/>
    <n v="9"/>
    <n v="0"/>
    <n v="0"/>
  </r>
  <r>
    <n v="9976546"/>
    <s v="Koltai, Ernone"/>
    <s v="Budapest"/>
    <s v="Budapest"/>
    <s v=""/>
    <s v=""/>
    <x v="22"/>
    <x v="0"/>
    <x v="59"/>
    <n v="1"/>
    <x v="14"/>
    <n v="0"/>
    <n v="0"/>
    <n v="0.23977491970448106"/>
    <n v="0.10846577829412485"/>
    <m/>
    <m/>
    <m/>
    <m/>
    <m/>
    <m/>
    <m/>
    <m/>
    <m/>
    <m/>
    <m/>
    <m/>
    <m/>
    <n v="9"/>
    <n v="0"/>
    <n v="0"/>
  </r>
  <r>
    <n v="9982767"/>
    <s v="Kuramoto, Hisao"/>
    <s v="Mito"/>
    <s v="Mito"/>
    <s v=""/>
    <s v=""/>
    <x v="2"/>
    <x v="0"/>
    <x v="111"/>
    <n v="1"/>
    <x v="14"/>
    <n v="0"/>
    <n v="0"/>
    <n v="0.90623992549349963"/>
    <n v="0.42207846068922694"/>
    <m/>
    <m/>
    <m/>
    <m/>
    <m/>
    <m/>
    <m/>
    <m/>
    <m/>
    <m/>
    <m/>
    <m/>
    <m/>
    <n v="9"/>
    <n v="0"/>
    <n v="0"/>
  </r>
  <r>
    <n v="9988761"/>
    <s v="Sufuentes, Joaquin"/>
    <s v="Portland,OR"/>
    <s v="Portland OR"/>
    <s v=""/>
    <s v=""/>
    <x v="9"/>
    <x v="0"/>
    <x v="77"/>
    <n v="1"/>
    <x v="15"/>
    <n v="0"/>
    <n v="0"/>
    <n v="0.90276128491811458"/>
    <n v="0.5034267461246279"/>
    <m/>
    <m/>
    <m/>
    <m/>
    <m/>
    <m/>
    <m/>
    <m/>
    <m/>
    <m/>
    <m/>
    <m/>
    <m/>
    <n v="9"/>
    <n v="0"/>
    <n v="0"/>
  </r>
  <r>
    <n v="9989989"/>
    <s v="Okamoto, Shinji"/>
    <s v="Kawasaki"/>
    <s v="Kawasaki"/>
    <s v=""/>
    <s v=""/>
    <x v="2"/>
    <x v="0"/>
    <x v="59"/>
    <n v="1"/>
    <x v="14"/>
    <n v="0"/>
    <n v="0"/>
    <n v="0.18538820040338333"/>
    <n v="0.28200837030604931"/>
    <m/>
    <m/>
    <m/>
    <m/>
    <m/>
    <m/>
    <m/>
    <m/>
    <m/>
    <m/>
    <m/>
    <m/>
    <m/>
    <n v="9"/>
    <n v="0"/>
    <n v="0"/>
  </r>
  <r>
    <n v="9990740"/>
    <s v="Hamaguchi, Yasuhiro"/>
    <s v="Chiba"/>
    <s v="Chiba"/>
    <s v=""/>
    <s v=""/>
    <x v="2"/>
    <x v="0"/>
    <x v="87"/>
    <n v="1"/>
    <x v="14"/>
    <n v="0"/>
    <n v="0"/>
    <n v="0.38446310259265215"/>
    <n v="0.69545159207600449"/>
    <m/>
    <m/>
    <m/>
    <m/>
    <m/>
    <m/>
    <m/>
    <m/>
    <m/>
    <m/>
    <m/>
    <m/>
    <m/>
    <n v="9"/>
    <n v="0"/>
    <n v="0"/>
  </r>
  <r>
    <n v="9995100"/>
    <s v="Greene, E. Colton"/>
    <s v="Storrs"/>
    <s v="Storrs"/>
    <s v=""/>
    <s v=""/>
    <x v="9"/>
    <x v="0"/>
    <x v="66"/>
    <n v="1"/>
    <x v="14"/>
    <n v="0"/>
    <n v="0"/>
    <n v="0.55708212141984359"/>
    <n v="0.50408875331706848"/>
    <m/>
    <m/>
    <m/>
    <m/>
    <m/>
    <m/>
    <m/>
    <m/>
    <m/>
    <m/>
    <m/>
    <m/>
    <m/>
    <n v="9"/>
    <n v="0"/>
    <n v="0"/>
  </r>
  <r>
    <n v="10000008"/>
    <s v="Noppel, Frank G."/>
    <s v="Bedford"/>
    <s v="Bedford"/>
    <s v=""/>
    <s v=""/>
    <x v="8"/>
    <x v="0"/>
    <x v="65"/>
    <n v="1"/>
    <x v="14"/>
    <n v="0"/>
    <n v="0"/>
    <n v="6.5408433261030852E-2"/>
    <n v="0.71446042169373492"/>
    <m/>
    <m/>
    <m/>
    <m/>
    <m/>
    <m/>
    <m/>
    <m/>
    <m/>
    <m/>
    <m/>
    <m/>
    <m/>
    <n v="9"/>
    <n v="0"/>
    <n v="0"/>
  </r>
  <r>
    <n v="10005154"/>
    <s v="Holland, Michael Jerome"/>
    <s v="Hilliard"/>
    <s v="Hilliard"/>
    <s v=""/>
    <s v=""/>
    <x v="9"/>
    <x v="0"/>
    <x v="59"/>
    <n v="1"/>
    <x v="14"/>
    <n v="0"/>
    <n v="0"/>
    <n v="0.78544364909692921"/>
    <n v="0.40658220690108793"/>
    <m/>
    <m/>
    <m/>
    <m/>
    <m/>
    <m/>
    <m/>
    <m/>
    <m/>
    <m/>
    <m/>
    <m/>
    <m/>
    <n v="9"/>
    <n v="0"/>
    <n v="0"/>
  </r>
  <r>
    <n v="10005172"/>
    <s v="Matsuura, Masami"/>
    <s v="Kyoto"/>
    <s v="Kyoto"/>
    <s v=""/>
    <s v=""/>
    <x v="2"/>
    <x v="0"/>
    <x v="87"/>
    <n v="1"/>
    <x v="14"/>
    <n v="0"/>
    <n v="0"/>
    <n v="0.5944780441363603"/>
    <n v="0.98199914806979038"/>
    <m/>
    <m/>
    <m/>
    <m/>
    <m/>
    <m/>
    <m/>
    <m/>
    <m/>
    <m/>
    <m/>
    <m/>
    <m/>
    <n v="9"/>
    <n v="0"/>
    <n v="0"/>
  </r>
  <r>
    <n v="10006330"/>
    <s v="Nikkel, Janna Marie"/>
    <s v="Christchurch"/>
    <s v="Christchurch"/>
    <s v=""/>
    <s v=""/>
    <x v="34"/>
    <x v="0"/>
    <x v="74"/>
    <n v="1"/>
    <x v="14"/>
    <n v="0"/>
    <n v="0"/>
    <n v="0.71821511222855505"/>
    <n v="0.69220234229863331"/>
    <m/>
    <m/>
    <m/>
    <m/>
    <m/>
    <m/>
    <m/>
    <m/>
    <m/>
    <m/>
    <m/>
    <m/>
    <m/>
    <n v="9"/>
    <n v="0"/>
    <n v="0"/>
  </r>
  <r>
    <n v="10007642"/>
    <s v="Vroenen; John J."/>
    <s v="Hesperia"/>
    <s v="Hesperia"/>
    <s v=""/>
    <s v=""/>
    <x v="9"/>
    <x v="0"/>
    <x v="59"/>
    <n v="1"/>
    <x v="14"/>
    <n v="0"/>
    <n v="0"/>
    <n v="0.56948730455603702"/>
    <n v="0.16353188983167322"/>
    <m/>
    <m/>
    <m/>
    <m/>
    <m/>
    <m/>
    <m/>
    <m/>
    <m/>
    <m/>
    <m/>
    <m/>
    <m/>
    <n v="9"/>
    <n v="0"/>
    <n v="0"/>
  </r>
  <r>
    <n v="10008671"/>
    <s v="Suhner, Werner"/>
    <s v="Trimmis"/>
    <s v="Trimmis"/>
    <s v=""/>
    <s v=""/>
    <x v="10"/>
    <x v="0"/>
    <x v="65"/>
    <n v="1"/>
    <x v="14"/>
    <n v="0"/>
    <n v="0"/>
    <n v="0.84617923376805693"/>
    <n v="7.0284816052244237E-2"/>
    <m/>
    <m/>
    <m/>
    <m/>
    <m/>
    <m/>
    <m/>
    <m/>
    <m/>
    <m/>
    <m/>
    <m/>
    <m/>
    <n v="9"/>
    <n v="0"/>
    <n v="0"/>
  </r>
  <r>
    <n v="10010841"/>
    <s v="Roth, Stephen W."/>
    <s v="Austin"/>
    <s v="Austin"/>
    <s v=""/>
    <s v=""/>
    <x v="9"/>
    <x v="0"/>
    <x v="66"/>
    <n v="1"/>
    <x v="14"/>
    <n v="0"/>
    <n v="0"/>
    <n v="1.95877752585214E-2"/>
    <n v="0.89794378520591855"/>
    <m/>
    <m/>
    <m/>
    <m/>
    <m/>
    <m/>
    <m/>
    <m/>
    <m/>
    <m/>
    <m/>
    <m/>
    <m/>
    <n v="9"/>
    <n v="0"/>
    <n v="0"/>
  </r>
  <r>
    <n v="10011469"/>
    <s v="Newman, Daniel A."/>
    <s v="Duncan"/>
    <s v="Duncan"/>
    <s v=""/>
    <s v=""/>
    <x v="9"/>
    <x v="0"/>
    <x v="66"/>
    <n v="1"/>
    <x v="14"/>
    <n v="0"/>
    <n v="0"/>
    <n v="0.16404220535930214"/>
    <n v="0.39626167198323203"/>
    <m/>
    <m/>
    <m/>
    <m/>
    <m/>
    <m/>
    <m/>
    <m/>
    <m/>
    <m/>
    <m/>
    <m/>
    <m/>
    <n v="9"/>
    <n v="0"/>
    <n v="0"/>
  </r>
  <r>
    <n v="10012287"/>
    <s v="Schleicher, Hermann J."/>
    <s v="Erlangen-Rathsberg"/>
    <s v="Erlangen-Rathsberg"/>
    <s v=""/>
    <s v=""/>
    <x v="0"/>
    <x v="0"/>
    <x v="83"/>
    <n v="2"/>
    <x v="14"/>
    <n v="0"/>
    <n v="0"/>
    <n v="0.6672086718191107"/>
    <n v="0.39335177247832598"/>
    <m/>
    <m/>
    <m/>
    <m/>
    <m/>
    <m/>
    <m/>
    <m/>
    <m/>
    <m/>
    <m/>
    <m/>
    <m/>
    <n v="9"/>
    <n v="0"/>
    <n v="0"/>
  </r>
  <r>
    <n v="10013847"/>
    <s v="Hayashi, Joji"/>
    <s v="Hirakata"/>
    <s v="Hirakata"/>
    <s v=""/>
    <s v=""/>
    <x v="2"/>
    <x v="0"/>
    <x v="59"/>
    <n v="1"/>
    <x v="14"/>
    <n v="0"/>
    <n v="0"/>
    <n v="2.8794587807012495E-2"/>
    <n v="0.97533700474997165"/>
    <m/>
    <m/>
    <m/>
    <m/>
    <m/>
    <m/>
    <m/>
    <m/>
    <m/>
    <m/>
    <m/>
    <m/>
    <m/>
    <n v="9"/>
    <n v="0"/>
    <n v="0"/>
  </r>
  <r>
    <n v="10014084"/>
    <s v="Chen, Taylor"/>
    <s v="Hsin-Chu"/>
    <s v="Hsin-Chu"/>
    <s v=""/>
    <s v=""/>
    <x v="5"/>
    <x v="0"/>
    <x v="59"/>
    <n v="1"/>
    <x v="14"/>
    <n v="0"/>
    <n v="0"/>
    <n v="5.6601517452294137E-2"/>
    <n v="0.22654162410643308"/>
    <m/>
    <m/>
    <m/>
    <m/>
    <m/>
    <m/>
    <m/>
    <m/>
    <m/>
    <m/>
    <m/>
    <m/>
    <m/>
    <n v="9"/>
    <n v="0"/>
    <n v="0"/>
  </r>
  <r>
    <n v="10015894"/>
    <s v="Jambovane, Sachin"/>
    <s v="306 E. Magnolia Avenue, Apt. 232,Auburn,AL,36830"/>
    <s v="306 E. Magnolia Avenue Apt. 232 Auburn AL 36830"/>
    <s v="306 232 36830"/>
    <s v="232"/>
    <x v="9"/>
    <x v="0"/>
    <x v="47"/>
    <n v="3"/>
    <x v="2"/>
    <n v="3"/>
    <n v="1"/>
    <n v="0.43374708690895381"/>
    <n v="0.31394184429877336"/>
    <m/>
    <m/>
    <m/>
    <m/>
    <m/>
    <m/>
    <m/>
    <m/>
    <m/>
    <m/>
    <m/>
    <m/>
    <m/>
    <n v="9"/>
    <n v="1"/>
    <n v="0"/>
  </r>
  <r>
    <n v="10016896"/>
    <s v="Wright, John A."/>
    <s v="Arlington"/>
    <s v="Arlington"/>
    <s v=""/>
    <s v=""/>
    <x v="9"/>
    <x v="0"/>
    <x v="62"/>
    <n v="1"/>
    <x v="14"/>
    <n v="0"/>
    <n v="0"/>
    <n v="0.92846072073654451"/>
    <n v="0.29476421632151861"/>
    <m/>
    <m/>
    <m/>
    <m/>
    <m/>
    <m/>
    <m/>
    <m/>
    <m/>
    <m/>
    <m/>
    <m/>
    <m/>
    <n v="9"/>
    <n v="0"/>
    <n v="0"/>
  </r>
  <r>
    <n v="11432779"/>
    <s v="LEI, CHIA-CHENG"/>
    <s v="TAIPEI COUNTY"/>
    <s v="TAIPEI COUNTY"/>
    <s v=""/>
    <s v=""/>
    <x v="5"/>
    <x v="0"/>
    <x v="69"/>
    <n v="1"/>
    <x v="15"/>
    <n v="0"/>
    <n v="0"/>
    <n v="0.60772688436507161"/>
    <n v="5.1151156458755342E-2"/>
    <n v="1"/>
    <n v="1"/>
    <n v="8"/>
    <m/>
    <m/>
    <m/>
    <m/>
    <m/>
    <m/>
    <m/>
    <m/>
    <m/>
    <m/>
    <n v="9"/>
    <n v="0"/>
    <n v="0"/>
  </r>
  <r>
    <n v="10020980"/>
    <s v="Crosby, Jeffrey Norman"/>
    <s v="Kidderminster"/>
    <s v="Kidderminster"/>
    <s v=""/>
    <s v=""/>
    <x v="8"/>
    <x v="0"/>
    <x v="69"/>
    <n v="1"/>
    <x v="14"/>
    <n v="0"/>
    <n v="0"/>
    <n v="0.52129490417409396"/>
    <n v="0.9099628662125917"/>
    <m/>
    <m/>
    <m/>
    <m/>
    <m/>
    <m/>
    <m/>
    <m/>
    <m/>
    <m/>
    <m/>
    <m/>
    <m/>
    <n v="9"/>
    <n v="0"/>
    <n v="0"/>
  </r>
  <r>
    <n v="10021755"/>
    <s v="Watanabe, Taku"/>
    <s v="Miyagi"/>
    <s v="Miyagi"/>
    <s v=""/>
    <s v=""/>
    <x v="2"/>
    <x v="0"/>
    <x v="66"/>
    <n v="1"/>
    <x v="14"/>
    <n v="0"/>
    <n v="0"/>
    <n v="0.98210013789796691"/>
    <n v="0.20287205512214335"/>
    <m/>
    <m/>
    <m/>
    <m/>
    <m/>
    <m/>
    <m/>
    <m/>
    <m/>
    <m/>
    <m/>
    <m/>
    <m/>
    <n v="9"/>
    <n v="0"/>
    <n v="0"/>
  </r>
  <r>
    <n v="10023777"/>
    <s v="Garcia; Andrea M."/>
    <s v="El Cajon"/>
    <s v="El Cajon"/>
    <s v=""/>
    <s v=""/>
    <x v="9"/>
    <x v="0"/>
    <x v="59"/>
    <n v="1"/>
    <x v="15"/>
    <n v="0"/>
    <n v="0"/>
    <n v="0.11109251573748136"/>
    <n v="0.76873669674008738"/>
    <m/>
    <m/>
    <m/>
    <m/>
    <m/>
    <m/>
    <m/>
    <m/>
    <m/>
    <m/>
    <m/>
    <m/>
    <m/>
    <n v="9"/>
    <n v="0"/>
    <n v="0"/>
  </r>
  <r>
    <n v="10026187"/>
    <s v="McKinstry, Robert E."/>
    <s v="Pittsburgh"/>
    <s v="Pittsburgh"/>
    <s v=""/>
    <s v=""/>
    <x v="9"/>
    <x v="0"/>
    <x v="70"/>
    <n v="1"/>
    <x v="14"/>
    <n v="0"/>
    <n v="0"/>
    <n v="0.45871121333185316"/>
    <n v="0.31011792023858531"/>
    <m/>
    <m/>
    <m/>
    <m/>
    <m/>
    <m/>
    <m/>
    <m/>
    <m/>
    <m/>
    <m/>
    <m/>
    <m/>
    <n v="9"/>
    <n v="0"/>
    <n v="0"/>
  </r>
  <r>
    <n v="10027572"/>
    <s v="Giles, Steven D."/>
    <s v="Myrtle Creek"/>
    <s v="Myrtle Creek"/>
    <s v=""/>
    <s v=""/>
    <x v="9"/>
    <x v="0"/>
    <x v="74"/>
    <n v="1"/>
    <x v="15"/>
    <n v="0"/>
    <n v="0"/>
    <n v="0.38725955040472582"/>
    <n v="0.57010127642037389"/>
    <m/>
    <m/>
    <m/>
    <m/>
    <m/>
    <m/>
    <m/>
    <m/>
    <m/>
    <m/>
    <m/>
    <m/>
    <m/>
    <n v="9"/>
    <n v="0"/>
    <n v="0"/>
  </r>
  <r>
    <n v="10034589"/>
    <s v="Tiller, Donald E."/>
    <s v="Fort Worth"/>
    <s v="Fort Worth"/>
    <s v=""/>
    <s v=""/>
    <x v="9"/>
    <x v="0"/>
    <x v="70"/>
    <n v="1"/>
    <x v="15"/>
    <n v="0"/>
    <n v="0"/>
    <n v="6.904971749789679E-2"/>
    <n v="0.87805964806269499"/>
    <m/>
    <m/>
    <m/>
    <m/>
    <m/>
    <m/>
    <m/>
    <m/>
    <m/>
    <m/>
    <m/>
    <m/>
    <m/>
    <n v="9"/>
    <n v="0"/>
    <n v="0"/>
  </r>
  <r>
    <n v="10042725"/>
    <s v="Tseng, David"/>
    <s v="Cambridge,MA"/>
    <s v="Cambridge MA"/>
    <s v=""/>
    <s v=""/>
    <x v="9"/>
    <x v="0"/>
    <x v="74"/>
    <n v="1"/>
    <x v="15"/>
    <n v="0"/>
    <n v="0"/>
    <n v="4.6017255753969977E-2"/>
    <n v="0.18718274908786614"/>
    <m/>
    <m/>
    <m/>
    <m/>
    <m/>
    <m/>
    <m/>
    <m/>
    <m/>
    <m/>
    <m/>
    <m/>
    <m/>
    <n v="9"/>
    <n v="0"/>
    <n v="0"/>
  </r>
  <r>
    <n v="10044410"/>
    <s v="Freistadt, Alois"/>
    <s v="Muenchen"/>
    <s v="Muenchen"/>
    <s v=""/>
    <s v=""/>
    <x v="0"/>
    <x v="0"/>
    <x v="59"/>
    <n v="1"/>
    <x v="14"/>
    <n v="0"/>
    <n v="0"/>
    <n v="0.31728214696142032"/>
    <n v="0.86003376571562284"/>
    <m/>
    <m/>
    <m/>
    <m/>
    <m/>
    <m/>
    <m/>
    <m/>
    <m/>
    <m/>
    <m/>
    <m/>
    <m/>
    <n v="9"/>
    <n v="0"/>
    <n v="0"/>
  </r>
  <r>
    <n v="10046680"/>
    <s v="Gustavsson, Bengt-Goran"/>
    <s v="Bredaryd"/>
    <s v="Bredaryd"/>
    <s v=""/>
    <s v=""/>
    <x v="11"/>
    <x v="0"/>
    <x v="59"/>
    <n v="1"/>
    <x v="14"/>
    <n v="0"/>
    <n v="0"/>
    <n v="0.23884241093801606"/>
    <n v="0.53675815648286174"/>
    <m/>
    <m/>
    <m/>
    <m/>
    <m/>
    <m/>
    <m/>
    <m/>
    <m/>
    <m/>
    <m/>
    <m/>
    <m/>
    <n v="9"/>
    <n v="0"/>
    <n v="0"/>
  </r>
  <r>
    <n v="10046968"/>
    <s v="Melles, Gerrit Reinold J."/>
    <s v="Rotterdam"/>
    <s v="Rotterdam"/>
    <s v=""/>
    <s v=""/>
    <x v="1"/>
    <x v="0"/>
    <x v="62"/>
    <n v="1"/>
    <x v="14"/>
    <n v="0"/>
    <n v="0"/>
    <n v="7.4489891391043783E-2"/>
    <n v="0.50110418207155716"/>
    <m/>
    <m/>
    <m/>
    <m/>
    <m/>
    <m/>
    <m/>
    <m/>
    <m/>
    <m/>
    <m/>
    <m/>
    <m/>
    <n v="9"/>
    <n v="0"/>
    <n v="0"/>
  </r>
  <r>
    <n v="10048476"/>
    <s v="Buchanan, Jerome L."/>
    <s v="Easton,PA"/>
    <s v="Easton PA"/>
    <s v=""/>
    <s v=""/>
    <x v="9"/>
    <x v="0"/>
    <x v="62"/>
    <n v="1"/>
    <x v="15"/>
    <n v="0"/>
    <n v="0"/>
    <n v="0.99015589522345904"/>
    <n v="0.71149699454838433"/>
    <m/>
    <m/>
    <m/>
    <m/>
    <m/>
    <m/>
    <m/>
    <m/>
    <m/>
    <m/>
    <m/>
    <m/>
    <m/>
    <n v="9"/>
    <n v="0"/>
    <n v="0"/>
  </r>
  <r>
    <n v="10050648"/>
    <s v="Moeller, Mark A."/>
    <s v="Indianapolis"/>
    <s v="Indianapolis"/>
    <s v=""/>
    <s v=""/>
    <x v="9"/>
    <x v="0"/>
    <x v="74"/>
    <n v="1"/>
    <x v="14"/>
    <n v="0"/>
    <n v="0"/>
    <n v="0.62546769203471908"/>
    <n v="0.41662522199889751"/>
    <m/>
    <m/>
    <m/>
    <m/>
    <m/>
    <m/>
    <m/>
    <m/>
    <m/>
    <m/>
    <m/>
    <m/>
    <m/>
    <n v="9"/>
    <n v="0"/>
    <n v="0"/>
  </r>
  <r>
    <n v="11657004"/>
    <s v="Nam, Hye-Yeong"/>
    <s v="Chungcheongbuk-do"/>
    <s v="Chungcheongbuk-do"/>
    <s v=""/>
    <s v=""/>
    <x v="7"/>
    <x v="0"/>
    <x v="100"/>
    <n v="2"/>
    <x v="14"/>
    <n v="0"/>
    <n v="0"/>
    <n v="0.52976990848131778"/>
    <n v="4.9167417354097798E-2"/>
    <n v="1"/>
    <n v="2"/>
    <n v="8"/>
    <m/>
    <m/>
    <m/>
    <m/>
    <m/>
    <m/>
    <m/>
    <m/>
    <m/>
    <m/>
    <n v="9"/>
    <n v="0"/>
    <n v="0"/>
  </r>
  <r>
    <n v="10060725"/>
    <s v="Akiyama, Keiichi"/>
    <s v="Iwate-ken"/>
    <s v="Iwate-ken"/>
    <s v=""/>
    <s v=""/>
    <x v="2"/>
    <x v="0"/>
    <x v="62"/>
    <n v="1"/>
    <x v="14"/>
    <n v="0"/>
    <n v="0"/>
    <n v="0.47563947244939797"/>
    <n v="0.49165680517231658"/>
    <m/>
    <m/>
    <m/>
    <m/>
    <m/>
    <m/>
    <m/>
    <m/>
    <m/>
    <m/>
    <m/>
    <m/>
    <m/>
    <n v="9"/>
    <n v="0"/>
    <n v="0"/>
  </r>
  <r>
    <n v="10065832"/>
    <s v="Gay; Charles C."/>
    <s v="Bellville"/>
    <s v="Bellville"/>
    <s v=""/>
    <s v=""/>
    <x v="9"/>
    <x v="0"/>
    <x v="62"/>
    <n v="1"/>
    <x v="14"/>
    <n v="0"/>
    <n v="0"/>
    <n v="0.22855970159225991"/>
    <n v="0.1296084782248994"/>
    <m/>
    <m/>
    <m/>
    <m/>
    <m/>
    <m/>
    <m/>
    <m/>
    <m/>
    <m/>
    <m/>
    <m/>
    <m/>
    <n v="9"/>
    <n v="0"/>
    <n v="0"/>
  </r>
  <r>
    <n v="10069716"/>
    <s v="Weston, Stephen B."/>
    <s v="Hamden"/>
    <s v="Hamden"/>
    <s v=""/>
    <s v=""/>
    <x v="9"/>
    <x v="0"/>
    <x v="66"/>
    <n v="1"/>
    <x v="14"/>
    <n v="0"/>
    <n v="0"/>
    <n v="0.7816280861825422"/>
    <n v="0.39896322075161916"/>
    <m/>
    <m/>
    <m/>
    <m/>
    <m/>
    <m/>
    <m/>
    <m/>
    <m/>
    <m/>
    <m/>
    <m/>
    <m/>
    <n v="9"/>
    <n v="0"/>
    <n v="0"/>
  </r>
  <r>
    <n v="10072538"/>
    <s v="Hennuy, Jean"/>
    <s v="Chervinges"/>
    <s v="Chervinges"/>
    <s v=""/>
    <s v=""/>
    <x v="3"/>
    <x v="0"/>
    <x v="70"/>
    <n v="1"/>
    <x v="14"/>
    <n v="0"/>
    <n v="0"/>
    <n v="0.41807611958866697"/>
    <n v="0.70479589768035589"/>
    <m/>
    <m/>
    <m/>
    <m/>
    <m/>
    <m/>
    <m/>
    <m/>
    <m/>
    <m/>
    <m/>
    <m/>
    <m/>
    <n v="9"/>
    <n v="0"/>
    <n v="0"/>
  </r>
  <r>
    <n v="10075525"/>
    <s v="Pinkerton, Kent E."/>
    <s v="Davis,CA"/>
    <s v="Davis CA"/>
    <s v=""/>
    <s v=""/>
    <x v="9"/>
    <x v="0"/>
    <x v="59"/>
    <n v="1"/>
    <x v="15"/>
    <n v="0"/>
    <n v="0"/>
    <n v="0.75964201641536144"/>
    <n v="0.34287764991252145"/>
    <m/>
    <m/>
    <m/>
    <m/>
    <m/>
    <m/>
    <m/>
    <m/>
    <m/>
    <m/>
    <m/>
    <m/>
    <m/>
    <n v="9"/>
    <n v="0"/>
    <n v="0"/>
  </r>
  <r>
    <n v="10076481"/>
    <s v="Gonzalez, Carlos Manuel Castano"/>
    <s v="Vigo - Pontevedra"/>
    <s v="Vigo - Pontevedra"/>
    <s v=""/>
    <s v=""/>
    <x v="4"/>
    <x v="0"/>
    <x v="100"/>
    <n v="2"/>
    <x v="3"/>
    <n v="0"/>
    <n v="0"/>
    <n v="0.76857563495556114"/>
    <n v="0.38633426869038201"/>
    <m/>
    <m/>
    <m/>
    <m/>
    <m/>
    <m/>
    <m/>
    <m/>
    <m/>
    <m/>
    <m/>
    <m/>
    <m/>
    <n v="9"/>
    <n v="0"/>
    <n v="0"/>
  </r>
  <r>
    <n v="10082344"/>
    <s v="Lothringen; Leopold Habsburg"/>
    <s v="A-5342 St. Gilgen-Abersee"/>
    <s v="A-5342 St. Gilgen-Abersee"/>
    <s v="5342"/>
    <s v=""/>
    <x v="15"/>
    <x v="0"/>
    <x v="21"/>
    <n v="2"/>
    <x v="3"/>
    <n v="1"/>
    <n v="0"/>
    <n v="0.90750610122784292"/>
    <n v="0.56638918877660405"/>
    <m/>
    <m/>
    <m/>
    <m/>
    <m/>
    <m/>
    <m/>
    <m/>
    <m/>
    <m/>
    <m/>
    <m/>
    <m/>
    <n v="9"/>
    <n v="0"/>
    <n v="0"/>
  </r>
  <r>
    <n v="10083820"/>
    <s v="Rasmussen, C. Edward"/>
    <s v="Reynoldsburg,OH"/>
    <s v="Reynoldsburg OH"/>
    <s v=""/>
    <s v=""/>
    <x v="9"/>
    <x v="0"/>
    <x v="81"/>
    <n v="1"/>
    <x v="15"/>
    <n v="0"/>
    <n v="0"/>
    <n v="0.61642040498903072"/>
    <n v="0.84970558868636037"/>
    <m/>
    <m/>
    <m/>
    <m/>
    <m/>
    <m/>
    <m/>
    <m/>
    <m/>
    <m/>
    <m/>
    <m/>
    <m/>
    <n v="9"/>
    <n v="0"/>
    <n v="0"/>
  </r>
  <r>
    <n v="10084171"/>
    <s v="Eifel, Paul J."/>
    <s v="Walnut Creek"/>
    <s v="Walnut Creek"/>
    <s v=""/>
    <s v=""/>
    <x v="9"/>
    <x v="0"/>
    <x v="74"/>
    <n v="1"/>
    <x v="15"/>
    <n v="0"/>
    <n v="0"/>
    <n v="0.4992457187944418"/>
    <n v="0.11902805608023681"/>
    <m/>
    <m/>
    <m/>
    <m/>
    <m/>
    <m/>
    <m/>
    <m/>
    <m/>
    <m/>
    <m/>
    <m/>
    <m/>
    <n v="9"/>
    <n v="0"/>
    <n v="0"/>
  </r>
  <r>
    <n v="10093217"/>
    <s v="Murphy, Donald J."/>
    <s v="Valdosta,GA"/>
    <s v="Valdosta GA"/>
    <s v=""/>
    <s v=""/>
    <x v="9"/>
    <x v="0"/>
    <x v="77"/>
    <n v="1"/>
    <x v="15"/>
    <n v="0"/>
    <n v="0"/>
    <n v="4.3319871038779767E-2"/>
    <n v="0.41083939536157532"/>
    <m/>
    <m/>
    <m/>
    <m/>
    <m/>
    <m/>
    <m/>
    <m/>
    <m/>
    <m/>
    <m/>
    <m/>
    <m/>
    <n v="9"/>
    <n v="0"/>
    <n v="0"/>
  </r>
  <r>
    <n v="10095525"/>
    <s v="Cline, Oren W."/>
    <s v="Edwardsville"/>
    <s v="Edwardsville"/>
    <s v=""/>
    <s v=""/>
    <x v="9"/>
    <x v="0"/>
    <x v="74"/>
    <n v="1"/>
    <x v="14"/>
    <n v="0"/>
    <n v="0"/>
    <n v="0.55887044359812377"/>
    <n v="0.6335280844287221"/>
    <m/>
    <m/>
    <m/>
    <m/>
    <m/>
    <m/>
    <m/>
    <m/>
    <m/>
    <m/>
    <m/>
    <m/>
    <m/>
    <n v="9"/>
    <n v="0"/>
    <n v="0"/>
  </r>
  <r>
    <n v="10097070"/>
    <s v="Abraham, Robert A."/>
    <s v="Albany,OR"/>
    <s v="Albany OR"/>
    <s v=""/>
    <s v=""/>
    <x v="9"/>
    <x v="0"/>
    <x v="62"/>
    <n v="1"/>
    <x v="15"/>
    <n v="0"/>
    <n v="0"/>
    <n v="0.2468416508030663"/>
    <n v="0.16922739485273597"/>
    <m/>
    <m/>
    <m/>
    <m/>
    <m/>
    <m/>
    <m/>
    <m/>
    <m/>
    <m/>
    <m/>
    <m/>
    <m/>
    <n v="9"/>
    <n v="0"/>
    <n v="0"/>
  </r>
  <r>
    <n v="10097301"/>
    <s v="Thorel, Jean-Noel"/>
    <s v="Paris,75014"/>
    <s v="Paris 75014"/>
    <s v="75014"/>
    <s v=""/>
    <x v="3"/>
    <x v="0"/>
    <x v="77"/>
    <n v="1"/>
    <x v="15"/>
    <n v="1"/>
    <n v="0"/>
    <n v="0.28682904419440702"/>
    <n v="0.28849838928789706"/>
    <m/>
    <m/>
    <m/>
    <m/>
    <m/>
    <m/>
    <m/>
    <m/>
    <m/>
    <m/>
    <m/>
    <m/>
    <m/>
    <n v="9"/>
    <n v="0"/>
    <n v="0"/>
  </r>
  <r>
    <n v="10099406"/>
    <s v="Lamothe, Claude"/>
    <s v="Laval"/>
    <s v="Laval"/>
    <s v=""/>
    <s v=""/>
    <x v="16"/>
    <x v="0"/>
    <x v="87"/>
    <n v="1"/>
    <x v="14"/>
    <n v="0"/>
    <n v="0"/>
    <n v="0.66911535090561869"/>
    <n v="0.73640086903286395"/>
    <m/>
    <m/>
    <m/>
    <m/>
    <m/>
    <m/>
    <m/>
    <m/>
    <m/>
    <m/>
    <m/>
    <m/>
    <m/>
    <n v="9"/>
    <n v="0"/>
    <n v="0"/>
  </r>
  <r>
    <n v="10102368"/>
    <s v="Arismendi, Jr.; A. M. (Andy)"/>
    <s v="Gaithersburg"/>
    <s v="Gaithersburg"/>
    <s v=""/>
    <s v=""/>
    <x v="9"/>
    <x v="0"/>
    <x v="74"/>
    <n v="1"/>
    <x v="14"/>
    <n v="0"/>
    <n v="0"/>
    <n v="0.25826922171259747"/>
    <n v="0.86247472634839606"/>
    <m/>
    <m/>
    <m/>
    <m/>
    <m/>
    <m/>
    <m/>
    <m/>
    <m/>
    <m/>
    <m/>
    <m/>
    <m/>
    <n v="9"/>
    <n v="0"/>
    <n v="0"/>
  </r>
  <r>
    <n v="10108369"/>
    <s v="Winter, Charles B."/>
    <s v="Midland"/>
    <s v="Midland"/>
    <s v=""/>
    <s v=""/>
    <x v="9"/>
    <x v="0"/>
    <x v="65"/>
    <n v="1"/>
    <x v="14"/>
    <n v="0"/>
    <n v="0"/>
    <n v="0.89462944275836853"/>
    <n v="0.36056708062682219"/>
    <m/>
    <m/>
    <m/>
    <m/>
    <m/>
    <m/>
    <m/>
    <m/>
    <m/>
    <m/>
    <m/>
    <m/>
    <m/>
    <n v="9"/>
    <n v="0"/>
    <n v="0"/>
  </r>
  <r>
    <n v="10109773"/>
    <s v="Wilson, Michael A."/>
    <s v="Franklin"/>
    <s v="Franklin"/>
    <s v=""/>
    <s v=""/>
    <x v="9"/>
    <x v="0"/>
    <x v="59"/>
    <n v="1"/>
    <x v="14"/>
    <n v="0"/>
    <n v="0"/>
    <n v="0.94089157490559938"/>
    <n v="0.89980779612476292"/>
    <m/>
    <m/>
    <m/>
    <m/>
    <m/>
    <m/>
    <m/>
    <m/>
    <m/>
    <m/>
    <m/>
    <m/>
    <m/>
    <n v="9"/>
    <n v="0"/>
    <n v="0"/>
  </r>
  <r>
    <n v="10111682"/>
    <s v="Murray, Tom R."/>
    <s v="Crete"/>
    <s v="Crete"/>
    <s v=""/>
    <s v=""/>
    <x v="9"/>
    <x v="0"/>
    <x v="87"/>
    <n v="1"/>
    <x v="14"/>
    <n v="0"/>
    <n v="0"/>
    <n v="0.86376358635233352"/>
    <n v="0.81355320997978209"/>
    <m/>
    <m/>
    <m/>
    <m/>
    <m/>
    <m/>
    <m/>
    <m/>
    <m/>
    <m/>
    <m/>
    <m/>
    <m/>
    <n v="9"/>
    <n v="0"/>
    <n v="0"/>
  </r>
  <r>
    <n v="10116779"/>
    <s v="Svoma, Rodney A."/>
    <s v="Phoenix"/>
    <s v="Phoenix"/>
    <s v=""/>
    <s v=""/>
    <x v="9"/>
    <x v="0"/>
    <x v="65"/>
    <n v="1"/>
    <x v="14"/>
    <n v="0"/>
    <n v="0"/>
    <n v="7.3090569760978163E-2"/>
    <n v="0.17863615220451778"/>
    <m/>
    <m/>
    <m/>
    <m/>
    <m/>
    <m/>
    <m/>
    <m/>
    <m/>
    <m/>
    <m/>
    <m/>
    <m/>
    <n v="9"/>
    <n v="0"/>
    <n v="0"/>
  </r>
  <r>
    <n v="10121542"/>
    <s v="Shepley, Lila"/>
    <s v="Glendale,MO"/>
    <s v="Glendale MO"/>
    <s v=""/>
    <s v=""/>
    <x v="9"/>
    <x v="0"/>
    <x v="77"/>
    <n v="1"/>
    <x v="15"/>
    <n v="0"/>
    <n v="0"/>
    <n v="0.17388056767672178"/>
    <n v="5.7920414148929456E-2"/>
    <m/>
    <m/>
    <m/>
    <m/>
    <m/>
    <m/>
    <m/>
    <m/>
    <m/>
    <m/>
    <m/>
    <m/>
    <m/>
    <n v="9"/>
    <n v="0"/>
    <n v="0"/>
  </r>
  <r>
    <n v="10122216"/>
    <s v="Marchetti, Franco"/>
    <s v="Rome"/>
    <s v="Rome"/>
    <s v=""/>
    <s v=""/>
    <x v="6"/>
    <x v="0"/>
    <x v="111"/>
    <n v="1"/>
    <x v="14"/>
    <n v="0"/>
    <n v="0"/>
    <n v="0.26322007216151078"/>
    <n v="0.16852763233755941"/>
    <m/>
    <m/>
    <m/>
    <m/>
    <m/>
    <m/>
    <m/>
    <m/>
    <m/>
    <m/>
    <m/>
    <m/>
    <m/>
    <n v="9"/>
    <n v="0"/>
    <n v="0"/>
  </r>
  <r>
    <n v="10122662"/>
    <s v="Okamura, Yasuhiro"/>
    <s v="Chiba"/>
    <s v="Chiba"/>
    <s v=""/>
    <s v=""/>
    <x v="2"/>
    <x v="0"/>
    <x v="87"/>
    <n v="1"/>
    <x v="14"/>
    <n v="0"/>
    <n v="0"/>
    <n v="0.1124017694745747"/>
    <n v="0.57324322480637824"/>
    <m/>
    <m/>
    <m/>
    <m/>
    <m/>
    <m/>
    <m/>
    <m/>
    <m/>
    <m/>
    <m/>
    <m/>
    <m/>
    <n v="9"/>
    <n v="0"/>
    <n v="0"/>
  </r>
  <r>
    <n v="10127365"/>
    <s v="Wong, Vince Y."/>
    <s v="Hamilton"/>
    <s v="Hamilton"/>
    <s v=""/>
    <s v=""/>
    <x v="9"/>
    <x v="0"/>
    <x v="59"/>
    <n v="1"/>
    <x v="14"/>
    <n v="0"/>
    <n v="0"/>
    <n v="0.33330464414802752"/>
    <n v="0.20468244934274094"/>
    <m/>
    <m/>
    <m/>
    <m/>
    <m/>
    <m/>
    <m/>
    <m/>
    <m/>
    <m/>
    <m/>
    <m/>
    <m/>
    <n v="9"/>
    <n v="0"/>
    <n v="0"/>
  </r>
  <r>
    <n v="10128900"/>
    <s v="Bugatti, Egidio"/>
    <s v="Brescia"/>
    <s v="Brescia"/>
    <s v=""/>
    <s v=""/>
    <x v="6"/>
    <x v="0"/>
    <x v="65"/>
    <n v="1"/>
    <x v="14"/>
    <n v="0"/>
    <n v="0"/>
    <n v="0.67464636903824027"/>
    <n v="0.37563521739862782"/>
    <m/>
    <m/>
    <m/>
    <m/>
    <m/>
    <m/>
    <m/>
    <m/>
    <m/>
    <m/>
    <m/>
    <m/>
    <m/>
    <n v="9"/>
    <n v="0"/>
    <n v="0"/>
  </r>
  <r>
    <n v="10129962"/>
    <s v="Lee, Yu-Wen"/>
    <s v="Chang Hua Hsien"/>
    <s v="Chang Hua Hsien"/>
    <s v=""/>
    <s v=""/>
    <x v="5"/>
    <x v="0"/>
    <x v="81"/>
    <n v="1"/>
    <x v="3"/>
    <n v="0"/>
    <n v="0"/>
    <n v="0.89016394984461278"/>
    <n v="0.50302271678739696"/>
    <m/>
    <m/>
    <m/>
    <m/>
    <m/>
    <m/>
    <m/>
    <m/>
    <m/>
    <m/>
    <m/>
    <m/>
    <m/>
    <n v="9"/>
    <n v="0"/>
    <n v="0"/>
  </r>
  <r>
    <n v="10134157"/>
    <s v="Rizzo, Matthew"/>
    <s v="Plantation"/>
    <s v="Plantation"/>
    <s v=""/>
    <s v=""/>
    <x v="9"/>
    <x v="0"/>
    <x v="70"/>
    <n v="1"/>
    <x v="14"/>
    <n v="0"/>
    <n v="0"/>
    <n v="0.73581708612594154"/>
    <n v="0.52123475273589226"/>
    <m/>
    <m/>
    <m/>
    <m/>
    <m/>
    <m/>
    <m/>
    <m/>
    <m/>
    <m/>
    <m/>
    <m/>
    <m/>
    <n v="9"/>
    <n v="0"/>
    <n v="0"/>
  </r>
  <r>
    <n v="14627429"/>
    <s v="KAYE, RONALD, SWYNERTON"/>
    <s v="5 SUNBIRD AVENUE;PARADISE POINT, QLD 4216"/>
    <s v="5 SUNBIRD AVENUE;PARADISE POINT QLD 4216"/>
    <s v="5 4216"/>
    <s v=""/>
    <x v="20"/>
    <x v="0"/>
    <x v="46"/>
    <n v="3"/>
    <x v="9"/>
    <n v="2"/>
    <n v="0"/>
    <n v="0.75425593668379964"/>
    <n v="5.1080466021852233E-2"/>
    <n v="1"/>
    <n v="3"/>
    <n v="8"/>
    <m/>
    <m/>
    <m/>
    <m/>
    <m/>
    <m/>
    <m/>
    <m/>
    <m/>
    <m/>
    <n v="9"/>
    <n v="1"/>
    <n v="0"/>
  </r>
  <r>
    <n v="15256009"/>
    <s v="VAN CAUWENBERGHE JEAN-THOMAS"/>
    <s v="RUE AUX FLEURS 30, 1380 OHAIN"/>
    <s v="RUE AUX FLEURS 30 1380 OHAIN"/>
    <s v="30 1380"/>
    <s v="30"/>
    <x v="24"/>
    <x v="0"/>
    <x v="13"/>
    <n v="2"/>
    <x v="9"/>
    <n v="2"/>
    <n v="1"/>
    <n v="0.41725531408626193"/>
    <n v="5.129946544355124E-2"/>
    <n v="1"/>
    <n v="2"/>
    <n v="8"/>
    <m/>
    <m/>
    <m/>
    <m/>
    <m/>
    <m/>
    <m/>
    <m/>
    <m/>
    <m/>
    <n v="9"/>
    <n v="1"/>
    <n v="0"/>
  </r>
  <r>
    <n v="10146179"/>
    <s v="Chou, Hsing-Shuang"/>
    <s v="Hsinchu Hsien"/>
    <s v="Hsinchu Hsien"/>
    <s v=""/>
    <s v=""/>
    <x v="5"/>
    <x v="0"/>
    <x v="69"/>
    <n v="1"/>
    <x v="15"/>
    <n v="0"/>
    <n v="0"/>
    <n v="0.80006394867982145"/>
    <n v="0.6511314766950036"/>
    <m/>
    <m/>
    <m/>
    <m/>
    <m/>
    <m/>
    <m/>
    <m/>
    <m/>
    <m/>
    <m/>
    <m/>
    <m/>
    <n v="9"/>
    <n v="0"/>
    <n v="0"/>
  </r>
  <r>
    <n v="10148712"/>
    <s v="Tang, Weijia"/>
    <s v="Wilmette,IL"/>
    <s v="Wilmette IL"/>
    <s v=""/>
    <s v=""/>
    <x v="9"/>
    <x v="0"/>
    <x v="77"/>
    <n v="1"/>
    <x v="15"/>
    <n v="0"/>
    <n v="0"/>
    <n v="0.28130590113766596"/>
    <n v="0.20757388240516483"/>
    <m/>
    <m/>
    <m/>
    <m/>
    <m/>
    <m/>
    <m/>
    <m/>
    <m/>
    <m/>
    <m/>
    <m/>
    <m/>
    <n v="9"/>
    <n v="0"/>
    <n v="0"/>
  </r>
  <r>
    <n v="10149206"/>
    <s v="Shah, Mehul"/>
    <s v="Austin,TX"/>
    <s v="Austin TX"/>
    <s v=""/>
    <s v=""/>
    <x v="9"/>
    <x v="0"/>
    <x v="62"/>
    <n v="1"/>
    <x v="15"/>
    <n v="0"/>
    <n v="0"/>
    <n v="0.47440880081108228"/>
    <n v="5.8896199538212013E-2"/>
    <m/>
    <m/>
    <m/>
    <m/>
    <m/>
    <m/>
    <m/>
    <m/>
    <m/>
    <m/>
    <m/>
    <m/>
    <m/>
    <n v="9"/>
    <n v="0"/>
    <n v="0"/>
  </r>
  <r>
    <n v="10151204"/>
    <s v="Kato, Toshiyuka"/>
    <s v="Chofu"/>
    <s v="Chofu"/>
    <s v=""/>
    <s v=""/>
    <x v="2"/>
    <x v="0"/>
    <x v="87"/>
    <n v="1"/>
    <x v="14"/>
    <n v="0"/>
    <n v="0"/>
    <n v="0.53153677577446967"/>
    <n v="0.54356703141068297"/>
    <m/>
    <m/>
    <m/>
    <m/>
    <m/>
    <m/>
    <m/>
    <m/>
    <m/>
    <m/>
    <m/>
    <m/>
    <m/>
    <n v="9"/>
    <n v="0"/>
    <n v="0"/>
  </r>
  <r>
    <n v="10151268"/>
    <s v="Finkbeiner, Steven P."/>
    <s v="Essexville"/>
    <s v="Essexville"/>
    <s v=""/>
    <s v=""/>
    <x v="9"/>
    <x v="0"/>
    <x v="70"/>
    <n v="1"/>
    <x v="14"/>
    <n v="0"/>
    <n v="0"/>
    <n v="0.27744927370580796"/>
    <n v="0.20044848567707885"/>
    <m/>
    <m/>
    <m/>
    <m/>
    <m/>
    <m/>
    <m/>
    <m/>
    <m/>
    <m/>
    <m/>
    <m/>
    <m/>
    <n v="9"/>
    <n v="0"/>
    <n v="0"/>
  </r>
  <r>
    <n v="10152812"/>
    <s v="Noren, Daniel W."/>
    <s v="Wakefield"/>
    <s v="Wakefield"/>
    <s v=""/>
    <s v=""/>
    <x v="9"/>
    <x v="0"/>
    <x v="62"/>
    <n v="1"/>
    <x v="14"/>
    <n v="0"/>
    <n v="0"/>
    <n v="0.85947853850546385"/>
    <n v="0.73062941415188354"/>
    <m/>
    <m/>
    <m/>
    <m/>
    <m/>
    <m/>
    <m/>
    <m/>
    <m/>
    <m/>
    <m/>
    <m/>
    <m/>
    <n v="9"/>
    <n v="0"/>
    <n v="0"/>
  </r>
  <r>
    <n v="10153253"/>
    <s v="Keillor, Warren"/>
    <s v="Markham, Ontario"/>
    <s v="Markham Ontario"/>
    <s v=""/>
    <s v=""/>
    <x v="16"/>
    <x v="0"/>
    <x v="79"/>
    <n v="1"/>
    <x v="15"/>
    <n v="0"/>
    <n v="0"/>
    <n v="0.68733681838402771"/>
    <n v="0.27925419595338841"/>
    <m/>
    <m/>
    <m/>
    <m/>
    <m/>
    <m/>
    <m/>
    <m/>
    <m/>
    <m/>
    <m/>
    <m/>
    <m/>
    <n v="9"/>
    <n v="0"/>
    <n v="0"/>
  </r>
  <r>
    <n v="10153968"/>
    <s v="Jung, Robert"/>
    <s v="Friedburg"/>
    <s v="Friedburg"/>
    <s v=""/>
    <s v=""/>
    <x v="0"/>
    <x v="0"/>
    <x v="62"/>
    <n v="1"/>
    <x v="14"/>
    <n v="0"/>
    <n v="0"/>
    <n v="0.21021312792207125"/>
    <n v="0.18913916269946063"/>
    <m/>
    <m/>
    <m/>
    <m/>
    <m/>
    <m/>
    <m/>
    <m/>
    <m/>
    <m/>
    <m/>
    <m/>
    <m/>
    <n v="9"/>
    <n v="0"/>
    <n v="0"/>
  </r>
  <r>
    <n v="10155491"/>
    <s v="Miyake, Kiyotaka"/>
    <s v="Higashi-yamato"/>
    <s v="Higashi-yamato"/>
    <s v=""/>
    <s v=""/>
    <x v="2"/>
    <x v="0"/>
    <x v="78"/>
    <n v="1"/>
    <x v="14"/>
    <n v="0"/>
    <n v="0"/>
    <n v="0.11056097580698643"/>
    <n v="0.84649958782325507"/>
    <m/>
    <m/>
    <m/>
    <m/>
    <m/>
    <m/>
    <m/>
    <m/>
    <m/>
    <m/>
    <m/>
    <m/>
    <m/>
    <n v="9"/>
    <n v="0"/>
    <n v="0"/>
  </r>
  <r>
    <n v="10159452"/>
    <s v="Blumberg, Kevin"/>
    <s v="Toronto"/>
    <s v="Toronto"/>
    <s v=""/>
    <s v=""/>
    <x v="16"/>
    <x v="0"/>
    <x v="65"/>
    <n v="1"/>
    <x v="14"/>
    <n v="0"/>
    <n v="0"/>
    <n v="0.36643003703684551"/>
    <n v="0.69118099663847143"/>
    <m/>
    <m/>
    <m/>
    <m/>
    <m/>
    <m/>
    <m/>
    <m/>
    <m/>
    <m/>
    <m/>
    <m/>
    <m/>
    <n v="9"/>
    <n v="0"/>
    <n v="0"/>
  </r>
  <r>
    <n v="10161248"/>
    <s v="Jackson, Randall J."/>
    <s v="Memphis,TN"/>
    <s v="Memphis TN"/>
    <s v=""/>
    <s v=""/>
    <x v="9"/>
    <x v="0"/>
    <x v="70"/>
    <n v="1"/>
    <x v="15"/>
    <n v="0"/>
    <n v="0"/>
    <n v="0.80362787176498651"/>
    <n v="0.16931851864645564"/>
    <m/>
    <m/>
    <m/>
    <m/>
    <m/>
    <m/>
    <m/>
    <m/>
    <m/>
    <m/>
    <m/>
    <m/>
    <m/>
    <n v="9"/>
    <n v="0"/>
    <n v="0"/>
  </r>
  <r>
    <n v="10161663"/>
    <s v="Bogdanovic, Borislav"/>
    <s v="Mulheim, Ruhr"/>
    <s v="Mulheim Ruhr"/>
    <s v=""/>
    <s v=""/>
    <x v="0"/>
    <x v="0"/>
    <x v="69"/>
    <n v="1"/>
    <x v="15"/>
    <n v="0"/>
    <n v="0"/>
    <n v="0.24393176125945393"/>
    <n v="0.56083912026737215"/>
    <m/>
    <m/>
    <m/>
    <m/>
    <m/>
    <m/>
    <m/>
    <m/>
    <m/>
    <m/>
    <m/>
    <m/>
    <m/>
    <n v="9"/>
    <n v="0"/>
    <n v="0"/>
  </r>
  <r>
    <n v="10162566"/>
    <s v="Doan, Thien D."/>
    <s v="Aurora"/>
    <s v="Aurora"/>
    <s v=""/>
    <s v=""/>
    <x v="9"/>
    <x v="0"/>
    <x v="66"/>
    <n v="1"/>
    <x v="14"/>
    <n v="0"/>
    <n v="0"/>
    <n v="0.62045937536033025"/>
    <n v="0.55321342739454216"/>
    <m/>
    <m/>
    <m/>
    <m/>
    <m/>
    <m/>
    <m/>
    <m/>
    <m/>
    <m/>
    <m/>
    <m/>
    <m/>
    <n v="9"/>
    <n v="0"/>
    <n v="0"/>
  </r>
  <r>
    <n v="10162868"/>
    <s v="Cherniak, Trexie I."/>
    <s v="North Lauderdale"/>
    <s v="North Lauderdale"/>
    <s v=""/>
    <s v=""/>
    <x v="9"/>
    <x v="0"/>
    <x v="79"/>
    <n v="1"/>
    <x v="15"/>
    <n v="0"/>
    <n v="0"/>
    <n v="0.72760077679611157"/>
    <n v="0.31668956888482935"/>
    <m/>
    <m/>
    <m/>
    <m/>
    <m/>
    <m/>
    <m/>
    <m/>
    <m/>
    <m/>
    <m/>
    <m/>
    <m/>
    <n v="9"/>
    <n v="0"/>
    <n v="0"/>
  </r>
  <r>
    <n v="10163218"/>
    <s v="Schmidt, Steven Paul"/>
    <s v="Akron,OH"/>
    <s v="Akron OH"/>
    <s v=""/>
    <s v=""/>
    <x v="9"/>
    <x v="0"/>
    <x v="59"/>
    <n v="1"/>
    <x v="15"/>
    <n v="0"/>
    <n v="0"/>
    <n v="0.64016478896461104"/>
    <n v="0.87567370163178071"/>
    <m/>
    <m/>
    <m/>
    <m/>
    <m/>
    <m/>
    <m/>
    <m/>
    <m/>
    <m/>
    <m/>
    <m/>
    <m/>
    <n v="9"/>
    <n v="0"/>
    <n v="0"/>
  </r>
  <r>
    <n v="10169539"/>
    <s v="Ingenthron, Jr., Walter W."/>
    <s v="Albany"/>
    <s v="Albany"/>
    <s v=""/>
    <s v=""/>
    <x v="9"/>
    <x v="0"/>
    <x v="66"/>
    <n v="1"/>
    <x v="14"/>
    <n v="0"/>
    <n v="0"/>
    <n v="0.54527737446931146"/>
    <n v="0.92011803739014963"/>
    <m/>
    <m/>
    <m/>
    <m/>
    <m/>
    <m/>
    <m/>
    <m/>
    <m/>
    <m/>
    <m/>
    <m/>
    <m/>
    <n v="9"/>
    <n v="0"/>
    <n v="0"/>
  </r>
  <r>
    <n v="10173917"/>
    <s v="Smart Power Systems, Inc."/>
    <s v="Houston"/>
    <s v="Houston"/>
    <s v=""/>
    <s v=""/>
    <x v="9"/>
    <x v="0"/>
    <x v="65"/>
    <n v="1"/>
    <x v="14"/>
    <n v="0"/>
    <n v="0"/>
    <n v="9.4716757742010493E-3"/>
    <n v="8.6718459112761881E-2"/>
    <m/>
    <m/>
    <m/>
    <m/>
    <m/>
    <m/>
    <m/>
    <m/>
    <m/>
    <m/>
    <m/>
    <m/>
    <m/>
    <n v="9"/>
    <n v="0"/>
    <n v="0"/>
  </r>
  <r>
    <n v="10178270"/>
    <s v="Fields, Thomas Joseph"/>
    <s v="Annandale,VA"/>
    <s v="Annandale VA"/>
    <s v=""/>
    <s v=""/>
    <x v="9"/>
    <x v="0"/>
    <x v="74"/>
    <n v="1"/>
    <x v="15"/>
    <n v="0"/>
    <n v="0"/>
    <n v="0.36703625750227831"/>
    <n v="0.84283171966711756"/>
    <m/>
    <m/>
    <m/>
    <m/>
    <m/>
    <m/>
    <m/>
    <m/>
    <m/>
    <m/>
    <m/>
    <m/>
    <m/>
    <n v="9"/>
    <n v="0"/>
    <n v="0"/>
  </r>
  <r>
    <n v="10181529"/>
    <s v="Hamada, Hiroshi"/>
    <s v="Kanagawa-ken"/>
    <s v="Kanagawa-ken"/>
    <s v=""/>
    <s v=""/>
    <x v="2"/>
    <x v="0"/>
    <x v="74"/>
    <n v="1"/>
    <x v="14"/>
    <n v="0"/>
    <n v="0"/>
    <n v="0.91419072925391343"/>
    <n v="0.36537760569910116"/>
    <m/>
    <m/>
    <m/>
    <m/>
    <m/>
    <m/>
    <m/>
    <m/>
    <m/>
    <m/>
    <m/>
    <m/>
    <m/>
    <n v="9"/>
    <n v="0"/>
    <n v="0"/>
  </r>
  <r>
    <n v="10183674"/>
    <s v="Houck, Phil"/>
    <s v="Calgary"/>
    <s v="Calgary"/>
    <s v=""/>
    <s v=""/>
    <x v="16"/>
    <x v="0"/>
    <x v="65"/>
    <n v="1"/>
    <x v="14"/>
    <n v="0"/>
    <n v="0"/>
    <n v="0.61606781845290914"/>
    <n v="0.12431817641431597"/>
    <m/>
    <m/>
    <m/>
    <m/>
    <m/>
    <m/>
    <m/>
    <m/>
    <m/>
    <m/>
    <m/>
    <m/>
    <m/>
    <n v="9"/>
    <n v="0"/>
    <n v="0"/>
  </r>
  <r>
    <n v="10185718"/>
    <s v="Yamada, Tamio"/>
    <s v="Saitama-ken"/>
    <s v="Saitama-ken"/>
    <s v=""/>
    <s v=""/>
    <x v="2"/>
    <x v="0"/>
    <x v="77"/>
    <n v="1"/>
    <x v="14"/>
    <n v="0"/>
    <n v="0"/>
    <n v="0.28496848732490465"/>
    <n v="0.18750236128564413"/>
    <m/>
    <m/>
    <m/>
    <m/>
    <m/>
    <m/>
    <m/>
    <m/>
    <m/>
    <m/>
    <m/>
    <m/>
    <m/>
    <n v="9"/>
    <n v="0"/>
    <n v="0"/>
  </r>
  <r>
    <n v="10185988"/>
    <s v="Himori, Shinji"/>
    <s v="Yamanashi-ken"/>
    <s v="Yamanashi-ken"/>
    <s v=""/>
    <s v=""/>
    <x v="2"/>
    <x v="0"/>
    <x v="69"/>
    <n v="1"/>
    <x v="14"/>
    <n v="0"/>
    <n v="0"/>
    <n v="0.43884631067438062"/>
    <n v="0.33074415071469099"/>
    <m/>
    <m/>
    <m/>
    <m/>
    <m/>
    <m/>
    <m/>
    <m/>
    <m/>
    <m/>
    <m/>
    <m/>
    <m/>
    <n v="9"/>
    <n v="0"/>
    <n v="0"/>
  </r>
  <r>
    <n v="10187172"/>
    <s v="Hooreman, Bernard"/>
    <s v="Wervicq-Sud"/>
    <s v="Wervicq-Sud"/>
    <s v=""/>
    <s v=""/>
    <x v="3"/>
    <x v="0"/>
    <x v="77"/>
    <n v="1"/>
    <x v="14"/>
    <n v="0"/>
    <n v="0"/>
    <n v="0.66177741993244532"/>
    <n v="0.33281682340313268"/>
    <m/>
    <m/>
    <m/>
    <m/>
    <m/>
    <m/>
    <m/>
    <m/>
    <m/>
    <m/>
    <m/>
    <m/>
    <m/>
    <n v="9"/>
    <n v="0"/>
    <n v="0"/>
  </r>
  <r>
    <n v="10191024"/>
    <s v="Chase, Stephen E."/>
    <s v="Jarreitsulle,MD"/>
    <s v="Jarreitsulle MD"/>
    <s v=""/>
    <s v=""/>
    <x v="9"/>
    <x v="0"/>
    <x v="81"/>
    <n v="1"/>
    <x v="15"/>
    <n v="0"/>
    <n v="0"/>
    <n v="0.73385146006536039"/>
    <n v="0.27644859336374172"/>
    <m/>
    <m/>
    <m/>
    <m/>
    <m/>
    <m/>
    <m/>
    <m/>
    <m/>
    <m/>
    <m/>
    <m/>
    <m/>
    <n v="9"/>
    <n v="0"/>
    <n v="0"/>
  </r>
  <r>
    <n v="10191144"/>
    <s v="Linjawi; Kareem O."/>
    <s v="Jeddah"/>
    <s v="Jeddah"/>
    <s v=""/>
    <s v=""/>
    <x v="60"/>
    <x v="0"/>
    <x v="66"/>
    <n v="1"/>
    <x v="14"/>
    <n v="0"/>
    <n v="0"/>
    <n v="0.65304479578961105"/>
    <n v="0.89096774499980746"/>
    <m/>
    <m/>
    <m/>
    <m/>
    <m/>
    <m/>
    <m/>
    <m/>
    <m/>
    <m/>
    <m/>
    <m/>
    <m/>
    <n v="9"/>
    <n v="0"/>
    <n v="0"/>
  </r>
  <r>
    <n v="10191979"/>
    <s v="Knox, William A."/>
    <s v="Rahway"/>
    <s v="Rahway"/>
    <s v=""/>
    <s v=""/>
    <x v="9"/>
    <x v="0"/>
    <x v="66"/>
    <n v="1"/>
    <x v="14"/>
    <n v="0"/>
    <n v="0"/>
    <n v="0.60175895194096773"/>
    <n v="0.92003168698376603"/>
    <m/>
    <m/>
    <m/>
    <m/>
    <m/>
    <m/>
    <m/>
    <m/>
    <m/>
    <m/>
    <m/>
    <m/>
    <m/>
    <n v="9"/>
    <n v="0"/>
    <n v="0"/>
  </r>
  <r>
    <n v="10201131"/>
    <s v="Gryaznov, Dmitry O."/>
    <s v="Portland,OR"/>
    <s v="Portland OR"/>
    <s v=""/>
    <s v=""/>
    <x v="9"/>
    <x v="0"/>
    <x v="77"/>
    <n v="1"/>
    <x v="15"/>
    <n v="0"/>
    <n v="0"/>
    <n v="0.15965075370817228"/>
    <n v="0.40455270840389568"/>
    <m/>
    <m/>
    <m/>
    <m/>
    <m/>
    <m/>
    <m/>
    <m/>
    <m/>
    <m/>
    <m/>
    <m/>
    <m/>
    <n v="9"/>
    <n v="0"/>
    <n v="0"/>
  </r>
  <r>
    <n v="10202874"/>
    <s v="Gauthler, Jr., Robert J."/>
    <s v="Hinesburg,VT"/>
    <s v="Hinesburg VT"/>
    <s v=""/>
    <s v=""/>
    <x v="9"/>
    <x v="0"/>
    <x v="74"/>
    <n v="1"/>
    <x v="15"/>
    <n v="0"/>
    <n v="0"/>
    <n v="0.69101323653736335"/>
    <n v="0.31906654056520534"/>
    <m/>
    <m/>
    <m/>
    <m/>
    <m/>
    <m/>
    <m/>
    <m/>
    <m/>
    <m/>
    <m/>
    <m/>
    <m/>
    <n v="9"/>
    <n v="0"/>
    <n v="0"/>
  </r>
  <r>
    <n v="10203329"/>
    <s v="Wells; Lisalee Ann"/>
    <s v="Long Beach"/>
    <s v="Long Beach"/>
    <s v=""/>
    <s v=""/>
    <x v="9"/>
    <x v="0"/>
    <x v="70"/>
    <n v="1"/>
    <x v="15"/>
    <n v="0"/>
    <n v="0"/>
    <n v="0.59191426926739255"/>
    <n v="0.10183529049186568"/>
    <m/>
    <m/>
    <m/>
    <m/>
    <m/>
    <m/>
    <m/>
    <m/>
    <m/>
    <m/>
    <m/>
    <m/>
    <m/>
    <n v="9"/>
    <n v="0"/>
    <n v="0"/>
  </r>
  <r>
    <n v="17350848"/>
    <s v="JENKINS, PAUL, T."/>
    <s v="542 LEIGHLAND DR.;WATERLOO, ONTARIO N2T 2H3"/>
    <s v="542 LEIGHLAND DR.;WATERLOO ONTARIO N2T 2H3"/>
    <s v="542 2 23"/>
    <s v="N2T"/>
    <x v="16"/>
    <x v="0"/>
    <x v="42"/>
    <n v="3"/>
    <x v="9"/>
    <n v="3"/>
    <n v="1"/>
    <n v="0.36428150179750673"/>
    <n v="4.845111726386353E-2"/>
    <n v="1"/>
    <n v="3"/>
    <n v="8"/>
    <m/>
    <m/>
    <m/>
    <m/>
    <m/>
    <m/>
    <m/>
    <m/>
    <m/>
    <m/>
    <n v="9"/>
    <n v="1"/>
    <n v="0"/>
  </r>
  <r>
    <n v="10210610"/>
    <s v="Bellhouse, Brian John"/>
    <s v="Islip"/>
    <s v="Islip"/>
    <s v=""/>
    <s v=""/>
    <x v="8"/>
    <x v="0"/>
    <x v="87"/>
    <n v="1"/>
    <x v="14"/>
    <n v="0"/>
    <n v="0"/>
    <n v="0.78885479637426703"/>
    <n v="0.8574553697325481"/>
    <m/>
    <m/>
    <m/>
    <m/>
    <m/>
    <m/>
    <m/>
    <m/>
    <m/>
    <m/>
    <m/>
    <m/>
    <m/>
    <n v="9"/>
    <n v="0"/>
    <n v="0"/>
  </r>
  <r>
    <n v="10212523"/>
    <s v="Day, Timothy"/>
    <s v="San Jose,CA"/>
    <s v="San Jose CA"/>
    <s v=""/>
    <s v=""/>
    <x v="9"/>
    <x v="0"/>
    <x v="77"/>
    <n v="1"/>
    <x v="3"/>
    <n v="0"/>
    <n v="0"/>
    <n v="0.10586011835349884"/>
    <n v="0.3681571876452171"/>
    <m/>
    <m/>
    <m/>
    <m/>
    <m/>
    <m/>
    <m/>
    <m/>
    <m/>
    <m/>
    <m/>
    <m/>
    <m/>
    <n v="9"/>
    <n v="0"/>
    <n v="0"/>
  </r>
  <r>
    <n v="10215515"/>
    <s v="Blayman; Herbert S."/>
    <s v="Tenafly"/>
    <s v="Tenafly"/>
    <s v=""/>
    <s v=""/>
    <x v="9"/>
    <x v="0"/>
    <x v="65"/>
    <n v="1"/>
    <x v="14"/>
    <n v="0"/>
    <n v="0"/>
    <n v="0.48276142121071197"/>
    <n v="0.72279899196414998"/>
    <m/>
    <m/>
    <m/>
    <m/>
    <m/>
    <m/>
    <m/>
    <m/>
    <m/>
    <m/>
    <m/>
    <m/>
    <m/>
    <n v="9"/>
    <n v="0"/>
    <n v="0"/>
  </r>
  <r>
    <n v="10215638"/>
    <s v="Nanduri, Srinivas"/>
    <s v="Andhra Pradesh"/>
    <s v="Andhra Pradesh"/>
    <s v=""/>
    <s v=""/>
    <x v="27"/>
    <x v="0"/>
    <x v="78"/>
    <n v="1"/>
    <x v="15"/>
    <n v="0"/>
    <n v="0"/>
    <n v="0.11071859151982999"/>
    <n v="0.46750183185844996"/>
    <m/>
    <m/>
    <m/>
    <m/>
    <m/>
    <m/>
    <m/>
    <m/>
    <m/>
    <m/>
    <m/>
    <m/>
    <m/>
    <n v="9"/>
    <n v="0"/>
    <n v="0"/>
  </r>
  <r>
    <n v="10215661"/>
    <s v="Herz; Frederick"/>
    <s v="Canaan Valley, Davis"/>
    <s v="Canaan Valley Davis"/>
    <s v=""/>
    <s v=""/>
    <x v="9"/>
    <x v="0"/>
    <x v="91"/>
    <n v="2"/>
    <x v="3"/>
    <n v="0"/>
    <n v="0"/>
    <n v="3.9811584214778373E-2"/>
    <n v="7.9888740042624473E-2"/>
    <m/>
    <m/>
    <m/>
    <m/>
    <m/>
    <m/>
    <m/>
    <m/>
    <m/>
    <m/>
    <m/>
    <m/>
    <m/>
    <n v="9"/>
    <n v="0"/>
    <n v="0"/>
  </r>
  <r>
    <n v="10216403"/>
    <s v="Kwong, Wah S."/>
    <s v="Stafford"/>
    <s v="Stafford"/>
    <s v=""/>
    <s v=""/>
    <x v="8"/>
    <x v="0"/>
    <x v="59"/>
    <n v="1"/>
    <x v="14"/>
    <n v="0"/>
    <n v="0"/>
    <n v="0.55789674139306822"/>
    <n v="0.14681926341667129"/>
    <m/>
    <m/>
    <m/>
    <m/>
    <m/>
    <m/>
    <m/>
    <m/>
    <m/>
    <m/>
    <m/>
    <m/>
    <m/>
    <n v="9"/>
    <n v="0"/>
    <n v="0"/>
  </r>
  <r>
    <n v="10219417"/>
    <s v="Burchett, Chad Lee"/>
    <s v="Kemersville,NC"/>
    <s v="Kemersville NC"/>
    <s v=""/>
    <s v=""/>
    <x v="9"/>
    <x v="0"/>
    <x v="78"/>
    <n v="1"/>
    <x v="15"/>
    <n v="0"/>
    <n v="0"/>
    <n v="3.7431672157806184E-2"/>
    <n v="0.73646140217896794"/>
    <m/>
    <m/>
    <m/>
    <m/>
    <m/>
    <m/>
    <m/>
    <m/>
    <m/>
    <m/>
    <m/>
    <m/>
    <m/>
    <n v="9"/>
    <n v="0"/>
    <n v="0"/>
  </r>
  <r>
    <n v="10222474"/>
    <s v="Nomura, Tatsuo"/>
    <s v="Hasaki"/>
    <s v="Hasaki"/>
    <s v=""/>
    <s v=""/>
    <x v="2"/>
    <x v="0"/>
    <x v="66"/>
    <n v="1"/>
    <x v="14"/>
    <n v="0"/>
    <n v="0"/>
    <n v="0.73281627891538037"/>
    <n v="0.58306242265187003"/>
    <m/>
    <m/>
    <m/>
    <m/>
    <m/>
    <m/>
    <m/>
    <m/>
    <m/>
    <m/>
    <m/>
    <m/>
    <m/>
    <n v="9"/>
    <n v="0"/>
    <n v="0"/>
  </r>
  <r>
    <n v="10223645"/>
    <s v="Global Direct Management Corp."/>
    <s v="Brooklyn,NY"/>
    <s v="Brooklyn NY"/>
    <s v=""/>
    <s v=""/>
    <x v="9"/>
    <x v="0"/>
    <x v="77"/>
    <n v="1"/>
    <x v="15"/>
    <n v="0"/>
    <n v="0"/>
    <n v="0.22781620736131936"/>
    <n v="0.39727153304234575"/>
    <m/>
    <m/>
    <m/>
    <m/>
    <m/>
    <m/>
    <m/>
    <m/>
    <m/>
    <m/>
    <m/>
    <m/>
    <m/>
    <n v="9"/>
    <n v="0"/>
    <n v="0"/>
  </r>
  <r>
    <n v="10223773"/>
    <s v="Allan, Roger J."/>
    <s v="Lafayette Hill"/>
    <s v="Lafayette Hill"/>
    <s v=""/>
    <s v=""/>
    <x v="9"/>
    <x v="0"/>
    <x v="78"/>
    <n v="1"/>
    <x v="15"/>
    <n v="0"/>
    <n v="0"/>
    <n v="0.16160897804019692"/>
    <n v="0.79325062609469899"/>
    <m/>
    <m/>
    <m/>
    <m/>
    <m/>
    <m/>
    <m/>
    <m/>
    <m/>
    <m/>
    <m/>
    <m/>
    <m/>
    <n v="9"/>
    <n v="0"/>
    <n v="0"/>
  </r>
  <r>
    <n v="10225485"/>
    <s v="Carano, Donald J."/>
    <s v="North Lawrence,OH"/>
    <s v="North Lawrence OH"/>
    <s v=""/>
    <s v=""/>
    <x v="9"/>
    <x v="0"/>
    <x v="100"/>
    <n v="2"/>
    <x v="3"/>
    <n v="0"/>
    <n v="0"/>
    <n v="0.44929091408141197"/>
    <n v="0.32601795999943861"/>
    <m/>
    <m/>
    <m/>
    <m/>
    <m/>
    <m/>
    <m/>
    <m/>
    <m/>
    <m/>
    <m/>
    <m/>
    <m/>
    <n v="9"/>
    <n v="0"/>
    <n v="0"/>
  </r>
  <r>
    <n v="10227355"/>
    <s v="Gordienko, Pavel S."/>
    <s v="Valdivostok"/>
    <s v="Valdivostok"/>
    <s v=""/>
    <s v=""/>
    <x v="29"/>
    <x v="0"/>
    <x v="77"/>
    <n v="1"/>
    <x v="14"/>
    <n v="0"/>
    <n v="0"/>
    <n v="0.46670628462554764"/>
    <n v="5.8577245354555108E-2"/>
    <m/>
    <m/>
    <m/>
    <m/>
    <m/>
    <m/>
    <m/>
    <m/>
    <m/>
    <m/>
    <m/>
    <m/>
    <m/>
    <n v="9"/>
    <n v="0"/>
    <n v="0"/>
  </r>
  <r>
    <n v="10236303"/>
    <s v="Titov, Boris K."/>
    <s v="Kharkov"/>
    <s v="Kharkov"/>
    <s v=""/>
    <s v=""/>
    <x v="38"/>
    <x v="0"/>
    <x v="65"/>
    <n v="1"/>
    <x v="14"/>
    <n v="0"/>
    <n v="0"/>
    <n v="0.53396542936797442"/>
    <n v="0.60642903836061579"/>
    <m/>
    <m/>
    <m/>
    <m/>
    <m/>
    <m/>
    <m/>
    <m/>
    <m/>
    <m/>
    <m/>
    <m/>
    <m/>
    <n v="9"/>
    <n v="0"/>
    <n v="0"/>
  </r>
  <r>
    <n v="10241481"/>
    <s v="Koch, Virgil A."/>
    <s v="Colleyville"/>
    <s v="Colleyville"/>
    <s v=""/>
    <s v=""/>
    <x v="9"/>
    <x v="0"/>
    <x v="77"/>
    <n v="1"/>
    <x v="14"/>
    <n v="0"/>
    <n v="0"/>
    <n v="0.48176457920086768"/>
    <n v="0.55030815532039434"/>
    <m/>
    <m/>
    <m/>
    <m/>
    <m/>
    <m/>
    <m/>
    <m/>
    <m/>
    <m/>
    <m/>
    <m/>
    <m/>
    <n v="9"/>
    <n v="0"/>
    <n v="0"/>
  </r>
  <r>
    <n v="10241862"/>
    <s v="Squires, Derek Murray"/>
    <s v="Stratford-Upon-Avon"/>
    <s v="Stratford-Upon-Avon"/>
    <s v=""/>
    <s v=""/>
    <x v="8"/>
    <x v="0"/>
    <x v="80"/>
    <n v="2"/>
    <x v="14"/>
    <n v="0"/>
    <n v="0"/>
    <n v="0.22217652719997683"/>
    <n v="0.86063731807470478"/>
    <m/>
    <m/>
    <m/>
    <m/>
    <m/>
    <m/>
    <m/>
    <m/>
    <m/>
    <m/>
    <m/>
    <m/>
    <m/>
    <n v="9"/>
    <n v="0"/>
    <n v="0"/>
  </r>
  <r>
    <n v="10244710"/>
    <s v="Kim, Sung-chul"/>
    <s v="Suwon"/>
    <s v="Suwon"/>
    <s v=""/>
    <s v=""/>
    <x v="7"/>
    <x v="0"/>
    <x v="87"/>
    <n v="1"/>
    <x v="14"/>
    <n v="0"/>
    <n v="0"/>
    <n v="0.85655333411515455"/>
    <n v="0.96235478087337001"/>
    <m/>
    <m/>
    <m/>
    <m/>
    <m/>
    <m/>
    <m/>
    <m/>
    <m/>
    <m/>
    <m/>
    <m/>
    <m/>
    <n v="9"/>
    <n v="0"/>
    <n v="0"/>
  </r>
  <r>
    <n v="18737467"/>
    <s v="WESTINGHOUSE BRAKE AND SIGNAL CO., LTD."/>
    <s v="PEW HILL, CHIPPENHAM, WILTSHIRE, ENGLAND"/>
    <s v="PEW HILL CHIPPENHAM WILTSHIRE ENGLAND"/>
    <s v=""/>
    <s v=""/>
    <x v="24"/>
    <x v="0"/>
    <x v="41"/>
    <n v="3"/>
    <x v="1"/>
    <n v="0"/>
    <n v="0"/>
    <n v="0.42513801857241884"/>
    <n v="4.8949072587784248E-2"/>
    <n v="1"/>
    <n v="3"/>
    <n v="8"/>
    <m/>
    <m/>
    <m/>
    <m/>
    <m/>
    <m/>
    <m/>
    <m/>
    <m/>
    <m/>
    <n v="9"/>
    <n v="1"/>
    <n v="0"/>
  </r>
  <r>
    <n v="10248937"/>
    <s v="Van Dijk, Jaap"/>
    <s v="Amersfoort"/>
    <s v="Amersfoort"/>
    <s v=""/>
    <s v=""/>
    <x v="1"/>
    <x v="0"/>
    <x v="70"/>
    <n v="1"/>
    <x v="14"/>
    <n v="0"/>
    <n v="0"/>
    <n v="0.71942801423946368"/>
    <n v="0.21958651863530843"/>
    <m/>
    <m/>
    <m/>
    <m/>
    <m/>
    <m/>
    <m/>
    <m/>
    <m/>
    <m/>
    <m/>
    <m/>
    <m/>
    <n v="9"/>
    <n v="0"/>
    <n v="0"/>
  </r>
  <r>
    <n v="10251905"/>
    <s v="Todd; Gary J."/>
    <s v="33551 Giftos,Clinton Township,MI"/>
    <s v="33551 Giftos Clinton Township MI"/>
    <s v="33551"/>
    <s v=""/>
    <x v="9"/>
    <x v="0"/>
    <x v="1"/>
    <n v="2"/>
    <x v="1"/>
    <n v="1"/>
    <n v="0"/>
    <n v="0.97475887040834419"/>
    <n v="0.56425302442735337"/>
    <m/>
    <m/>
    <m/>
    <m/>
    <m/>
    <m/>
    <m/>
    <m/>
    <m/>
    <m/>
    <m/>
    <m/>
    <m/>
    <n v="9"/>
    <n v="1"/>
    <n v="0"/>
  </r>
  <r>
    <n v="10265727"/>
    <s v="Aihara, Masayoshi"/>
    <s v="Hachioji"/>
    <s v="Hachioji"/>
    <s v=""/>
    <s v=""/>
    <x v="2"/>
    <x v="0"/>
    <x v="59"/>
    <n v="1"/>
    <x v="14"/>
    <n v="0"/>
    <n v="0"/>
    <n v="0.20721531336494314"/>
    <n v="0.11578369281195322"/>
    <m/>
    <m/>
    <m/>
    <m/>
    <m/>
    <m/>
    <m/>
    <m/>
    <m/>
    <m/>
    <m/>
    <m/>
    <m/>
    <n v="9"/>
    <n v="0"/>
    <n v="0"/>
  </r>
  <r>
    <n v="10271329"/>
    <s v="Milburn, Jr., Zachariah H."/>
    <s v="Amherst"/>
    <s v="Amherst"/>
    <s v=""/>
    <s v=""/>
    <x v="9"/>
    <x v="0"/>
    <x v="65"/>
    <n v="1"/>
    <x v="14"/>
    <n v="0"/>
    <n v="0"/>
    <n v="1.6506433151864508E-2"/>
    <n v="0.47373582988026786"/>
    <m/>
    <m/>
    <m/>
    <m/>
    <m/>
    <m/>
    <m/>
    <m/>
    <m/>
    <m/>
    <m/>
    <m/>
    <m/>
    <n v="9"/>
    <n v="0"/>
    <n v="0"/>
  </r>
  <r>
    <n v="10274596"/>
    <s v="Steinmetz, John H."/>
    <s v="Bridgeport,CT"/>
    <s v="Bridgeport CT"/>
    <s v=""/>
    <s v=""/>
    <x v="9"/>
    <x v="0"/>
    <x v="69"/>
    <n v="1"/>
    <x v="15"/>
    <n v="0"/>
    <n v="0"/>
    <n v="0.65721540005992374"/>
    <n v="0.54660724999496368"/>
    <m/>
    <m/>
    <m/>
    <m/>
    <m/>
    <m/>
    <m/>
    <m/>
    <m/>
    <m/>
    <m/>
    <m/>
    <m/>
    <n v="9"/>
    <n v="0"/>
    <n v="0"/>
  </r>
  <r>
    <n v="10275747"/>
    <s v="Lattard, Michel"/>
    <s v="La Colle sur Loup"/>
    <s v="La Colle sur Loup"/>
    <s v=""/>
    <s v=""/>
    <x v="3"/>
    <x v="0"/>
    <x v="100"/>
    <n v="2"/>
    <x v="0"/>
    <n v="0"/>
    <n v="0"/>
    <n v="0.97719068123742014"/>
    <n v="0.55459567390507691"/>
    <m/>
    <m/>
    <m/>
    <m/>
    <m/>
    <m/>
    <m/>
    <m/>
    <m/>
    <m/>
    <m/>
    <m/>
    <m/>
    <n v="9"/>
    <n v="0"/>
    <n v="0"/>
  </r>
  <r>
    <n v="10275864"/>
    <s v="Bellin, Dale W."/>
    <s v="Coupeville"/>
    <s v="Coupeville"/>
    <s v=""/>
    <s v=""/>
    <x v="9"/>
    <x v="0"/>
    <x v="70"/>
    <n v="1"/>
    <x v="14"/>
    <n v="0"/>
    <n v="0"/>
    <n v="0.42760163253023109"/>
    <n v="0.77865823698576286"/>
    <m/>
    <m/>
    <m/>
    <m/>
    <m/>
    <m/>
    <m/>
    <m/>
    <m/>
    <m/>
    <m/>
    <m/>
    <m/>
    <n v="9"/>
    <n v="0"/>
    <n v="0"/>
  </r>
  <r>
    <n v="10277855"/>
    <s v="Matsumoto, Shinichi"/>
    <s v="Aichi-ken"/>
    <s v="Aichi-ken"/>
    <s v=""/>
    <s v=""/>
    <x v="2"/>
    <x v="0"/>
    <x v="62"/>
    <n v="1"/>
    <x v="14"/>
    <n v="0"/>
    <n v="0"/>
    <n v="0.96717713401106953"/>
    <n v="0.97612498806218639"/>
    <m/>
    <m/>
    <m/>
    <m/>
    <m/>
    <m/>
    <m/>
    <m/>
    <m/>
    <m/>
    <m/>
    <m/>
    <m/>
    <n v="9"/>
    <n v="0"/>
    <n v="0"/>
  </r>
  <r>
    <n v="10278314"/>
    <s v="Marchio, Fabio"/>
    <s v="Busto Arsizio"/>
    <s v="Busto Arsizio"/>
    <s v=""/>
    <s v=""/>
    <x v="6"/>
    <x v="0"/>
    <x v="69"/>
    <n v="1"/>
    <x v="15"/>
    <n v="0"/>
    <n v="0"/>
    <n v="0.71281995972467205"/>
    <n v="0.81044988107294724"/>
    <m/>
    <m/>
    <m/>
    <m/>
    <m/>
    <m/>
    <m/>
    <m/>
    <m/>
    <m/>
    <m/>
    <m/>
    <m/>
    <n v="9"/>
    <n v="0"/>
    <n v="0"/>
  </r>
  <r>
    <n v="10280320"/>
    <s v="Munson, Kenton M."/>
    <s v="Arcadia"/>
    <s v="Arcadia"/>
    <s v=""/>
    <s v=""/>
    <x v="9"/>
    <x v="0"/>
    <x v="65"/>
    <n v="1"/>
    <x v="14"/>
    <n v="0"/>
    <n v="0"/>
    <n v="0.26068207517200148"/>
    <n v="0.54449743097451608"/>
    <m/>
    <m/>
    <m/>
    <m/>
    <m/>
    <m/>
    <m/>
    <m/>
    <m/>
    <m/>
    <m/>
    <m/>
    <m/>
    <n v="9"/>
    <n v="0"/>
    <n v="0"/>
  </r>
  <r>
    <n v="10286987"/>
    <s v="Koch, Charles R."/>
    <s v="Ramseck Pattonville"/>
    <s v="Ramseck Pattonville"/>
    <s v=""/>
    <s v=""/>
    <x v="0"/>
    <x v="0"/>
    <x v="80"/>
    <n v="2"/>
    <x v="15"/>
    <n v="0"/>
    <n v="0"/>
    <n v="0.88516374256052455"/>
    <n v="0.68039337914707143"/>
    <m/>
    <m/>
    <m/>
    <m/>
    <m/>
    <m/>
    <m/>
    <m/>
    <m/>
    <m/>
    <m/>
    <m/>
    <m/>
    <n v="9"/>
    <n v="0"/>
    <n v="0"/>
  </r>
  <r>
    <n v="10287608"/>
    <s v="Born, Walter Hans"/>
    <s v="Zurich"/>
    <s v="Zurich"/>
    <s v=""/>
    <s v=""/>
    <x v="10"/>
    <x v="0"/>
    <x v="66"/>
    <n v="1"/>
    <x v="14"/>
    <n v="0"/>
    <n v="0"/>
    <n v="0.79477708098346889"/>
    <n v="0.25132178617282741"/>
    <m/>
    <m/>
    <m/>
    <m/>
    <m/>
    <m/>
    <m/>
    <m/>
    <m/>
    <m/>
    <m/>
    <m/>
    <m/>
    <n v="9"/>
    <n v="0"/>
    <n v="0"/>
  </r>
  <r>
    <n v="10289623"/>
    <s v="Saumarez, Richard"/>
    <s v="Old Coulsdon"/>
    <s v="Old Coulsdon"/>
    <s v=""/>
    <s v=""/>
    <x v="8"/>
    <x v="0"/>
    <x v="74"/>
    <n v="1"/>
    <x v="15"/>
    <n v="0"/>
    <n v="0"/>
    <n v="0.24830316566133659"/>
    <n v="0.1178124052459909"/>
    <m/>
    <m/>
    <m/>
    <m/>
    <m/>
    <m/>
    <m/>
    <m/>
    <m/>
    <m/>
    <m/>
    <m/>
    <m/>
    <n v="9"/>
    <n v="0"/>
    <n v="0"/>
  </r>
  <r>
    <n v="10292275"/>
    <s v="Rubens, Harvey A."/>
    <s v="Los Angeles"/>
    <s v="Los Angeles"/>
    <s v=""/>
    <s v=""/>
    <x v="9"/>
    <x v="0"/>
    <x v="77"/>
    <n v="1"/>
    <x v="15"/>
    <n v="0"/>
    <n v="0"/>
    <n v="6.6663481455898732E-2"/>
    <n v="0.65090876019602761"/>
    <m/>
    <m/>
    <m/>
    <m/>
    <m/>
    <m/>
    <m/>
    <m/>
    <m/>
    <m/>
    <m/>
    <m/>
    <m/>
    <n v="9"/>
    <n v="0"/>
    <n v="0"/>
  </r>
  <r>
    <n v="10292799"/>
    <s v="Kindermann; Peter"/>
    <s v="D-64331 Weiterstadt"/>
    <s v="D-64331 Weiterstadt"/>
    <s v="64331"/>
    <s v=""/>
    <x v="0"/>
    <x v="0"/>
    <x v="80"/>
    <n v="2"/>
    <x v="15"/>
    <n v="1"/>
    <n v="0"/>
    <n v="0.33335827501960225"/>
    <n v="0.46210562222460994"/>
    <m/>
    <m/>
    <m/>
    <m/>
    <m/>
    <m/>
    <m/>
    <m/>
    <m/>
    <m/>
    <m/>
    <m/>
    <m/>
    <n v="9"/>
    <n v="0"/>
    <n v="0"/>
  </r>
  <r>
    <n v="26265617"/>
    <s v="DE BROCK, RAOUL"/>
    <s v="VOGELZANGLAAN 16,KORTRIJK"/>
    <s v="VOGELZANGLAAN 16 KORTRIJK"/>
    <s v="16"/>
    <s v="16"/>
    <x v="17"/>
    <x v="0"/>
    <x v="21"/>
    <n v="2"/>
    <x v="3"/>
    <n v="1"/>
    <n v="1"/>
    <n v="0.17316071007338862"/>
    <n v="4.7785723688852699E-2"/>
    <n v="1"/>
    <n v="2"/>
    <n v="8"/>
    <m/>
    <m/>
    <m/>
    <m/>
    <m/>
    <m/>
    <m/>
    <m/>
    <m/>
    <m/>
    <n v="9"/>
    <n v="0"/>
    <n v="0"/>
  </r>
  <r>
    <n v="10294696"/>
    <s v="Glaise, Rene J."/>
    <s v="St. Paul de Vence"/>
    <s v="St. Paul de Vence"/>
    <s v=""/>
    <s v=""/>
    <x v="3"/>
    <x v="0"/>
    <x v="100"/>
    <n v="2"/>
    <x v="0"/>
    <n v="0"/>
    <n v="0"/>
    <n v="0.97918674459162935"/>
    <n v="0.6785578325388959"/>
    <m/>
    <m/>
    <m/>
    <m/>
    <m/>
    <m/>
    <m/>
    <m/>
    <m/>
    <m/>
    <m/>
    <m/>
    <m/>
    <n v="9"/>
    <n v="0"/>
    <n v="0"/>
  </r>
  <r>
    <n v="10296121"/>
    <s v="Olive, Gisela"/>
    <s v="Cary"/>
    <s v="Cary"/>
    <s v=""/>
    <s v=""/>
    <x v="9"/>
    <x v="0"/>
    <x v="111"/>
    <n v="1"/>
    <x v="14"/>
    <n v="0"/>
    <n v="0"/>
    <n v="0.33005656594260457"/>
    <n v="0.11677197802531203"/>
    <m/>
    <m/>
    <m/>
    <m/>
    <m/>
    <m/>
    <m/>
    <m/>
    <m/>
    <m/>
    <m/>
    <m/>
    <m/>
    <n v="9"/>
    <n v="0"/>
    <n v="0"/>
  </r>
  <r>
    <n v="10297067"/>
    <s v="Langebrake, Lawrence C."/>
    <s v="Seminole"/>
    <s v="Seminole"/>
    <s v=""/>
    <s v=""/>
    <x v="9"/>
    <x v="0"/>
    <x v="59"/>
    <n v="1"/>
    <x v="14"/>
    <n v="0"/>
    <n v="0"/>
    <n v="0.56513414454132394"/>
    <n v="0.93163457603517563"/>
    <m/>
    <m/>
    <m/>
    <m/>
    <m/>
    <m/>
    <m/>
    <m/>
    <m/>
    <m/>
    <m/>
    <m/>
    <m/>
    <n v="9"/>
    <n v="0"/>
    <n v="0"/>
  </r>
  <r>
    <n v="10298243"/>
    <s v="Yesinowski, James P."/>
    <s v="Fort Washington"/>
    <s v="Fort Washington"/>
    <s v=""/>
    <s v=""/>
    <x v="9"/>
    <x v="0"/>
    <x v="81"/>
    <n v="1"/>
    <x v="15"/>
    <n v="0"/>
    <n v="0"/>
    <n v="0.10852554129661174"/>
    <n v="0.20502692613755791"/>
    <m/>
    <m/>
    <m/>
    <m/>
    <m/>
    <m/>
    <m/>
    <m/>
    <m/>
    <m/>
    <m/>
    <m/>
    <m/>
    <n v="9"/>
    <n v="0"/>
    <n v="0"/>
  </r>
  <r>
    <n v="10304634"/>
    <s v="Phifer, John Hinnant"/>
    <s v="St. Helena Island,SC"/>
    <s v="St. Helena Island SC"/>
    <s v=""/>
    <s v=""/>
    <x v="9"/>
    <x v="0"/>
    <x v="91"/>
    <n v="2"/>
    <x v="0"/>
    <n v="0"/>
    <n v="0"/>
    <n v="0.9538537310394446"/>
    <n v="0.61763309206500894"/>
    <m/>
    <m/>
    <m/>
    <m/>
    <m/>
    <m/>
    <m/>
    <m/>
    <m/>
    <m/>
    <m/>
    <m/>
    <m/>
    <n v="9"/>
    <n v="0"/>
    <n v="0"/>
  </r>
  <r>
    <n v="10305017"/>
    <s v="Loeb, Jr., Carl M."/>
    <s v="New York"/>
    <s v="New York"/>
    <s v=""/>
    <s v=""/>
    <x v="9"/>
    <x v="0"/>
    <x v="59"/>
    <n v="1"/>
    <x v="15"/>
    <n v="0"/>
    <n v="0"/>
    <n v="0.54180563356619893"/>
    <n v="0.53384180206943566"/>
    <m/>
    <m/>
    <m/>
    <m/>
    <m/>
    <m/>
    <m/>
    <m/>
    <m/>
    <m/>
    <m/>
    <m/>
    <m/>
    <n v="9"/>
    <n v="0"/>
    <n v="0"/>
  </r>
  <r>
    <n v="10306925"/>
    <s v="Sundarrao, Stephen"/>
    <s v="Tampa,FL"/>
    <s v="Tampa FL"/>
    <s v=""/>
    <s v=""/>
    <x v="9"/>
    <x v="0"/>
    <x v="59"/>
    <n v="1"/>
    <x v="15"/>
    <n v="0"/>
    <n v="0"/>
    <n v="0.69756414798129385"/>
    <n v="0.99275853358654287"/>
    <m/>
    <m/>
    <m/>
    <m/>
    <m/>
    <m/>
    <m/>
    <m/>
    <m/>
    <m/>
    <m/>
    <m/>
    <m/>
    <n v="9"/>
    <n v="0"/>
    <n v="0"/>
  </r>
  <r>
    <n v="10311141"/>
    <s v="Allabaugh, Jr.; Robert Carleton"/>
    <s v="Minneola"/>
    <s v="Minneola"/>
    <s v=""/>
    <s v=""/>
    <x v="9"/>
    <x v="0"/>
    <x v="59"/>
    <n v="1"/>
    <x v="14"/>
    <n v="0"/>
    <n v="0"/>
    <n v="0.31980562705507254"/>
    <n v="0.18837918989472846"/>
    <m/>
    <m/>
    <m/>
    <m/>
    <m/>
    <m/>
    <m/>
    <m/>
    <m/>
    <m/>
    <m/>
    <m/>
    <m/>
    <n v="9"/>
    <n v="0"/>
    <n v="0"/>
  </r>
  <r>
    <n v="10312084"/>
    <s v="Svedin, Niklas"/>
    <s v="S-11432 Stockholm"/>
    <s v="S-11432 Stockholm"/>
    <s v="11432"/>
    <s v=""/>
    <x v="11"/>
    <x v="0"/>
    <x v="100"/>
    <n v="2"/>
    <x v="15"/>
    <n v="1"/>
    <n v="0"/>
    <n v="0.69655814687332451"/>
    <n v="0.21034332523868915"/>
    <m/>
    <m/>
    <m/>
    <m/>
    <m/>
    <m/>
    <m/>
    <m/>
    <m/>
    <m/>
    <m/>
    <m/>
    <m/>
    <n v="9"/>
    <n v="0"/>
    <n v="0"/>
  </r>
  <r>
    <n v="10314228"/>
    <s v="Merritt, Justen Harlow"/>
    <s v="Camas,WA"/>
    <s v="Camas WA"/>
    <s v=""/>
    <s v=""/>
    <x v="9"/>
    <x v="0"/>
    <x v="59"/>
    <n v="1"/>
    <x v="15"/>
    <n v="0"/>
    <n v="0"/>
    <n v="0.44562542271457639"/>
    <n v="0.73793969581593766"/>
    <m/>
    <m/>
    <m/>
    <m/>
    <m/>
    <m/>
    <m/>
    <m/>
    <m/>
    <m/>
    <m/>
    <m/>
    <m/>
    <n v="9"/>
    <n v="0"/>
    <n v="0"/>
  </r>
  <r>
    <n v="10318415"/>
    <s v="L'Esperance, Thomas F."/>
    <s v="Oshkosh,WI"/>
    <s v="Oshkosh WI"/>
    <s v=""/>
    <s v=""/>
    <x v="9"/>
    <x v="0"/>
    <x v="70"/>
    <n v="1"/>
    <x v="15"/>
    <n v="0"/>
    <n v="0"/>
    <n v="0.91869610731552076"/>
    <n v="0.94346415884216839"/>
    <m/>
    <m/>
    <m/>
    <m/>
    <m/>
    <m/>
    <m/>
    <m/>
    <m/>
    <m/>
    <m/>
    <m/>
    <m/>
    <n v="9"/>
    <n v="0"/>
    <n v="0"/>
  </r>
  <r>
    <n v="10319499"/>
    <s v="Vallas, Rodney"/>
    <s v="Calgary"/>
    <s v="Calgary"/>
    <s v=""/>
    <s v=""/>
    <x v="16"/>
    <x v="0"/>
    <x v="65"/>
    <n v="1"/>
    <x v="14"/>
    <n v="0"/>
    <n v="0"/>
    <n v="0.32010097401224658"/>
    <n v="0.69044095476219181"/>
    <m/>
    <m/>
    <m/>
    <m/>
    <m/>
    <m/>
    <m/>
    <m/>
    <m/>
    <m/>
    <m/>
    <m/>
    <m/>
    <n v="9"/>
    <n v="0"/>
    <n v="0"/>
  </r>
  <r>
    <n v="10321876"/>
    <s v="Franks, John"/>
    <s v="Hopkinton"/>
    <s v="Hopkinton"/>
    <s v=""/>
    <s v=""/>
    <x v="9"/>
    <x v="0"/>
    <x v="62"/>
    <n v="1"/>
    <x v="14"/>
    <n v="0"/>
    <n v="0"/>
    <n v="0.26826738198635902"/>
    <n v="0.26665417585520423"/>
    <m/>
    <m/>
    <m/>
    <m/>
    <m/>
    <m/>
    <m/>
    <m/>
    <m/>
    <m/>
    <m/>
    <m/>
    <m/>
    <n v="9"/>
    <n v="0"/>
    <n v="0"/>
  </r>
  <r>
    <n v="10322270"/>
    <s v="Van Der Schrieck; Gerard Louis Marie"/>
    <s v="Bw Delft"/>
    <s v="Bw Delft"/>
    <s v=""/>
    <s v=""/>
    <x v="1"/>
    <x v="0"/>
    <x v="59"/>
    <n v="1"/>
    <x v="15"/>
    <n v="0"/>
    <n v="0"/>
    <n v="0.89431567950378055"/>
    <n v="0.45875763698673722"/>
    <m/>
    <m/>
    <m/>
    <m/>
    <m/>
    <m/>
    <m/>
    <m/>
    <m/>
    <m/>
    <m/>
    <m/>
    <m/>
    <n v="9"/>
    <n v="0"/>
    <n v="0"/>
  </r>
  <r>
    <n v="10323274"/>
    <s v="Jarman; Davis R."/>
    <s v="Hortense"/>
    <s v="Hortense"/>
    <s v=""/>
    <s v=""/>
    <x v="9"/>
    <x v="0"/>
    <x v="59"/>
    <n v="1"/>
    <x v="14"/>
    <n v="0"/>
    <n v="0"/>
    <n v="8.9370390543420442E-2"/>
    <n v="0.61371365201338968"/>
    <m/>
    <m/>
    <m/>
    <m/>
    <m/>
    <m/>
    <m/>
    <m/>
    <m/>
    <m/>
    <m/>
    <m/>
    <m/>
    <n v="9"/>
    <n v="0"/>
    <n v="0"/>
  </r>
  <r>
    <n v="10324650"/>
    <s v="Kabushiki Kaisha Com."/>
    <s v="Tokyo"/>
    <s v="Tokyo"/>
    <s v=""/>
    <s v=""/>
    <x v="2"/>
    <x v="0"/>
    <x v="87"/>
    <n v="1"/>
    <x v="14"/>
    <n v="0"/>
    <n v="0"/>
    <n v="0.15095110523555544"/>
    <n v="0.63939872031610678"/>
    <m/>
    <m/>
    <m/>
    <m/>
    <m/>
    <m/>
    <m/>
    <m/>
    <m/>
    <m/>
    <m/>
    <m/>
    <m/>
    <n v="9"/>
    <n v="0"/>
    <n v="0"/>
  </r>
  <r>
    <n v="10325288"/>
    <s v="Park, Jong-Lae"/>
    <s v="Seoul"/>
    <s v="Seoul"/>
    <s v=""/>
    <s v=""/>
    <x v="7"/>
    <x v="0"/>
    <x v="87"/>
    <n v="1"/>
    <x v="14"/>
    <n v="0"/>
    <n v="0"/>
    <n v="0.55647537164892302"/>
    <n v="0.669353884288443"/>
    <m/>
    <m/>
    <m/>
    <m/>
    <m/>
    <m/>
    <m/>
    <m/>
    <m/>
    <m/>
    <m/>
    <m/>
    <m/>
    <n v="9"/>
    <n v="0"/>
    <n v="0"/>
  </r>
  <r>
    <n v="10327043"/>
    <s v="Lamb; George D."/>
    <s v="Longmont"/>
    <s v="Longmont"/>
    <s v=""/>
    <s v=""/>
    <x v="9"/>
    <x v="0"/>
    <x v="59"/>
    <n v="1"/>
    <x v="14"/>
    <n v="0"/>
    <n v="0"/>
    <n v="0.10703320982188858"/>
    <n v="0.52210906695635351"/>
    <m/>
    <m/>
    <m/>
    <m/>
    <m/>
    <m/>
    <m/>
    <m/>
    <m/>
    <m/>
    <m/>
    <m/>
    <m/>
    <n v="9"/>
    <n v="0"/>
    <n v="0"/>
  </r>
  <r>
    <n v="26323028"/>
    <s v="THORN EMI PLC"/>
    <s v="4 TENTERDEN STREET,LONDON"/>
    <s v="4 TENTERDEN STREET LONDON"/>
    <s v="4"/>
    <s v=""/>
    <x v="8"/>
    <x v="0"/>
    <x v="21"/>
    <n v="2"/>
    <x v="0"/>
    <n v="1"/>
    <n v="0"/>
    <n v="0.88165212489421929"/>
    <n v="4.9381974686057206E-2"/>
    <n v="1"/>
    <n v="2"/>
    <n v="8"/>
    <m/>
    <m/>
    <m/>
    <m/>
    <m/>
    <m/>
    <m/>
    <m/>
    <m/>
    <m/>
    <n v="9"/>
    <n v="0"/>
    <n v="0"/>
  </r>
  <r>
    <n v="10329145"/>
    <s v="Schreiner, Stefan C."/>
    <s v="Euclid"/>
    <s v="Euclid"/>
    <s v=""/>
    <s v=""/>
    <x v="9"/>
    <x v="0"/>
    <x v="66"/>
    <n v="1"/>
    <x v="14"/>
    <n v="0"/>
    <n v="0"/>
    <n v="0.52408440477007745"/>
    <n v="0.177815848845851"/>
    <m/>
    <m/>
    <m/>
    <m/>
    <m/>
    <m/>
    <m/>
    <m/>
    <m/>
    <m/>
    <m/>
    <m/>
    <m/>
    <n v="9"/>
    <n v="0"/>
    <n v="0"/>
  </r>
  <r>
    <n v="10329379"/>
    <s v="Neal, Michael Anthony"/>
    <s v="Martan"/>
    <s v="Martan"/>
    <s v=""/>
    <s v=""/>
    <x v="8"/>
    <x v="0"/>
    <x v="66"/>
    <n v="1"/>
    <x v="14"/>
    <n v="0"/>
    <n v="0"/>
    <n v="0.88584030641807621"/>
    <n v="0.95260653507222581"/>
    <m/>
    <m/>
    <m/>
    <m/>
    <m/>
    <m/>
    <m/>
    <m/>
    <m/>
    <m/>
    <m/>
    <m/>
    <m/>
    <n v="9"/>
    <n v="0"/>
    <n v="0"/>
  </r>
  <r>
    <n v="10329680"/>
    <s v="Giraldez, Emilio M."/>
    <s v="Del Mar"/>
    <s v="Del Mar"/>
    <s v=""/>
    <s v=""/>
    <x v="9"/>
    <x v="0"/>
    <x v="65"/>
    <n v="1"/>
    <x v="15"/>
    <n v="0"/>
    <n v="0"/>
    <n v="0.47261655642016753"/>
    <n v="0.85438230008575877"/>
    <m/>
    <m/>
    <m/>
    <m/>
    <m/>
    <m/>
    <m/>
    <m/>
    <m/>
    <m/>
    <m/>
    <m/>
    <m/>
    <n v="9"/>
    <n v="0"/>
    <n v="0"/>
  </r>
  <r>
    <n v="10331233"/>
    <s v="Edge Specialities, Inc."/>
    <s v="Alexandria"/>
    <s v="Alexandria"/>
    <s v=""/>
    <s v=""/>
    <x v="9"/>
    <x v="0"/>
    <x v="70"/>
    <n v="1"/>
    <x v="14"/>
    <n v="0"/>
    <n v="0"/>
    <n v="0.72709339310716248"/>
    <n v="0.90124138186146896"/>
    <m/>
    <m/>
    <m/>
    <m/>
    <m/>
    <m/>
    <m/>
    <m/>
    <m/>
    <m/>
    <m/>
    <m/>
    <m/>
    <n v="9"/>
    <n v="0"/>
    <n v="0"/>
  </r>
  <r>
    <n v="10333255"/>
    <s v="Gullette, James C."/>
    <s v="Greer"/>
    <s v="Greer"/>
    <s v=""/>
    <s v=""/>
    <x v="9"/>
    <x v="0"/>
    <x v="87"/>
    <n v="1"/>
    <x v="14"/>
    <n v="0"/>
    <n v="0"/>
    <n v="4.5493686388144439E-2"/>
    <n v="0.46532464643131188"/>
    <m/>
    <m/>
    <m/>
    <m/>
    <m/>
    <m/>
    <m/>
    <m/>
    <m/>
    <m/>
    <m/>
    <m/>
    <m/>
    <n v="9"/>
    <n v="0"/>
    <n v="0"/>
  </r>
  <r>
    <n v="10336600"/>
    <s v="Murata, Harumi"/>
    <s v="Osaka"/>
    <s v="Osaka"/>
    <s v=""/>
    <s v=""/>
    <x v="2"/>
    <x v="0"/>
    <x v="87"/>
    <n v="1"/>
    <x v="14"/>
    <n v="0"/>
    <n v="0"/>
    <n v="0.13453471976173903"/>
    <n v="0.25908377933707349"/>
    <m/>
    <m/>
    <m/>
    <m/>
    <m/>
    <m/>
    <m/>
    <m/>
    <m/>
    <m/>
    <m/>
    <m/>
    <m/>
    <n v="9"/>
    <n v="0"/>
    <n v="0"/>
  </r>
  <r>
    <n v="10337141"/>
    <s v="Monahan, Steven E."/>
    <s v="Rochester"/>
    <s v="Rochester"/>
    <s v=""/>
    <s v=""/>
    <x v="9"/>
    <x v="0"/>
    <x v="62"/>
    <n v="1"/>
    <x v="14"/>
    <n v="0"/>
    <n v="0"/>
    <n v="0.4246402216264209"/>
    <n v="0.26145004900477342"/>
    <m/>
    <m/>
    <m/>
    <m/>
    <m/>
    <m/>
    <m/>
    <m/>
    <m/>
    <m/>
    <m/>
    <m/>
    <m/>
    <n v="9"/>
    <n v="0"/>
    <n v="0"/>
  </r>
  <r>
    <n v="10341293"/>
    <s v="Boucle, Jean"/>
    <s v="Meudon"/>
    <s v="Meudon"/>
    <s v=""/>
    <s v=""/>
    <x v="3"/>
    <x v="0"/>
    <x v="66"/>
    <n v="1"/>
    <x v="14"/>
    <n v="0"/>
    <n v="0"/>
    <n v="0.49643428050665683"/>
    <n v="0.69535095658642676"/>
    <m/>
    <m/>
    <m/>
    <m/>
    <m/>
    <m/>
    <m/>
    <m/>
    <m/>
    <m/>
    <m/>
    <m/>
    <m/>
    <n v="9"/>
    <n v="0"/>
    <n v="0"/>
  </r>
  <r>
    <n v="10341920"/>
    <s v="Aikawa, Tadao"/>
    <s v="Kanagawa"/>
    <s v="Kanagawa"/>
    <s v=""/>
    <s v=""/>
    <x v="2"/>
    <x v="0"/>
    <x v="59"/>
    <n v="1"/>
    <x v="14"/>
    <n v="0"/>
    <n v="0"/>
    <n v="0.42304774696472991"/>
    <n v="0.55092864478443571"/>
    <m/>
    <m/>
    <m/>
    <m/>
    <m/>
    <m/>
    <m/>
    <m/>
    <m/>
    <m/>
    <m/>
    <m/>
    <m/>
    <n v="9"/>
    <n v="0"/>
    <n v="0"/>
  </r>
  <r>
    <n v="10344760"/>
    <s v="Huang, Jan-Chuan"/>
    <s v="Lowell"/>
    <s v="Lowell"/>
    <s v=""/>
    <s v=""/>
    <x v="9"/>
    <x v="0"/>
    <x v="66"/>
    <n v="1"/>
    <x v="14"/>
    <n v="0"/>
    <n v="0"/>
    <n v="0.17803066192788786"/>
    <n v="0.20407282714983122"/>
    <m/>
    <m/>
    <m/>
    <m/>
    <m/>
    <m/>
    <m/>
    <m/>
    <m/>
    <m/>
    <m/>
    <m/>
    <m/>
    <n v="9"/>
    <n v="0"/>
    <n v="0"/>
  </r>
  <r>
    <n v="10345876"/>
    <s v="Digital Networks North America, Inc."/>
    <s v="Santa Clara"/>
    <s v="Santa Clara"/>
    <s v=""/>
    <s v=""/>
    <x v="9"/>
    <x v="0"/>
    <x v="77"/>
    <n v="1"/>
    <x v="15"/>
    <n v="0"/>
    <n v="0"/>
    <n v="0.23586001799494849"/>
    <n v="0.98786173023691104"/>
    <m/>
    <m/>
    <m/>
    <m/>
    <m/>
    <m/>
    <m/>
    <m/>
    <m/>
    <m/>
    <m/>
    <m/>
    <m/>
    <n v="9"/>
    <n v="0"/>
    <n v="0"/>
  </r>
  <r>
    <n v="10346317"/>
    <s v="Brown, Arthur E."/>
    <s v="Mission Viejo"/>
    <s v="Mission Viejo"/>
    <s v=""/>
    <s v=""/>
    <x v="9"/>
    <x v="0"/>
    <x v="69"/>
    <n v="1"/>
    <x v="15"/>
    <n v="0"/>
    <n v="0"/>
    <n v="0.4675829822748675"/>
    <n v="0.10976543270200734"/>
    <m/>
    <m/>
    <m/>
    <m/>
    <m/>
    <m/>
    <m/>
    <m/>
    <m/>
    <m/>
    <m/>
    <m/>
    <m/>
    <n v="9"/>
    <n v="0"/>
    <n v="0"/>
  </r>
  <r>
    <n v="10350056"/>
    <s v="Cherouse, Thierry"/>
    <s v="Grignon"/>
    <s v="Grignon"/>
    <s v=""/>
    <s v=""/>
    <x v="3"/>
    <x v="0"/>
    <x v="65"/>
    <n v="1"/>
    <x v="14"/>
    <n v="0"/>
    <n v="0"/>
    <n v="0.51356273793733498"/>
    <n v="0.55526755272774231"/>
    <m/>
    <m/>
    <m/>
    <m/>
    <m/>
    <m/>
    <m/>
    <m/>
    <m/>
    <m/>
    <m/>
    <m/>
    <m/>
    <n v="9"/>
    <n v="0"/>
    <n v="0"/>
  </r>
  <r>
    <n v="10352827"/>
    <s v="Ensley, Eric T."/>
    <s v="Houston,TX"/>
    <s v="Houston TX"/>
    <s v=""/>
    <s v=""/>
    <x v="9"/>
    <x v="0"/>
    <x v="70"/>
    <n v="1"/>
    <x v="15"/>
    <n v="0"/>
    <n v="0"/>
    <n v="0.10064076978751635"/>
    <n v="0.82464844575604201"/>
    <m/>
    <m/>
    <m/>
    <m/>
    <m/>
    <m/>
    <m/>
    <m/>
    <m/>
    <m/>
    <m/>
    <m/>
    <m/>
    <n v="9"/>
    <n v="0"/>
    <n v="0"/>
  </r>
  <r>
    <n v="10353931"/>
    <s v="Choi, Jin"/>
    <s v="Busan"/>
    <s v="Busan"/>
    <s v=""/>
    <s v=""/>
    <x v="7"/>
    <x v="0"/>
    <x v="87"/>
    <n v="1"/>
    <x v="14"/>
    <n v="0"/>
    <n v="0"/>
    <n v="0.96616407750398425"/>
    <n v="0.5122445478104225"/>
    <m/>
    <m/>
    <m/>
    <m/>
    <m/>
    <m/>
    <m/>
    <m/>
    <m/>
    <m/>
    <m/>
    <m/>
    <m/>
    <n v="9"/>
    <n v="0"/>
    <n v="0"/>
  </r>
  <r>
    <n v="10354585"/>
    <s v="Lohmann, Jan Klaas"/>
    <s v="Mannheim"/>
    <s v="Mannheim"/>
    <s v=""/>
    <s v=""/>
    <x v="0"/>
    <x v="0"/>
    <x v="59"/>
    <n v="1"/>
    <x v="14"/>
    <n v="0"/>
    <n v="0"/>
    <n v="0.33286167856662563"/>
    <n v="0.54807338944082695"/>
    <m/>
    <m/>
    <m/>
    <m/>
    <m/>
    <m/>
    <m/>
    <m/>
    <m/>
    <m/>
    <m/>
    <m/>
    <m/>
    <n v="9"/>
    <n v="0"/>
    <n v="0"/>
  </r>
  <r>
    <n v="10359826"/>
    <s v="Yang, Kook Hyeun"/>
    <s v="Suwon-Si"/>
    <s v="Suwon-Si"/>
    <s v=""/>
    <s v=""/>
    <x v="7"/>
    <x v="0"/>
    <x v="59"/>
    <n v="1"/>
    <x v="14"/>
    <n v="0"/>
    <n v="0"/>
    <n v="0.1338887999023558"/>
    <n v="0.38779158024056071"/>
    <m/>
    <m/>
    <m/>
    <m/>
    <m/>
    <m/>
    <m/>
    <m/>
    <m/>
    <m/>
    <m/>
    <m/>
    <m/>
    <n v="9"/>
    <n v="0"/>
    <n v="0"/>
  </r>
  <r>
    <n v="10362140"/>
    <s v="Ohtake, Shigeaki"/>
    <s v="Kawasaki"/>
    <s v="Kawasaki"/>
    <s v=""/>
    <s v=""/>
    <x v="2"/>
    <x v="0"/>
    <x v="59"/>
    <n v="1"/>
    <x v="14"/>
    <n v="0"/>
    <n v="0"/>
    <n v="0.32614120323596762"/>
    <n v="0.9865696904675596"/>
    <m/>
    <m/>
    <m/>
    <m/>
    <m/>
    <m/>
    <m/>
    <m/>
    <m/>
    <m/>
    <m/>
    <m/>
    <m/>
    <n v="9"/>
    <n v="0"/>
    <n v="0"/>
  </r>
  <r>
    <n v="10362217"/>
    <s v="Pontius, Alexander"/>
    <s v="Lebach"/>
    <s v="Lebach"/>
    <s v=""/>
    <s v=""/>
    <x v="0"/>
    <x v="0"/>
    <x v="66"/>
    <n v="1"/>
    <x v="14"/>
    <n v="0"/>
    <n v="0"/>
    <n v="0.13458340855184114"/>
    <n v="0.37223617961390065"/>
    <m/>
    <m/>
    <m/>
    <m/>
    <m/>
    <m/>
    <m/>
    <m/>
    <m/>
    <m/>
    <m/>
    <m/>
    <m/>
    <n v="9"/>
    <n v="0"/>
    <n v="0"/>
  </r>
  <r>
    <n v="10362963"/>
    <s v="Stineman, Kenneth"/>
    <s v="San Jose,CA"/>
    <s v="San Jose CA"/>
    <s v=""/>
    <s v=""/>
    <x v="9"/>
    <x v="0"/>
    <x v="77"/>
    <n v="1"/>
    <x v="3"/>
    <n v="0"/>
    <n v="0"/>
    <n v="0.72322385815556645"/>
    <n v="0.76220722268445196"/>
    <m/>
    <m/>
    <m/>
    <m/>
    <m/>
    <m/>
    <m/>
    <m/>
    <m/>
    <m/>
    <m/>
    <m/>
    <m/>
    <n v="9"/>
    <n v="0"/>
    <n v="0"/>
  </r>
  <r>
    <n v="10367105"/>
    <s v="Gasoptics Sweden AB"/>
    <s v="Lund"/>
    <s v="Lund"/>
    <s v=""/>
    <s v=""/>
    <x v="11"/>
    <x v="0"/>
    <x v="111"/>
    <n v="1"/>
    <x v="14"/>
    <n v="0"/>
    <n v="0"/>
    <n v="0.4896830734963904"/>
    <n v="0.65213295901139956"/>
    <m/>
    <m/>
    <m/>
    <m/>
    <m/>
    <m/>
    <m/>
    <m/>
    <m/>
    <m/>
    <m/>
    <m/>
    <m/>
    <n v="9"/>
    <n v="0"/>
    <n v="0"/>
  </r>
  <r>
    <n v="10368396"/>
    <s v="Kazell, David M."/>
    <s v="Libertyville,IL"/>
    <s v="Libertyville IL"/>
    <s v=""/>
    <s v=""/>
    <x v="9"/>
    <x v="0"/>
    <x v="81"/>
    <n v="1"/>
    <x v="15"/>
    <n v="0"/>
    <n v="0"/>
    <n v="0.30992925054555442"/>
    <n v="0.55850391750144635"/>
    <m/>
    <m/>
    <m/>
    <m/>
    <m/>
    <m/>
    <m/>
    <m/>
    <m/>
    <m/>
    <m/>
    <m/>
    <m/>
    <n v="9"/>
    <n v="0"/>
    <n v="0"/>
  </r>
  <r>
    <n v="10369664"/>
    <s v="Takagi, Tsutomu"/>
    <s v="Iwaki"/>
    <s v="Iwaki"/>
    <s v=""/>
    <s v=""/>
    <x v="2"/>
    <x v="0"/>
    <x v="87"/>
    <n v="1"/>
    <x v="14"/>
    <n v="0"/>
    <n v="0"/>
    <n v="0.96777665379875999"/>
    <n v="0.68200064843201091"/>
    <m/>
    <m/>
    <m/>
    <m/>
    <m/>
    <m/>
    <m/>
    <m/>
    <m/>
    <m/>
    <m/>
    <m/>
    <m/>
    <n v="9"/>
    <n v="0"/>
    <n v="0"/>
  </r>
  <r>
    <n v="10371881"/>
    <s v="Kim, Yeung Jun"/>
    <s v="Placentia,CA"/>
    <s v="Placentia CA"/>
    <s v=""/>
    <s v=""/>
    <x v="9"/>
    <x v="0"/>
    <x v="74"/>
    <n v="1"/>
    <x v="15"/>
    <n v="0"/>
    <n v="0"/>
    <n v="0.67303007449300145"/>
    <n v="0.64648997405470887"/>
    <m/>
    <m/>
    <m/>
    <m/>
    <m/>
    <m/>
    <m/>
    <m/>
    <m/>
    <m/>
    <m/>
    <m/>
    <m/>
    <n v="9"/>
    <n v="0"/>
    <n v="0"/>
  </r>
  <r>
    <n v="10372777"/>
    <s v="Takahashi, Hisao"/>
    <s v="Fukushima"/>
    <s v="Fukushima"/>
    <s v=""/>
    <s v=""/>
    <x v="2"/>
    <x v="0"/>
    <x v="62"/>
    <n v="1"/>
    <x v="14"/>
    <n v="0"/>
    <n v="0"/>
    <n v="7.5169230437373336E-2"/>
    <n v="0.4599942822218126"/>
    <m/>
    <m/>
    <m/>
    <m/>
    <m/>
    <m/>
    <m/>
    <m/>
    <m/>
    <m/>
    <m/>
    <m/>
    <m/>
    <n v="9"/>
    <n v="0"/>
    <n v="0"/>
  </r>
  <r>
    <n v="10373327"/>
    <s v="Adams, William E."/>
    <s v="Reno,NV"/>
    <s v="Reno NV"/>
    <s v=""/>
    <s v=""/>
    <x v="9"/>
    <x v="0"/>
    <x v="65"/>
    <n v="1"/>
    <x v="15"/>
    <n v="0"/>
    <n v="0"/>
    <n v="0.78964097764408792"/>
    <n v="0.44400838812142451"/>
    <m/>
    <m/>
    <m/>
    <m/>
    <m/>
    <m/>
    <m/>
    <m/>
    <m/>
    <m/>
    <m/>
    <m/>
    <m/>
    <n v="9"/>
    <n v="0"/>
    <n v="0"/>
  </r>
  <r>
    <n v="10374084"/>
    <s v="Jang, Won-Hyouk"/>
    <s v="Yongin-si"/>
    <s v="Yongin-si"/>
    <s v=""/>
    <s v=""/>
    <x v="7"/>
    <x v="0"/>
    <x v="62"/>
    <n v="1"/>
    <x v="14"/>
    <n v="0"/>
    <n v="0"/>
    <n v="0.17269651198533276"/>
    <n v="0.21419434186817299"/>
    <m/>
    <m/>
    <m/>
    <m/>
    <m/>
    <m/>
    <m/>
    <m/>
    <m/>
    <m/>
    <m/>
    <m/>
    <m/>
    <n v="9"/>
    <n v="0"/>
    <n v="0"/>
  </r>
  <r>
    <n v="10376952"/>
    <s v="Huber, Sandra"/>
    <s v="Tarsdorf"/>
    <s v="Tarsdorf"/>
    <s v=""/>
    <s v=""/>
    <x v="15"/>
    <x v="0"/>
    <x v="59"/>
    <n v="1"/>
    <x v="14"/>
    <n v="0"/>
    <n v="0"/>
    <n v="0.57598785512809025"/>
    <n v="8.6313602392315891E-2"/>
    <m/>
    <m/>
    <m/>
    <m/>
    <m/>
    <m/>
    <m/>
    <m/>
    <m/>
    <m/>
    <m/>
    <m/>
    <m/>
    <n v="9"/>
    <n v="0"/>
    <n v="0"/>
  </r>
  <r>
    <n v="10377445"/>
    <s v="Gohdo, Naoki"/>
    <s v="Chikuma-shi"/>
    <s v="Chikuma-shi"/>
    <s v=""/>
    <s v=""/>
    <x v="2"/>
    <x v="0"/>
    <x v="77"/>
    <n v="1"/>
    <x v="14"/>
    <n v="0"/>
    <n v="0"/>
    <n v="0.70192199767544572"/>
    <n v="0.10149148096397931"/>
    <m/>
    <m/>
    <m/>
    <m/>
    <m/>
    <m/>
    <m/>
    <m/>
    <m/>
    <m/>
    <m/>
    <m/>
    <m/>
    <n v="9"/>
    <n v="0"/>
    <n v="0"/>
  </r>
  <r>
    <n v="28627905"/>
    <s v="DIANE * HORN"/>
    <s v="202 WEST OLYMPIC PLACE,#404 SEATTLE,WA 98119"/>
    <s v="202 WEST OLYMPIC PLACE #404 SEATTLE WA 98119"/>
    <s v="202 404 98119"/>
    <s v="#404"/>
    <x v="24"/>
    <x v="0"/>
    <x v="18"/>
    <n v="3"/>
    <x v="10"/>
    <n v="3"/>
    <n v="1"/>
    <n v="0.36148508694129999"/>
    <n v="4.7576910275166195E-2"/>
    <n v="1"/>
    <n v="3"/>
    <n v="8"/>
    <m/>
    <m/>
    <m/>
    <m/>
    <m/>
    <m/>
    <m/>
    <m/>
    <m/>
    <m/>
    <n v="9"/>
    <n v="1"/>
    <n v="0"/>
  </r>
  <r>
    <n v="10379659"/>
    <s v="Osanai, Hisaei"/>
    <s v="Shiroyama-Machi"/>
    <s v="Shiroyama-Machi"/>
    <s v=""/>
    <s v=""/>
    <x v="2"/>
    <x v="0"/>
    <x v="81"/>
    <n v="1"/>
    <x v="14"/>
    <n v="0"/>
    <n v="0"/>
    <n v="0.80190528525136751"/>
    <n v="0.16953461095302869"/>
    <m/>
    <m/>
    <m/>
    <m/>
    <m/>
    <m/>
    <m/>
    <m/>
    <m/>
    <m/>
    <m/>
    <m/>
    <m/>
    <n v="9"/>
    <n v="0"/>
    <n v="0"/>
  </r>
  <r>
    <n v="10382115"/>
    <s v="Wightman, Paul"/>
    <s v="Cedar City,UT"/>
    <s v="Cedar City UT"/>
    <s v=""/>
    <s v=""/>
    <x v="9"/>
    <x v="0"/>
    <x v="69"/>
    <n v="1"/>
    <x v="3"/>
    <n v="0"/>
    <n v="0"/>
    <n v="0.59039074439462758"/>
    <n v="0.91537837839231184"/>
    <m/>
    <m/>
    <m/>
    <m/>
    <m/>
    <m/>
    <m/>
    <m/>
    <m/>
    <m/>
    <m/>
    <m/>
    <m/>
    <n v="9"/>
    <n v="0"/>
    <n v="0"/>
  </r>
  <r>
    <n v="10393213"/>
    <s v="Li, Alfred"/>
    <s v="Naperville,IL"/>
    <s v="Naperville IL"/>
    <s v=""/>
    <s v=""/>
    <x v="9"/>
    <x v="0"/>
    <x v="69"/>
    <n v="1"/>
    <x v="15"/>
    <n v="0"/>
    <n v="0"/>
    <n v="0.38605369259171884"/>
    <n v="0.3036125615069295"/>
    <m/>
    <m/>
    <m/>
    <m/>
    <m/>
    <m/>
    <m/>
    <m/>
    <m/>
    <m/>
    <m/>
    <m/>
    <m/>
    <n v="9"/>
    <n v="0"/>
    <n v="0"/>
  </r>
  <r>
    <n v="10393987"/>
    <s v="Johnson; Roger P."/>
    <s v="Medford"/>
    <s v="Medford"/>
    <s v=""/>
    <s v=""/>
    <x v="9"/>
    <x v="0"/>
    <x v="65"/>
    <n v="1"/>
    <x v="14"/>
    <n v="0"/>
    <n v="0"/>
    <n v="0.66113741199949205"/>
    <n v="0.84697033808221034"/>
    <m/>
    <m/>
    <m/>
    <m/>
    <m/>
    <m/>
    <m/>
    <m/>
    <m/>
    <m/>
    <m/>
    <m/>
    <m/>
    <n v="9"/>
    <n v="0"/>
    <n v="0"/>
  </r>
  <r>
    <n v="10399628"/>
    <s v="Rohs; Hans-Gunther"/>
    <s v="7324 Rechberghausen"/>
    <s v="7324 Rechberghausen"/>
    <s v="7324"/>
    <s v=""/>
    <x v="0"/>
    <x v="0"/>
    <x v="80"/>
    <n v="2"/>
    <x v="15"/>
    <n v="1"/>
    <n v="0"/>
    <n v="0.52665987863399644"/>
    <n v="0.93213935064060671"/>
    <m/>
    <m/>
    <m/>
    <m/>
    <m/>
    <m/>
    <m/>
    <m/>
    <m/>
    <m/>
    <m/>
    <m/>
    <m/>
    <n v="9"/>
    <n v="0"/>
    <n v="0"/>
  </r>
  <r>
    <n v="10402664"/>
    <s v="Wroblewski, Boguslaw M."/>
    <s v="Tanhouse Close, Parbold, Lancs"/>
    <s v="Tanhouse Close Parbold Lancs"/>
    <s v=""/>
    <s v=""/>
    <x v="8"/>
    <x v="0"/>
    <x v="0"/>
    <n v="2"/>
    <x v="0"/>
    <n v="0"/>
    <n v="0"/>
    <n v="0.83765070750852044"/>
    <n v="0.88485877701816873"/>
    <m/>
    <m/>
    <m/>
    <m/>
    <m/>
    <m/>
    <m/>
    <m/>
    <m/>
    <m/>
    <m/>
    <m/>
    <m/>
    <n v="9"/>
    <n v="1"/>
    <n v="0"/>
  </r>
  <r>
    <n v="10410372"/>
    <s v="Ogura, Miharu"/>
    <s v="Hiratsuka"/>
    <s v="Hiratsuka"/>
    <s v=""/>
    <s v=""/>
    <x v="2"/>
    <x v="0"/>
    <x v="62"/>
    <n v="1"/>
    <x v="14"/>
    <n v="0"/>
    <n v="0"/>
    <n v="0.65882667631104519"/>
    <n v="0.47259683013663689"/>
    <m/>
    <m/>
    <m/>
    <m/>
    <m/>
    <m/>
    <m/>
    <m/>
    <m/>
    <m/>
    <m/>
    <m/>
    <m/>
    <n v="9"/>
    <n v="0"/>
    <n v="0"/>
  </r>
  <r>
    <n v="10410950"/>
    <s v="Kamada, Mitsushi"/>
    <s v="Hitachinaka"/>
    <s v="Hitachinaka"/>
    <s v=""/>
    <s v=""/>
    <x v="2"/>
    <x v="0"/>
    <x v="77"/>
    <n v="1"/>
    <x v="14"/>
    <n v="0"/>
    <n v="0"/>
    <n v="0.55380746260756353"/>
    <n v="0.41367999494070318"/>
    <m/>
    <m/>
    <m/>
    <m/>
    <m/>
    <m/>
    <m/>
    <m/>
    <m/>
    <m/>
    <m/>
    <m/>
    <m/>
    <n v="9"/>
    <n v="0"/>
    <n v="0"/>
  </r>
  <r>
    <n v="10411245"/>
    <s v="Onoue, Shoji"/>
    <s v="Tokyo"/>
    <s v="Tokyo"/>
    <s v=""/>
    <s v=""/>
    <x v="2"/>
    <x v="0"/>
    <x v="87"/>
    <n v="1"/>
    <x v="14"/>
    <n v="0"/>
    <n v="0"/>
    <n v="0.11452626574131664"/>
    <n v="0.95374677664497953"/>
    <m/>
    <m/>
    <m/>
    <m/>
    <m/>
    <m/>
    <m/>
    <m/>
    <m/>
    <m/>
    <m/>
    <m/>
    <m/>
    <n v="9"/>
    <n v="0"/>
    <n v="0"/>
  </r>
  <r>
    <n v="10415062"/>
    <s v="Sturman, William S."/>
    <s v="South Point"/>
    <s v="South Point"/>
    <s v=""/>
    <s v=""/>
    <x v="9"/>
    <x v="0"/>
    <x v="77"/>
    <n v="1"/>
    <x v="15"/>
    <n v="0"/>
    <n v="0"/>
    <n v="0.46752701124956353"/>
    <n v="0.17677026267137552"/>
    <m/>
    <m/>
    <m/>
    <m/>
    <m/>
    <m/>
    <m/>
    <m/>
    <m/>
    <m/>
    <m/>
    <m/>
    <m/>
    <n v="9"/>
    <n v="0"/>
    <n v="0"/>
  </r>
  <r>
    <n v="10420949"/>
    <s v="Ludwig, Joseph B."/>
    <s v="Lee's Summit"/>
    <s v="Lee's Summit"/>
    <s v=""/>
    <s v=""/>
    <x v="9"/>
    <x v="0"/>
    <x v="74"/>
    <n v="1"/>
    <x v="15"/>
    <n v="0"/>
    <n v="0"/>
    <n v="0.97652741132318954"/>
    <n v="0.88765872682809821"/>
    <m/>
    <m/>
    <m/>
    <m/>
    <m/>
    <m/>
    <m/>
    <m/>
    <m/>
    <m/>
    <m/>
    <m/>
    <m/>
    <n v="9"/>
    <n v="0"/>
    <n v="0"/>
  </r>
  <r>
    <n v="10422066"/>
    <s v="Lee, Jin Yuan"/>
    <s v="Hsinchu"/>
    <s v="Hsinchu"/>
    <s v=""/>
    <s v=""/>
    <x v="5"/>
    <x v="0"/>
    <x v="65"/>
    <n v="1"/>
    <x v="14"/>
    <n v="0"/>
    <n v="0"/>
    <n v="0.91129003344346293"/>
    <n v="0.91087097483970991"/>
    <m/>
    <m/>
    <m/>
    <m/>
    <m/>
    <m/>
    <m/>
    <m/>
    <m/>
    <m/>
    <m/>
    <m/>
    <m/>
    <n v="9"/>
    <n v="0"/>
    <n v="0"/>
  </r>
  <r>
    <n v="10423197"/>
    <s v="Taniguchi, Eiji"/>
    <s v="Fukuoka"/>
    <s v="Fukuoka"/>
    <s v=""/>
    <s v=""/>
    <x v="2"/>
    <x v="0"/>
    <x v="65"/>
    <n v="1"/>
    <x v="14"/>
    <n v="0"/>
    <n v="0"/>
    <n v="0.52244740990254446"/>
    <n v="0.38785727426679883"/>
    <m/>
    <m/>
    <m/>
    <m/>
    <m/>
    <m/>
    <m/>
    <m/>
    <m/>
    <m/>
    <m/>
    <m/>
    <m/>
    <n v="9"/>
    <n v="0"/>
    <n v="0"/>
  </r>
  <r>
    <n v="10425251"/>
    <s v="Seo, Jeongin"/>
    <s v="Kyunggi"/>
    <s v="Kyunggi"/>
    <s v=""/>
    <s v=""/>
    <x v="7"/>
    <x v="0"/>
    <x v="65"/>
    <n v="1"/>
    <x v="14"/>
    <n v="0"/>
    <n v="0"/>
    <n v="0.55776767495573487"/>
    <n v="6.8177230273004819E-2"/>
    <m/>
    <m/>
    <m/>
    <m/>
    <m/>
    <m/>
    <m/>
    <m/>
    <m/>
    <m/>
    <m/>
    <m/>
    <m/>
    <n v="9"/>
    <n v="0"/>
    <n v="0"/>
  </r>
  <r>
    <n v="10425883"/>
    <s v="Hume, David Arthur"/>
    <s v="Roslin"/>
    <s v="Roslin"/>
    <s v=""/>
    <s v=""/>
    <x v="8"/>
    <x v="0"/>
    <x v="66"/>
    <n v="1"/>
    <x v="14"/>
    <n v="0"/>
    <n v="0"/>
    <n v="0.9207259257141428"/>
    <n v="0.72777259386295556"/>
    <m/>
    <m/>
    <m/>
    <m/>
    <m/>
    <m/>
    <m/>
    <m/>
    <m/>
    <m/>
    <m/>
    <m/>
    <m/>
    <n v="9"/>
    <n v="0"/>
    <n v="0"/>
  </r>
  <r>
    <n v="10426311"/>
    <s v="Carlsson, Hans"/>
    <s v="Vöyri"/>
    <s v="Vöyri"/>
    <s v=""/>
    <s v=""/>
    <x v="23"/>
    <x v="0"/>
    <x v="87"/>
    <n v="1"/>
    <x v="14"/>
    <n v="0"/>
    <n v="0"/>
    <n v="9.7402463302181941E-2"/>
    <n v="0.76395104254186474"/>
    <m/>
    <m/>
    <m/>
    <m/>
    <m/>
    <m/>
    <m/>
    <m/>
    <m/>
    <m/>
    <m/>
    <m/>
    <m/>
    <n v="9"/>
    <n v="0"/>
    <n v="0"/>
  </r>
  <r>
    <n v="10427000"/>
    <s v="Kawaguchi, Hirofumi"/>
    <s v="Saga"/>
    <s v="Saga"/>
    <s v=""/>
    <s v=""/>
    <x v="2"/>
    <x v="0"/>
    <x v="111"/>
    <n v="1"/>
    <x v="14"/>
    <n v="0"/>
    <n v="0"/>
    <n v="0.2571415509700844"/>
    <n v="0.80025869546345674"/>
    <m/>
    <m/>
    <m/>
    <m/>
    <m/>
    <m/>
    <m/>
    <m/>
    <m/>
    <m/>
    <m/>
    <m/>
    <m/>
    <n v="9"/>
    <n v="0"/>
    <n v="0"/>
  </r>
  <r>
    <n v="10428947"/>
    <s v="Tanaka, Osamu"/>
    <s v="Nohgata"/>
    <s v="Nohgata"/>
    <s v=""/>
    <s v=""/>
    <x v="2"/>
    <x v="0"/>
    <x v="65"/>
    <n v="1"/>
    <x v="14"/>
    <n v="0"/>
    <n v="0"/>
    <n v="0.90680491544125397"/>
    <n v="8.9363137790211433E-2"/>
    <m/>
    <m/>
    <m/>
    <m/>
    <m/>
    <m/>
    <m/>
    <m/>
    <m/>
    <m/>
    <m/>
    <m/>
    <m/>
    <n v="9"/>
    <n v="0"/>
    <n v="0"/>
  </r>
  <r>
    <n v="10430540"/>
    <s v="MacFarlane, executrix, by John A."/>
    <s v="Fairbanks"/>
    <s v="Fairbanks"/>
    <s v=""/>
    <s v=""/>
    <x v="9"/>
    <x v="0"/>
    <x v="62"/>
    <n v="1"/>
    <x v="14"/>
    <n v="0"/>
    <n v="0"/>
    <n v="0.19228429871518082"/>
    <n v="0.67289358110301223"/>
    <m/>
    <m/>
    <m/>
    <m/>
    <m/>
    <m/>
    <m/>
    <m/>
    <m/>
    <m/>
    <m/>
    <m/>
    <m/>
    <n v="9"/>
    <n v="0"/>
    <n v="0"/>
  </r>
  <r>
    <n v="10432057"/>
    <s v="Kato, Mari"/>
    <s v="Narashino"/>
    <s v="Narashino"/>
    <s v=""/>
    <s v=""/>
    <x v="2"/>
    <x v="0"/>
    <x v="62"/>
    <n v="1"/>
    <x v="14"/>
    <n v="0"/>
    <n v="0"/>
    <n v="0.53955312395487132"/>
    <n v="0.66440963724627444"/>
    <m/>
    <m/>
    <m/>
    <m/>
    <m/>
    <m/>
    <m/>
    <m/>
    <m/>
    <m/>
    <m/>
    <m/>
    <m/>
    <n v="9"/>
    <n v="0"/>
    <n v="0"/>
  </r>
  <r>
    <n v="10439350"/>
    <s v="Schmit, Romain"/>
    <s v="Esch-Sur-Alzette"/>
    <s v="Esch-Sur-Alzette"/>
    <s v=""/>
    <s v=""/>
    <x v="45"/>
    <x v="0"/>
    <x v="79"/>
    <n v="1"/>
    <x v="14"/>
    <n v="0"/>
    <n v="0"/>
    <n v="0.35904238385724729"/>
    <n v="0.67128250181579396"/>
    <m/>
    <m/>
    <m/>
    <m/>
    <m/>
    <m/>
    <m/>
    <m/>
    <m/>
    <m/>
    <m/>
    <m/>
    <m/>
    <n v="9"/>
    <n v="0"/>
    <n v="0"/>
  </r>
  <r>
    <n v="10441106"/>
    <s v="Katase, Kazunobu"/>
    <s v="Tokyo"/>
    <s v="Tokyo"/>
    <s v=""/>
    <s v=""/>
    <x v="2"/>
    <x v="0"/>
    <x v="87"/>
    <n v="1"/>
    <x v="14"/>
    <n v="0"/>
    <n v="0"/>
    <n v="0.30573948093555647"/>
    <n v="0.23014888794802979"/>
    <m/>
    <m/>
    <m/>
    <m/>
    <m/>
    <m/>
    <m/>
    <m/>
    <m/>
    <m/>
    <m/>
    <m/>
    <m/>
    <n v="9"/>
    <n v="0"/>
    <n v="0"/>
  </r>
  <r>
    <n v="10443473"/>
    <s v="Alford; Allen W."/>
    <s v="Baytown"/>
    <s v="Baytown"/>
    <s v=""/>
    <s v=""/>
    <x v="9"/>
    <x v="0"/>
    <x v="65"/>
    <n v="1"/>
    <x v="14"/>
    <n v="0"/>
    <n v="0"/>
    <n v="0.27820438776626555"/>
    <n v="6.9073262054741291E-2"/>
    <m/>
    <m/>
    <m/>
    <m/>
    <m/>
    <m/>
    <m/>
    <m/>
    <m/>
    <m/>
    <m/>
    <m/>
    <m/>
    <n v="9"/>
    <n v="0"/>
    <n v="0"/>
  </r>
  <r>
    <n v="10443732"/>
    <s v="Ellithorpe, Ernest R."/>
    <s v="Calgary"/>
    <s v="Calgary"/>
    <s v=""/>
    <s v=""/>
    <x v="16"/>
    <x v="0"/>
    <x v="65"/>
    <n v="1"/>
    <x v="14"/>
    <n v="0"/>
    <n v="0"/>
    <n v="0.33101096681966835"/>
    <n v="0.12814673577916358"/>
    <m/>
    <m/>
    <m/>
    <m/>
    <m/>
    <m/>
    <m/>
    <m/>
    <m/>
    <m/>
    <m/>
    <m/>
    <m/>
    <n v="9"/>
    <n v="0"/>
    <n v="0"/>
  </r>
  <r>
    <n v="10446626"/>
    <s v="Kempster, Adrian"/>
    <s v="Ramsey"/>
    <s v="Ramsey"/>
    <s v=""/>
    <s v=""/>
    <x v="8"/>
    <x v="0"/>
    <x v="66"/>
    <n v="1"/>
    <x v="14"/>
    <n v="0"/>
    <n v="0"/>
    <n v="0.71584849404821105"/>
    <n v="0.63917664051750989"/>
    <m/>
    <m/>
    <m/>
    <m/>
    <m/>
    <m/>
    <m/>
    <m/>
    <m/>
    <m/>
    <m/>
    <m/>
    <m/>
    <n v="9"/>
    <n v="0"/>
    <n v="0"/>
  </r>
  <r>
    <n v="10452797"/>
    <s v="Watermann, Franz-Josef"/>
    <s v="Greven"/>
    <s v="Greven"/>
    <s v=""/>
    <s v=""/>
    <x v="0"/>
    <x v="0"/>
    <x v="66"/>
    <n v="1"/>
    <x v="14"/>
    <n v="0"/>
    <n v="0"/>
    <n v="8.1990622620998987E-2"/>
    <n v="0.29982821276935945"/>
    <m/>
    <m/>
    <m/>
    <m/>
    <m/>
    <m/>
    <m/>
    <m/>
    <m/>
    <m/>
    <m/>
    <m/>
    <m/>
    <n v="9"/>
    <n v="0"/>
    <n v="0"/>
  </r>
  <r>
    <n v="10457753"/>
    <s v="Lindinger, Albrecht"/>
    <s v="Berlin"/>
    <s v="Berlin"/>
    <s v=""/>
    <s v=""/>
    <x v="0"/>
    <x v="0"/>
    <x v="66"/>
    <n v="1"/>
    <x v="14"/>
    <n v="0"/>
    <n v="0"/>
    <n v="2.7313676339917548E-2"/>
    <n v="0.96199764820607481"/>
    <m/>
    <m/>
    <m/>
    <m/>
    <m/>
    <m/>
    <m/>
    <m/>
    <m/>
    <m/>
    <m/>
    <m/>
    <m/>
    <n v="9"/>
    <n v="0"/>
    <n v="0"/>
  </r>
  <r>
    <n v="10458407"/>
    <s v="Gardyne, Robert"/>
    <s v="Oakland"/>
    <s v="Oakland"/>
    <s v=""/>
    <s v=""/>
    <x v="9"/>
    <x v="0"/>
    <x v="65"/>
    <n v="1"/>
    <x v="14"/>
    <n v="0"/>
    <n v="0"/>
    <n v="4.3586889596676115E-2"/>
    <n v="0.26219864735775933"/>
    <m/>
    <m/>
    <m/>
    <m/>
    <m/>
    <m/>
    <m/>
    <m/>
    <m/>
    <m/>
    <m/>
    <m/>
    <m/>
    <n v="9"/>
    <n v="0"/>
    <n v="0"/>
  </r>
  <r>
    <n v="10461323"/>
    <s v="Varian S.p.A."/>
    <s v="Torino"/>
    <s v="Torino"/>
    <s v=""/>
    <s v=""/>
    <x v="6"/>
    <x v="0"/>
    <x v="66"/>
    <n v="1"/>
    <x v="14"/>
    <n v="0"/>
    <n v="0"/>
    <n v="0.40962538762247103"/>
    <n v="0.10157811101895831"/>
    <m/>
    <m/>
    <m/>
    <m/>
    <m/>
    <m/>
    <m/>
    <m/>
    <m/>
    <m/>
    <m/>
    <m/>
    <m/>
    <n v="9"/>
    <n v="0"/>
    <n v="0"/>
  </r>
  <r>
    <n v="10464009"/>
    <s v="Chiang; Ann-Shyn"/>
    <s v="Hsinchu"/>
    <s v="Hsinchu"/>
    <s v=""/>
    <s v=""/>
    <x v="5"/>
    <x v="0"/>
    <x v="65"/>
    <n v="1"/>
    <x v="14"/>
    <n v="0"/>
    <n v="0"/>
    <n v="0.27430804362787875"/>
    <n v="0.8503569811591184"/>
    <m/>
    <m/>
    <m/>
    <m/>
    <m/>
    <m/>
    <m/>
    <m/>
    <m/>
    <m/>
    <m/>
    <m/>
    <m/>
    <n v="9"/>
    <n v="0"/>
    <n v="0"/>
  </r>
  <r>
    <n v="10464267"/>
    <s v="K &amp; H Printers-Lithographers, Inc."/>
    <s v="Everett,WA"/>
    <s v="Everett WA"/>
    <s v=""/>
    <s v=""/>
    <x v="9"/>
    <x v="0"/>
    <x v="70"/>
    <n v="1"/>
    <x v="15"/>
    <n v="0"/>
    <n v="0"/>
    <n v="0.88115398469808881"/>
    <n v="0.36580079203829607"/>
    <m/>
    <m/>
    <m/>
    <m/>
    <m/>
    <m/>
    <m/>
    <m/>
    <m/>
    <m/>
    <m/>
    <m/>
    <m/>
    <n v="9"/>
    <n v="0"/>
    <n v="0"/>
  </r>
  <r>
    <n v="10470030"/>
    <s v="Buyze, Allan W."/>
    <s v="Santa Ana"/>
    <s v="Santa Ana"/>
    <s v=""/>
    <s v=""/>
    <x v="9"/>
    <x v="0"/>
    <x v="62"/>
    <n v="1"/>
    <x v="15"/>
    <n v="0"/>
    <n v="0"/>
    <n v="0.4992267939659325"/>
    <n v="0.66017257768471327"/>
    <m/>
    <m/>
    <m/>
    <m/>
    <m/>
    <m/>
    <m/>
    <m/>
    <m/>
    <m/>
    <m/>
    <m/>
    <m/>
    <n v="9"/>
    <n v="0"/>
    <n v="0"/>
  </r>
  <r>
    <n v="10473147"/>
    <s v="Inoue, Masaki"/>
    <s v="Takasago"/>
    <s v="Takasago"/>
    <s v=""/>
    <s v=""/>
    <x v="2"/>
    <x v="0"/>
    <x v="59"/>
    <n v="1"/>
    <x v="14"/>
    <n v="0"/>
    <n v="0"/>
    <n v="0.4450718720698662"/>
    <n v="0.11675844916419054"/>
    <m/>
    <m/>
    <m/>
    <m/>
    <m/>
    <m/>
    <m/>
    <m/>
    <m/>
    <m/>
    <m/>
    <m/>
    <m/>
    <n v="9"/>
    <n v="0"/>
    <n v="0"/>
  </r>
  <r>
    <n v="10474969"/>
    <s v="Han, Jae Ung"/>
    <s v="Seoul"/>
    <s v="Seoul"/>
    <s v=""/>
    <s v=""/>
    <x v="7"/>
    <x v="0"/>
    <x v="87"/>
    <n v="1"/>
    <x v="14"/>
    <n v="0"/>
    <n v="0"/>
    <n v="0.83696586545530449"/>
    <n v="0.34227920610798124"/>
    <m/>
    <m/>
    <m/>
    <m/>
    <m/>
    <m/>
    <m/>
    <m/>
    <m/>
    <m/>
    <m/>
    <m/>
    <m/>
    <n v="9"/>
    <n v="0"/>
    <n v="0"/>
  </r>
  <r>
    <n v="10480742"/>
    <s v="Shaw, Duncan Edward"/>
    <s v="Harlow"/>
    <s v="Harlow"/>
    <s v=""/>
    <s v=""/>
    <x v="8"/>
    <x v="0"/>
    <x v="66"/>
    <n v="1"/>
    <x v="14"/>
    <n v="0"/>
    <n v="0"/>
    <n v="0.89891506665922727"/>
    <n v="0.70957533805139916"/>
    <m/>
    <m/>
    <m/>
    <m/>
    <m/>
    <m/>
    <m/>
    <m/>
    <m/>
    <m/>
    <m/>
    <m/>
    <m/>
    <n v="9"/>
    <n v="0"/>
    <n v="0"/>
  </r>
  <r>
    <n v="10482143"/>
    <s v="Kaverman, Paul J."/>
    <s v="Geneva"/>
    <s v="Geneva"/>
    <s v=""/>
    <s v=""/>
    <x v="9"/>
    <x v="0"/>
    <x v="66"/>
    <n v="1"/>
    <x v="14"/>
    <n v="0"/>
    <n v="0"/>
    <n v="0.1085417972353121"/>
    <n v="0.52124827838854737"/>
    <m/>
    <m/>
    <m/>
    <m/>
    <m/>
    <m/>
    <m/>
    <m/>
    <m/>
    <m/>
    <m/>
    <m/>
    <m/>
    <n v="9"/>
    <n v="0"/>
    <n v="0"/>
  </r>
  <r>
    <n v="10488945"/>
    <s v="Ford, Geoffrey F."/>
    <s v="Aspley, Queensland"/>
    <s v="Aspley Queensland"/>
    <s v=""/>
    <s v=""/>
    <x v="20"/>
    <x v="0"/>
    <x v="83"/>
    <n v="2"/>
    <x v="15"/>
    <n v="0"/>
    <n v="0"/>
    <n v="0.9436165974928109"/>
    <n v="0.49876652333917793"/>
    <m/>
    <m/>
    <m/>
    <m/>
    <m/>
    <m/>
    <m/>
    <m/>
    <m/>
    <m/>
    <m/>
    <m/>
    <m/>
    <n v="9"/>
    <n v="0"/>
    <n v="0"/>
  </r>
  <r>
    <n v="10490570"/>
    <s v="Py, Christophe"/>
    <s v="Grenoble"/>
    <s v="Grenoble"/>
    <s v=""/>
    <s v=""/>
    <x v="3"/>
    <x v="0"/>
    <x v="59"/>
    <n v="1"/>
    <x v="14"/>
    <n v="0"/>
    <n v="0"/>
    <n v="0.86044772327928354"/>
    <n v="0.69886990050287034"/>
    <m/>
    <m/>
    <m/>
    <m/>
    <m/>
    <m/>
    <m/>
    <m/>
    <m/>
    <m/>
    <m/>
    <m/>
    <m/>
    <n v="9"/>
    <n v="0"/>
    <n v="0"/>
  </r>
  <r>
    <n v="10491910"/>
    <s v="Igata, Hiroyuki"/>
    <s v="Ebina"/>
    <s v="Ebina"/>
    <s v=""/>
    <s v=""/>
    <x v="2"/>
    <x v="0"/>
    <x v="87"/>
    <n v="1"/>
    <x v="14"/>
    <n v="0"/>
    <n v="0"/>
    <n v="0.7143598575676271"/>
    <n v="0.68506823889385227"/>
    <m/>
    <m/>
    <m/>
    <m/>
    <m/>
    <m/>
    <m/>
    <m/>
    <m/>
    <m/>
    <m/>
    <m/>
    <m/>
    <n v="9"/>
    <n v="0"/>
    <n v="0"/>
  </r>
  <r>
    <n v="10492881"/>
    <s v="Cogswell, Daniel William"/>
    <s v="Eidson"/>
    <s v="Eidson"/>
    <s v=""/>
    <s v=""/>
    <x v="9"/>
    <x v="0"/>
    <x v="66"/>
    <n v="1"/>
    <x v="14"/>
    <n v="0"/>
    <n v="0"/>
    <n v="0.47376626841654057"/>
    <n v="0.95059178242373987"/>
    <m/>
    <m/>
    <m/>
    <m/>
    <m/>
    <m/>
    <m/>
    <m/>
    <m/>
    <m/>
    <m/>
    <m/>
    <m/>
    <n v="9"/>
    <n v="0"/>
    <n v="0"/>
  </r>
  <r>
    <n v="10494485"/>
    <s v="Marchais, Jean-Claude"/>
    <s v="Paris"/>
    <s v="Paris"/>
    <s v=""/>
    <s v=""/>
    <x v="3"/>
    <x v="0"/>
    <x v="87"/>
    <n v="1"/>
    <x v="14"/>
    <n v="0"/>
    <n v="0"/>
    <n v="0.21095118044480299"/>
    <n v="0.27837655445495169"/>
    <m/>
    <m/>
    <m/>
    <m/>
    <m/>
    <m/>
    <m/>
    <m/>
    <m/>
    <m/>
    <m/>
    <m/>
    <m/>
    <n v="9"/>
    <n v="0"/>
    <n v="0"/>
  </r>
  <r>
    <n v="10496418"/>
    <s v="Johnson; Mark A."/>
    <s v="Rensselaer"/>
    <s v="Rensselaer"/>
    <s v=""/>
    <s v=""/>
    <x v="9"/>
    <x v="0"/>
    <x v="70"/>
    <n v="1"/>
    <x v="14"/>
    <n v="0"/>
    <n v="0"/>
    <n v="0.87477487305349255"/>
    <n v="0.15504912647921598"/>
    <m/>
    <m/>
    <m/>
    <m/>
    <m/>
    <m/>
    <m/>
    <m/>
    <m/>
    <m/>
    <m/>
    <m/>
    <m/>
    <n v="9"/>
    <n v="0"/>
    <n v="0"/>
  </r>
  <r>
    <n v="10500023"/>
    <s v="Pancaldi, Marco"/>
    <s v="Spilamberto MO"/>
    <s v="Spilamberto MO"/>
    <s v=""/>
    <s v=""/>
    <x v="6"/>
    <x v="0"/>
    <x v="78"/>
    <n v="1"/>
    <x v="15"/>
    <n v="0"/>
    <n v="0"/>
    <n v="0.77445696827872645"/>
    <n v="0.7518057862144063"/>
    <m/>
    <m/>
    <m/>
    <m/>
    <m/>
    <m/>
    <m/>
    <m/>
    <m/>
    <m/>
    <m/>
    <m/>
    <m/>
    <n v="9"/>
    <n v="0"/>
    <n v="0"/>
  </r>
  <r>
    <n v="10500631"/>
    <s v="Turbeville, Elliott Lee"/>
    <s v="Anniston"/>
    <s v="Anniston"/>
    <s v=""/>
    <s v=""/>
    <x v="9"/>
    <x v="0"/>
    <x v="59"/>
    <n v="1"/>
    <x v="14"/>
    <n v="0"/>
    <n v="0"/>
    <n v="0.12990070384523222"/>
    <n v="5.6663665205982761E-2"/>
    <m/>
    <m/>
    <m/>
    <m/>
    <m/>
    <m/>
    <m/>
    <m/>
    <m/>
    <m/>
    <m/>
    <m/>
    <m/>
    <n v="9"/>
    <n v="0"/>
    <n v="0"/>
  </r>
  <r>
    <n v="10500897"/>
    <s v="Thomas, Ronald E."/>
    <s v="Warren,PA"/>
    <s v="Warren PA"/>
    <s v=""/>
    <s v=""/>
    <x v="9"/>
    <x v="0"/>
    <x v="62"/>
    <n v="1"/>
    <x v="15"/>
    <n v="0"/>
    <n v="0"/>
    <n v="0.53670477302712349"/>
    <n v="0.20812550516263051"/>
    <m/>
    <m/>
    <m/>
    <m/>
    <m/>
    <m/>
    <m/>
    <m/>
    <m/>
    <m/>
    <m/>
    <m/>
    <m/>
    <n v="9"/>
    <n v="0"/>
    <n v="0"/>
  </r>
  <r>
    <n v="10501593"/>
    <s v="Cunha, Antonio"/>
    <s v="Araraquara"/>
    <s v="Araraquara"/>
    <s v=""/>
    <s v=""/>
    <x v="33"/>
    <x v="0"/>
    <x v="70"/>
    <n v="1"/>
    <x v="14"/>
    <n v="0"/>
    <n v="0"/>
    <n v="0.40408595972429651"/>
    <n v="0.84675440074320851"/>
    <m/>
    <m/>
    <m/>
    <m/>
    <m/>
    <m/>
    <m/>
    <m/>
    <m/>
    <m/>
    <m/>
    <m/>
    <m/>
    <n v="9"/>
    <n v="0"/>
    <n v="0"/>
  </r>
  <r>
    <n v="10502530"/>
    <s v="McClain, Herbert D."/>
    <s v="Quaker"/>
    <s v="Quaker"/>
    <s v=""/>
    <s v=""/>
    <x v="9"/>
    <x v="0"/>
    <x v="66"/>
    <n v="1"/>
    <x v="14"/>
    <n v="0"/>
    <n v="0"/>
    <n v="0.3163820949593481"/>
    <n v="0.89142268008101"/>
    <m/>
    <m/>
    <m/>
    <m/>
    <m/>
    <m/>
    <m/>
    <m/>
    <m/>
    <m/>
    <m/>
    <m/>
    <m/>
    <n v="9"/>
    <n v="0"/>
    <n v="0"/>
  </r>
  <r>
    <n v="10507272"/>
    <s v="Ohno, Nobuo"/>
    <s v="Austin"/>
    <s v="Austin"/>
    <s v=""/>
    <s v=""/>
    <x v="9"/>
    <x v="0"/>
    <x v="66"/>
    <n v="1"/>
    <x v="14"/>
    <n v="0"/>
    <n v="0"/>
    <n v="0.77883254302199489"/>
    <n v="0.46738266988753119"/>
    <m/>
    <m/>
    <m/>
    <m/>
    <m/>
    <m/>
    <m/>
    <m/>
    <m/>
    <m/>
    <m/>
    <m/>
    <m/>
    <n v="9"/>
    <n v="0"/>
    <n v="0"/>
  </r>
  <r>
    <n v="10509461"/>
    <s v="Wunschl, Nicholas H."/>
    <s v="La Grange"/>
    <s v="La Grange"/>
    <s v=""/>
    <s v=""/>
    <x v="9"/>
    <x v="0"/>
    <x v="62"/>
    <n v="1"/>
    <x v="15"/>
    <n v="0"/>
    <n v="0"/>
    <n v="7.0134632454866619E-2"/>
    <n v="0.22204834977001087"/>
    <m/>
    <m/>
    <m/>
    <m/>
    <m/>
    <m/>
    <m/>
    <m/>
    <m/>
    <m/>
    <m/>
    <m/>
    <m/>
    <n v="9"/>
    <n v="0"/>
    <n v="0"/>
  </r>
  <r>
    <n v="10510300"/>
    <s v="Levy, Marjorie E."/>
    <s v="Danville,CA"/>
    <s v="Danville CA"/>
    <s v=""/>
    <s v=""/>
    <x v="9"/>
    <x v="0"/>
    <x v="77"/>
    <n v="1"/>
    <x v="15"/>
    <n v="0"/>
    <n v="0"/>
    <n v="0.3225857311423973"/>
    <n v="0.45257644352640036"/>
    <m/>
    <m/>
    <m/>
    <m/>
    <m/>
    <m/>
    <m/>
    <m/>
    <m/>
    <m/>
    <m/>
    <m/>
    <m/>
    <n v="9"/>
    <n v="0"/>
    <n v="0"/>
  </r>
  <r>
    <n v="28853123"/>
    <s v="JOHN, ROBIN"/>
    <s v="SOUTH LAWNS;COLLEGE ROAD;BATH BA1 5RS"/>
    <s v="SOUTH LAWNS;COLLEGE ROAD;BATH BA1 5RS"/>
    <s v="1 5"/>
    <s v="A1"/>
    <x v="8"/>
    <x v="0"/>
    <x v="24"/>
    <n v="3"/>
    <x v="1"/>
    <n v="2"/>
    <n v="1"/>
    <n v="0.18600598789639422"/>
    <n v="4.9875144649229486E-2"/>
    <n v="1"/>
    <n v="3"/>
    <n v="8"/>
    <m/>
    <m/>
    <m/>
    <m/>
    <m/>
    <m/>
    <m/>
    <m/>
    <m/>
    <m/>
    <n v="9"/>
    <n v="1"/>
    <n v="0"/>
  </r>
  <r>
    <n v="10516838"/>
    <s v="Carroll; James H."/>
    <s v="P.O. Box 626,Kodak,TN"/>
    <s v="P.O. Box 626 Kodak TN"/>
    <s v="626"/>
    <s v="626"/>
    <x v="9"/>
    <x v="0"/>
    <x v="88"/>
    <n v="2"/>
    <x v="1"/>
    <n v="1"/>
    <n v="1"/>
    <n v="0.35395011403745258"/>
    <n v="0.54979546540079571"/>
    <m/>
    <m/>
    <m/>
    <m/>
    <m/>
    <m/>
    <m/>
    <m/>
    <m/>
    <m/>
    <m/>
    <m/>
    <m/>
    <n v="9"/>
    <n v="0"/>
    <n v="0"/>
  </r>
  <r>
    <n v="10516842"/>
    <s v="Hiatt, Jeffrey M."/>
    <s v="Monmouth Beach"/>
    <s v="Monmouth Beach"/>
    <s v=""/>
    <s v=""/>
    <x v="9"/>
    <x v="0"/>
    <x v="78"/>
    <n v="1"/>
    <x v="15"/>
    <n v="0"/>
    <n v="0"/>
    <n v="0.7370930158586112"/>
    <n v="0.77887962894922869"/>
    <m/>
    <m/>
    <m/>
    <m/>
    <m/>
    <m/>
    <m/>
    <m/>
    <m/>
    <m/>
    <m/>
    <m/>
    <m/>
    <n v="9"/>
    <n v="0"/>
    <n v="0"/>
  </r>
  <r>
    <n v="10517449"/>
    <s v="Schröck-Horn, Ursula"/>
    <s v="Weinheim"/>
    <s v="Weinheim"/>
    <s v=""/>
    <s v=""/>
    <x v="0"/>
    <x v="0"/>
    <x v="59"/>
    <n v="1"/>
    <x v="14"/>
    <n v="0"/>
    <n v="0"/>
    <n v="0.62626489131093566"/>
    <n v="0.91194147247125179"/>
    <m/>
    <m/>
    <m/>
    <m/>
    <m/>
    <m/>
    <m/>
    <m/>
    <m/>
    <m/>
    <m/>
    <m/>
    <m/>
    <n v="9"/>
    <n v="0"/>
    <n v="0"/>
  </r>
  <r>
    <n v="10517548"/>
    <s v="Goy, Carl"/>
    <s v="Fremont"/>
    <s v="Fremont"/>
    <s v=""/>
    <s v=""/>
    <x v="9"/>
    <x v="0"/>
    <x v="65"/>
    <n v="1"/>
    <x v="14"/>
    <n v="0"/>
    <n v="0"/>
    <n v="0.99066551670028324"/>
    <n v="0.19188150061239462"/>
    <m/>
    <m/>
    <m/>
    <m/>
    <m/>
    <m/>
    <m/>
    <m/>
    <m/>
    <m/>
    <m/>
    <m/>
    <m/>
    <n v="9"/>
    <n v="0"/>
    <n v="0"/>
  </r>
  <r>
    <n v="44890051"/>
    <s v="Berg, Michael"/>
    <s v="c/o Philips Patentverwaltung GmbH.,Röntgenstrasse 24, 22335 Hamburg"/>
    <s v="c/o Philips Patentverwaltung GmbH. Röntgenstrasse 24 22335 Hamburg"/>
    <s v="24 22335"/>
    <s v="24"/>
    <x v="0"/>
    <x v="0"/>
    <x v="17"/>
    <n v="3"/>
    <x v="10"/>
    <n v="2"/>
    <n v="1"/>
    <n v="0.31353480987927906"/>
    <n v="4.8791479046200625E-2"/>
    <n v="1"/>
    <n v="3"/>
    <n v="8"/>
    <m/>
    <m/>
    <m/>
    <m/>
    <m/>
    <m/>
    <m/>
    <m/>
    <m/>
    <m/>
    <n v="9"/>
    <n v="1"/>
    <n v="0"/>
  </r>
  <r>
    <n v="10520621"/>
    <s v="Bouchou, Paul"/>
    <s v="Sartrouville"/>
    <s v="Sartrouville"/>
    <s v=""/>
    <s v=""/>
    <x v="3"/>
    <x v="0"/>
    <x v="74"/>
    <n v="1"/>
    <x v="14"/>
    <n v="0"/>
    <n v="0"/>
    <n v="0.36100854928789894"/>
    <n v="0.24089402794351911"/>
    <m/>
    <m/>
    <m/>
    <m/>
    <m/>
    <m/>
    <m/>
    <m/>
    <m/>
    <m/>
    <m/>
    <m/>
    <m/>
    <n v="9"/>
    <n v="0"/>
    <n v="0"/>
  </r>
  <r>
    <n v="10524999"/>
    <s v="Tan, Samantha"/>
    <s v="Union City"/>
    <s v="Union City"/>
    <s v=""/>
    <s v=""/>
    <x v="9"/>
    <x v="0"/>
    <x v="70"/>
    <n v="1"/>
    <x v="15"/>
    <n v="0"/>
    <n v="0"/>
    <n v="0.31623302117366003"/>
    <n v="0.97075791594348337"/>
    <m/>
    <m/>
    <m/>
    <m/>
    <m/>
    <m/>
    <m/>
    <m/>
    <m/>
    <m/>
    <m/>
    <m/>
    <m/>
    <n v="9"/>
    <n v="0"/>
    <n v="0"/>
  </r>
  <r>
    <n v="10526982"/>
    <s v="P., Gaonkar K."/>
    <s v="Bangalore"/>
    <s v="Bangalore"/>
    <s v=""/>
    <s v=""/>
    <x v="27"/>
    <x v="0"/>
    <x v="62"/>
    <n v="1"/>
    <x v="14"/>
    <n v="0"/>
    <n v="0"/>
    <n v="0.80939539436429031"/>
    <n v="0.88381288523543211"/>
    <m/>
    <m/>
    <m/>
    <m/>
    <m/>
    <m/>
    <m/>
    <m/>
    <m/>
    <m/>
    <m/>
    <m/>
    <m/>
    <n v="9"/>
    <n v="0"/>
    <n v="0"/>
  </r>
  <r>
    <n v="10529815"/>
    <s v="Koike, Ryusaku"/>
    <s v="Tokyo"/>
    <s v="Tokyo"/>
    <s v=""/>
    <s v=""/>
    <x v="2"/>
    <x v="0"/>
    <x v="87"/>
    <n v="1"/>
    <x v="14"/>
    <n v="0"/>
    <n v="0"/>
    <n v="0.36835070299152695"/>
    <n v="0.17861189759006968"/>
    <m/>
    <m/>
    <m/>
    <m/>
    <m/>
    <m/>
    <m/>
    <m/>
    <m/>
    <m/>
    <m/>
    <m/>
    <m/>
    <n v="9"/>
    <n v="0"/>
    <n v="0"/>
  </r>
  <r>
    <n v="10530914"/>
    <s v="Mitani, Akira"/>
    <s v="Tokyo"/>
    <s v="Tokyo"/>
    <s v=""/>
    <s v=""/>
    <x v="2"/>
    <x v="0"/>
    <x v="87"/>
    <n v="1"/>
    <x v="14"/>
    <n v="0"/>
    <n v="0"/>
    <n v="0.5300997726666018"/>
    <n v="0.62929866581232874"/>
    <m/>
    <m/>
    <m/>
    <m/>
    <m/>
    <m/>
    <m/>
    <m/>
    <m/>
    <m/>
    <m/>
    <m/>
    <m/>
    <n v="9"/>
    <n v="0"/>
    <n v="0"/>
  </r>
  <r>
    <n v="10533005"/>
    <s v="O'Kain, Alan N."/>
    <s v="Corona del Mar,CA"/>
    <s v="Corona del Mar CA"/>
    <s v=""/>
    <s v=""/>
    <x v="9"/>
    <x v="0"/>
    <x v="100"/>
    <n v="2"/>
    <x v="0"/>
    <n v="0"/>
    <n v="0"/>
    <n v="0.47003210345035074"/>
    <n v="0.54081476037578435"/>
    <m/>
    <m/>
    <m/>
    <m/>
    <m/>
    <m/>
    <m/>
    <m/>
    <m/>
    <m/>
    <m/>
    <m/>
    <m/>
    <n v="9"/>
    <n v="0"/>
    <n v="0"/>
  </r>
  <r>
    <n v="10535915"/>
    <s v="Valenzuela, George"/>
    <s v="Keller,TX"/>
    <s v="Keller TX"/>
    <s v=""/>
    <s v=""/>
    <x v="9"/>
    <x v="0"/>
    <x v="62"/>
    <n v="1"/>
    <x v="15"/>
    <n v="0"/>
    <n v="0"/>
    <n v="0.68118502104094614"/>
    <n v="0.27798082165395877"/>
    <m/>
    <m/>
    <m/>
    <m/>
    <m/>
    <m/>
    <m/>
    <m/>
    <m/>
    <m/>
    <m/>
    <m/>
    <m/>
    <n v="9"/>
    <n v="0"/>
    <n v="0"/>
  </r>
  <r>
    <n v="10537089"/>
    <s v="Wiesemes; Johannes P. A."/>
    <s v="D-502 Frechen"/>
    <s v="D-502 Frechen"/>
    <s v="502"/>
    <s v="-502"/>
    <x v="0"/>
    <x v="0"/>
    <x v="69"/>
    <n v="1"/>
    <x v="15"/>
    <n v="1"/>
    <n v="1"/>
    <n v="0.12454258243907279"/>
    <n v="0.18184581672227795"/>
    <m/>
    <m/>
    <m/>
    <m/>
    <m/>
    <m/>
    <m/>
    <m/>
    <m/>
    <m/>
    <m/>
    <m/>
    <m/>
    <n v="9"/>
    <n v="0"/>
    <n v="0"/>
  </r>
  <r>
    <n v="10537271"/>
    <s v="Tolman, Richard L."/>
    <s v="Berkeley Heights"/>
    <s v="Berkeley Heights"/>
    <s v=""/>
    <s v=""/>
    <x v="9"/>
    <x v="0"/>
    <x v="79"/>
    <n v="1"/>
    <x v="15"/>
    <n v="0"/>
    <n v="0"/>
    <n v="0.45710398432736898"/>
    <n v="0.42363599252346262"/>
    <m/>
    <m/>
    <m/>
    <m/>
    <m/>
    <m/>
    <m/>
    <m/>
    <m/>
    <m/>
    <m/>
    <m/>
    <m/>
    <n v="9"/>
    <n v="0"/>
    <n v="0"/>
  </r>
  <r>
    <n v="44918093"/>
    <s v="BABB, Lawrence, J."/>
    <s v="3 Village Lane,North Grafton, MA 01536"/>
    <s v="3 Village Lane North Grafton MA 01536"/>
    <s v="3 01536"/>
    <s v=""/>
    <x v="9"/>
    <x v="0"/>
    <x v="34"/>
    <n v="3"/>
    <x v="11"/>
    <n v="2"/>
    <n v="0"/>
    <n v="0.53905116648656382"/>
    <n v="4.991983890759244E-2"/>
    <n v="1"/>
    <n v="3"/>
    <n v="8"/>
    <m/>
    <m/>
    <m/>
    <m/>
    <m/>
    <m/>
    <m/>
    <m/>
    <m/>
    <m/>
    <n v="9"/>
    <n v="1"/>
    <n v="0"/>
  </r>
  <r>
    <n v="10550196"/>
    <s v="Choi, Sung-kyung"/>
    <s v="Suwon-si"/>
    <s v="Suwon-si"/>
    <s v=""/>
    <s v=""/>
    <x v="7"/>
    <x v="0"/>
    <x v="59"/>
    <n v="1"/>
    <x v="14"/>
    <n v="0"/>
    <n v="0"/>
    <n v="0.68926181543247034"/>
    <n v="0.70863807735311923"/>
    <m/>
    <m/>
    <m/>
    <m/>
    <m/>
    <m/>
    <m/>
    <m/>
    <m/>
    <m/>
    <m/>
    <m/>
    <m/>
    <n v="9"/>
    <n v="0"/>
    <n v="0"/>
  </r>
  <r>
    <n v="45125600"/>
    <s v="Beche, Jean-François"/>
    <s v="195 avenue Roger Salengro,69100 VILLEURBANNE"/>
    <s v="195 avenue Roger Salengro 69100 VILLEURBANNE"/>
    <s v="195 69100"/>
    <s v=""/>
    <x v="3"/>
    <x v="0"/>
    <x v="18"/>
    <n v="3"/>
    <x v="9"/>
    <n v="2"/>
    <n v="0"/>
    <n v="0.90500787354383394"/>
    <n v="5.0120090175522991E-2"/>
    <n v="1"/>
    <n v="3"/>
    <n v="8"/>
    <m/>
    <m/>
    <m/>
    <m/>
    <m/>
    <m/>
    <m/>
    <m/>
    <m/>
    <m/>
    <n v="9"/>
    <n v="1"/>
    <n v="0"/>
  </r>
  <r>
    <n v="10555315"/>
    <s v="Schulz, Reiner-F"/>
    <s v="Dormitz"/>
    <s v="Dormitz"/>
    <s v=""/>
    <s v=""/>
    <x v="0"/>
    <x v="0"/>
    <x v="65"/>
    <n v="1"/>
    <x v="14"/>
    <n v="0"/>
    <n v="0"/>
    <n v="0.55749576541900958"/>
    <n v="0.52788428377139451"/>
    <m/>
    <m/>
    <m/>
    <m/>
    <m/>
    <m/>
    <m/>
    <m/>
    <m/>
    <m/>
    <m/>
    <m/>
    <m/>
    <n v="9"/>
    <n v="0"/>
    <n v="0"/>
  </r>
  <r>
    <n v="10559371"/>
    <s v="Matsuda, Atsunori"/>
    <s v="Kawachi Nagano"/>
    <s v="Kawachi Nagano"/>
    <s v=""/>
    <s v=""/>
    <x v="2"/>
    <x v="0"/>
    <x v="78"/>
    <n v="1"/>
    <x v="15"/>
    <n v="0"/>
    <n v="0"/>
    <n v="0.77668032421695821"/>
    <n v="0.59047849256342178"/>
    <m/>
    <m/>
    <m/>
    <m/>
    <m/>
    <m/>
    <m/>
    <m/>
    <m/>
    <m/>
    <m/>
    <m/>
    <m/>
    <n v="9"/>
    <n v="0"/>
    <n v="0"/>
  </r>
  <r>
    <n v="10559907"/>
    <s v="Burkhardt, Jr., James H."/>
    <s v="Knoxville"/>
    <s v="Knoxville"/>
    <s v=""/>
    <s v=""/>
    <x v="9"/>
    <x v="0"/>
    <x v="62"/>
    <n v="1"/>
    <x v="14"/>
    <n v="0"/>
    <n v="0"/>
    <n v="0.36883432334491884"/>
    <n v="0.57281021347611416"/>
    <m/>
    <m/>
    <m/>
    <m/>
    <m/>
    <m/>
    <m/>
    <m/>
    <m/>
    <m/>
    <m/>
    <m/>
    <m/>
    <n v="9"/>
    <n v="0"/>
    <n v="0"/>
  </r>
  <r>
    <n v="10560039"/>
    <s v="Maceross, John S."/>
    <s v="Spring Valley"/>
    <s v="Spring Valley"/>
    <s v=""/>
    <s v=""/>
    <x v="9"/>
    <x v="0"/>
    <x v="69"/>
    <n v="1"/>
    <x v="15"/>
    <n v="0"/>
    <n v="0"/>
    <n v="0.62709556650054077"/>
    <n v="0.41547052467334722"/>
    <m/>
    <m/>
    <m/>
    <m/>
    <m/>
    <m/>
    <m/>
    <m/>
    <m/>
    <m/>
    <m/>
    <m/>
    <m/>
    <n v="9"/>
    <n v="0"/>
    <n v="0"/>
  </r>
  <r>
    <n v="10560635"/>
    <s v="Laroo, Richard"/>
    <s v="Lisse"/>
    <s v="Lisse"/>
    <s v=""/>
    <s v=""/>
    <x v="1"/>
    <x v="0"/>
    <x v="87"/>
    <n v="1"/>
    <x v="14"/>
    <n v="0"/>
    <n v="0"/>
    <n v="0.51128361877730177"/>
    <n v="0.28001737274845617"/>
    <m/>
    <m/>
    <m/>
    <m/>
    <m/>
    <m/>
    <m/>
    <m/>
    <m/>
    <m/>
    <m/>
    <m/>
    <m/>
    <n v="9"/>
    <n v="0"/>
    <n v="0"/>
  </r>
  <r>
    <n v="10560642"/>
    <s v="Nucleus Ecopower Limited"/>
    <s v="Jersey"/>
    <s v="Jersey"/>
    <s v=""/>
    <s v=""/>
    <x v="8"/>
    <x v="0"/>
    <x v="66"/>
    <n v="1"/>
    <x v="14"/>
    <n v="0"/>
    <n v="0"/>
    <n v="0.69740154292423018"/>
    <n v="0.57826984995105768"/>
    <m/>
    <m/>
    <m/>
    <m/>
    <m/>
    <m/>
    <m/>
    <m/>
    <m/>
    <m/>
    <m/>
    <m/>
    <m/>
    <n v="9"/>
    <n v="0"/>
    <n v="0"/>
  </r>
  <r>
    <n v="10560658"/>
    <s v="Erber, Rudolf"/>
    <s v="Garching"/>
    <s v="Garching"/>
    <s v=""/>
    <s v=""/>
    <x v="0"/>
    <x v="0"/>
    <x v="59"/>
    <n v="1"/>
    <x v="14"/>
    <n v="0"/>
    <n v="0"/>
    <n v="0.20341608985585924"/>
    <n v="0.62591622876445385"/>
    <m/>
    <m/>
    <m/>
    <m/>
    <m/>
    <m/>
    <m/>
    <m/>
    <m/>
    <m/>
    <m/>
    <m/>
    <m/>
    <n v="9"/>
    <n v="0"/>
    <n v="0"/>
  </r>
  <r>
    <n v="10560777"/>
    <s v="Anderson, Donna Elizabeth"/>
    <s v="Weatherby Lake,MO"/>
    <s v="Weatherby Lake MO"/>
    <s v=""/>
    <s v=""/>
    <x v="9"/>
    <x v="0"/>
    <x v="100"/>
    <n v="2"/>
    <x v="3"/>
    <n v="0"/>
    <n v="0"/>
    <n v="0.4675918255288023"/>
    <n v="0.50958364737260942"/>
    <m/>
    <m/>
    <m/>
    <m/>
    <m/>
    <m/>
    <m/>
    <m/>
    <m/>
    <m/>
    <m/>
    <m/>
    <m/>
    <n v="9"/>
    <n v="0"/>
    <n v="0"/>
  </r>
  <r>
    <n v="10564531"/>
    <s v="Witte, Philip A."/>
    <s v="West Alton"/>
    <s v="West Alton"/>
    <s v=""/>
    <s v=""/>
    <x v="9"/>
    <x v="0"/>
    <x v="70"/>
    <n v="1"/>
    <x v="15"/>
    <n v="0"/>
    <n v="0"/>
    <n v="0.34210588648015017"/>
    <n v="0.27213615872565511"/>
    <m/>
    <m/>
    <m/>
    <m/>
    <m/>
    <m/>
    <m/>
    <m/>
    <m/>
    <m/>
    <m/>
    <m/>
    <m/>
    <n v="9"/>
    <n v="0"/>
    <n v="0"/>
  </r>
  <r>
    <n v="10565306"/>
    <s v="De Marchi, Andrea"/>
    <s v="Rivolta d'Adda"/>
    <s v="Rivolta d'Adda"/>
    <s v=""/>
    <s v=""/>
    <x v="6"/>
    <x v="0"/>
    <x v="78"/>
    <n v="1"/>
    <x v="15"/>
    <n v="0"/>
    <n v="0"/>
    <n v="0.55057897515095366"/>
    <n v="0.35258845472382816"/>
    <m/>
    <m/>
    <m/>
    <m/>
    <m/>
    <m/>
    <m/>
    <m/>
    <m/>
    <m/>
    <m/>
    <m/>
    <m/>
    <n v="9"/>
    <n v="0"/>
    <n v="0"/>
  </r>
  <r>
    <n v="45128712"/>
    <s v="Gandhi, Niranjan"/>
    <s v="8980 N. Greenbrook Road,River Hills, WI Wisconsin 53217"/>
    <s v="8980 N. Greenbrook Road River Hills WI Wisconsin 53217"/>
    <s v="8980 53217"/>
    <s v=""/>
    <x v="9"/>
    <x v="0"/>
    <x v="5"/>
    <n v="3"/>
    <x v="2"/>
    <n v="2"/>
    <n v="0"/>
    <n v="0.2561135382453148"/>
    <n v="4.6507206581474003E-2"/>
    <n v="1"/>
    <n v="3"/>
    <n v="8"/>
    <m/>
    <m/>
    <m/>
    <m/>
    <m/>
    <m/>
    <m/>
    <m/>
    <m/>
    <m/>
    <n v="9"/>
    <n v="1"/>
    <n v="0"/>
  </r>
  <r>
    <n v="10566733"/>
    <s v="Trushenski, Scott P."/>
    <s v="Broken Arrow"/>
    <s v="Broken Arrow"/>
    <s v=""/>
    <s v=""/>
    <x v="9"/>
    <x v="0"/>
    <x v="74"/>
    <n v="1"/>
    <x v="15"/>
    <n v="0"/>
    <n v="0"/>
    <n v="0.20519137358336392"/>
    <n v="0.89247813063326931"/>
    <m/>
    <m/>
    <m/>
    <m/>
    <m/>
    <m/>
    <m/>
    <m/>
    <m/>
    <m/>
    <m/>
    <m/>
    <m/>
    <n v="9"/>
    <n v="0"/>
    <n v="0"/>
  </r>
  <r>
    <n v="10568995"/>
    <s v="Harada, Hiroyasu"/>
    <s v="Tokyo"/>
    <s v="Tokyo"/>
    <s v=""/>
    <s v=""/>
    <x v="2"/>
    <x v="0"/>
    <x v="87"/>
    <n v="1"/>
    <x v="14"/>
    <n v="0"/>
    <n v="0"/>
    <n v="0.15088960845111454"/>
    <n v="0.10790203584072244"/>
    <m/>
    <m/>
    <m/>
    <m/>
    <m/>
    <m/>
    <m/>
    <m/>
    <m/>
    <m/>
    <m/>
    <m/>
    <m/>
    <n v="9"/>
    <n v="0"/>
    <n v="0"/>
  </r>
  <r>
    <n v="10569588"/>
    <s v="SMS Schloemann-Siemag Aktiengesellschaft"/>
    <s v="Düsseldorf"/>
    <s v="Düsseldorf"/>
    <s v=""/>
    <s v=""/>
    <x v="0"/>
    <x v="0"/>
    <x v="70"/>
    <n v="1"/>
    <x v="14"/>
    <n v="0"/>
    <n v="0"/>
    <n v="0.86940241465124146"/>
    <n v="0.64929571115649709"/>
    <m/>
    <m/>
    <m/>
    <m/>
    <m/>
    <m/>
    <m/>
    <m/>
    <m/>
    <m/>
    <m/>
    <m/>
    <m/>
    <n v="9"/>
    <n v="0"/>
    <n v="0"/>
  </r>
  <r>
    <n v="10569955"/>
    <s v="Rohrbaugh, George W."/>
    <s v="Williston"/>
    <s v="Williston"/>
    <s v=""/>
    <s v=""/>
    <x v="9"/>
    <x v="0"/>
    <x v="62"/>
    <n v="1"/>
    <x v="14"/>
    <n v="0"/>
    <n v="0"/>
    <n v="0.30192623710352895"/>
    <n v="0.46681183592029873"/>
    <m/>
    <m/>
    <m/>
    <m/>
    <m/>
    <m/>
    <m/>
    <m/>
    <m/>
    <m/>
    <m/>
    <m/>
    <m/>
    <n v="9"/>
    <n v="0"/>
    <n v="0"/>
  </r>
  <r>
    <n v="10570234"/>
    <s v="Schreiber, Berthold"/>
    <s v="Langenhagen"/>
    <s v="Langenhagen"/>
    <s v=""/>
    <s v=""/>
    <x v="0"/>
    <x v="0"/>
    <x v="77"/>
    <n v="1"/>
    <x v="14"/>
    <n v="0"/>
    <n v="0"/>
    <n v="3.2917432530445767E-2"/>
    <n v="0.89827026760646833"/>
    <m/>
    <m/>
    <m/>
    <m/>
    <m/>
    <m/>
    <m/>
    <m/>
    <m/>
    <m/>
    <m/>
    <m/>
    <m/>
    <n v="9"/>
    <n v="0"/>
    <n v="0"/>
  </r>
  <r>
    <n v="10576539"/>
    <s v="Soto, Wilfredo"/>
    <s v="West Chester"/>
    <s v="West Chester"/>
    <s v=""/>
    <s v=""/>
    <x v="9"/>
    <x v="0"/>
    <x v="74"/>
    <n v="1"/>
    <x v="15"/>
    <n v="0"/>
    <n v="0"/>
    <n v="0.78054538059383594"/>
    <n v="0.33744852905196843"/>
    <m/>
    <m/>
    <m/>
    <m/>
    <m/>
    <m/>
    <m/>
    <m/>
    <m/>
    <m/>
    <m/>
    <m/>
    <m/>
    <n v="9"/>
    <n v="0"/>
    <n v="0"/>
  </r>
  <r>
    <n v="10576758"/>
    <s v="Coccaro, Deborah Marie"/>
    <s v="Colonia,NJ"/>
    <s v="Colonia NJ"/>
    <s v=""/>
    <s v=""/>
    <x v="9"/>
    <x v="0"/>
    <x v="70"/>
    <n v="1"/>
    <x v="15"/>
    <n v="0"/>
    <n v="0"/>
    <n v="0.26216222755520058"/>
    <n v="0.1266431641062622"/>
    <m/>
    <m/>
    <m/>
    <m/>
    <m/>
    <m/>
    <m/>
    <m/>
    <m/>
    <m/>
    <m/>
    <m/>
    <m/>
    <n v="9"/>
    <n v="0"/>
    <n v="0"/>
  </r>
  <r>
    <n v="10578184"/>
    <s v="Frankenberg, Robert"/>
    <s v="Alpine"/>
    <s v="Alpine"/>
    <s v=""/>
    <s v=""/>
    <x v="9"/>
    <x v="0"/>
    <x v="66"/>
    <n v="1"/>
    <x v="14"/>
    <n v="0"/>
    <n v="0"/>
    <n v="0.17015081963663348"/>
    <n v="0.12442595177663074"/>
    <m/>
    <m/>
    <m/>
    <m/>
    <m/>
    <m/>
    <m/>
    <m/>
    <m/>
    <m/>
    <m/>
    <m/>
    <m/>
    <n v="9"/>
    <n v="0"/>
    <n v="0"/>
  </r>
  <r>
    <n v="10580583"/>
    <s v="Tanikawa, Susumu"/>
    <s v="Shizuoka"/>
    <s v="Shizuoka"/>
    <s v=""/>
    <s v=""/>
    <x v="2"/>
    <x v="0"/>
    <x v="59"/>
    <n v="1"/>
    <x v="14"/>
    <n v="0"/>
    <n v="0"/>
    <n v="0.85004973571637898"/>
    <n v="0.45984377380645169"/>
    <m/>
    <m/>
    <m/>
    <m/>
    <m/>
    <m/>
    <m/>
    <m/>
    <m/>
    <m/>
    <m/>
    <m/>
    <m/>
    <n v="9"/>
    <n v="0"/>
    <n v="0"/>
  </r>
  <r>
    <n v="10581107"/>
    <s v="Anderson, Robert K."/>
    <s v="Boulder,CO"/>
    <s v="Boulder CO"/>
    <s v=""/>
    <s v=""/>
    <x v="9"/>
    <x v="0"/>
    <x v="70"/>
    <n v="1"/>
    <x v="15"/>
    <n v="0"/>
    <n v="0"/>
    <n v="0.50320416760398712"/>
    <n v="6.419071440011126E-2"/>
    <m/>
    <m/>
    <m/>
    <m/>
    <m/>
    <m/>
    <m/>
    <m/>
    <m/>
    <m/>
    <m/>
    <m/>
    <m/>
    <n v="9"/>
    <n v="0"/>
    <n v="0"/>
  </r>
  <r>
    <n v="10582971"/>
    <s v="Stewart, Darren"/>
    <s v="5000 Sundance Cir.,Anchorage,AK,99507"/>
    <s v="5000 Sundance Cir. Anchorage AK 99507"/>
    <s v="5000 99507"/>
    <s v=""/>
    <x v="9"/>
    <x v="0"/>
    <x v="24"/>
    <n v="3"/>
    <x v="9"/>
    <n v="2"/>
    <n v="0"/>
    <n v="0.73434078296383765"/>
    <n v="0.37651836620355428"/>
    <m/>
    <m/>
    <m/>
    <m/>
    <m/>
    <m/>
    <m/>
    <m/>
    <m/>
    <m/>
    <m/>
    <m/>
    <m/>
    <n v="9"/>
    <n v="1"/>
    <n v="0"/>
  </r>
  <r>
    <n v="10584795"/>
    <s v="Abe, Nobumasa"/>
    <s v="all Nagano"/>
    <s v="all Nagano"/>
    <s v=""/>
    <s v=""/>
    <x v="2"/>
    <x v="0"/>
    <x v="70"/>
    <n v="1"/>
    <x v="15"/>
    <n v="0"/>
    <n v="0"/>
    <n v="0.20545990945805581"/>
    <n v="0.32816003727408571"/>
    <m/>
    <m/>
    <m/>
    <m/>
    <m/>
    <m/>
    <m/>
    <m/>
    <m/>
    <m/>
    <m/>
    <m/>
    <m/>
    <n v="9"/>
    <n v="0"/>
    <n v="0"/>
  </r>
  <r>
    <n v="10590924"/>
    <s v="Haley, John W"/>
    <s v="Dayton"/>
    <s v="Dayton"/>
    <s v=""/>
    <s v=""/>
    <x v="9"/>
    <x v="0"/>
    <x v="66"/>
    <n v="1"/>
    <x v="14"/>
    <n v="0"/>
    <n v="0"/>
    <n v="9.238722559610002E-3"/>
    <n v="0.98250936160177105"/>
    <m/>
    <m/>
    <m/>
    <m/>
    <m/>
    <m/>
    <m/>
    <m/>
    <m/>
    <m/>
    <m/>
    <m/>
    <m/>
    <n v="9"/>
    <n v="0"/>
    <n v="0"/>
  </r>
  <r>
    <n v="10592891"/>
    <s v="Triad A/S"/>
    <s v="Lillestr.o slashed.m"/>
    <s v="Lillestr.o slashed.m"/>
    <s v=""/>
    <s v=""/>
    <x v="13"/>
    <x v="0"/>
    <x v="91"/>
    <n v="2"/>
    <x v="15"/>
    <n v="0"/>
    <n v="0"/>
    <n v="0.64344000363482501"/>
    <n v="0.41388173327373534"/>
    <m/>
    <m/>
    <m/>
    <m/>
    <m/>
    <m/>
    <m/>
    <m/>
    <m/>
    <m/>
    <m/>
    <m/>
    <m/>
    <n v="9"/>
    <n v="0"/>
    <n v="0"/>
  </r>
  <r>
    <n v="10594427"/>
    <s v="Krasieva, Tatiana B."/>
    <s v="Irvine,CA"/>
    <s v="Irvine CA"/>
    <s v=""/>
    <s v=""/>
    <x v="9"/>
    <x v="0"/>
    <x v="62"/>
    <n v="1"/>
    <x v="15"/>
    <n v="0"/>
    <n v="0"/>
    <n v="0.61383776450503813"/>
    <n v="0.74385079698591428"/>
    <m/>
    <m/>
    <m/>
    <m/>
    <m/>
    <m/>
    <m/>
    <m/>
    <m/>
    <m/>
    <m/>
    <m/>
    <m/>
    <n v="9"/>
    <n v="0"/>
    <n v="0"/>
  </r>
  <r>
    <n v="10595846"/>
    <s v="O'Neil, Robert"/>
    <s v="New York,NY"/>
    <s v="New York NY"/>
    <s v=""/>
    <s v=""/>
    <x v="9"/>
    <x v="0"/>
    <x v="77"/>
    <n v="1"/>
    <x v="3"/>
    <n v="0"/>
    <n v="0"/>
    <n v="0.12121370517400443"/>
    <n v="0.78960127013083226"/>
    <m/>
    <m/>
    <m/>
    <m/>
    <m/>
    <m/>
    <m/>
    <m/>
    <m/>
    <m/>
    <m/>
    <m/>
    <m/>
    <n v="9"/>
    <n v="0"/>
    <n v="0"/>
  </r>
  <r>
    <n v="10596982"/>
    <s v="Okude, Kenzo"/>
    <s v="Kokubunji"/>
    <s v="Kokubunji"/>
    <s v=""/>
    <s v=""/>
    <x v="2"/>
    <x v="0"/>
    <x v="62"/>
    <n v="1"/>
    <x v="14"/>
    <n v="0"/>
    <n v="0"/>
    <n v="0.88751636819868429"/>
    <n v="0.9238023553428697"/>
    <m/>
    <m/>
    <m/>
    <m/>
    <m/>
    <m/>
    <m/>
    <m/>
    <m/>
    <m/>
    <m/>
    <m/>
    <m/>
    <n v="9"/>
    <n v="0"/>
    <n v="0"/>
  </r>
  <r>
    <n v="10597807"/>
    <s v="Teigman; Jack"/>
    <s v="St. Petersburg"/>
    <s v="St. Petersburg"/>
    <s v=""/>
    <s v=""/>
    <x v="9"/>
    <x v="0"/>
    <x v="78"/>
    <n v="1"/>
    <x v="15"/>
    <n v="0"/>
    <n v="0"/>
    <n v="0.40539127850351897"/>
    <n v="0.82306034322803712"/>
    <m/>
    <m/>
    <m/>
    <m/>
    <m/>
    <m/>
    <m/>
    <m/>
    <m/>
    <m/>
    <m/>
    <m/>
    <m/>
    <n v="9"/>
    <n v="0"/>
    <n v="0"/>
  </r>
  <r>
    <n v="10605881"/>
    <s v="Scott, Morris B."/>
    <s v="Baltimore"/>
    <s v="Baltimore"/>
    <s v=""/>
    <s v=""/>
    <x v="9"/>
    <x v="0"/>
    <x v="62"/>
    <n v="1"/>
    <x v="14"/>
    <n v="0"/>
    <n v="0"/>
    <n v="0.5320063137685922"/>
    <n v="0.21056772841333038"/>
    <m/>
    <m/>
    <m/>
    <m/>
    <m/>
    <m/>
    <m/>
    <m/>
    <m/>
    <m/>
    <m/>
    <m/>
    <m/>
    <n v="9"/>
    <n v="0"/>
    <n v="0"/>
  </r>
  <r>
    <n v="10606772"/>
    <s v="Naeyaert, Roger S."/>
    <s v="Plano"/>
    <s v="Plano"/>
    <s v=""/>
    <s v=""/>
    <x v="9"/>
    <x v="0"/>
    <x v="87"/>
    <n v="1"/>
    <x v="14"/>
    <n v="0"/>
    <n v="0"/>
    <n v="0.2542769448346458"/>
    <n v="0.9880555598780324"/>
    <m/>
    <m/>
    <m/>
    <m/>
    <m/>
    <m/>
    <m/>
    <m/>
    <m/>
    <m/>
    <m/>
    <m/>
    <m/>
    <n v="9"/>
    <n v="0"/>
    <n v="0"/>
  </r>
  <r>
    <n v="45168686"/>
    <s v="Beddow, Creighton"/>
    <s v="P.O. Box 68,Palmetto,FL,34220"/>
    <s v="P.O. Box 68 Palmetto FL 34220"/>
    <s v="68 34220"/>
    <s v="68"/>
    <x v="9"/>
    <x v="0"/>
    <x v="13"/>
    <n v="2"/>
    <x v="9"/>
    <n v="2"/>
    <n v="1"/>
    <n v="0.89766384083373429"/>
    <n v="5.1343674550310636E-2"/>
    <n v="1"/>
    <n v="2"/>
    <n v="8"/>
    <m/>
    <m/>
    <m/>
    <m/>
    <m/>
    <m/>
    <m/>
    <m/>
    <m/>
    <m/>
    <n v="9"/>
    <n v="1"/>
    <n v="0"/>
  </r>
  <r>
    <n v="10611740"/>
    <s v="Sharp Corporation"/>
    <s v="all of"/>
    <s v="all of"/>
    <s v=""/>
    <s v=""/>
    <x v="2"/>
    <x v="0"/>
    <x v="66"/>
    <n v="1"/>
    <x v="15"/>
    <n v="0"/>
    <n v="0"/>
    <n v="5.1333030159144699E-2"/>
    <n v="0.39640962329953411"/>
    <m/>
    <m/>
    <m/>
    <m/>
    <m/>
    <m/>
    <m/>
    <m/>
    <m/>
    <m/>
    <m/>
    <m/>
    <m/>
    <n v="9"/>
    <n v="0"/>
    <n v="0"/>
  </r>
  <r>
    <n v="10615086"/>
    <s v="Nelson, Sushil"/>
    <s v="Shawnee"/>
    <s v="Shawnee"/>
    <s v=""/>
    <s v=""/>
    <x v="9"/>
    <x v="0"/>
    <x v="65"/>
    <n v="1"/>
    <x v="14"/>
    <n v="0"/>
    <n v="0"/>
    <n v="0.67603817463371219"/>
    <n v="0.93251590223091296"/>
    <m/>
    <m/>
    <m/>
    <m/>
    <m/>
    <m/>
    <m/>
    <m/>
    <m/>
    <m/>
    <m/>
    <m/>
    <m/>
    <n v="9"/>
    <n v="0"/>
    <n v="0"/>
  </r>
  <r>
    <n v="10617485"/>
    <s v="Kotzke, Andreas"/>
    <s v="Elmshorn"/>
    <s v="Elmshorn"/>
    <s v=""/>
    <s v=""/>
    <x v="0"/>
    <x v="0"/>
    <x v="59"/>
    <n v="1"/>
    <x v="14"/>
    <n v="0"/>
    <n v="0"/>
    <n v="0.54153108570458963"/>
    <n v="0.60848825306790544"/>
    <m/>
    <m/>
    <m/>
    <m/>
    <m/>
    <m/>
    <m/>
    <m/>
    <m/>
    <m/>
    <m/>
    <m/>
    <m/>
    <n v="9"/>
    <n v="0"/>
    <n v="0"/>
  </r>
  <r>
    <n v="10618629"/>
    <s v="Corti, William D."/>
    <s v="New Windsor,NY"/>
    <s v="New Windsor NY"/>
    <s v=""/>
    <s v=""/>
    <x v="9"/>
    <x v="0"/>
    <x v="78"/>
    <n v="1"/>
    <x v="3"/>
    <n v="0"/>
    <n v="0"/>
    <n v="0.58521095139203994"/>
    <n v="0.49058799112488494"/>
    <m/>
    <m/>
    <m/>
    <m/>
    <m/>
    <m/>
    <m/>
    <m/>
    <m/>
    <m/>
    <m/>
    <m/>
    <m/>
    <n v="9"/>
    <n v="0"/>
    <n v="0"/>
  </r>
  <r>
    <n v="10620771"/>
    <s v="Riegel, Thomas"/>
    <s v="Munchen"/>
    <s v="Munchen"/>
    <s v=""/>
    <s v=""/>
    <x v="0"/>
    <x v="0"/>
    <x v="65"/>
    <n v="1"/>
    <x v="14"/>
    <n v="0"/>
    <n v="0"/>
    <n v="0.76293193751995902"/>
    <n v="0.9824126538766903"/>
    <m/>
    <m/>
    <m/>
    <m/>
    <m/>
    <m/>
    <m/>
    <m/>
    <m/>
    <m/>
    <m/>
    <m/>
    <m/>
    <n v="9"/>
    <n v="0"/>
    <n v="0"/>
  </r>
  <r>
    <n v="10626301"/>
    <s v="Nicholls, John T."/>
    <s v="Burton-on-Trent"/>
    <s v="Burton-on-Trent"/>
    <s v=""/>
    <s v=""/>
    <x v="8"/>
    <x v="0"/>
    <x v="81"/>
    <n v="1"/>
    <x v="14"/>
    <n v="0"/>
    <n v="0"/>
    <n v="0.60230627210148402"/>
    <n v="0.35724224565269325"/>
    <m/>
    <m/>
    <m/>
    <m/>
    <m/>
    <m/>
    <m/>
    <m/>
    <m/>
    <m/>
    <m/>
    <m/>
    <m/>
    <n v="9"/>
    <n v="0"/>
    <n v="0"/>
  </r>
  <r>
    <n v="10627875"/>
    <s v="Shah, Shishir"/>
    <s v="Irvine"/>
    <s v="Irvine"/>
    <s v=""/>
    <s v=""/>
    <x v="9"/>
    <x v="0"/>
    <x v="66"/>
    <n v="1"/>
    <x v="14"/>
    <n v="0"/>
    <n v="0"/>
    <n v="0.26812903877898386"/>
    <n v="0.30988298184674012"/>
    <m/>
    <m/>
    <m/>
    <m/>
    <m/>
    <m/>
    <m/>
    <m/>
    <m/>
    <m/>
    <m/>
    <m/>
    <m/>
    <n v="9"/>
    <n v="0"/>
    <n v="0"/>
  </r>
  <r>
    <n v="47291146"/>
    <s v="Williams, Travis"/>
    <s v="Scarborough,ME"/>
    <s v="Scarborough ME"/>
    <s v=""/>
    <s v=""/>
    <x v="9"/>
    <x v="0"/>
    <x v="78"/>
    <n v="1"/>
    <x v="15"/>
    <n v="0"/>
    <n v="0"/>
    <n v="0.10361079660842876"/>
    <n v="4.9114550436854976E-2"/>
    <n v="1"/>
    <n v="1"/>
    <n v="8"/>
    <m/>
    <m/>
    <m/>
    <m/>
    <m/>
    <m/>
    <m/>
    <m/>
    <m/>
    <m/>
    <n v="9"/>
    <n v="0"/>
    <n v="0"/>
  </r>
  <r>
    <n v="10632078"/>
    <s v="Kusumoto, Nubuo"/>
    <s v="Hiratsuka"/>
    <s v="Hiratsuka"/>
    <s v=""/>
    <s v=""/>
    <x v="2"/>
    <x v="0"/>
    <x v="62"/>
    <n v="1"/>
    <x v="14"/>
    <n v="0"/>
    <n v="0"/>
    <n v="0.33956615514856925"/>
    <n v="0.7844551584120848"/>
    <m/>
    <m/>
    <m/>
    <m/>
    <m/>
    <m/>
    <m/>
    <m/>
    <m/>
    <m/>
    <m/>
    <m/>
    <m/>
    <n v="9"/>
    <n v="0"/>
    <n v="0"/>
  </r>
  <r>
    <n v="10632281"/>
    <s v="Alam, Dawood"/>
    <s v="Bristol"/>
    <s v="Bristol"/>
    <s v=""/>
    <s v=""/>
    <x v="8"/>
    <x v="0"/>
    <x v="65"/>
    <n v="1"/>
    <x v="14"/>
    <n v="0"/>
    <n v="0"/>
    <n v="0.92834946307898014"/>
    <n v="8.8264958530808402E-2"/>
    <m/>
    <m/>
    <m/>
    <m/>
    <m/>
    <m/>
    <m/>
    <m/>
    <m/>
    <m/>
    <m/>
    <m/>
    <m/>
    <n v="9"/>
    <n v="0"/>
    <n v="0"/>
  </r>
  <r>
    <n v="10635461"/>
    <s v="Ortho Diagnostics Systems, Inc."/>
    <s v="Raritan,NJ"/>
    <s v="Raritan NJ"/>
    <s v=""/>
    <s v=""/>
    <x v="9"/>
    <x v="0"/>
    <x v="70"/>
    <n v="1"/>
    <x v="15"/>
    <n v="0"/>
    <n v="0"/>
    <n v="0.57881558000718913"/>
    <n v="0.13967795792786075"/>
    <m/>
    <m/>
    <m/>
    <m/>
    <m/>
    <m/>
    <m/>
    <m/>
    <m/>
    <m/>
    <m/>
    <m/>
    <m/>
    <n v="9"/>
    <n v="0"/>
    <n v="0"/>
  </r>
  <r>
    <n v="10635563"/>
    <s v="Kamiyama; Minoru"/>
    <s v="Kanagawa"/>
    <s v="Kanagawa"/>
    <s v=""/>
    <s v=""/>
    <x v="2"/>
    <x v="0"/>
    <x v="59"/>
    <n v="1"/>
    <x v="14"/>
    <n v="0"/>
    <n v="0"/>
    <n v="0.78822091114134574"/>
    <n v="0.10672157119045633"/>
    <m/>
    <m/>
    <m/>
    <m/>
    <m/>
    <m/>
    <m/>
    <m/>
    <m/>
    <m/>
    <m/>
    <m/>
    <m/>
    <n v="9"/>
    <n v="0"/>
    <n v="0"/>
  </r>
  <r>
    <n v="10640496"/>
    <s v="Bemis Company, Inc."/>
    <s v="Neenah,WI"/>
    <s v="Neenah WI"/>
    <s v=""/>
    <s v=""/>
    <x v="9"/>
    <x v="0"/>
    <x v="62"/>
    <n v="1"/>
    <x v="15"/>
    <n v="0"/>
    <n v="0"/>
    <n v="0.23912861874760316"/>
    <n v="0.50679055942731521"/>
    <m/>
    <m/>
    <m/>
    <m/>
    <m/>
    <m/>
    <m/>
    <m/>
    <m/>
    <m/>
    <m/>
    <m/>
    <m/>
    <n v="9"/>
    <n v="0"/>
    <n v="0"/>
  </r>
  <r>
    <n v="10640949"/>
    <s v="Ruth, III, Labon B."/>
    <s v="Lewisville"/>
    <s v="Lewisville"/>
    <s v=""/>
    <s v=""/>
    <x v="9"/>
    <x v="0"/>
    <x v="70"/>
    <n v="1"/>
    <x v="14"/>
    <n v="0"/>
    <n v="0"/>
    <n v="0.19058668317716876"/>
    <n v="0.38252802590851664"/>
    <m/>
    <m/>
    <m/>
    <m/>
    <m/>
    <m/>
    <m/>
    <m/>
    <m/>
    <m/>
    <m/>
    <m/>
    <m/>
    <n v="9"/>
    <n v="0"/>
    <n v="0"/>
  </r>
  <r>
    <n v="10643167"/>
    <s v="GMFanc Robotics Corporation"/>
    <s v="Auburn Hills"/>
    <s v="Auburn Hills"/>
    <s v=""/>
    <s v=""/>
    <x v="9"/>
    <x v="0"/>
    <x v="74"/>
    <n v="1"/>
    <x v="15"/>
    <n v="0"/>
    <n v="0"/>
    <n v="0.83886861122624568"/>
    <n v="0.16386337881425994"/>
    <m/>
    <m/>
    <m/>
    <m/>
    <m/>
    <m/>
    <m/>
    <m/>
    <m/>
    <m/>
    <m/>
    <m/>
    <m/>
    <n v="9"/>
    <n v="0"/>
    <n v="0"/>
  </r>
  <r>
    <n v="10644629"/>
    <s v="KIM, Jong-hoon"/>
    <s v="Hwascong-si"/>
    <s v="Hwascong-si"/>
    <s v=""/>
    <s v=""/>
    <x v="7"/>
    <x v="0"/>
    <x v="77"/>
    <n v="1"/>
    <x v="14"/>
    <n v="0"/>
    <n v="0"/>
    <n v="0.13674566054401349"/>
    <n v="0.70707535520367248"/>
    <m/>
    <m/>
    <m/>
    <m/>
    <m/>
    <m/>
    <m/>
    <m/>
    <m/>
    <m/>
    <m/>
    <m/>
    <m/>
    <n v="9"/>
    <n v="0"/>
    <n v="0"/>
  </r>
  <r>
    <n v="47917274"/>
    <s v="HIGUCHI, Takeshi"/>
    <s v="c/o Intellectual Property Department,NTT DOCOMO INC. SANNO PARK TOWER"/>
    <s v="c/o Intellectual Property Department NTT DOCOMO INC. SANNO PARK TOWER"/>
    <s v=""/>
    <s v=""/>
    <x v="2"/>
    <x v="0"/>
    <x v="25"/>
    <n v="3"/>
    <x v="4"/>
    <n v="0"/>
    <n v="0"/>
    <n v="0.20917705522365448"/>
    <n v="5.1435668025154868E-2"/>
    <n v="1"/>
    <n v="3"/>
    <n v="8"/>
    <m/>
    <m/>
    <m/>
    <m/>
    <m/>
    <m/>
    <m/>
    <m/>
    <m/>
    <m/>
    <n v="9"/>
    <n v="1"/>
    <n v="0"/>
  </r>
  <r>
    <n v="10645084"/>
    <s v="Numata, Toshio"/>
    <s v="Kumagaya"/>
    <s v="Kumagaya"/>
    <s v=""/>
    <s v=""/>
    <x v="2"/>
    <x v="0"/>
    <x v="59"/>
    <n v="1"/>
    <x v="14"/>
    <n v="0"/>
    <n v="0"/>
    <n v="0.24416709713854923"/>
    <n v="5.7840422855240825E-2"/>
    <m/>
    <m/>
    <m/>
    <m/>
    <m/>
    <m/>
    <m/>
    <m/>
    <m/>
    <m/>
    <m/>
    <m/>
    <m/>
    <n v="9"/>
    <n v="0"/>
    <n v="0"/>
  </r>
  <r>
    <n v="10648877"/>
    <s v="Scientific Monitoring Inc."/>
    <s v="Scottsdale"/>
    <s v="Scottsdale"/>
    <s v=""/>
    <s v=""/>
    <x v="9"/>
    <x v="0"/>
    <x v="70"/>
    <n v="1"/>
    <x v="14"/>
    <n v="0"/>
    <n v="0"/>
    <n v="0.32015431675618711"/>
    <n v="0.53312116104136253"/>
    <m/>
    <m/>
    <m/>
    <m/>
    <m/>
    <m/>
    <m/>
    <m/>
    <m/>
    <m/>
    <m/>
    <m/>
    <m/>
    <n v="9"/>
    <n v="0"/>
    <n v="0"/>
  </r>
  <r>
    <n v="10649137"/>
    <s v="Lu, Shin-Lai S."/>
    <s v="Taipei"/>
    <s v="Taipei"/>
    <s v=""/>
    <s v=""/>
    <x v="5"/>
    <x v="0"/>
    <x v="66"/>
    <n v="1"/>
    <x v="14"/>
    <n v="0"/>
    <n v="0"/>
    <n v="0.82950519870638351"/>
    <n v="0.19356142171054447"/>
    <m/>
    <m/>
    <m/>
    <m/>
    <m/>
    <m/>
    <m/>
    <m/>
    <m/>
    <m/>
    <m/>
    <m/>
    <m/>
    <n v="9"/>
    <n v="0"/>
    <n v="0"/>
  </r>
  <r>
    <n v="10650167"/>
    <s v="Shaikh, Sohaib Uddin"/>
    <s v="Louisville,KY"/>
    <s v="Louisville KY"/>
    <s v=""/>
    <s v=""/>
    <x v="9"/>
    <x v="0"/>
    <x v="69"/>
    <n v="1"/>
    <x v="15"/>
    <n v="0"/>
    <n v="0"/>
    <n v="0.22265760529443879"/>
    <n v="0.90916543991453724"/>
    <m/>
    <m/>
    <m/>
    <m/>
    <m/>
    <m/>
    <m/>
    <m/>
    <m/>
    <m/>
    <m/>
    <m/>
    <m/>
    <n v="9"/>
    <n v="0"/>
    <n v="0"/>
  </r>
  <r>
    <n v="10651792"/>
    <s v="Voigt, Jr.; H. William"/>
    <s v="Stanhope"/>
    <s v="Stanhope"/>
    <s v=""/>
    <s v=""/>
    <x v="9"/>
    <x v="0"/>
    <x v="59"/>
    <n v="1"/>
    <x v="14"/>
    <n v="0"/>
    <n v="0"/>
    <n v="0.6581037733569034"/>
    <n v="0.24216954316747474"/>
    <m/>
    <m/>
    <m/>
    <m/>
    <m/>
    <m/>
    <m/>
    <m/>
    <m/>
    <m/>
    <m/>
    <m/>
    <m/>
    <n v="9"/>
    <n v="0"/>
    <n v="0"/>
  </r>
  <r>
    <n v="10653220"/>
    <s v="Edelman, Yehonatan"/>
    <s v="Mitzpe Netofa"/>
    <s v="Mitzpe Netofa"/>
    <s v=""/>
    <s v=""/>
    <x v="19"/>
    <x v="0"/>
    <x v="69"/>
    <n v="1"/>
    <x v="15"/>
    <n v="0"/>
    <n v="0"/>
    <n v="0.56349705525847815"/>
    <n v="0.32118744529054954"/>
    <m/>
    <m/>
    <m/>
    <m/>
    <m/>
    <m/>
    <m/>
    <m/>
    <m/>
    <m/>
    <m/>
    <m/>
    <m/>
    <n v="9"/>
    <n v="0"/>
    <n v="0"/>
  </r>
  <r>
    <n v="10653566"/>
    <s v="Shafaat, Syed Tariq"/>
    <s v="Marina Del Rey,CA"/>
    <s v="Marina Del Rey CA"/>
    <s v=""/>
    <s v=""/>
    <x v="9"/>
    <x v="0"/>
    <x v="100"/>
    <n v="2"/>
    <x v="0"/>
    <n v="0"/>
    <n v="0"/>
    <n v="0.58462783049665357"/>
    <n v="0.38842875874494709"/>
    <m/>
    <m/>
    <m/>
    <m/>
    <m/>
    <m/>
    <m/>
    <m/>
    <m/>
    <m/>
    <m/>
    <m/>
    <m/>
    <n v="9"/>
    <n v="0"/>
    <n v="0"/>
  </r>
  <r>
    <n v="10655622"/>
    <s v="Semar, J. Lawrence"/>
    <s v="Tustin"/>
    <s v="Tustin"/>
    <s v=""/>
    <s v=""/>
    <x v="9"/>
    <x v="0"/>
    <x v="66"/>
    <n v="1"/>
    <x v="14"/>
    <n v="0"/>
    <n v="0"/>
    <n v="0.50278503921619144"/>
    <n v="5.5942296833169203E-2"/>
    <m/>
    <m/>
    <m/>
    <m/>
    <m/>
    <m/>
    <m/>
    <m/>
    <m/>
    <m/>
    <m/>
    <m/>
    <m/>
    <n v="9"/>
    <n v="0"/>
    <n v="0"/>
  </r>
  <r>
    <n v="10656141"/>
    <s v="Wang, Chi-Chung"/>
    <s v="Daliao Hsiang"/>
    <s v="Daliao Hsiang"/>
    <s v=""/>
    <s v=""/>
    <x v="5"/>
    <x v="0"/>
    <x v="69"/>
    <n v="1"/>
    <x v="15"/>
    <n v="0"/>
    <n v="0"/>
    <n v="0.24073072461646083"/>
    <n v="0.7553607250405715"/>
    <m/>
    <m/>
    <m/>
    <m/>
    <m/>
    <m/>
    <m/>
    <m/>
    <m/>
    <m/>
    <m/>
    <m/>
    <m/>
    <n v="9"/>
    <n v="0"/>
    <n v="0"/>
  </r>
  <r>
    <n v="10657996"/>
    <s v="Neely, Jennifer Kaye"/>
    <s v="Longmont"/>
    <s v="Longmont"/>
    <s v=""/>
    <s v=""/>
    <x v="9"/>
    <x v="0"/>
    <x v="59"/>
    <n v="1"/>
    <x v="14"/>
    <n v="0"/>
    <n v="0"/>
    <n v="0.80308597459434938"/>
    <n v="0.9571744445874254"/>
    <m/>
    <m/>
    <m/>
    <m/>
    <m/>
    <m/>
    <m/>
    <m/>
    <m/>
    <m/>
    <m/>
    <m/>
    <m/>
    <n v="9"/>
    <n v="0"/>
    <n v="0"/>
  </r>
  <r>
    <n v="10659641"/>
    <s v="Hung, Tain-Wong"/>
    <s v="Tao-yuan Hsien"/>
    <s v="Tao-yuan Hsien"/>
    <s v=""/>
    <s v=""/>
    <x v="5"/>
    <x v="0"/>
    <x v="78"/>
    <n v="1"/>
    <x v="15"/>
    <n v="0"/>
    <n v="0"/>
    <n v="0.55933537359554775"/>
    <n v="0.91880973048367931"/>
    <m/>
    <m/>
    <m/>
    <m/>
    <m/>
    <m/>
    <m/>
    <m/>
    <m/>
    <m/>
    <m/>
    <m/>
    <m/>
    <n v="9"/>
    <n v="0"/>
    <n v="0"/>
  </r>
  <r>
    <n v="10660875"/>
    <s v="Cassar, Guillaume"/>
    <s v="Grenoble"/>
    <s v="Grenoble"/>
    <s v=""/>
    <s v=""/>
    <x v="3"/>
    <x v="0"/>
    <x v="59"/>
    <n v="1"/>
    <x v="14"/>
    <n v="0"/>
    <n v="0"/>
    <n v="0.15123653487572419"/>
    <n v="0.64161886424176628"/>
    <m/>
    <m/>
    <m/>
    <m/>
    <m/>
    <m/>
    <m/>
    <m/>
    <m/>
    <m/>
    <m/>
    <m/>
    <m/>
    <n v="9"/>
    <n v="0"/>
    <n v="0"/>
  </r>
  <r>
    <n v="10662077"/>
    <s v="Lepulu, Keke J."/>
    <s v="Sunnyvale"/>
    <s v="Sunnyvale"/>
    <s v=""/>
    <s v=""/>
    <x v="9"/>
    <x v="0"/>
    <x v="62"/>
    <n v="1"/>
    <x v="14"/>
    <n v="0"/>
    <n v="0"/>
    <n v="0.88176205091283"/>
    <n v="0.69544747148699615"/>
    <m/>
    <m/>
    <m/>
    <m/>
    <m/>
    <m/>
    <m/>
    <m/>
    <m/>
    <m/>
    <m/>
    <m/>
    <m/>
    <n v="9"/>
    <n v="0"/>
    <n v="0"/>
  </r>
  <r>
    <n v="10664248"/>
    <s v="Markum, T. Randall"/>
    <s v="Lamar"/>
    <s v="Lamar"/>
    <s v=""/>
    <s v=""/>
    <x v="9"/>
    <x v="0"/>
    <x v="87"/>
    <n v="1"/>
    <x v="14"/>
    <n v="0"/>
    <n v="0"/>
    <n v="0.9106626249337183"/>
    <n v="0.39458792753986305"/>
    <m/>
    <m/>
    <m/>
    <m/>
    <m/>
    <m/>
    <m/>
    <m/>
    <m/>
    <m/>
    <m/>
    <m/>
    <m/>
    <n v="9"/>
    <n v="0"/>
    <n v="0"/>
  </r>
  <r>
    <n v="10664724"/>
    <s v="Miller, Miranda"/>
    <s v="Arlington Heights,IL"/>
    <s v="Arlington Heights IL"/>
    <s v=""/>
    <s v=""/>
    <x v="9"/>
    <x v="0"/>
    <x v="91"/>
    <n v="2"/>
    <x v="3"/>
    <n v="0"/>
    <n v="0"/>
    <n v="1.4758857231677691E-2"/>
    <n v="0.19934244090830966"/>
    <m/>
    <m/>
    <m/>
    <m/>
    <m/>
    <m/>
    <m/>
    <m/>
    <m/>
    <m/>
    <m/>
    <m/>
    <m/>
    <n v="9"/>
    <n v="0"/>
    <n v="0"/>
  </r>
  <r>
    <n v="10669974"/>
    <s v="Rosenlund, Thomas T."/>
    <s v="Stillwater"/>
    <s v="Stillwater"/>
    <s v=""/>
    <s v=""/>
    <x v="9"/>
    <x v="0"/>
    <x v="70"/>
    <n v="1"/>
    <x v="14"/>
    <n v="0"/>
    <n v="0"/>
    <n v="0.30912790607782459"/>
    <n v="0.752797524266962"/>
    <m/>
    <m/>
    <m/>
    <m/>
    <m/>
    <m/>
    <m/>
    <m/>
    <m/>
    <m/>
    <m/>
    <m/>
    <m/>
    <n v="9"/>
    <n v="0"/>
    <n v="0"/>
  </r>
  <r>
    <n v="10670318"/>
    <s v="Cammoun, Riadh"/>
    <s v="Antony"/>
    <s v="Antony"/>
    <s v=""/>
    <s v=""/>
    <x v="3"/>
    <x v="0"/>
    <x v="66"/>
    <n v="1"/>
    <x v="14"/>
    <n v="0"/>
    <n v="0"/>
    <n v="0.64174468816082486"/>
    <n v="0.75301426383264236"/>
    <m/>
    <m/>
    <m/>
    <m/>
    <m/>
    <m/>
    <m/>
    <m/>
    <m/>
    <m/>
    <m/>
    <m/>
    <m/>
    <n v="9"/>
    <n v="0"/>
    <n v="0"/>
  </r>
  <r>
    <n v="10671087"/>
    <s v="Ikeda, Tamio"/>
    <s v="Kanagawa"/>
    <s v="Kanagawa"/>
    <s v=""/>
    <s v=""/>
    <x v="2"/>
    <x v="0"/>
    <x v="59"/>
    <n v="1"/>
    <x v="14"/>
    <n v="0"/>
    <n v="0"/>
    <n v="0.26498231518070792"/>
    <n v="0.71158397891223746"/>
    <m/>
    <m/>
    <m/>
    <m/>
    <m/>
    <m/>
    <m/>
    <m/>
    <m/>
    <m/>
    <m/>
    <m/>
    <m/>
    <n v="9"/>
    <n v="0"/>
    <n v="0"/>
  </r>
  <r>
    <n v="10674558"/>
    <s v="Shiau; Yu-Sheng"/>
    <s v="Taipei Hsien"/>
    <s v="Taipei Hsien"/>
    <s v=""/>
    <s v=""/>
    <x v="5"/>
    <x v="0"/>
    <x v="74"/>
    <n v="1"/>
    <x v="15"/>
    <n v="0"/>
    <n v="0"/>
    <n v="0.99349322899411263"/>
    <n v="0.61920999799261611"/>
    <m/>
    <m/>
    <m/>
    <m/>
    <m/>
    <m/>
    <m/>
    <m/>
    <m/>
    <m/>
    <m/>
    <m/>
    <m/>
    <n v="9"/>
    <n v="0"/>
    <n v="0"/>
  </r>
  <r>
    <n v="10674664"/>
    <s v="Ranz Casares, Ana I."/>
    <s v="Madrid"/>
    <s v="Madrid"/>
    <s v=""/>
    <s v=""/>
    <x v="4"/>
    <x v="0"/>
    <x v="66"/>
    <n v="1"/>
    <x v="14"/>
    <n v="0"/>
    <n v="0"/>
    <n v="0.16868558252343602"/>
    <n v="0.49828594326945497"/>
    <m/>
    <m/>
    <m/>
    <m/>
    <m/>
    <m/>
    <m/>
    <m/>
    <m/>
    <m/>
    <m/>
    <m/>
    <m/>
    <n v="9"/>
    <n v="0"/>
    <n v="0"/>
  </r>
  <r>
    <n v="10676487"/>
    <s v="Burki; Arthur G."/>
    <s v="Oklahoma City"/>
    <s v="Oklahoma City"/>
    <s v=""/>
    <s v=""/>
    <x v="9"/>
    <x v="0"/>
    <x v="69"/>
    <n v="1"/>
    <x v="15"/>
    <n v="0"/>
    <n v="0"/>
    <n v="0.67134524954848784"/>
    <n v="0.45991363465628343"/>
    <m/>
    <m/>
    <m/>
    <m/>
    <m/>
    <m/>
    <m/>
    <m/>
    <m/>
    <m/>
    <m/>
    <m/>
    <m/>
    <n v="9"/>
    <n v="0"/>
    <n v="0"/>
  </r>
  <r>
    <n v="10681437"/>
    <s v="Kohler, Rob"/>
    <s v="Lake Elmo"/>
    <s v="Lake Elmo"/>
    <s v=""/>
    <s v=""/>
    <x v="9"/>
    <x v="0"/>
    <x v="62"/>
    <n v="1"/>
    <x v="15"/>
    <n v="0"/>
    <n v="0"/>
    <n v="0.96294638286513456"/>
    <n v="0.83316498466715405"/>
    <m/>
    <m/>
    <m/>
    <m/>
    <m/>
    <m/>
    <m/>
    <m/>
    <m/>
    <m/>
    <m/>
    <m/>
    <m/>
    <n v="9"/>
    <n v="0"/>
    <n v="0"/>
  </r>
  <r>
    <n v="10682904"/>
    <s v="Simmons; Kenneth R."/>
    <s v="Lee's Summit"/>
    <s v="Lee's Summit"/>
    <s v=""/>
    <s v=""/>
    <x v="9"/>
    <x v="0"/>
    <x v="74"/>
    <n v="1"/>
    <x v="15"/>
    <n v="0"/>
    <n v="0"/>
    <n v="0.43081797319696891"/>
    <n v="0.75092517193473751"/>
    <m/>
    <m/>
    <m/>
    <m/>
    <m/>
    <m/>
    <m/>
    <m/>
    <m/>
    <m/>
    <m/>
    <m/>
    <m/>
    <n v="9"/>
    <n v="0"/>
    <n v="0"/>
  </r>
  <r>
    <n v="10684593"/>
    <s v="Yonishi, Satoshi"/>
    <s v="Osaka"/>
    <s v="Osaka"/>
    <s v=""/>
    <s v=""/>
    <x v="2"/>
    <x v="0"/>
    <x v="87"/>
    <n v="1"/>
    <x v="14"/>
    <n v="0"/>
    <n v="0"/>
    <n v="0.96525772079465477"/>
    <n v="0.33011528785789368"/>
    <m/>
    <m/>
    <m/>
    <m/>
    <m/>
    <m/>
    <m/>
    <m/>
    <m/>
    <m/>
    <m/>
    <m/>
    <m/>
    <n v="9"/>
    <n v="0"/>
    <n v="0"/>
  </r>
  <r>
    <n v="10691991"/>
    <s v="SportSense, Inc."/>
    <s v="Mountain View"/>
    <s v="Mountain View"/>
    <s v=""/>
    <s v=""/>
    <x v="9"/>
    <x v="0"/>
    <x v="69"/>
    <n v="1"/>
    <x v="15"/>
    <n v="0"/>
    <n v="0"/>
    <n v="0.61547519066505296"/>
    <n v="0.28076032384671801"/>
    <m/>
    <m/>
    <m/>
    <m/>
    <m/>
    <m/>
    <m/>
    <m/>
    <m/>
    <m/>
    <m/>
    <m/>
    <m/>
    <n v="9"/>
    <n v="0"/>
    <n v="0"/>
  </r>
  <r>
    <n v="48035186"/>
    <s v="UNO Masaharu"/>
    <s v="c/o PERMELEC ELECTRODE LTD.,2023-15 Endo"/>
    <s v="c/o PERMELEC ELECTRODE LTD. 2023-15 Endo"/>
    <s v="202315"/>
    <s v="-15"/>
    <x v="2"/>
    <x v="0"/>
    <x v="41"/>
    <n v="3"/>
    <x v="9"/>
    <n v="1"/>
    <n v="1"/>
    <n v="0.1685414846147073"/>
    <n v="4.7335730245100516E-2"/>
    <n v="1"/>
    <n v="3"/>
    <n v="8"/>
    <m/>
    <m/>
    <m/>
    <m/>
    <m/>
    <m/>
    <m/>
    <m/>
    <m/>
    <m/>
    <n v="9"/>
    <n v="1"/>
    <n v="0"/>
  </r>
  <r>
    <n v="10692530"/>
    <s v="Hung, Chi-Chin"/>
    <s v="Feng-Shan City"/>
    <s v="Feng-Shan City"/>
    <s v=""/>
    <s v=""/>
    <x v="5"/>
    <x v="0"/>
    <x v="78"/>
    <n v="1"/>
    <x v="15"/>
    <n v="0"/>
    <n v="0"/>
    <n v="0.71520427467097858"/>
    <n v="0.56383759815835077"/>
    <m/>
    <m/>
    <m/>
    <m/>
    <m/>
    <m/>
    <m/>
    <m/>
    <m/>
    <m/>
    <m/>
    <m/>
    <m/>
    <n v="9"/>
    <n v="0"/>
    <n v="0"/>
  </r>
  <r>
    <n v="10694333"/>
    <s v="DiBiase, Mary D."/>
    <s v="Wellesley,MA"/>
    <s v="Wellesley MA"/>
    <s v=""/>
    <s v=""/>
    <x v="9"/>
    <x v="0"/>
    <x v="74"/>
    <n v="1"/>
    <x v="15"/>
    <n v="0"/>
    <n v="0"/>
    <n v="0.17610383635717386"/>
    <n v="0.60831456827692698"/>
    <m/>
    <m/>
    <m/>
    <m/>
    <m/>
    <m/>
    <m/>
    <m/>
    <m/>
    <m/>
    <m/>
    <m/>
    <m/>
    <n v="9"/>
    <n v="0"/>
    <n v="0"/>
  </r>
  <r>
    <n v="10695143"/>
    <s v="Laurichesse, Christian"/>
    <s v="Margny-les-Compiegne"/>
    <s v="Margny-les-Compiegne"/>
    <s v=""/>
    <s v=""/>
    <x v="3"/>
    <x v="0"/>
    <x v="91"/>
    <n v="2"/>
    <x v="14"/>
    <n v="0"/>
    <n v="0"/>
    <n v="0.70448960217387302"/>
    <n v="0.46674931764072092"/>
    <m/>
    <m/>
    <m/>
    <m/>
    <m/>
    <m/>
    <m/>
    <m/>
    <m/>
    <m/>
    <m/>
    <m/>
    <m/>
    <n v="9"/>
    <n v="0"/>
    <n v="0"/>
  </r>
  <r>
    <n v="10695210"/>
    <s v="Shaw, David"/>
    <s v="New York,NY"/>
    <s v="New York NY"/>
    <s v=""/>
    <s v=""/>
    <x v="9"/>
    <x v="0"/>
    <x v="77"/>
    <n v="1"/>
    <x v="3"/>
    <n v="0"/>
    <n v="0"/>
    <n v="0.27075377244815457"/>
    <n v="0.10583869711450389"/>
    <m/>
    <m/>
    <m/>
    <m/>
    <m/>
    <m/>
    <m/>
    <m/>
    <m/>
    <m/>
    <m/>
    <m/>
    <m/>
    <n v="9"/>
    <n v="0"/>
    <n v="0"/>
  </r>
  <r>
    <n v="10695531"/>
    <s v="Barker, Ross E."/>
    <s v="Middletown,DE"/>
    <s v="Middletown DE"/>
    <s v=""/>
    <s v=""/>
    <x v="9"/>
    <x v="0"/>
    <x v="69"/>
    <n v="1"/>
    <x v="15"/>
    <n v="0"/>
    <n v="0"/>
    <n v="0.87786274679857657"/>
    <n v="0.33713362876588082"/>
    <m/>
    <m/>
    <m/>
    <m/>
    <m/>
    <m/>
    <m/>
    <m/>
    <m/>
    <m/>
    <m/>
    <m/>
    <m/>
    <n v="9"/>
    <n v="0"/>
    <n v="0"/>
  </r>
  <r>
    <n v="10698818"/>
    <s v="Berg, Douglass J."/>
    <s v="Great Falls,VA"/>
    <s v="Great Falls VA"/>
    <s v=""/>
    <s v=""/>
    <x v="9"/>
    <x v="0"/>
    <x v="78"/>
    <n v="1"/>
    <x v="3"/>
    <n v="0"/>
    <n v="0"/>
    <n v="0.52172116960662873"/>
    <n v="0.88712104097560063"/>
    <m/>
    <m/>
    <m/>
    <m/>
    <m/>
    <m/>
    <m/>
    <m/>
    <m/>
    <m/>
    <m/>
    <m/>
    <m/>
    <n v="9"/>
    <n v="0"/>
    <n v="0"/>
  </r>
  <r>
    <n v="10700893"/>
    <s v="Yao, Shiqiang"/>
    <s v="Hong Kong"/>
    <s v="Hong Kong"/>
    <s v=""/>
    <s v=""/>
    <x v="53"/>
    <x v="0"/>
    <x v="62"/>
    <n v="1"/>
    <x v="15"/>
    <n v="0"/>
    <n v="0"/>
    <n v="0.24097856515477711"/>
    <n v="0.57510012586814341"/>
    <m/>
    <m/>
    <m/>
    <m/>
    <m/>
    <m/>
    <m/>
    <m/>
    <m/>
    <m/>
    <m/>
    <m/>
    <m/>
    <n v="9"/>
    <n v="0"/>
    <n v="0"/>
  </r>
  <r>
    <n v="10701217"/>
    <s v="Stressgen Biotechnologies Corporation"/>
    <s v="Victoria"/>
    <s v="Victoria"/>
    <s v=""/>
    <s v=""/>
    <x v="24"/>
    <x v="0"/>
    <x v="59"/>
    <n v="1"/>
    <x v="14"/>
    <n v="0"/>
    <n v="0"/>
    <n v="0.61361858566037075"/>
    <n v="0.53488902273561534"/>
    <m/>
    <m/>
    <m/>
    <m/>
    <m/>
    <m/>
    <m/>
    <m/>
    <m/>
    <m/>
    <m/>
    <m/>
    <m/>
    <n v="9"/>
    <n v="0"/>
    <n v="0"/>
  </r>
  <r>
    <n v="10701389"/>
    <s v="Jackson, Graham"/>
    <s v="Oxon"/>
    <s v="Oxon"/>
    <s v=""/>
    <s v=""/>
    <x v="8"/>
    <x v="0"/>
    <x v="111"/>
    <n v="1"/>
    <x v="14"/>
    <n v="0"/>
    <n v="0"/>
    <n v="0.8359049314942909"/>
    <n v="0.86719233419299302"/>
    <m/>
    <m/>
    <m/>
    <m/>
    <m/>
    <m/>
    <m/>
    <m/>
    <m/>
    <m/>
    <m/>
    <m/>
    <m/>
    <n v="9"/>
    <n v="0"/>
    <n v="0"/>
  </r>
  <r>
    <n v="10711586"/>
    <s v="Sturtevant; Thomas"/>
    <s v="South China"/>
    <s v="South China"/>
    <s v=""/>
    <s v=""/>
    <x v="9"/>
    <x v="0"/>
    <x v="77"/>
    <n v="1"/>
    <x v="15"/>
    <n v="0"/>
    <n v="0"/>
    <n v="0.41801152366226557"/>
    <n v="0.30721505671290561"/>
    <m/>
    <m/>
    <m/>
    <m/>
    <m/>
    <m/>
    <m/>
    <m/>
    <m/>
    <m/>
    <m/>
    <m/>
    <m/>
    <n v="9"/>
    <n v="0"/>
    <n v="0"/>
  </r>
  <r>
    <n v="49279897"/>
    <s v="SHIBUYA, Mariko"/>
    <s v="c/o National Hospital Organization,Chiba Medical Center,4-1-2 Tsubakimori,Chuo-ku,Chiba-shi Chiba 260-8606"/>
    <s v="c/o National Hospital Organization Chiba Medical Center 4-1-2 Tsubakimori Chuo-ku Chiba-shi Chiba 260-8606"/>
    <s v="412 2608606"/>
    <s v="4-"/>
    <x v="2"/>
    <x v="0"/>
    <x v="118"/>
    <n v="3"/>
    <x v="5"/>
    <n v="2"/>
    <n v="1"/>
    <n v="0.57106622855087796"/>
    <n v="4.7898579927260765E-2"/>
    <n v="1"/>
    <n v="3"/>
    <n v="8"/>
    <m/>
    <m/>
    <m/>
    <m/>
    <m/>
    <m/>
    <m/>
    <m/>
    <m/>
    <m/>
    <n v="9"/>
    <n v="1"/>
    <n v="0"/>
  </r>
  <r>
    <n v="10713395"/>
    <s v="Schmautz, Oliver"/>
    <s v="Oberstenfeld"/>
    <s v="Oberstenfeld"/>
    <s v=""/>
    <s v=""/>
    <x v="0"/>
    <x v="0"/>
    <x v="74"/>
    <n v="1"/>
    <x v="14"/>
    <n v="0"/>
    <n v="0"/>
    <n v="0.53130990911402687"/>
    <n v="0.5820480201495799"/>
    <m/>
    <m/>
    <m/>
    <m/>
    <m/>
    <m/>
    <m/>
    <m/>
    <m/>
    <m/>
    <m/>
    <m/>
    <m/>
    <n v="9"/>
    <n v="0"/>
    <n v="0"/>
  </r>
  <r>
    <n v="10714529"/>
    <s v="Kikuchi, Tsuyoshi"/>
    <s v="Tanashi"/>
    <s v="Tanashi"/>
    <s v=""/>
    <s v=""/>
    <x v="2"/>
    <x v="0"/>
    <x v="65"/>
    <n v="1"/>
    <x v="14"/>
    <n v="0"/>
    <n v="0"/>
    <n v="4.7652064686863893E-2"/>
    <n v="0.53205844411532455"/>
    <m/>
    <m/>
    <m/>
    <m/>
    <m/>
    <m/>
    <m/>
    <m/>
    <m/>
    <m/>
    <m/>
    <m/>
    <m/>
    <n v="9"/>
    <n v="0"/>
    <n v="0"/>
  </r>
  <r>
    <n v="10715087"/>
    <s v="Ancel, Jean-Erick"/>
    <s v="Rouen"/>
    <s v="Rouen"/>
    <s v=""/>
    <s v=""/>
    <x v="3"/>
    <x v="0"/>
    <x v="87"/>
    <n v="1"/>
    <x v="14"/>
    <n v="0"/>
    <n v="0"/>
    <n v="0.66817897625156553"/>
    <n v="0.31352889434143694"/>
    <m/>
    <m/>
    <m/>
    <m/>
    <m/>
    <m/>
    <m/>
    <m/>
    <m/>
    <m/>
    <m/>
    <m/>
    <m/>
    <n v="9"/>
    <n v="0"/>
    <n v="0"/>
  </r>
  <r>
    <n v="10717118"/>
    <s v="Jamet, Patrick"/>
    <s v="Marolles-sur-Seine"/>
    <s v="Marolles-sur-Seine"/>
    <s v=""/>
    <s v=""/>
    <x v="3"/>
    <x v="0"/>
    <x v="83"/>
    <n v="2"/>
    <x v="14"/>
    <n v="0"/>
    <n v="0"/>
    <n v="0.88551106053194706"/>
    <n v="0.21184556264519649"/>
    <m/>
    <m/>
    <m/>
    <m/>
    <m/>
    <m/>
    <m/>
    <m/>
    <m/>
    <m/>
    <m/>
    <m/>
    <m/>
    <n v="9"/>
    <n v="0"/>
    <n v="0"/>
  </r>
  <r>
    <n v="10719628"/>
    <s v="Randall, Kenneth J."/>
    <s v="Redondo Beach"/>
    <s v="Redondo Beach"/>
    <s v=""/>
    <s v=""/>
    <x v="9"/>
    <x v="0"/>
    <x v="69"/>
    <n v="1"/>
    <x v="15"/>
    <n v="0"/>
    <n v="0"/>
    <n v="0.29793169773441341"/>
    <n v="6.0061645800105645E-2"/>
    <m/>
    <m/>
    <m/>
    <m/>
    <m/>
    <m/>
    <m/>
    <m/>
    <m/>
    <m/>
    <m/>
    <m/>
    <m/>
    <n v="9"/>
    <n v="0"/>
    <n v="0"/>
  </r>
  <r>
    <n v="10721823"/>
    <s v="Iuliucci, John D."/>
    <s v="Andover,MA"/>
    <s v="Andover MA"/>
    <s v=""/>
    <s v=""/>
    <x v="9"/>
    <x v="0"/>
    <x v="70"/>
    <n v="1"/>
    <x v="15"/>
    <n v="0"/>
    <n v="0"/>
    <n v="0.80111214894204374"/>
    <n v="0.39450035174319464"/>
    <m/>
    <m/>
    <m/>
    <m/>
    <m/>
    <m/>
    <m/>
    <m/>
    <m/>
    <m/>
    <m/>
    <m/>
    <m/>
    <n v="9"/>
    <n v="0"/>
    <n v="0"/>
  </r>
  <r>
    <n v="10722229"/>
    <s v="Sisson, Michael Lewis"/>
    <s v="Athens"/>
    <s v="Athens"/>
    <s v=""/>
    <s v=""/>
    <x v="9"/>
    <x v="0"/>
    <x v="66"/>
    <n v="1"/>
    <x v="14"/>
    <n v="0"/>
    <n v="0"/>
    <n v="0.9784662918385153"/>
    <n v="0.77407088941761404"/>
    <m/>
    <m/>
    <m/>
    <m/>
    <m/>
    <m/>
    <m/>
    <m/>
    <m/>
    <m/>
    <m/>
    <m/>
    <m/>
    <n v="9"/>
    <n v="0"/>
    <n v="0"/>
  </r>
  <r>
    <n v="49355471"/>
    <s v="LEE, Jae Ryung"/>
    <s v="214-701 Hosu Maeul 2 Danji Apt.,Janghang 2-dong,Ilsandong-gu,Goyang-si Gyeonggi-do 410-742"/>
    <s v="214-701 Hosu Maeul 2 Danji Apt. Janghang 2-dong Ilsandong-gu Goyang-si Gyeonggi-do 410-742"/>
    <s v="214701 2 2 410742"/>
    <s v="-701"/>
    <x v="7"/>
    <x v="0"/>
    <x v="32"/>
    <n v="3"/>
    <x v="8"/>
    <n v="4"/>
    <n v="1"/>
    <n v="0.25090752753736156"/>
    <n v="4.8095137738689009E-2"/>
    <n v="1"/>
    <n v="3"/>
    <n v="8"/>
    <m/>
    <m/>
    <m/>
    <m/>
    <m/>
    <m/>
    <m/>
    <m/>
    <m/>
    <m/>
    <n v="9"/>
    <n v="1"/>
    <n v="0"/>
  </r>
  <r>
    <n v="10726066"/>
    <s v="Dunens, Egons K."/>
    <s v="Spring"/>
    <s v="Spring"/>
    <s v=""/>
    <s v=""/>
    <x v="9"/>
    <x v="0"/>
    <x v="66"/>
    <n v="1"/>
    <x v="14"/>
    <n v="0"/>
    <n v="0"/>
    <n v="0.31812383479375328"/>
    <n v="0.43946525863602059"/>
    <m/>
    <m/>
    <m/>
    <m/>
    <m/>
    <m/>
    <m/>
    <m/>
    <m/>
    <m/>
    <m/>
    <m/>
    <m/>
    <n v="9"/>
    <n v="0"/>
    <n v="0"/>
  </r>
  <r>
    <n v="10727469"/>
    <s v="Jaegtnes, Odd"/>
    <s v="Lödöse"/>
    <s v="Lödöse"/>
    <s v=""/>
    <s v=""/>
    <x v="11"/>
    <x v="0"/>
    <x v="66"/>
    <n v="1"/>
    <x v="14"/>
    <n v="0"/>
    <n v="0"/>
    <n v="0.36797963114757215"/>
    <n v="0.8468638407671143"/>
    <m/>
    <m/>
    <m/>
    <m/>
    <m/>
    <m/>
    <m/>
    <m/>
    <m/>
    <m/>
    <m/>
    <m/>
    <m/>
    <n v="9"/>
    <n v="0"/>
    <n v="0"/>
  </r>
  <r>
    <n v="10727720"/>
    <s v="Kuo, Edward"/>
    <s v="Taoyuan Hsien"/>
    <s v="Taoyuan Hsien"/>
    <s v=""/>
    <s v=""/>
    <x v="5"/>
    <x v="0"/>
    <x v="69"/>
    <n v="1"/>
    <x v="15"/>
    <n v="0"/>
    <n v="0"/>
    <n v="0.99484750668551392"/>
    <n v="0.46113255931444697"/>
    <m/>
    <m/>
    <m/>
    <m/>
    <m/>
    <m/>
    <m/>
    <m/>
    <m/>
    <m/>
    <m/>
    <m/>
    <m/>
    <n v="9"/>
    <n v="0"/>
    <n v="0"/>
  </r>
  <r>
    <n v="10727843"/>
    <s v="Paul, Didier"/>
    <s v="Gueugnon"/>
    <s v="Gueugnon"/>
    <s v=""/>
    <s v=""/>
    <x v="3"/>
    <x v="0"/>
    <x v="59"/>
    <n v="1"/>
    <x v="14"/>
    <n v="0"/>
    <n v="0"/>
    <n v="0.78138645406093366"/>
    <n v="0.11781060799999943"/>
    <m/>
    <m/>
    <m/>
    <m/>
    <m/>
    <m/>
    <m/>
    <m/>
    <m/>
    <m/>
    <m/>
    <m/>
    <m/>
    <n v="9"/>
    <n v="0"/>
    <n v="0"/>
  </r>
  <r>
    <n v="10730841"/>
    <s v="Motzet, Bruno"/>
    <s v="Weilhelm/Teck"/>
    <s v="Weilhelm/Teck"/>
    <s v=""/>
    <s v=""/>
    <x v="0"/>
    <x v="0"/>
    <x v="69"/>
    <n v="1"/>
    <x v="14"/>
    <n v="0"/>
    <n v="0"/>
    <n v="0.42055436497809129"/>
    <n v="0.91534157812350825"/>
    <m/>
    <m/>
    <m/>
    <m/>
    <m/>
    <m/>
    <m/>
    <m/>
    <m/>
    <m/>
    <m/>
    <m/>
    <m/>
    <n v="9"/>
    <n v="0"/>
    <n v="0"/>
  </r>
  <r>
    <n v="10731826"/>
    <s v="Raney, Harry"/>
    <s v="Florence"/>
    <s v="Florence"/>
    <s v=""/>
    <s v=""/>
    <x v="9"/>
    <x v="0"/>
    <x v="59"/>
    <n v="1"/>
    <x v="14"/>
    <n v="0"/>
    <n v="0"/>
    <n v="0.56798897243203617"/>
    <n v="0.67006531201107611"/>
    <m/>
    <m/>
    <m/>
    <m/>
    <m/>
    <m/>
    <m/>
    <m/>
    <m/>
    <m/>
    <m/>
    <m/>
    <m/>
    <n v="9"/>
    <n v="0"/>
    <n v="0"/>
  </r>
  <r>
    <n v="10741596"/>
    <s v="LG Electronic s Inc."/>
    <s v="Seoul"/>
    <s v="Seoul"/>
    <s v=""/>
    <s v=""/>
    <x v="7"/>
    <x v="0"/>
    <x v="87"/>
    <n v="1"/>
    <x v="14"/>
    <n v="0"/>
    <n v="0"/>
    <n v="0.28835854983039577"/>
    <n v="0.38286930341221037"/>
    <m/>
    <m/>
    <m/>
    <m/>
    <m/>
    <m/>
    <m/>
    <m/>
    <m/>
    <m/>
    <m/>
    <m/>
    <m/>
    <n v="9"/>
    <n v="0"/>
    <n v="0"/>
  </r>
  <r>
    <n v="10741699"/>
    <s v="Choi, Euisung"/>
    <s v="Taejon"/>
    <s v="Taejon"/>
    <s v=""/>
    <s v=""/>
    <x v="7"/>
    <x v="0"/>
    <x v="66"/>
    <n v="1"/>
    <x v="14"/>
    <n v="0"/>
    <n v="0"/>
    <n v="0.87580133121655412"/>
    <n v="0.80797546829290756"/>
    <m/>
    <m/>
    <m/>
    <m/>
    <m/>
    <m/>
    <m/>
    <m/>
    <m/>
    <m/>
    <m/>
    <m/>
    <m/>
    <n v="9"/>
    <n v="0"/>
    <n v="0"/>
  </r>
  <r>
    <n v="10747657"/>
    <s v="SEKO BONO EXACTA S.p.A."/>
    <s v="Rieti"/>
    <s v="Rieti"/>
    <s v=""/>
    <s v=""/>
    <x v="6"/>
    <x v="0"/>
    <x v="87"/>
    <n v="1"/>
    <x v="14"/>
    <n v="0"/>
    <n v="0"/>
    <n v="0.23914188422230154"/>
    <n v="0.63692650457152633"/>
    <m/>
    <m/>
    <m/>
    <m/>
    <m/>
    <m/>
    <m/>
    <m/>
    <m/>
    <m/>
    <m/>
    <m/>
    <m/>
    <n v="9"/>
    <n v="0"/>
    <n v="0"/>
  </r>
  <r>
    <n v="49422596"/>
    <s v="LEAVITT, Frederick, Wells"/>
    <s v="150 Arielle Court,,Apt. G,Amherst, NY 14221"/>
    <s v="150 Arielle Court Apt. G Amherst NY 14221"/>
    <s v="150 14221"/>
    <s v=""/>
    <x v="9"/>
    <x v="0"/>
    <x v="42"/>
    <n v="3"/>
    <x v="10"/>
    <n v="2"/>
    <n v="0"/>
    <n v="0.8074193865009579"/>
    <n v="4.8711990714348952E-2"/>
    <n v="1"/>
    <n v="3"/>
    <n v="8"/>
    <m/>
    <m/>
    <m/>
    <m/>
    <m/>
    <m/>
    <m/>
    <m/>
    <m/>
    <m/>
    <n v="9"/>
    <n v="1"/>
    <n v="0"/>
  </r>
  <r>
    <n v="10751088"/>
    <s v="Ma, Yutao"/>
    <s v="Tucson"/>
    <s v="Tucson"/>
    <s v=""/>
    <s v=""/>
    <x v="9"/>
    <x v="0"/>
    <x v="66"/>
    <n v="1"/>
    <x v="14"/>
    <n v="0"/>
    <n v="0"/>
    <n v="0.84575643044210147"/>
    <n v="0.29589555483844177"/>
    <m/>
    <m/>
    <m/>
    <m/>
    <m/>
    <m/>
    <m/>
    <m/>
    <m/>
    <m/>
    <m/>
    <m/>
    <m/>
    <n v="9"/>
    <n v="0"/>
    <n v="0"/>
  </r>
  <r>
    <n v="10751323"/>
    <s v="Coatta, Stephen J. J."/>
    <s v="Coquitlam"/>
    <s v="Coquitlam"/>
    <s v=""/>
    <s v=""/>
    <x v="16"/>
    <x v="0"/>
    <x v="62"/>
    <n v="1"/>
    <x v="14"/>
    <n v="0"/>
    <n v="0"/>
    <n v="0.29569125774444782"/>
    <n v="0.14644354905705004"/>
    <m/>
    <m/>
    <m/>
    <m/>
    <m/>
    <m/>
    <m/>
    <m/>
    <m/>
    <m/>
    <m/>
    <m/>
    <m/>
    <n v="9"/>
    <n v="0"/>
    <n v="0"/>
  </r>
  <r>
    <n v="10752288"/>
    <s v="Jurcinsky, Karl"/>
    <s v="Bischofsheim"/>
    <s v="Bischofsheim"/>
    <s v=""/>
    <s v=""/>
    <x v="0"/>
    <x v="0"/>
    <x v="74"/>
    <n v="1"/>
    <x v="14"/>
    <n v="0"/>
    <n v="0"/>
    <n v="0.78711113376714414"/>
    <n v="0.35732268287881952"/>
    <m/>
    <m/>
    <m/>
    <m/>
    <m/>
    <m/>
    <m/>
    <m/>
    <m/>
    <m/>
    <m/>
    <m/>
    <m/>
    <n v="9"/>
    <n v="0"/>
    <n v="0"/>
  </r>
  <r>
    <n v="10752317"/>
    <s v="Thorne, Jim"/>
    <s v="Provo,UT"/>
    <s v="Provo UT"/>
    <s v=""/>
    <s v=""/>
    <x v="9"/>
    <x v="0"/>
    <x v="59"/>
    <n v="1"/>
    <x v="15"/>
    <n v="0"/>
    <n v="0"/>
    <n v="0.89434312312872544"/>
    <n v="0.13527256426184542"/>
    <m/>
    <m/>
    <m/>
    <m/>
    <m/>
    <m/>
    <m/>
    <m/>
    <m/>
    <m/>
    <m/>
    <m/>
    <m/>
    <n v="9"/>
    <n v="0"/>
    <n v="0"/>
  </r>
  <r>
    <n v="10753227"/>
    <s v="Schoenberg, Robert G."/>
    <s v="Houston"/>
    <s v="Houston"/>
    <s v=""/>
    <s v=""/>
    <x v="9"/>
    <x v="0"/>
    <x v="65"/>
    <n v="1"/>
    <x v="14"/>
    <n v="0"/>
    <n v="0"/>
    <n v="0.75012745522713398"/>
    <n v="0.73465225433612391"/>
    <m/>
    <m/>
    <m/>
    <m/>
    <m/>
    <m/>
    <m/>
    <m/>
    <m/>
    <m/>
    <m/>
    <m/>
    <m/>
    <n v="9"/>
    <n v="0"/>
    <n v="0"/>
  </r>
  <r>
    <n v="10754036"/>
    <s v="Hughes; William C."/>
    <s v="Woodstock"/>
    <s v="Woodstock"/>
    <s v=""/>
    <s v=""/>
    <x v="9"/>
    <x v="0"/>
    <x v="62"/>
    <n v="1"/>
    <x v="14"/>
    <n v="0"/>
    <n v="0"/>
    <n v="0.57180917233050388"/>
    <n v="0.50213084825783461"/>
    <m/>
    <m/>
    <m/>
    <m/>
    <m/>
    <m/>
    <m/>
    <m/>
    <m/>
    <m/>
    <m/>
    <m/>
    <m/>
    <n v="9"/>
    <n v="0"/>
    <n v="0"/>
  </r>
  <r>
    <n v="10755299"/>
    <s v="Pujado, Peter J."/>
    <s v="Palatine"/>
    <s v="Palatine"/>
    <s v=""/>
    <s v=""/>
    <x v="9"/>
    <x v="0"/>
    <x v="59"/>
    <n v="1"/>
    <x v="14"/>
    <n v="0"/>
    <n v="0"/>
    <n v="2.7691245490776173E-2"/>
    <n v="0.65416696046123091"/>
    <m/>
    <m/>
    <m/>
    <m/>
    <m/>
    <m/>
    <m/>
    <m/>
    <m/>
    <m/>
    <m/>
    <m/>
    <m/>
    <n v="9"/>
    <n v="0"/>
    <n v="0"/>
  </r>
  <r>
    <n v="10757902"/>
    <s v="Sullivan, Steven A."/>
    <s v="Ridgewood"/>
    <s v="Ridgewood"/>
    <s v=""/>
    <s v=""/>
    <x v="9"/>
    <x v="0"/>
    <x v="62"/>
    <n v="1"/>
    <x v="14"/>
    <n v="0"/>
    <n v="0"/>
    <n v="0.40037023634168012"/>
    <n v="0.99640834186346738"/>
    <m/>
    <m/>
    <m/>
    <m/>
    <m/>
    <m/>
    <m/>
    <m/>
    <m/>
    <m/>
    <m/>
    <m/>
    <m/>
    <n v="9"/>
    <n v="0"/>
    <n v="0"/>
  </r>
  <r>
    <n v="49826718"/>
    <s v="GILES, Jon Jacob"/>
    <s v="Route 2 Box 327A,Marlow, Oklahoma 73055"/>
    <s v="Route 2 Box 327A Marlow Oklahoma 73055"/>
    <s v="2 327 73055"/>
    <s v="2"/>
    <x v="9"/>
    <x v="0"/>
    <x v="36"/>
    <n v="3"/>
    <x v="11"/>
    <n v="3"/>
    <n v="1"/>
    <n v="1.4955201493371262E-2"/>
    <n v="4.6093182907551711E-2"/>
    <n v="1"/>
    <n v="3"/>
    <n v="8"/>
    <m/>
    <m/>
    <m/>
    <m/>
    <m/>
    <m/>
    <m/>
    <m/>
    <m/>
    <m/>
    <n v="9"/>
    <n v="1"/>
    <n v="0"/>
  </r>
  <r>
    <n v="10761329"/>
    <s v="Seyfriedsberger, Gerhard"/>
    <s v="Timelkam"/>
    <s v="Timelkam"/>
    <s v=""/>
    <s v=""/>
    <x v="15"/>
    <x v="0"/>
    <x v="59"/>
    <n v="1"/>
    <x v="14"/>
    <n v="0"/>
    <n v="0"/>
    <n v="3.4987751533042011E-2"/>
    <n v="0.72437553881981565"/>
    <m/>
    <m/>
    <m/>
    <m/>
    <m/>
    <m/>
    <m/>
    <m/>
    <m/>
    <m/>
    <m/>
    <m/>
    <m/>
    <n v="9"/>
    <n v="0"/>
    <n v="0"/>
  </r>
  <r>
    <n v="10761349"/>
    <s v="Waldack, Brad L."/>
    <s v="Brund,MN"/>
    <s v="Brund MN"/>
    <s v=""/>
    <s v=""/>
    <x v="9"/>
    <x v="0"/>
    <x v="59"/>
    <n v="1"/>
    <x v="15"/>
    <n v="0"/>
    <n v="0"/>
    <n v="0.1189832408199144"/>
    <n v="0.50592868874602315"/>
    <m/>
    <m/>
    <m/>
    <m/>
    <m/>
    <m/>
    <m/>
    <m/>
    <m/>
    <m/>
    <m/>
    <m/>
    <m/>
    <n v="9"/>
    <n v="0"/>
    <n v="0"/>
  </r>
  <r>
    <n v="10770215"/>
    <s v="Wehrli, Jonathan A."/>
    <s v="Arden,NC"/>
    <s v="Arden NC"/>
    <s v=""/>
    <s v=""/>
    <x v="9"/>
    <x v="0"/>
    <x v="59"/>
    <n v="1"/>
    <x v="15"/>
    <n v="0"/>
    <n v="0"/>
    <n v="0.99153497503545807"/>
    <n v="0.3167717880735692"/>
    <m/>
    <m/>
    <m/>
    <m/>
    <m/>
    <m/>
    <m/>
    <m/>
    <m/>
    <m/>
    <m/>
    <m/>
    <m/>
    <n v="9"/>
    <n v="0"/>
    <n v="0"/>
  </r>
  <r>
    <n v="10770354"/>
    <s v="Haupt, Brian G."/>
    <s v="Stillwater,MN"/>
    <s v="Stillwater MN"/>
    <s v=""/>
    <s v=""/>
    <x v="9"/>
    <x v="0"/>
    <x v="69"/>
    <n v="1"/>
    <x v="15"/>
    <n v="0"/>
    <n v="0"/>
    <n v="0.61477943736865248"/>
    <n v="0.81734989026696137"/>
    <m/>
    <m/>
    <m/>
    <m/>
    <m/>
    <m/>
    <m/>
    <m/>
    <m/>
    <m/>
    <m/>
    <m/>
    <m/>
    <n v="9"/>
    <n v="0"/>
    <n v="0"/>
  </r>
  <r>
    <n v="10770477"/>
    <s v="Ngo, Tuan Van"/>
    <s v="Laveville,MN"/>
    <s v="Laveville MN"/>
    <s v=""/>
    <s v=""/>
    <x v="9"/>
    <x v="0"/>
    <x v="74"/>
    <n v="1"/>
    <x v="15"/>
    <n v="0"/>
    <n v="0"/>
    <n v="0.61652865791554023"/>
    <n v="0.19926807784428779"/>
    <m/>
    <m/>
    <m/>
    <m/>
    <m/>
    <m/>
    <m/>
    <m/>
    <m/>
    <m/>
    <m/>
    <m/>
    <m/>
    <n v="9"/>
    <n v="0"/>
    <n v="0"/>
  </r>
  <r>
    <n v="10770731"/>
    <s v="Poitras, Robert"/>
    <s v="Woodlawn"/>
    <s v="Woodlawn"/>
    <s v=""/>
    <s v=""/>
    <x v="16"/>
    <x v="0"/>
    <x v="59"/>
    <n v="1"/>
    <x v="14"/>
    <n v="0"/>
    <n v="0"/>
    <n v="0.48024805861629871"/>
    <n v="0.4214738856210668"/>
    <m/>
    <m/>
    <m/>
    <m/>
    <m/>
    <m/>
    <m/>
    <m/>
    <m/>
    <m/>
    <m/>
    <m/>
    <m/>
    <n v="9"/>
    <n v="0"/>
    <n v="0"/>
  </r>
  <r>
    <n v="10771905"/>
    <s v="Hansen, Amy E."/>
    <s v="San Luis Obispo,CA"/>
    <s v="San Luis Obispo CA"/>
    <s v=""/>
    <s v=""/>
    <x v="9"/>
    <x v="0"/>
    <x v="83"/>
    <n v="2"/>
    <x v="0"/>
    <n v="0"/>
    <n v="0"/>
    <n v="0.21932008587341112"/>
    <n v="0.52124808287614532"/>
    <m/>
    <m/>
    <m/>
    <m/>
    <m/>
    <m/>
    <m/>
    <m/>
    <m/>
    <m/>
    <m/>
    <m/>
    <m/>
    <n v="9"/>
    <n v="0"/>
    <n v="0"/>
  </r>
  <r>
    <n v="10772723"/>
    <s v="Lee, Chun Kyu"/>
    <s v="Yongin-si"/>
    <s v="Yongin-si"/>
    <s v=""/>
    <s v=""/>
    <x v="7"/>
    <x v="0"/>
    <x v="62"/>
    <n v="1"/>
    <x v="14"/>
    <n v="0"/>
    <n v="0"/>
    <n v="0.21162121628719699"/>
    <n v="0.14540676963003107"/>
    <m/>
    <m/>
    <m/>
    <m/>
    <m/>
    <m/>
    <m/>
    <m/>
    <m/>
    <m/>
    <m/>
    <m/>
    <m/>
    <n v="9"/>
    <n v="0"/>
    <n v="0"/>
  </r>
  <r>
    <n v="10776091"/>
    <s v="Vibram USA, Inc."/>
    <s v="Concord,MA"/>
    <s v="Concord MA"/>
    <s v=""/>
    <s v=""/>
    <x v="9"/>
    <x v="0"/>
    <x v="70"/>
    <n v="1"/>
    <x v="15"/>
    <n v="0"/>
    <n v="0"/>
    <n v="0.31480107346391495"/>
    <n v="0.22250128257668178"/>
    <m/>
    <m/>
    <m/>
    <m/>
    <m/>
    <m/>
    <m/>
    <m/>
    <m/>
    <m/>
    <m/>
    <m/>
    <m/>
    <n v="9"/>
    <n v="0"/>
    <n v="0"/>
  </r>
  <r>
    <n v="10777050"/>
    <s v="Knowlton, Stephen Reid"/>
    <s v="Boulder,CO"/>
    <s v="Boulder CO"/>
    <s v=""/>
    <s v=""/>
    <x v="9"/>
    <x v="0"/>
    <x v="70"/>
    <n v="1"/>
    <x v="15"/>
    <n v="0"/>
    <n v="0"/>
    <n v="0.4154460551968685"/>
    <n v="0.61472584903344751"/>
    <m/>
    <m/>
    <m/>
    <m/>
    <m/>
    <m/>
    <m/>
    <m/>
    <m/>
    <m/>
    <m/>
    <m/>
    <m/>
    <n v="9"/>
    <n v="0"/>
    <n v="0"/>
  </r>
  <r>
    <n v="10778745"/>
    <s v="Macquarie University"/>
    <s v="North Ryde, New South Wales"/>
    <s v="North Ryde New South Wales"/>
    <s v=""/>
    <s v=""/>
    <x v="20"/>
    <x v="0"/>
    <x v="54"/>
    <n v="2"/>
    <x v="1"/>
    <n v="0"/>
    <n v="0"/>
    <n v="0.41121435621887359"/>
    <n v="0.84708961917800318"/>
    <m/>
    <m/>
    <m/>
    <m/>
    <m/>
    <m/>
    <m/>
    <m/>
    <m/>
    <m/>
    <m/>
    <m/>
    <m/>
    <n v="9"/>
    <n v="1"/>
    <n v="0"/>
  </r>
  <r>
    <n v="10780799"/>
    <s v="Swami, Pramod Kumar"/>
    <s v="Karnataka"/>
    <s v="Karnataka"/>
    <s v=""/>
    <s v=""/>
    <x v="27"/>
    <x v="0"/>
    <x v="62"/>
    <n v="1"/>
    <x v="14"/>
    <n v="0"/>
    <n v="0"/>
    <n v="0.35719499675193245"/>
    <n v="0.32442329654332824"/>
    <m/>
    <m/>
    <m/>
    <m/>
    <m/>
    <m/>
    <m/>
    <m/>
    <m/>
    <m/>
    <m/>
    <m/>
    <m/>
    <n v="9"/>
    <n v="0"/>
    <n v="0"/>
  </r>
  <r>
    <n v="10781213"/>
    <s v="Yen, Tieh-Jeng"/>
    <s v="Sanchong City"/>
    <s v="Sanchong City"/>
    <s v=""/>
    <s v=""/>
    <x v="5"/>
    <x v="0"/>
    <x v="69"/>
    <n v="1"/>
    <x v="15"/>
    <n v="0"/>
    <n v="0"/>
    <n v="0.85830553295726397"/>
    <n v="0.33115009406082763"/>
    <m/>
    <m/>
    <m/>
    <m/>
    <m/>
    <m/>
    <m/>
    <m/>
    <m/>
    <m/>
    <m/>
    <m/>
    <m/>
    <n v="9"/>
    <n v="0"/>
    <n v="0"/>
  </r>
  <r>
    <n v="10782463"/>
    <s v="Le Maitre, Marcus John"/>
    <s v="Leesburg,VA"/>
    <s v="Leesburg VA"/>
    <s v=""/>
    <s v=""/>
    <x v="9"/>
    <x v="0"/>
    <x v="77"/>
    <n v="1"/>
    <x v="15"/>
    <n v="0"/>
    <n v="0"/>
    <n v="6.341277095222253E-3"/>
    <n v="0.35265809009896354"/>
    <m/>
    <m/>
    <m/>
    <m/>
    <m/>
    <m/>
    <m/>
    <m/>
    <m/>
    <m/>
    <m/>
    <m/>
    <m/>
    <n v="9"/>
    <n v="0"/>
    <n v="0"/>
  </r>
  <r>
    <n v="10786914"/>
    <s v="Motes Outdoor Equipment, LLC"/>
    <s v="North Little Rock,AK"/>
    <s v="North Little Rock AK"/>
    <s v=""/>
    <s v=""/>
    <x v="9"/>
    <x v="0"/>
    <x v="91"/>
    <n v="2"/>
    <x v="0"/>
    <n v="0"/>
    <n v="0"/>
    <n v="0.46159595274751375"/>
    <n v="0.30751410619449049"/>
    <m/>
    <m/>
    <m/>
    <m/>
    <m/>
    <m/>
    <m/>
    <m/>
    <m/>
    <m/>
    <m/>
    <m/>
    <m/>
    <n v="9"/>
    <n v="0"/>
    <n v="0"/>
  </r>
  <r>
    <n v="10787053"/>
    <s v="Tayama, Takahiro"/>
    <s v="Saitama-shi"/>
    <s v="Saitama-shi"/>
    <s v=""/>
    <s v=""/>
    <x v="2"/>
    <x v="0"/>
    <x v="77"/>
    <n v="1"/>
    <x v="14"/>
    <n v="0"/>
    <n v="0"/>
    <n v="0.73963170783308008"/>
    <n v="0.95964841245524513"/>
    <m/>
    <m/>
    <m/>
    <m/>
    <m/>
    <m/>
    <m/>
    <m/>
    <m/>
    <m/>
    <m/>
    <m/>
    <m/>
    <n v="9"/>
    <n v="0"/>
    <n v="0"/>
  </r>
  <r>
    <n v="10787530"/>
    <s v="Verma, Nikhil Kumar"/>
    <s v="Karnataka"/>
    <s v="Karnataka"/>
    <s v=""/>
    <s v=""/>
    <x v="27"/>
    <x v="0"/>
    <x v="62"/>
    <n v="1"/>
    <x v="14"/>
    <n v="0"/>
    <n v="0"/>
    <n v="0.29522280494474695"/>
    <n v="9.6522386096531076E-2"/>
    <m/>
    <m/>
    <m/>
    <m/>
    <m/>
    <m/>
    <m/>
    <m/>
    <m/>
    <m/>
    <m/>
    <m/>
    <m/>
    <n v="9"/>
    <n v="0"/>
    <n v="0"/>
  </r>
  <r>
    <n v="10787608"/>
    <s v="Knieling, Erwin"/>
    <s v="Pfatter"/>
    <s v="Pfatter"/>
    <s v=""/>
    <s v=""/>
    <x v="0"/>
    <x v="0"/>
    <x v="65"/>
    <n v="1"/>
    <x v="14"/>
    <n v="0"/>
    <n v="0"/>
    <n v="0.80565187126334059"/>
    <n v="0.52351031914919743"/>
    <m/>
    <m/>
    <m/>
    <m/>
    <m/>
    <m/>
    <m/>
    <m/>
    <m/>
    <m/>
    <m/>
    <m/>
    <m/>
    <n v="9"/>
    <n v="0"/>
    <n v="0"/>
  </r>
  <r>
    <n v="49959497"/>
    <s v="Wagner, Sharon"/>
    <s v="Westlake Village,CA"/>
    <s v="Westlake Village CA"/>
    <s v=""/>
    <s v=""/>
    <x v="9"/>
    <x v="0"/>
    <x v="80"/>
    <n v="2"/>
    <x v="3"/>
    <n v="0"/>
    <n v="0"/>
    <n v="0.57903605055730778"/>
    <n v="5.1140880822589607E-2"/>
    <n v="1"/>
    <n v="2"/>
    <n v="8"/>
    <m/>
    <m/>
    <m/>
    <m/>
    <m/>
    <m/>
    <m/>
    <m/>
    <m/>
    <m/>
    <n v="9"/>
    <n v="0"/>
    <n v="0"/>
  </r>
  <r>
    <n v="10794297"/>
    <s v="Etges, Peter"/>
    <s v="Montara,CA"/>
    <s v="Montara CA"/>
    <s v=""/>
    <s v=""/>
    <x v="9"/>
    <x v="0"/>
    <x v="70"/>
    <n v="1"/>
    <x v="15"/>
    <n v="0"/>
    <n v="0"/>
    <n v="9.3069155184671404E-2"/>
    <n v="0.14226476559253109"/>
    <m/>
    <m/>
    <m/>
    <m/>
    <m/>
    <m/>
    <m/>
    <m/>
    <m/>
    <m/>
    <m/>
    <m/>
    <m/>
    <n v="9"/>
    <n v="0"/>
    <n v="0"/>
  </r>
  <r>
    <n v="10796236"/>
    <s v="Carlesso, Gianluca"/>
    <s v="Rockville,MD"/>
    <s v="Rockville MD"/>
    <s v=""/>
    <s v=""/>
    <x v="9"/>
    <x v="0"/>
    <x v="74"/>
    <n v="1"/>
    <x v="15"/>
    <n v="0"/>
    <n v="0"/>
    <n v="0.92401390271532535"/>
    <n v="0.27963096967342271"/>
    <m/>
    <m/>
    <m/>
    <m/>
    <m/>
    <m/>
    <m/>
    <m/>
    <m/>
    <m/>
    <m/>
    <m/>
    <m/>
    <n v="9"/>
    <n v="0"/>
    <n v="0"/>
  </r>
  <r>
    <n v="10800356"/>
    <s v="Wahls, Stephen"/>
    <s v="Loomis,NE"/>
    <s v="Loomis NE"/>
    <s v=""/>
    <s v=""/>
    <x v="9"/>
    <x v="0"/>
    <x v="62"/>
    <n v="1"/>
    <x v="15"/>
    <n v="0"/>
    <n v="0"/>
    <n v="7.7046365864444466E-2"/>
    <n v="0.42662375771261241"/>
    <m/>
    <m/>
    <m/>
    <m/>
    <m/>
    <m/>
    <m/>
    <m/>
    <m/>
    <m/>
    <m/>
    <m/>
    <m/>
    <n v="9"/>
    <n v="0"/>
    <n v="0"/>
  </r>
  <r>
    <n v="10801284"/>
    <s v="Camp, Jr., Charles Horace"/>
    <s v="Spring,TX"/>
    <s v="Spring TX"/>
    <s v=""/>
    <s v=""/>
    <x v="9"/>
    <x v="0"/>
    <x v="62"/>
    <n v="1"/>
    <x v="15"/>
    <n v="0"/>
    <n v="0"/>
    <n v="0.44149694034725329"/>
    <n v="0.46865256331329896"/>
    <m/>
    <m/>
    <m/>
    <m/>
    <m/>
    <m/>
    <m/>
    <m/>
    <m/>
    <m/>
    <m/>
    <m/>
    <m/>
    <n v="9"/>
    <n v="0"/>
    <n v="0"/>
  </r>
  <r>
    <n v="10802683"/>
    <s v="Shiraishi, Naoyuki"/>
    <s v="Kanagawa"/>
    <s v="Kanagawa"/>
    <s v=""/>
    <s v=""/>
    <x v="2"/>
    <x v="0"/>
    <x v="59"/>
    <n v="1"/>
    <x v="14"/>
    <n v="0"/>
    <n v="0"/>
    <n v="9.4673206727079351E-2"/>
    <n v="0.98171313413599615"/>
    <m/>
    <m/>
    <m/>
    <m/>
    <m/>
    <m/>
    <m/>
    <m/>
    <m/>
    <m/>
    <m/>
    <m/>
    <m/>
    <n v="9"/>
    <n v="0"/>
    <n v="0"/>
  </r>
  <r>
    <n v="10804372"/>
    <s v="Accura Tec, Inc."/>
    <s v="Helenville,WI"/>
    <s v="Helenville WI"/>
    <s v=""/>
    <s v=""/>
    <x v="9"/>
    <x v="0"/>
    <x v="69"/>
    <n v="1"/>
    <x v="15"/>
    <n v="0"/>
    <n v="0"/>
    <n v="0.60510933344819329"/>
    <n v="0.60556293821176355"/>
    <m/>
    <m/>
    <m/>
    <m/>
    <m/>
    <m/>
    <m/>
    <m/>
    <m/>
    <m/>
    <m/>
    <m/>
    <m/>
    <n v="9"/>
    <n v="0"/>
    <n v="0"/>
  </r>
  <r>
    <n v="10807205"/>
    <s v="Marschner, Jens Friedmann"/>
    <s v="Wurselen"/>
    <s v="Wurselen"/>
    <s v=""/>
    <s v=""/>
    <x v="0"/>
    <x v="0"/>
    <x v="59"/>
    <n v="1"/>
    <x v="14"/>
    <n v="0"/>
    <n v="0"/>
    <n v="0.3876071322573168"/>
    <n v="0.30107732447838409"/>
    <m/>
    <m/>
    <m/>
    <m/>
    <m/>
    <m/>
    <m/>
    <m/>
    <m/>
    <m/>
    <m/>
    <m/>
    <m/>
    <n v="9"/>
    <n v="0"/>
    <n v="0"/>
  </r>
  <r>
    <n v="10808754"/>
    <s v="Gordon, Joseph B."/>
    <s v="Branford,CT"/>
    <s v="Branford CT"/>
    <s v=""/>
    <s v=""/>
    <x v="9"/>
    <x v="0"/>
    <x v="77"/>
    <n v="1"/>
    <x v="15"/>
    <n v="0"/>
    <n v="0"/>
    <n v="5.665558259886927E-2"/>
    <n v="0.32711051080291409"/>
    <m/>
    <m/>
    <m/>
    <m/>
    <m/>
    <m/>
    <m/>
    <m/>
    <m/>
    <m/>
    <m/>
    <m/>
    <m/>
    <n v="9"/>
    <n v="0"/>
    <n v="0"/>
  </r>
  <r>
    <n v="10808883"/>
    <s v="Chen, Chii-Chang"/>
    <s v="Jhongli City"/>
    <s v="Jhongli City"/>
    <s v=""/>
    <s v=""/>
    <x v="5"/>
    <x v="0"/>
    <x v="74"/>
    <n v="1"/>
    <x v="15"/>
    <n v="0"/>
    <n v="0"/>
    <n v="1.9093393598238362E-2"/>
    <n v="0.64382759919512889"/>
    <m/>
    <m/>
    <m/>
    <m/>
    <m/>
    <m/>
    <m/>
    <m/>
    <m/>
    <m/>
    <m/>
    <m/>
    <m/>
    <n v="9"/>
    <n v="0"/>
    <n v="0"/>
  </r>
  <r>
    <n v="10810726"/>
    <s v="KONEN, Pierre"/>
    <s v="Montreal"/>
    <s v="Montreal"/>
    <s v=""/>
    <s v=""/>
    <x v="16"/>
    <x v="0"/>
    <x v="59"/>
    <n v="1"/>
    <x v="14"/>
    <n v="0"/>
    <n v="0"/>
    <n v="0.52538724667344017"/>
    <n v="0.1389715264680339"/>
    <m/>
    <m/>
    <m/>
    <m/>
    <m/>
    <m/>
    <m/>
    <m/>
    <m/>
    <m/>
    <m/>
    <m/>
    <m/>
    <n v="9"/>
    <n v="0"/>
    <n v="0"/>
  </r>
  <r>
    <n v="10811541"/>
    <s v="Choi, Kyu-yul"/>
    <s v="Yongin-si"/>
    <s v="Yongin-si"/>
    <s v=""/>
    <s v=""/>
    <x v="7"/>
    <x v="0"/>
    <x v="62"/>
    <n v="1"/>
    <x v="14"/>
    <n v="0"/>
    <n v="0"/>
    <n v="0.53292375448347029"/>
    <n v="0.16330204056597197"/>
    <m/>
    <m/>
    <m/>
    <m/>
    <m/>
    <m/>
    <m/>
    <m/>
    <m/>
    <m/>
    <m/>
    <m/>
    <m/>
    <n v="9"/>
    <n v="0"/>
    <n v="0"/>
  </r>
  <r>
    <n v="10813074"/>
    <s v="Sauer, Richard P."/>
    <s v="North Plainfield,NJ"/>
    <s v="North Plainfield NJ"/>
    <s v=""/>
    <s v=""/>
    <x v="9"/>
    <x v="0"/>
    <x v="80"/>
    <n v="2"/>
    <x v="3"/>
    <n v="0"/>
    <n v="0"/>
    <n v="0.77769514523972161"/>
    <n v="0.98891781705190007"/>
    <m/>
    <m/>
    <m/>
    <m/>
    <m/>
    <m/>
    <m/>
    <m/>
    <m/>
    <m/>
    <m/>
    <m/>
    <m/>
    <n v="9"/>
    <n v="0"/>
    <n v="0"/>
  </r>
  <r>
    <n v="10814736"/>
    <s v="ONO, Takatoshi"/>
    <s v="Kanagawa"/>
    <s v="Kanagawa"/>
    <s v=""/>
    <s v=""/>
    <x v="2"/>
    <x v="0"/>
    <x v="59"/>
    <n v="1"/>
    <x v="14"/>
    <n v="0"/>
    <n v="0"/>
    <n v="0.69704831525738609"/>
    <n v="0.74447370694563275"/>
    <m/>
    <m/>
    <m/>
    <m/>
    <m/>
    <m/>
    <m/>
    <m/>
    <m/>
    <m/>
    <m/>
    <m/>
    <m/>
    <n v="9"/>
    <n v="0"/>
    <n v="0"/>
  </r>
  <r>
    <n v="10815919"/>
    <s v="Birnbaum, Ulrich"/>
    <s v="Epfenhausen"/>
    <s v="Epfenhausen"/>
    <s v=""/>
    <s v=""/>
    <x v="0"/>
    <x v="0"/>
    <x v="77"/>
    <n v="1"/>
    <x v="14"/>
    <n v="0"/>
    <n v="0"/>
    <n v="0.13700511095062107"/>
    <n v="0.1712679991488687"/>
    <m/>
    <m/>
    <m/>
    <m/>
    <m/>
    <m/>
    <m/>
    <m/>
    <m/>
    <m/>
    <m/>
    <m/>
    <m/>
    <n v="9"/>
    <n v="0"/>
    <n v="0"/>
  </r>
  <r>
    <n v="10815979"/>
    <s v="Wei, Zhiyong"/>
    <s v="Chicago,IL"/>
    <s v="Chicago IL"/>
    <s v=""/>
    <s v=""/>
    <x v="9"/>
    <x v="0"/>
    <x v="70"/>
    <n v="1"/>
    <x v="15"/>
    <n v="0"/>
    <n v="0"/>
    <n v="0.30338972863105307"/>
    <n v="0.83430598511705556"/>
    <m/>
    <m/>
    <m/>
    <m/>
    <m/>
    <m/>
    <m/>
    <m/>
    <m/>
    <m/>
    <m/>
    <m/>
    <m/>
    <n v="9"/>
    <n v="0"/>
    <n v="0"/>
  </r>
  <r>
    <n v="10816426"/>
    <s v="Apiou, Gabriela"/>
    <s v="Paris"/>
    <s v="Paris"/>
    <s v=""/>
    <s v=""/>
    <x v="3"/>
    <x v="0"/>
    <x v="87"/>
    <n v="1"/>
    <x v="14"/>
    <n v="0"/>
    <n v="0"/>
    <n v="1.6080662108625021E-2"/>
    <n v="0.26799388263942658"/>
    <m/>
    <m/>
    <m/>
    <m/>
    <m/>
    <m/>
    <m/>
    <m/>
    <m/>
    <m/>
    <m/>
    <m/>
    <m/>
    <n v="9"/>
    <n v="0"/>
    <n v="0"/>
  </r>
  <r>
    <n v="10816437"/>
    <s v="Lischinski, Robert"/>
    <s v="Neubrandenburg"/>
    <s v="Neubrandenburg"/>
    <s v=""/>
    <s v=""/>
    <x v="0"/>
    <x v="0"/>
    <x v="78"/>
    <n v="1"/>
    <x v="14"/>
    <n v="0"/>
    <n v="0"/>
    <n v="0.3664065687603244"/>
    <n v="0.47792589727624546"/>
    <m/>
    <m/>
    <m/>
    <m/>
    <m/>
    <m/>
    <m/>
    <m/>
    <m/>
    <m/>
    <m/>
    <m/>
    <m/>
    <n v="9"/>
    <n v="0"/>
    <n v="0"/>
  </r>
  <r>
    <n v="10816789"/>
    <s v="Yoshihara, Satoshi"/>
    <s v="Hyogo"/>
    <s v="Hyogo"/>
    <s v=""/>
    <s v=""/>
    <x v="2"/>
    <x v="0"/>
    <x v="87"/>
    <n v="1"/>
    <x v="14"/>
    <n v="0"/>
    <n v="0"/>
    <n v="1.1235556016033876E-2"/>
    <n v="0.78366463948649301"/>
    <m/>
    <m/>
    <m/>
    <m/>
    <m/>
    <m/>
    <m/>
    <m/>
    <m/>
    <m/>
    <m/>
    <m/>
    <m/>
    <n v="9"/>
    <n v="0"/>
    <n v="0"/>
  </r>
  <r>
    <n v="10818642"/>
    <s v="Umemoto, Takashi"/>
    <s v="Moriguchi"/>
    <s v="Moriguchi"/>
    <s v=""/>
    <s v=""/>
    <x v="2"/>
    <x v="0"/>
    <x v="62"/>
    <n v="1"/>
    <x v="14"/>
    <n v="0"/>
    <n v="0"/>
    <n v="9.6961164576290226E-2"/>
    <n v="0.95556131819997603"/>
    <m/>
    <m/>
    <m/>
    <m/>
    <m/>
    <m/>
    <m/>
    <m/>
    <m/>
    <m/>
    <m/>
    <m/>
    <m/>
    <n v="9"/>
    <n v="0"/>
    <n v="0"/>
  </r>
  <r>
    <n v="10822707"/>
    <s v="Stark, Scott M."/>
    <s v="North Bend,WA"/>
    <s v="North Bend WA"/>
    <s v=""/>
    <s v=""/>
    <x v="9"/>
    <x v="0"/>
    <x v="69"/>
    <n v="1"/>
    <x v="3"/>
    <n v="0"/>
    <n v="0"/>
    <n v="0.45871284511996235"/>
    <n v="0.73683001599123965"/>
    <m/>
    <m/>
    <m/>
    <m/>
    <m/>
    <m/>
    <m/>
    <m/>
    <m/>
    <m/>
    <m/>
    <m/>
    <m/>
    <n v="9"/>
    <n v="0"/>
    <n v="0"/>
  </r>
  <r>
    <n v="10825580"/>
    <s v="Caldichoury, Anne"/>
    <s v="Saint-Cloud"/>
    <s v="Saint-Cloud"/>
    <s v=""/>
    <s v=""/>
    <x v="3"/>
    <x v="0"/>
    <x v="77"/>
    <n v="1"/>
    <x v="14"/>
    <n v="0"/>
    <n v="0"/>
    <n v="0.3105258250291173"/>
    <n v="0.9385538464024038"/>
    <m/>
    <m/>
    <m/>
    <m/>
    <m/>
    <m/>
    <m/>
    <m/>
    <m/>
    <m/>
    <m/>
    <m/>
    <m/>
    <n v="9"/>
    <n v="0"/>
    <n v="0"/>
  </r>
  <r>
    <n v="10825585"/>
    <s v="Mathews, JR., Harry Kirk"/>
    <s v="Clifton,NY"/>
    <s v="Clifton NY"/>
    <s v=""/>
    <s v=""/>
    <x v="9"/>
    <x v="0"/>
    <x v="70"/>
    <n v="1"/>
    <x v="15"/>
    <n v="0"/>
    <n v="0"/>
    <n v="0.14412401874238934"/>
    <n v="0.26238903330228347"/>
    <m/>
    <m/>
    <m/>
    <m/>
    <m/>
    <m/>
    <m/>
    <m/>
    <m/>
    <m/>
    <m/>
    <m/>
    <m/>
    <n v="9"/>
    <n v="0"/>
    <n v="0"/>
  </r>
  <r>
    <n v="10828953"/>
    <s v="Hall, Lianna Maria"/>
    <s v="Lowell,MA"/>
    <s v="Lowell MA"/>
    <s v=""/>
    <s v=""/>
    <x v="9"/>
    <x v="0"/>
    <x v="62"/>
    <n v="1"/>
    <x v="15"/>
    <n v="0"/>
    <n v="0"/>
    <n v="0.5796954503878663"/>
    <n v="0.25290938496816195"/>
    <m/>
    <m/>
    <m/>
    <m/>
    <m/>
    <m/>
    <m/>
    <m/>
    <m/>
    <m/>
    <m/>
    <m/>
    <m/>
    <n v="9"/>
    <n v="0"/>
    <n v="0"/>
  </r>
  <r>
    <n v="10829290"/>
    <s v="Minoo, Jahan Christian"/>
    <s v="San Francisco,CA"/>
    <s v="San Francisco CA"/>
    <s v=""/>
    <s v=""/>
    <x v="9"/>
    <x v="0"/>
    <x v="79"/>
    <n v="1"/>
    <x v="3"/>
    <n v="0"/>
    <n v="0"/>
    <n v="0.13139965780561313"/>
    <n v="0.19649553022585531"/>
    <m/>
    <m/>
    <m/>
    <m/>
    <m/>
    <m/>
    <m/>
    <m/>
    <m/>
    <m/>
    <m/>
    <m/>
    <m/>
    <n v="9"/>
    <n v="0"/>
    <n v="0"/>
  </r>
  <r>
    <n v="10829725"/>
    <s v="LaMoure, Mardelle M."/>
    <s v="1750 S. Mississippi River Blvd.,St. Paul,MN,55116"/>
    <s v="1750 S. Mississippi River Blvd. St. Paul MN 55116"/>
    <s v="1750 55116"/>
    <s v=""/>
    <x v="9"/>
    <x v="0"/>
    <x v="9"/>
    <n v="3"/>
    <x v="2"/>
    <n v="2"/>
    <n v="0"/>
    <n v="0.80321388682248973"/>
    <n v="0.1008303636943485"/>
    <m/>
    <m/>
    <m/>
    <m/>
    <m/>
    <m/>
    <m/>
    <m/>
    <m/>
    <m/>
    <m/>
    <m/>
    <m/>
    <n v="9"/>
    <n v="1"/>
    <n v="0"/>
  </r>
  <r>
    <n v="10832936"/>
    <s v="Mikan, Jeffrey"/>
    <s v="Atlanta,GA"/>
    <s v="Atlanta GA"/>
    <s v=""/>
    <s v=""/>
    <x v="9"/>
    <x v="0"/>
    <x v="70"/>
    <n v="1"/>
    <x v="15"/>
    <n v="0"/>
    <n v="0"/>
    <n v="0.63402463615435989"/>
    <n v="0.3549715464307186"/>
    <m/>
    <m/>
    <m/>
    <m/>
    <m/>
    <m/>
    <m/>
    <m/>
    <m/>
    <m/>
    <m/>
    <m/>
    <m/>
    <n v="9"/>
    <n v="0"/>
    <n v="0"/>
  </r>
  <r>
    <n v="10834495"/>
    <s v="Vision Processing Technologies, Inc."/>
    <s v="Litchfield,MN"/>
    <s v="Litchfield MN"/>
    <s v=""/>
    <s v=""/>
    <x v="9"/>
    <x v="0"/>
    <x v="69"/>
    <n v="1"/>
    <x v="15"/>
    <n v="0"/>
    <n v="0"/>
    <n v="0.19537778194024336"/>
    <n v="0.9605442284751321"/>
    <m/>
    <m/>
    <m/>
    <m/>
    <m/>
    <m/>
    <m/>
    <m/>
    <m/>
    <m/>
    <m/>
    <m/>
    <m/>
    <n v="9"/>
    <n v="0"/>
    <n v="0"/>
  </r>
  <r>
    <n v="10834826"/>
    <s v="Zocchi, Giovanni"/>
    <s v="Los Angeles,CA"/>
    <s v="Los Angeles CA"/>
    <s v=""/>
    <s v=""/>
    <x v="9"/>
    <x v="0"/>
    <x v="78"/>
    <n v="1"/>
    <x v="3"/>
    <n v="0"/>
    <n v="0"/>
    <n v="0.72871962236025112"/>
    <n v="0.73602239507668377"/>
    <m/>
    <m/>
    <m/>
    <m/>
    <m/>
    <m/>
    <m/>
    <m/>
    <m/>
    <m/>
    <m/>
    <m/>
    <m/>
    <n v="9"/>
    <n v="0"/>
    <n v="0"/>
  </r>
  <r>
    <n v="10836736"/>
    <s v="Kasten, Oliver"/>
    <s v="Uerikon"/>
    <s v="Uerikon"/>
    <s v=""/>
    <s v=""/>
    <x v="10"/>
    <x v="0"/>
    <x v="65"/>
    <n v="1"/>
    <x v="14"/>
    <n v="0"/>
    <n v="0"/>
    <n v="0.62575835532849722"/>
    <n v="0.53067204025552706"/>
    <m/>
    <m/>
    <m/>
    <m/>
    <m/>
    <m/>
    <m/>
    <m/>
    <m/>
    <m/>
    <m/>
    <m/>
    <m/>
    <n v="9"/>
    <n v="0"/>
    <n v="0"/>
  </r>
  <r>
    <n v="10838367"/>
    <s v="Zirkl, Otwin"/>
    <s v="Tettnang"/>
    <s v="Tettnang"/>
    <s v=""/>
    <s v=""/>
    <x v="0"/>
    <x v="0"/>
    <x v="59"/>
    <n v="1"/>
    <x v="14"/>
    <n v="0"/>
    <n v="0"/>
    <n v="0.99782778865975585"/>
    <n v="0.33087260091049364"/>
    <m/>
    <m/>
    <m/>
    <m/>
    <m/>
    <m/>
    <m/>
    <m/>
    <m/>
    <m/>
    <m/>
    <m/>
    <m/>
    <n v="9"/>
    <n v="0"/>
    <n v="0"/>
  </r>
  <r>
    <n v="10842384"/>
    <s v="Owen, Lisa"/>
    <s v="Charlotte,NC"/>
    <s v="Charlotte NC"/>
    <s v=""/>
    <s v=""/>
    <x v="9"/>
    <x v="0"/>
    <x v="74"/>
    <n v="1"/>
    <x v="15"/>
    <n v="0"/>
    <n v="0"/>
    <n v="0.36608604974723791"/>
    <n v="0.50999991121073129"/>
    <m/>
    <m/>
    <m/>
    <m/>
    <m/>
    <m/>
    <m/>
    <m/>
    <m/>
    <m/>
    <m/>
    <m/>
    <m/>
    <n v="9"/>
    <n v="0"/>
    <n v="0"/>
  </r>
  <r>
    <n v="10846051"/>
    <s v="Yamazaki, Toshiaki"/>
    <s v="Utsunomiya-shi"/>
    <s v="Utsunomiya-shi"/>
    <s v=""/>
    <s v=""/>
    <x v="2"/>
    <x v="0"/>
    <x v="78"/>
    <n v="1"/>
    <x v="14"/>
    <n v="0"/>
    <n v="0"/>
    <n v="0.99811158343857442"/>
    <n v="0.98611732305126587"/>
    <m/>
    <m/>
    <m/>
    <m/>
    <m/>
    <m/>
    <m/>
    <m/>
    <m/>
    <m/>
    <m/>
    <m/>
    <m/>
    <n v="9"/>
    <n v="0"/>
    <n v="0"/>
  </r>
  <r>
    <n v="10847338"/>
    <s v="Pink, Anthony N."/>
    <s v="Hartford,WI"/>
    <s v="Hartford WI"/>
    <s v=""/>
    <s v=""/>
    <x v="9"/>
    <x v="0"/>
    <x v="77"/>
    <n v="1"/>
    <x v="15"/>
    <n v="0"/>
    <n v="0"/>
    <n v="0.5071844671103789"/>
    <n v="0.41230521862345137"/>
    <m/>
    <m/>
    <m/>
    <m/>
    <m/>
    <m/>
    <m/>
    <m/>
    <m/>
    <m/>
    <m/>
    <m/>
    <m/>
    <n v="9"/>
    <n v="0"/>
    <n v="0"/>
  </r>
  <r>
    <n v="10851271"/>
    <s v="Schmidt, Rick A."/>
    <s v="Menomonee Falls,WI"/>
    <s v="Menomonee Falls WI"/>
    <s v=""/>
    <s v=""/>
    <x v="9"/>
    <x v="0"/>
    <x v="83"/>
    <n v="2"/>
    <x v="3"/>
    <n v="0"/>
    <n v="0"/>
    <n v="0.17025484930266388"/>
    <n v="0.67605975932526408"/>
    <m/>
    <m/>
    <m/>
    <m/>
    <m/>
    <m/>
    <m/>
    <m/>
    <m/>
    <m/>
    <m/>
    <m/>
    <m/>
    <n v="9"/>
    <n v="0"/>
    <n v="0"/>
  </r>
  <r>
    <n v="10855049"/>
    <s v="Tankersley, Lawrence L."/>
    <s v="Annapolis,MD"/>
    <s v="Annapolis MD"/>
    <s v=""/>
    <s v=""/>
    <x v="9"/>
    <x v="0"/>
    <x v="74"/>
    <n v="1"/>
    <x v="15"/>
    <n v="0"/>
    <n v="0"/>
    <n v="0.12095267342591987"/>
    <n v="0.73575969363677052"/>
    <m/>
    <m/>
    <m/>
    <m/>
    <m/>
    <m/>
    <m/>
    <m/>
    <m/>
    <m/>
    <m/>
    <m/>
    <m/>
    <n v="9"/>
    <n v="0"/>
    <n v="0"/>
  </r>
  <r>
    <n v="10857671"/>
    <s v="Shen, Mao Jun"/>
    <s v="Rui Chang City"/>
    <s v="Rui Chang City"/>
    <s v=""/>
    <s v=""/>
    <x v="14"/>
    <x v="0"/>
    <x v="78"/>
    <n v="1"/>
    <x v="3"/>
    <n v="0"/>
    <n v="0"/>
    <n v="0.46543159898715314"/>
    <n v="0.31897856284429582"/>
    <m/>
    <m/>
    <m/>
    <m/>
    <m/>
    <m/>
    <m/>
    <m/>
    <m/>
    <m/>
    <m/>
    <m/>
    <m/>
    <n v="9"/>
    <n v="0"/>
    <n v="0"/>
  </r>
  <r>
    <n v="10861131"/>
    <s v="Masuko, Toshifumi"/>
    <s v="Kawasaki"/>
    <s v="Kawasaki"/>
    <s v=""/>
    <s v=""/>
    <x v="2"/>
    <x v="0"/>
    <x v="59"/>
    <n v="1"/>
    <x v="14"/>
    <n v="0"/>
    <n v="0"/>
    <n v="0.4363907644216164"/>
    <n v="0.80784422093263764"/>
    <m/>
    <m/>
    <m/>
    <m/>
    <m/>
    <m/>
    <m/>
    <m/>
    <m/>
    <m/>
    <m/>
    <m/>
    <m/>
    <n v="9"/>
    <n v="0"/>
    <n v="0"/>
  </r>
  <r>
    <n v="10864275"/>
    <s v="SHEFFIELD UNIVERISTY OF THE"/>
    <s v="SHEFFIELD"/>
    <s v="SHEFFIELD"/>
    <s v=""/>
    <s v=""/>
    <x v="8"/>
    <x v="0"/>
    <x v="62"/>
    <n v="1"/>
    <x v="14"/>
    <n v="0"/>
    <n v="0"/>
    <n v="0.51306245406447348"/>
    <n v="0.50471134444642041"/>
    <m/>
    <m/>
    <m/>
    <m/>
    <m/>
    <m/>
    <m/>
    <m/>
    <m/>
    <m/>
    <m/>
    <m/>
    <m/>
    <n v="9"/>
    <n v="0"/>
    <n v="0"/>
  </r>
  <r>
    <n v="10865531"/>
    <s v="Selig, Peter"/>
    <s v="Hechingen"/>
    <s v="Hechingen"/>
    <s v=""/>
    <s v=""/>
    <x v="0"/>
    <x v="0"/>
    <x v="62"/>
    <n v="1"/>
    <x v="14"/>
    <n v="0"/>
    <n v="0"/>
    <n v="0.44909074703013507"/>
    <n v="0.42077316898534811"/>
    <m/>
    <m/>
    <m/>
    <m/>
    <m/>
    <m/>
    <m/>
    <m/>
    <m/>
    <m/>
    <m/>
    <m/>
    <m/>
    <n v="9"/>
    <n v="0"/>
    <n v="0"/>
  </r>
  <r>
    <n v="10868327"/>
    <s v="Tucker, Denoid K."/>
    <s v="Loomis,CA"/>
    <s v="Loomis CA"/>
    <s v=""/>
    <s v=""/>
    <x v="9"/>
    <x v="0"/>
    <x v="62"/>
    <n v="1"/>
    <x v="15"/>
    <n v="0"/>
    <n v="0"/>
    <n v="1.8780465978263328E-2"/>
    <n v="0.85995231733371169"/>
    <m/>
    <m/>
    <m/>
    <m/>
    <m/>
    <m/>
    <m/>
    <m/>
    <m/>
    <m/>
    <m/>
    <m/>
    <m/>
    <n v="9"/>
    <n v="0"/>
    <n v="0"/>
  </r>
  <r>
    <n v="10868786"/>
    <s v="Sugimoto, Kenichi"/>
    <s v="Ibaraki"/>
    <s v="Ibaraki"/>
    <s v=""/>
    <s v=""/>
    <x v="2"/>
    <x v="0"/>
    <x v="65"/>
    <n v="1"/>
    <x v="14"/>
    <n v="0"/>
    <n v="0"/>
    <n v="0.88497915939092653"/>
    <n v="0.72686642518207345"/>
    <m/>
    <m/>
    <m/>
    <m/>
    <m/>
    <m/>
    <m/>
    <m/>
    <m/>
    <m/>
    <m/>
    <m/>
    <m/>
    <n v="9"/>
    <n v="0"/>
    <n v="0"/>
  </r>
  <r>
    <n v="10869855"/>
    <s v="McCasky, William J."/>
    <s v="Hopewell,IL"/>
    <s v="Hopewell IL"/>
    <s v=""/>
    <s v=""/>
    <x v="9"/>
    <x v="0"/>
    <x v="77"/>
    <n v="1"/>
    <x v="15"/>
    <n v="0"/>
    <n v="0"/>
    <n v="0.8732920843103974"/>
    <n v="0.56170833815690657"/>
    <m/>
    <m/>
    <m/>
    <m/>
    <m/>
    <m/>
    <m/>
    <m/>
    <m/>
    <m/>
    <m/>
    <m/>
    <m/>
    <n v="9"/>
    <n v="0"/>
    <n v="0"/>
  </r>
  <r>
    <n v="10873784"/>
    <s v="Atlas Roofing Corporation"/>
    <s v="Meridean,MS"/>
    <s v="Meridean MS"/>
    <s v=""/>
    <s v=""/>
    <x v="9"/>
    <x v="0"/>
    <x v="77"/>
    <n v="1"/>
    <x v="15"/>
    <n v="0"/>
    <n v="0"/>
    <n v="0.14035399416054872"/>
    <n v="0.22141076526599257"/>
    <m/>
    <m/>
    <m/>
    <m/>
    <m/>
    <m/>
    <m/>
    <m/>
    <m/>
    <m/>
    <m/>
    <m/>
    <m/>
    <n v="9"/>
    <n v="0"/>
    <n v="0"/>
  </r>
  <r>
    <n v="10876655"/>
    <s v="Alexander, Richard"/>
    <s v="Mount Kisco,NY"/>
    <s v="Mount Kisco NY"/>
    <s v=""/>
    <s v=""/>
    <x v="9"/>
    <x v="0"/>
    <x v="78"/>
    <n v="1"/>
    <x v="3"/>
    <n v="0"/>
    <n v="0"/>
    <n v="0.16391248135838887"/>
    <n v="0.45590036612429552"/>
    <m/>
    <m/>
    <m/>
    <m/>
    <m/>
    <m/>
    <m/>
    <m/>
    <m/>
    <m/>
    <m/>
    <m/>
    <m/>
    <n v="9"/>
    <n v="0"/>
    <n v="0"/>
  </r>
  <r>
    <n v="10877512"/>
    <s v="Sano, Yuichi"/>
    <s v="Tochigi-ken"/>
    <s v="Tochigi-ken"/>
    <s v=""/>
    <s v=""/>
    <x v="2"/>
    <x v="0"/>
    <x v="77"/>
    <n v="1"/>
    <x v="14"/>
    <n v="0"/>
    <n v="0"/>
    <n v="0.83211951082184976"/>
    <n v="0.62740617572160529"/>
    <m/>
    <m/>
    <m/>
    <m/>
    <m/>
    <m/>
    <m/>
    <m/>
    <m/>
    <m/>
    <m/>
    <m/>
    <m/>
    <n v="9"/>
    <n v="0"/>
    <n v="0"/>
  </r>
  <r>
    <n v="10879626"/>
    <s v="Tateno, Takeshi"/>
    <s v="Tokyo"/>
    <s v="Tokyo"/>
    <s v=""/>
    <s v=""/>
    <x v="2"/>
    <x v="0"/>
    <x v="87"/>
    <n v="1"/>
    <x v="14"/>
    <n v="0"/>
    <n v="0"/>
    <n v="0.31863039763509526"/>
    <n v="0.57640288525056516"/>
    <m/>
    <m/>
    <m/>
    <m/>
    <m/>
    <m/>
    <m/>
    <m/>
    <m/>
    <m/>
    <m/>
    <m/>
    <m/>
    <n v="9"/>
    <n v="0"/>
    <n v="0"/>
  </r>
  <r>
    <n v="10879629"/>
    <s v="Kim, Chul-kwi"/>
    <s v="Seoul"/>
    <s v="Seoul"/>
    <s v=""/>
    <s v=""/>
    <x v="7"/>
    <x v="0"/>
    <x v="87"/>
    <n v="1"/>
    <x v="14"/>
    <n v="0"/>
    <n v="0"/>
    <n v="0.85877474595810543"/>
    <n v="0.7786502282464729"/>
    <m/>
    <m/>
    <m/>
    <m/>
    <m/>
    <m/>
    <m/>
    <m/>
    <m/>
    <m/>
    <m/>
    <m/>
    <m/>
    <n v="9"/>
    <n v="0"/>
    <n v="0"/>
  </r>
  <r>
    <n v="10882075"/>
    <s v="Lee, Hae-Ri"/>
    <s v="Ulsan"/>
    <s v="Ulsan"/>
    <s v=""/>
    <s v=""/>
    <x v="7"/>
    <x v="0"/>
    <x v="87"/>
    <n v="1"/>
    <x v="14"/>
    <n v="0"/>
    <n v="0"/>
    <n v="0.31948190565774437"/>
    <n v="0.31130163818171908"/>
    <m/>
    <m/>
    <m/>
    <m/>
    <m/>
    <m/>
    <m/>
    <m/>
    <m/>
    <m/>
    <m/>
    <m/>
    <m/>
    <n v="9"/>
    <n v="0"/>
    <n v="0"/>
  </r>
  <r>
    <n v="10885072"/>
    <s v="Burnett, Joyce Hayes"/>
    <s v="Mission Viejo,CA"/>
    <s v="Mission Viejo CA"/>
    <s v=""/>
    <s v=""/>
    <x v="9"/>
    <x v="0"/>
    <x v="79"/>
    <n v="1"/>
    <x v="3"/>
    <n v="0"/>
    <n v="0"/>
    <n v="0.17434379393151944"/>
    <n v="0.32167626784343784"/>
    <m/>
    <m/>
    <m/>
    <m/>
    <m/>
    <m/>
    <m/>
    <m/>
    <m/>
    <m/>
    <m/>
    <m/>
    <m/>
    <n v="9"/>
    <n v="0"/>
    <n v="0"/>
  </r>
  <r>
    <n v="10885652"/>
    <s v="Sawford, Michael D."/>
    <s v="Aylesbury"/>
    <s v="Aylesbury"/>
    <s v=""/>
    <s v=""/>
    <x v="8"/>
    <x v="0"/>
    <x v="62"/>
    <n v="1"/>
    <x v="14"/>
    <n v="0"/>
    <n v="0"/>
    <n v="0.44420598721841142"/>
    <n v="0.49112880696165773"/>
    <m/>
    <m/>
    <m/>
    <m/>
    <m/>
    <m/>
    <m/>
    <m/>
    <m/>
    <m/>
    <m/>
    <m/>
    <m/>
    <n v="9"/>
    <n v="0"/>
    <n v="0"/>
  </r>
  <r>
    <n v="10887168"/>
    <s v="Manasseh, Richard"/>
    <s v="Victoria"/>
    <s v="Victoria"/>
    <s v=""/>
    <s v=""/>
    <x v="20"/>
    <x v="0"/>
    <x v="59"/>
    <n v="1"/>
    <x v="14"/>
    <n v="0"/>
    <n v="0"/>
    <n v="0.32557088176565863"/>
    <n v="0.18348399562787276"/>
    <m/>
    <m/>
    <m/>
    <m/>
    <m/>
    <m/>
    <m/>
    <m/>
    <m/>
    <m/>
    <m/>
    <m/>
    <m/>
    <n v="9"/>
    <n v="0"/>
    <n v="0"/>
  </r>
  <r>
    <n v="10888777"/>
    <s v="Calos, Michele P."/>
    <s v="Woodside,CA"/>
    <s v="Woodside CA"/>
    <s v=""/>
    <s v=""/>
    <x v="9"/>
    <x v="0"/>
    <x v="77"/>
    <n v="1"/>
    <x v="15"/>
    <n v="0"/>
    <n v="0"/>
    <n v="0.9636968050810707"/>
    <n v="0.38637675402024696"/>
    <m/>
    <m/>
    <m/>
    <m/>
    <m/>
    <m/>
    <m/>
    <m/>
    <m/>
    <m/>
    <m/>
    <m/>
    <m/>
    <n v="9"/>
    <n v="0"/>
    <n v="0"/>
  </r>
  <r>
    <n v="10889691"/>
    <s v="Escale, Atoni Riera"/>
    <s v="Barcelona"/>
    <s v="Barcelona"/>
    <s v=""/>
    <s v=""/>
    <x v="4"/>
    <x v="0"/>
    <x v="62"/>
    <n v="1"/>
    <x v="14"/>
    <n v="0"/>
    <n v="0"/>
    <n v="0.50810232828970547"/>
    <n v="0.16045119859563295"/>
    <m/>
    <m/>
    <m/>
    <m/>
    <m/>
    <m/>
    <m/>
    <m/>
    <m/>
    <m/>
    <m/>
    <m/>
    <m/>
    <n v="9"/>
    <n v="0"/>
    <n v="0"/>
  </r>
  <r>
    <n v="10891066"/>
    <s v="Wirick, Brandon"/>
    <s v="San Jose,CA"/>
    <s v="San Jose CA"/>
    <s v=""/>
    <s v=""/>
    <x v="9"/>
    <x v="0"/>
    <x v="77"/>
    <n v="1"/>
    <x v="3"/>
    <n v="0"/>
    <n v="0"/>
    <n v="0.57801983019365677"/>
    <n v="6.4655782831639419E-2"/>
    <m/>
    <m/>
    <m/>
    <m/>
    <m/>
    <m/>
    <m/>
    <m/>
    <m/>
    <m/>
    <m/>
    <m/>
    <m/>
    <n v="9"/>
    <n v="0"/>
    <n v="0"/>
  </r>
  <r>
    <n v="10892051"/>
    <s v="Waltl, Hubert"/>
    <s v="Baar-Ebenhausen"/>
    <s v="Baar-Ebenhausen"/>
    <s v=""/>
    <s v=""/>
    <x v="0"/>
    <x v="0"/>
    <x v="81"/>
    <n v="1"/>
    <x v="14"/>
    <n v="0"/>
    <n v="0"/>
    <n v="0.58530532110966438"/>
    <n v="0.6051256880218383"/>
    <m/>
    <m/>
    <m/>
    <m/>
    <m/>
    <m/>
    <m/>
    <m/>
    <m/>
    <m/>
    <m/>
    <m/>
    <m/>
    <n v="9"/>
    <n v="0"/>
    <n v="0"/>
  </r>
  <r>
    <n v="10896408"/>
    <s v="K. K. DNAFORM"/>
    <s v="Kanagawa"/>
    <s v="Kanagawa"/>
    <s v=""/>
    <s v=""/>
    <x v="2"/>
    <x v="0"/>
    <x v="59"/>
    <n v="1"/>
    <x v="14"/>
    <n v="0"/>
    <n v="0"/>
    <n v="0.57382048454853096"/>
    <n v="0.80803986227943203"/>
    <m/>
    <m/>
    <m/>
    <m/>
    <m/>
    <m/>
    <m/>
    <m/>
    <m/>
    <m/>
    <m/>
    <m/>
    <m/>
    <n v="9"/>
    <n v="0"/>
    <n v="0"/>
  </r>
  <r>
    <n v="10899097"/>
    <s v="FYC International SRL"/>
    <s v="Buenos Aires"/>
    <s v="Buenos Aires"/>
    <s v=""/>
    <s v=""/>
    <x v="32"/>
    <x v="0"/>
    <x v="74"/>
    <n v="1"/>
    <x v="15"/>
    <n v="0"/>
    <n v="0"/>
    <n v="1.148777076041918E-2"/>
    <n v="0.1769102589820043"/>
    <m/>
    <m/>
    <m/>
    <m/>
    <m/>
    <m/>
    <m/>
    <m/>
    <m/>
    <m/>
    <m/>
    <m/>
    <m/>
    <n v="9"/>
    <n v="0"/>
    <n v="0"/>
  </r>
  <r>
    <n v="10905056"/>
    <s v="Cheah IP LLC"/>
    <s v="Woodland Hills,CA"/>
    <s v="Woodland Hills CA"/>
    <s v=""/>
    <s v=""/>
    <x v="9"/>
    <x v="0"/>
    <x v="100"/>
    <n v="2"/>
    <x v="3"/>
    <n v="0"/>
    <n v="0"/>
    <n v="0.78595283163766272"/>
    <n v="0.14895128348063769"/>
    <m/>
    <m/>
    <m/>
    <m/>
    <m/>
    <m/>
    <m/>
    <m/>
    <m/>
    <m/>
    <m/>
    <m/>
    <m/>
    <n v="9"/>
    <n v="0"/>
    <n v="0"/>
  </r>
  <r>
    <n v="10905338"/>
    <s v="Yu, Hee-seok"/>
    <s v="Suwon-si"/>
    <s v="Suwon-si"/>
    <s v=""/>
    <s v=""/>
    <x v="7"/>
    <x v="0"/>
    <x v="59"/>
    <n v="1"/>
    <x v="14"/>
    <n v="0"/>
    <n v="0"/>
    <n v="0.5091032332147517"/>
    <n v="0.38937871589199158"/>
    <m/>
    <m/>
    <m/>
    <m/>
    <m/>
    <m/>
    <m/>
    <m/>
    <m/>
    <m/>
    <m/>
    <m/>
    <m/>
    <n v="9"/>
    <n v="0"/>
    <n v="0"/>
  </r>
  <r>
    <n v="10908248"/>
    <s v="Jo, Sung-jo"/>
    <s v="Suwon-si"/>
    <s v="Suwon-si"/>
    <s v=""/>
    <s v=""/>
    <x v="7"/>
    <x v="0"/>
    <x v="59"/>
    <n v="1"/>
    <x v="14"/>
    <n v="0"/>
    <n v="0"/>
    <n v="5.5992368580763952E-2"/>
    <n v="0.12541166338123222"/>
    <m/>
    <m/>
    <m/>
    <m/>
    <m/>
    <m/>
    <m/>
    <m/>
    <m/>
    <m/>
    <m/>
    <m/>
    <m/>
    <n v="9"/>
    <n v="0"/>
    <n v="0"/>
  </r>
  <r>
    <n v="10909078"/>
    <s v="Patent- Treuhand Gesellschaft Fur Elektrische Glulampen MBH"/>
    <s v="Munchen"/>
    <s v="Munchen"/>
    <s v=""/>
    <s v=""/>
    <x v="0"/>
    <x v="0"/>
    <x v="65"/>
    <n v="1"/>
    <x v="14"/>
    <n v="0"/>
    <n v="0"/>
    <n v="0.72365181999282069"/>
    <n v="0.95154968998043066"/>
    <m/>
    <m/>
    <m/>
    <m/>
    <m/>
    <m/>
    <m/>
    <m/>
    <m/>
    <m/>
    <m/>
    <m/>
    <m/>
    <n v="9"/>
    <n v="0"/>
    <n v="0"/>
  </r>
  <r>
    <n v="10909212"/>
    <s v="Ryu, Ki Sun"/>
    <s v="Gyeonggi-do"/>
    <s v="Gyeonggi-do"/>
    <s v=""/>
    <s v=""/>
    <x v="7"/>
    <x v="0"/>
    <x v="77"/>
    <n v="1"/>
    <x v="14"/>
    <n v="0"/>
    <n v="0"/>
    <n v="0.6400442267740174"/>
    <n v="0.51385588003183458"/>
    <m/>
    <m/>
    <m/>
    <m/>
    <m/>
    <m/>
    <m/>
    <m/>
    <m/>
    <m/>
    <m/>
    <m/>
    <m/>
    <n v="9"/>
    <n v="0"/>
    <n v="0"/>
  </r>
  <r>
    <n v="10912254"/>
    <s v="Dorffler, Mike"/>
    <s v="Canon City,CO"/>
    <s v="Canon City CO"/>
    <s v=""/>
    <s v=""/>
    <x v="9"/>
    <x v="0"/>
    <x v="69"/>
    <n v="1"/>
    <x v="3"/>
    <n v="0"/>
    <n v="0"/>
    <n v="0.88536045735804358"/>
    <n v="0.72523947157557"/>
    <m/>
    <m/>
    <m/>
    <m/>
    <m/>
    <m/>
    <m/>
    <m/>
    <m/>
    <m/>
    <m/>
    <m/>
    <m/>
    <n v="9"/>
    <n v="0"/>
    <n v="0"/>
  </r>
  <r>
    <n v="10914229"/>
    <s v="Tada, Makoto"/>
    <s v="Hatogaya-Shi"/>
    <s v="Hatogaya-Shi"/>
    <s v=""/>
    <s v=""/>
    <x v="2"/>
    <x v="0"/>
    <x v="74"/>
    <n v="1"/>
    <x v="14"/>
    <n v="0"/>
    <n v="0"/>
    <n v="0.66449841020334077"/>
    <n v="0.19964233218775473"/>
    <m/>
    <m/>
    <m/>
    <m/>
    <m/>
    <m/>
    <m/>
    <m/>
    <m/>
    <m/>
    <m/>
    <m/>
    <m/>
    <n v="9"/>
    <n v="0"/>
    <n v="0"/>
  </r>
  <r>
    <n v="10916766"/>
    <s v="Avallon, James"/>
    <s v="Beverly,MA"/>
    <s v="Beverly MA"/>
    <s v=""/>
    <s v=""/>
    <x v="9"/>
    <x v="0"/>
    <x v="70"/>
    <n v="1"/>
    <x v="15"/>
    <n v="0"/>
    <n v="0"/>
    <n v="0.58966738257708529"/>
    <n v="0.87324743103965852"/>
    <m/>
    <m/>
    <m/>
    <m/>
    <m/>
    <m/>
    <m/>
    <m/>
    <m/>
    <m/>
    <m/>
    <m/>
    <m/>
    <n v="9"/>
    <n v="0"/>
    <n v="0"/>
  </r>
  <r>
    <n v="51208968"/>
    <s v="FEUCHTHUBER, Adolf"/>
    <s v="c/o FEINMECHANIK MICHAEL DECKEL GMBH&amp;CO. KG,Am Öferl 17 - 19,82362 Weilheim"/>
    <s v="c/o FEINMECHANIK MICHAEL DECKEL GMBH&amp;CO. KG Am Öferl 17 - 19 82362 Weilheim"/>
    <s v="17 19 82362"/>
    <s v="17"/>
    <x v="0"/>
    <x v="0"/>
    <x v="60"/>
    <n v="3"/>
    <x v="5"/>
    <n v="3"/>
    <n v="1"/>
    <n v="0.65809392600445182"/>
    <n v="4.7014723279074522E-2"/>
    <n v="1"/>
    <n v="3"/>
    <n v="8"/>
    <m/>
    <m/>
    <m/>
    <m/>
    <m/>
    <m/>
    <m/>
    <m/>
    <m/>
    <m/>
    <n v="9"/>
    <n v="1"/>
    <n v="0"/>
  </r>
  <r>
    <n v="10930412"/>
    <s v="Martens, Siegfried"/>
    <s v="Waltham,MA"/>
    <s v="Waltham MA"/>
    <s v=""/>
    <s v=""/>
    <x v="9"/>
    <x v="0"/>
    <x v="70"/>
    <n v="1"/>
    <x v="15"/>
    <n v="0"/>
    <n v="0"/>
    <n v="0.17919098311070969"/>
    <n v="0.80721448866210366"/>
    <m/>
    <m/>
    <m/>
    <m/>
    <m/>
    <m/>
    <m/>
    <m/>
    <m/>
    <m/>
    <m/>
    <m/>
    <m/>
    <n v="9"/>
    <n v="0"/>
    <n v="0"/>
  </r>
  <r>
    <n v="10934868"/>
    <s v="Soga, Sigeru"/>
    <s v="Hyogo"/>
    <s v="Hyogo"/>
    <s v=""/>
    <s v=""/>
    <x v="2"/>
    <x v="0"/>
    <x v="87"/>
    <n v="1"/>
    <x v="14"/>
    <n v="0"/>
    <n v="0"/>
    <n v="7.2681276977395459E-3"/>
    <n v="0.4541755924026708"/>
    <m/>
    <m/>
    <m/>
    <m/>
    <m/>
    <m/>
    <m/>
    <m/>
    <m/>
    <m/>
    <m/>
    <m/>
    <m/>
    <n v="9"/>
    <n v="0"/>
    <n v="0"/>
  </r>
  <r>
    <n v="10937667"/>
    <s v="Bentwich, Isaac"/>
    <s v="D.N. Misgav"/>
    <s v="D.N. Misgav"/>
    <s v=""/>
    <s v=""/>
    <x v="19"/>
    <x v="0"/>
    <x v="77"/>
    <n v="1"/>
    <x v="15"/>
    <n v="0"/>
    <n v="0"/>
    <n v="0.75349014917872692"/>
    <n v="0.33118375032401781"/>
    <m/>
    <m/>
    <m/>
    <m/>
    <m/>
    <m/>
    <m/>
    <m/>
    <m/>
    <m/>
    <m/>
    <m/>
    <m/>
    <n v="9"/>
    <n v="0"/>
    <n v="0"/>
  </r>
  <r>
    <n v="10939883"/>
    <s v="GALLUS DRUCKMASCHINEN GMBH"/>
    <s v="Langgons-Oberkleen"/>
    <s v="Langgons-Oberkleen"/>
    <s v=""/>
    <s v=""/>
    <x v="0"/>
    <x v="0"/>
    <x v="83"/>
    <n v="2"/>
    <x v="14"/>
    <n v="0"/>
    <n v="0"/>
    <n v="0.10435667731469911"/>
    <n v="0.2341017117935279"/>
    <m/>
    <m/>
    <m/>
    <m/>
    <m/>
    <m/>
    <m/>
    <m/>
    <m/>
    <m/>
    <m/>
    <m/>
    <m/>
    <n v="9"/>
    <n v="0"/>
    <n v="0"/>
  </r>
  <r>
    <n v="10942054"/>
    <s v="Sakuda, Tetsuyuki"/>
    <s v="Saga"/>
    <s v="Saga"/>
    <s v=""/>
    <s v=""/>
    <x v="2"/>
    <x v="0"/>
    <x v="111"/>
    <n v="1"/>
    <x v="14"/>
    <n v="0"/>
    <n v="0"/>
    <n v="0.90603810959054665"/>
    <n v="0.52368469089559666"/>
    <m/>
    <m/>
    <m/>
    <m/>
    <m/>
    <m/>
    <m/>
    <m/>
    <m/>
    <m/>
    <m/>
    <m/>
    <m/>
    <n v="9"/>
    <n v="0"/>
    <n v="0"/>
  </r>
  <r>
    <n v="10942752"/>
    <s v="Okuda, Fumitoshi"/>
    <s v="Yatomi"/>
    <s v="Yatomi"/>
    <s v=""/>
    <s v=""/>
    <x v="2"/>
    <x v="0"/>
    <x v="66"/>
    <n v="1"/>
    <x v="14"/>
    <n v="0"/>
    <n v="0"/>
    <n v="0.2272106969092198"/>
    <n v="0.91161376087217616"/>
    <m/>
    <m/>
    <m/>
    <m/>
    <m/>
    <m/>
    <m/>
    <m/>
    <m/>
    <m/>
    <m/>
    <m/>
    <m/>
    <n v="9"/>
    <n v="0"/>
    <n v="0"/>
  </r>
  <r>
    <n v="10946979"/>
    <s v="Meier, Richard"/>
    <s v="Palmetto,FL"/>
    <s v="Palmetto FL"/>
    <s v=""/>
    <s v=""/>
    <x v="9"/>
    <x v="0"/>
    <x v="77"/>
    <n v="1"/>
    <x v="15"/>
    <n v="0"/>
    <n v="0"/>
    <n v="0.99443696181265906"/>
    <n v="0.8864503350454499"/>
    <m/>
    <m/>
    <m/>
    <m/>
    <m/>
    <m/>
    <m/>
    <m/>
    <m/>
    <m/>
    <m/>
    <m/>
    <m/>
    <n v="9"/>
    <n v="0"/>
    <n v="0"/>
  </r>
  <r>
    <n v="10947868"/>
    <s v="Innovative Product Achievements, LLC"/>
    <s v="Duluth,GA"/>
    <s v="Duluth GA"/>
    <s v=""/>
    <s v=""/>
    <x v="9"/>
    <x v="0"/>
    <x v="62"/>
    <n v="1"/>
    <x v="15"/>
    <n v="0"/>
    <n v="0"/>
    <n v="0.67085960656137544"/>
    <n v="0.27342609496766179"/>
    <m/>
    <m/>
    <m/>
    <m/>
    <m/>
    <m/>
    <m/>
    <m/>
    <m/>
    <m/>
    <m/>
    <m/>
    <m/>
    <n v="9"/>
    <n v="0"/>
    <n v="0"/>
  </r>
  <r>
    <n v="10949788"/>
    <s v="Horvat, Michael"/>
    <s v="München"/>
    <s v="München"/>
    <s v=""/>
    <s v=""/>
    <x v="0"/>
    <x v="0"/>
    <x v="65"/>
    <n v="1"/>
    <x v="14"/>
    <n v="0"/>
    <n v="0"/>
    <n v="2.1401822886123356E-2"/>
    <n v="0.53625758328362516"/>
    <m/>
    <m/>
    <m/>
    <m/>
    <m/>
    <m/>
    <m/>
    <m/>
    <m/>
    <m/>
    <m/>
    <m/>
    <m/>
    <n v="9"/>
    <n v="0"/>
    <n v="0"/>
  </r>
  <r>
    <n v="10950213"/>
    <s v="Friesen, Henry"/>
    <s v="Niagara-on-the-Lake"/>
    <s v="Niagara-on-the-Lake"/>
    <s v=""/>
    <s v=""/>
    <x v="16"/>
    <x v="0"/>
    <x v="80"/>
    <n v="2"/>
    <x v="14"/>
    <n v="0"/>
    <n v="0"/>
    <n v="0.40347681758160558"/>
    <n v="0.95904325574729488"/>
    <m/>
    <m/>
    <m/>
    <m/>
    <m/>
    <m/>
    <m/>
    <m/>
    <m/>
    <m/>
    <m/>
    <m/>
    <m/>
    <n v="9"/>
    <n v="0"/>
    <n v="0"/>
  </r>
  <r>
    <n v="51771843"/>
    <s v="MANTRAVADI ASHOK"/>
    <s v="5775 Morehouse Drive San Diego California 92121"/>
    <s v="5775 Morehouse Drive San Diego California 92121"/>
    <s v="5775 92121"/>
    <s v=""/>
    <x v="9"/>
    <x v="0"/>
    <x v="22"/>
    <n v="3"/>
    <x v="11"/>
    <n v="2"/>
    <n v="0"/>
    <n v="0.86416258658674239"/>
    <n v="5.1198074982587105E-2"/>
    <n v="1"/>
    <n v="3"/>
    <n v="8"/>
    <m/>
    <m/>
    <m/>
    <m/>
    <m/>
    <m/>
    <m/>
    <m/>
    <m/>
    <m/>
    <n v="9"/>
    <n v="1"/>
    <n v="0"/>
  </r>
  <r>
    <n v="10951029"/>
    <s v="See, K. H."/>
    <s v="Singapore"/>
    <s v="Singapore"/>
    <s v=""/>
    <s v=""/>
    <x v="12"/>
    <x v="0"/>
    <x v="62"/>
    <n v="1"/>
    <x v="14"/>
    <n v="0"/>
    <n v="0"/>
    <n v="0.87431051089798928"/>
    <n v="0.40166061703678158"/>
    <m/>
    <m/>
    <m/>
    <m/>
    <m/>
    <m/>
    <m/>
    <m/>
    <m/>
    <m/>
    <m/>
    <m/>
    <m/>
    <n v="9"/>
    <n v="0"/>
    <n v="0"/>
  </r>
  <r>
    <n v="10954358"/>
    <s v="Arkadiusz Druzdzel"/>
    <s v="Radom"/>
    <s v="Radom"/>
    <s v=""/>
    <s v=""/>
    <x v="26"/>
    <x v="0"/>
    <x v="87"/>
    <n v="1"/>
    <x v="14"/>
    <n v="0"/>
    <n v="0"/>
    <n v="0.57051542909390673"/>
    <n v="0.51773472940308296"/>
    <m/>
    <m/>
    <m/>
    <m/>
    <m/>
    <m/>
    <m/>
    <m/>
    <m/>
    <m/>
    <m/>
    <m/>
    <m/>
    <n v="9"/>
    <n v="0"/>
    <n v="0"/>
  </r>
  <r>
    <n v="10956562"/>
    <s v="Golling, Manfred"/>
    <s v="Neusäss"/>
    <s v="Neusäss"/>
    <s v=""/>
    <s v=""/>
    <x v="0"/>
    <x v="0"/>
    <x v="65"/>
    <n v="1"/>
    <x v="14"/>
    <n v="0"/>
    <n v="0"/>
    <n v="3.9763910625816523E-2"/>
    <n v="0.28462473273944877"/>
    <m/>
    <m/>
    <m/>
    <m/>
    <m/>
    <m/>
    <m/>
    <m/>
    <m/>
    <m/>
    <m/>
    <m/>
    <m/>
    <n v="9"/>
    <n v="0"/>
    <n v="0"/>
  </r>
  <r>
    <n v="10959530"/>
    <s v="Inabayashi, Ryo"/>
    <s v="Hiroshima"/>
    <s v="Hiroshima"/>
    <s v=""/>
    <s v=""/>
    <x v="2"/>
    <x v="0"/>
    <x v="62"/>
    <n v="1"/>
    <x v="14"/>
    <n v="0"/>
    <n v="0"/>
    <n v="0.16676611569378608"/>
    <n v="0.17141323853686796"/>
    <m/>
    <m/>
    <m/>
    <m/>
    <m/>
    <m/>
    <m/>
    <m/>
    <m/>
    <m/>
    <m/>
    <m/>
    <m/>
    <n v="9"/>
    <n v="0"/>
    <n v="0"/>
  </r>
  <r>
    <n v="10959965"/>
    <s v="Marotta, Kenneth L."/>
    <s v="Macomb,MI"/>
    <s v="Macomb MI"/>
    <s v=""/>
    <s v=""/>
    <x v="9"/>
    <x v="0"/>
    <x v="62"/>
    <n v="1"/>
    <x v="15"/>
    <n v="0"/>
    <n v="0"/>
    <n v="0.32641130139687291"/>
    <n v="0.32720563578092299"/>
    <m/>
    <m/>
    <m/>
    <m/>
    <m/>
    <m/>
    <m/>
    <m/>
    <m/>
    <m/>
    <m/>
    <m/>
    <m/>
    <n v="9"/>
    <n v="0"/>
    <n v="0"/>
  </r>
  <r>
    <n v="10960086"/>
    <s v="Farrow, Lucy M."/>
    <s v="Newington,CT"/>
    <s v="Newington CT"/>
    <s v=""/>
    <s v=""/>
    <x v="9"/>
    <x v="0"/>
    <x v="74"/>
    <n v="1"/>
    <x v="15"/>
    <n v="0"/>
    <n v="0"/>
    <n v="0.54492981492811132"/>
    <n v="0.59142038042637857"/>
    <m/>
    <m/>
    <m/>
    <m/>
    <m/>
    <m/>
    <m/>
    <m/>
    <m/>
    <m/>
    <m/>
    <m/>
    <m/>
    <n v="9"/>
    <n v="0"/>
    <n v="0"/>
  </r>
  <r>
    <n v="10960495"/>
    <s v="Lim, Hong-Young"/>
    <s v="Daejeon-si"/>
    <s v="Daejeon-si"/>
    <s v=""/>
    <s v=""/>
    <x v="7"/>
    <x v="0"/>
    <x v="70"/>
    <n v="1"/>
    <x v="14"/>
    <n v="0"/>
    <n v="0"/>
    <n v="8.9789349192828327E-2"/>
    <n v="0.24239065389268277"/>
    <m/>
    <m/>
    <m/>
    <m/>
    <m/>
    <m/>
    <m/>
    <m/>
    <m/>
    <m/>
    <m/>
    <m/>
    <m/>
    <n v="9"/>
    <n v="0"/>
    <n v="0"/>
  </r>
  <r>
    <n v="10969807"/>
    <s v="Gilbertas, Claire"/>
    <s v="Issy les Moulineaux"/>
    <s v="Issy les Moulineaux"/>
    <s v=""/>
    <s v=""/>
    <x v="3"/>
    <x v="0"/>
    <x v="80"/>
    <n v="2"/>
    <x v="3"/>
    <n v="0"/>
    <n v="0"/>
    <n v="0.98512763829177719"/>
    <n v="0.29859990617469501"/>
    <m/>
    <m/>
    <m/>
    <m/>
    <m/>
    <m/>
    <m/>
    <m/>
    <m/>
    <m/>
    <m/>
    <m/>
    <m/>
    <n v="9"/>
    <n v="0"/>
    <n v="0"/>
  </r>
  <r>
    <n v="10971926"/>
    <s v="Hobbs, Heather"/>
    <s v="Hertfordshire"/>
    <s v="Hertfordshire"/>
    <s v=""/>
    <s v=""/>
    <x v="8"/>
    <x v="0"/>
    <x v="69"/>
    <n v="1"/>
    <x v="14"/>
    <n v="0"/>
    <n v="0"/>
    <n v="0.5408362860939635"/>
    <n v="0.55516332691956627"/>
    <m/>
    <m/>
    <m/>
    <m/>
    <m/>
    <m/>
    <m/>
    <m/>
    <m/>
    <m/>
    <m/>
    <m/>
    <m/>
    <n v="9"/>
    <n v="0"/>
    <n v="0"/>
  </r>
  <r>
    <n v="10972796"/>
    <s v="McAfee, Randolph Preston"/>
    <s v="San Marino,CA"/>
    <s v="San Marino CA"/>
    <s v=""/>
    <s v=""/>
    <x v="9"/>
    <x v="0"/>
    <x v="69"/>
    <n v="1"/>
    <x v="3"/>
    <n v="0"/>
    <n v="0"/>
    <n v="0.1954362868363595"/>
    <n v="0.55770115770297135"/>
    <m/>
    <m/>
    <m/>
    <m/>
    <m/>
    <m/>
    <m/>
    <m/>
    <m/>
    <m/>
    <m/>
    <m/>
    <m/>
    <n v="9"/>
    <n v="0"/>
    <n v="0"/>
  </r>
  <r>
    <n v="10973143"/>
    <s v="Tom, Allen"/>
    <s v="San Francisco,CA"/>
    <s v="San Francisco CA"/>
    <s v=""/>
    <s v=""/>
    <x v="9"/>
    <x v="0"/>
    <x v="79"/>
    <n v="1"/>
    <x v="3"/>
    <n v="0"/>
    <n v="0"/>
    <n v="9.9159136330806752E-2"/>
    <n v="0.24014510867728756"/>
    <m/>
    <m/>
    <m/>
    <m/>
    <m/>
    <m/>
    <m/>
    <m/>
    <m/>
    <m/>
    <m/>
    <m/>
    <m/>
    <n v="9"/>
    <n v="0"/>
    <n v="0"/>
  </r>
  <r>
    <n v="10974705"/>
    <s v="Hagita, Kiyomi"/>
    <s v="Shizuoka"/>
    <s v="Shizuoka"/>
    <s v=""/>
    <s v=""/>
    <x v="2"/>
    <x v="0"/>
    <x v="59"/>
    <n v="1"/>
    <x v="14"/>
    <n v="0"/>
    <n v="0"/>
    <n v="0.4051085589307426"/>
    <n v="0.21096929060349046"/>
    <m/>
    <m/>
    <m/>
    <m/>
    <m/>
    <m/>
    <m/>
    <m/>
    <m/>
    <m/>
    <m/>
    <m/>
    <m/>
    <n v="9"/>
    <n v="0"/>
    <n v="0"/>
  </r>
  <r>
    <n v="10977929"/>
    <s v="Perumbala, Arvind"/>
    <s v="Chennai"/>
    <s v="Chennai"/>
    <s v=""/>
    <s v=""/>
    <x v="27"/>
    <x v="0"/>
    <x v="65"/>
    <n v="1"/>
    <x v="14"/>
    <n v="0"/>
    <n v="0"/>
    <n v="0.76910548472992457"/>
    <n v="6.2432910374540462E-2"/>
    <m/>
    <m/>
    <m/>
    <m/>
    <m/>
    <m/>
    <m/>
    <m/>
    <m/>
    <m/>
    <m/>
    <m/>
    <m/>
    <n v="9"/>
    <n v="0"/>
    <n v="0"/>
  </r>
  <r>
    <n v="10978440"/>
    <s v="Carter, John Paul"/>
    <s v="North Andover,MA"/>
    <s v="North Andover MA"/>
    <s v=""/>
    <s v=""/>
    <x v="9"/>
    <x v="0"/>
    <x v="79"/>
    <n v="1"/>
    <x v="3"/>
    <n v="0"/>
    <n v="0"/>
    <n v="0.39719439390551892"/>
    <n v="0.25977882786578221"/>
    <m/>
    <m/>
    <m/>
    <m/>
    <m/>
    <m/>
    <m/>
    <m/>
    <m/>
    <m/>
    <m/>
    <m/>
    <m/>
    <n v="9"/>
    <n v="0"/>
    <n v="0"/>
  </r>
  <r>
    <n v="10978472"/>
    <s v="Hsu, Chung-Huei"/>
    <s v="Taipei"/>
    <s v="Taipei"/>
    <s v=""/>
    <s v=""/>
    <x v="5"/>
    <x v="0"/>
    <x v="66"/>
    <n v="1"/>
    <x v="14"/>
    <n v="0"/>
    <n v="0"/>
    <n v="0.56182298237073314"/>
    <n v="0.97028747565477613"/>
    <m/>
    <m/>
    <m/>
    <m/>
    <m/>
    <m/>
    <m/>
    <m/>
    <m/>
    <m/>
    <m/>
    <m/>
    <m/>
    <n v="9"/>
    <n v="0"/>
    <n v="0"/>
  </r>
  <r>
    <n v="10980162"/>
    <s v="Weihs, Joseph"/>
    <s v="Arlington,MA"/>
    <s v="Arlington MA"/>
    <s v=""/>
    <s v=""/>
    <x v="9"/>
    <x v="0"/>
    <x v="74"/>
    <n v="1"/>
    <x v="15"/>
    <n v="0"/>
    <n v="0"/>
    <n v="0.33165937774293219"/>
    <n v="0.16990797185519302"/>
    <m/>
    <m/>
    <m/>
    <m/>
    <m/>
    <m/>
    <m/>
    <m/>
    <m/>
    <m/>
    <m/>
    <m/>
    <m/>
    <n v="9"/>
    <n v="0"/>
    <n v="0"/>
  </r>
  <r>
    <n v="10981557"/>
    <s v="Koslover, Robert"/>
    <s v="2726 Rockbridge Rd.,Tyler,TX,75701"/>
    <s v="2726 Rockbridge Rd. Tyler TX 75701"/>
    <s v="2726 75701"/>
    <s v=""/>
    <x v="9"/>
    <x v="0"/>
    <x v="51"/>
    <n v="2"/>
    <x v="9"/>
    <n v="2"/>
    <n v="0"/>
    <n v="0.59800377265597915"/>
    <n v="0.52405349031485249"/>
    <m/>
    <m/>
    <m/>
    <m/>
    <m/>
    <m/>
    <m/>
    <m/>
    <m/>
    <m/>
    <m/>
    <m/>
    <m/>
    <n v="9"/>
    <n v="1"/>
    <n v="0"/>
  </r>
  <r>
    <n v="10983202"/>
    <s v="Korkeakangas, Niko"/>
    <s v="Loimaa"/>
    <s v="Loimaa"/>
    <s v=""/>
    <s v=""/>
    <x v="23"/>
    <x v="0"/>
    <x v="66"/>
    <n v="1"/>
    <x v="14"/>
    <n v="0"/>
    <n v="0"/>
    <n v="0.62714454626591698"/>
    <n v="0.32895328261509116"/>
    <m/>
    <m/>
    <m/>
    <m/>
    <m/>
    <m/>
    <m/>
    <m/>
    <m/>
    <m/>
    <m/>
    <m/>
    <m/>
    <n v="9"/>
    <n v="0"/>
    <n v="0"/>
  </r>
  <r>
    <n v="10987797"/>
    <s v="Yatsuyanagi, Hiroyuki"/>
    <s v="Yurihonjo"/>
    <s v="Yurihonjo"/>
    <s v=""/>
    <s v=""/>
    <x v="2"/>
    <x v="0"/>
    <x v="62"/>
    <n v="1"/>
    <x v="14"/>
    <n v="0"/>
    <n v="0"/>
    <n v="0.19668766275889449"/>
    <n v="0.7445028264324659"/>
    <m/>
    <m/>
    <m/>
    <m/>
    <m/>
    <m/>
    <m/>
    <m/>
    <m/>
    <m/>
    <m/>
    <m/>
    <m/>
    <n v="9"/>
    <n v="0"/>
    <n v="0"/>
  </r>
  <r>
    <n v="10988983"/>
    <s v="May, John"/>
    <s v="West Chester,PA"/>
    <s v="West Chester PA"/>
    <s v=""/>
    <s v=""/>
    <x v="9"/>
    <x v="0"/>
    <x v="81"/>
    <n v="1"/>
    <x v="3"/>
    <n v="0"/>
    <n v="0"/>
    <n v="3.3190680767483549E-2"/>
    <n v="0.19029725686561416"/>
    <m/>
    <m/>
    <m/>
    <m/>
    <m/>
    <m/>
    <m/>
    <m/>
    <m/>
    <m/>
    <m/>
    <m/>
    <m/>
    <n v="9"/>
    <n v="0"/>
    <n v="0"/>
  </r>
  <r>
    <n v="10990882"/>
    <s v="LIN, Cheng-Hsun"/>
    <s v="Banciao City"/>
    <s v="Banciao City"/>
    <s v=""/>
    <s v=""/>
    <x v="5"/>
    <x v="0"/>
    <x v="74"/>
    <n v="1"/>
    <x v="15"/>
    <n v="0"/>
    <n v="0"/>
    <n v="0.26933136506276012"/>
    <n v="0.3956259955341116"/>
    <m/>
    <m/>
    <m/>
    <m/>
    <m/>
    <m/>
    <m/>
    <m/>
    <m/>
    <m/>
    <m/>
    <m/>
    <m/>
    <n v="9"/>
    <n v="0"/>
    <n v="0"/>
  </r>
  <r>
    <n v="10991911"/>
    <s v="Pedersen, Roald Helland"/>
    <s v="Gjøvik"/>
    <s v="Gjøvik"/>
    <s v=""/>
    <s v=""/>
    <x v="13"/>
    <x v="0"/>
    <x v="66"/>
    <n v="1"/>
    <x v="14"/>
    <n v="0"/>
    <n v="0"/>
    <n v="0.77424604142920062"/>
    <n v="0.18491175194122089"/>
    <m/>
    <m/>
    <m/>
    <m/>
    <m/>
    <m/>
    <m/>
    <m/>
    <m/>
    <m/>
    <m/>
    <m/>
    <m/>
    <n v="9"/>
    <n v="0"/>
    <n v="0"/>
  </r>
  <r>
    <n v="10993011"/>
    <s v="Pace, Nicholas G."/>
    <s v="Bath"/>
    <s v="Bath"/>
    <s v=""/>
    <s v=""/>
    <x v="8"/>
    <x v="0"/>
    <x v="111"/>
    <n v="1"/>
    <x v="14"/>
    <n v="0"/>
    <n v="0"/>
    <n v="0.62080047985363496"/>
    <n v="0.47199930371829701"/>
    <m/>
    <m/>
    <m/>
    <m/>
    <m/>
    <m/>
    <m/>
    <m/>
    <m/>
    <m/>
    <m/>
    <m/>
    <m/>
    <n v="9"/>
    <n v="0"/>
    <n v="0"/>
  </r>
  <r>
    <n v="10996404"/>
    <s v="Potter, Jeffrey D."/>
    <s v="Shorewood,MN"/>
    <s v="Shorewood MN"/>
    <s v=""/>
    <s v=""/>
    <x v="9"/>
    <x v="0"/>
    <x v="74"/>
    <n v="1"/>
    <x v="15"/>
    <n v="0"/>
    <n v="0"/>
    <n v="0.99511399073536033"/>
    <n v="0.41116510320984601"/>
    <m/>
    <m/>
    <m/>
    <m/>
    <m/>
    <m/>
    <m/>
    <m/>
    <m/>
    <m/>
    <m/>
    <m/>
    <m/>
    <n v="9"/>
    <n v="0"/>
    <n v="0"/>
  </r>
  <r>
    <n v="10998110"/>
    <s v="Svanberg, Lars-Peter"/>
    <s v="Karlskoga"/>
    <s v="Karlskoga"/>
    <s v=""/>
    <s v=""/>
    <x v="11"/>
    <x v="0"/>
    <x v="62"/>
    <n v="1"/>
    <x v="14"/>
    <n v="0"/>
    <n v="0"/>
    <n v="0.94124456252476496"/>
    <n v="0.4985034121719274"/>
    <m/>
    <m/>
    <m/>
    <m/>
    <m/>
    <m/>
    <m/>
    <m/>
    <m/>
    <m/>
    <m/>
    <m/>
    <m/>
    <n v="9"/>
    <n v="0"/>
    <n v="0"/>
  </r>
  <r>
    <n v="11002572"/>
    <s v="Kim, Un Ok"/>
    <s v="Gyeonggi-Do"/>
    <s v="Gyeonggi-Do"/>
    <s v=""/>
    <s v=""/>
    <x v="7"/>
    <x v="0"/>
    <x v="77"/>
    <n v="1"/>
    <x v="14"/>
    <n v="0"/>
    <n v="0"/>
    <n v="0.93835157952897286"/>
    <n v="8.580473781873732E-2"/>
    <m/>
    <m/>
    <m/>
    <m/>
    <m/>
    <m/>
    <m/>
    <m/>
    <m/>
    <m/>
    <m/>
    <m/>
    <m/>
    <n v="9"/>
    <n v="0"/>
    <n v="0"/>
  </r>
  <r>
    <n v="11004494"/>
    <s v="Dierking, Howard Lee"/>
    <s v="Duvall,WA"/>
    <s v="Duvall WA"/>
    <s v=""/>
    <s v=""/>
    <x v="9"/>
    <x v="0"/>
    <x v="62"/>
    <n v="1"/>
    <x v="15"/>
    <n v="0"/>
    <n v="0"/>
    <n v="0.34906632694913664"/>
    <n v="7.920988672460938E-2"/>
    <m/>
    <m/>
    <m/>
    <m/>
    <m/>
    <m/>
    <m/>
    <m/>
    <m/>
    <m/>
    <m/>
    <m/>
    <m/>
    <n v="9"/>
    <n v="0"/>
    <n v="0"/>
  </r>
  <r>
    <n v="11005407"/>
    <s v="Sherwood, Dennis"/>
    <s v="1520 SE. 8th St.,Deerfield Beach,FL,33441"/>
    <s v="1520 SE. 8th St. Deerfield Beach FL 33441"/>
    <s v="1520 8 33441"/>
    <s v="8t"/>
    <x v="9"/>
    <x v="0"/>
    <x v="46"/>
    <n v="3"/>
    <x v="10"/>
    <n v="3"/>
    <n v="1"/>
    <n v="0.61922267575433021"/>
    <n v="0.32710829168417821"/>
    <m/>
    <m/>
    <m/>
    <m/>
    <m/>
    <m/>
    <m/>
    <m/>
    <m/>
    <m/>
    <m/>
    <m/>
    <m/>
    <n v="9"/>
    <n v="1"/>
    <n v="0"/>
  </r>
  <r>
    <n v="11008075"/>
    <s v="Nishimiya, Yusaku"/>
    <s v="Osaka"/>
    <s v="Osaka"/>
    <s v=""/>
    <s v=""/>
    <x v="2"/>
    <x v="0"/>
    <x v="87"/>
    <n v="1"/>
    <x v="14"/>
    <n v="0"/>
    <n v="0"/>
    <n v="0.64869482276849211"/>
    <n v="0.2593185277320964"/>
    <m/>
    <m/>
    <m/>
    <m/>
    <m/>
    <m/>
    <m/>
    <m/>
    <m/>
    <m/>
    <m/>
    <m/>
    <m/>
    <n v="9"/>
    <n v="0"/>
    <n v="0"/>
  </r>
  <r>
    <n v="11008342"/>
    <s v="Lee, Seungho"/>
    <s v="Cheongju"/>
    <s v="Cheongju"/>
    <s v=""/>
    <s v=""/>
    <x v="7"/>
    <x v="0"/>
    <x v="59"/>
    <n v="1"/>
    <x v="14"/>
    <n v="0"/>
    <n v="0"/>
    <n v="3.7958620583121161E-2"/>
    <n v="0.4840112330298747"/>
    <m/>
    <m/>
    <m/>
    <m/>
    <m/>
    <m/>
    <m/>
    <m/>
    <m/>
    <m/>
    <m/>
    <m/>
    <m/>
    <n v="9"/>
    <n v="0"/>
    <n v="0"/>
  </r>
  <r>
    <n v="11012222"/>
    <s v="Valenzuela, Carolina Canales"/>
    <s v="Madrid"/>
    <s v="Madrid"/>
    <s v=""/>
    <s v=""/>
    <x v="4"/>
    <x v="0"/>
    <x v="66"/>
    <n v="1"/>
    <x v="14"/>
    <n v="0"/>
    <n v="0"/>
    <n v="0.16422371804066094"/>
    <n v="0.46759032662887534"/>
    <m/>
    <m/>
    <m/>
    <m/>
    <m/>
    <m/>
    <m/>
    <m/>
    <m/>
    <m/>
    <m/>
    <m/>
    <m/>
    <n v="9"/>
    <n v="0"/>
    <n v="0"/>
  </r>
  <r>
    <n v="11015754"/>
    <s v="Ngan, King Ngi"/>
    <s v="Hong Kong"/>
    <s v="Hong Kong"/>
    <s v=""/>
    <s v=""/>
    <x v="53"/>
    <x v="0"/>
    <x v="62"/>
    <n v="1"/>
    <x v="15"/>
    <n v="0"/>
    <n v="0"/>
    <n v="0.17455377045765252"/>
    <n v="0.91566840313937492"/>
    <m/>
    <m/>
    <m/>
    <m/>
    <m/>
    <m/>
    <m/>
    <m/>
    <m/>
    <m/>
    <m/>
    <m/>
    <m/>
    <n v="9"/>
    <n v="0"/>
    <n v="0"/>
  </r>
  <r>
    <n v="11018093"/>
    <s v="Tegreene, Clarence T."/>
    <s v="Mercer Island,WA"/>
    <s v="Mercer Island WA"/>
    <s v=""/>
    <s v=""/>
    <x v="9"/>
    <x v="0"/>
    <x v="79"/>
    <n v="1"/>
    <x v="3"/>
    <n v="0"/>
    <n v="0"/>
    <n v="3.3096975949177265E-2"/>
    <n v="0.64318307969413868"/>
    <m/>
    <m/>
    <m/>
    <m/>
    <m/>
    <m/>
    <m/>
    <m/>
    <m/>
    <m/>
    <m/>
    <m/>
    <m/>
    <n v="9"/>
    <n v="0"/>
    <n v="0"/>
  </r>
  <r>
    <n v="11018768"/>
    <s v="Nakajima, Atsushi"/>
    <s v="Ome-shi"/>
    <s v="Ome-shi"/>
    <s v=""/>
    <s v=""/>
    <x v="2"/>
    <x v="0"/>
    <x v="65"/>
    <n v="1"/>
    <x v="14"/>
    <n v="0"/>
    <n v="0"/>
    <n v="0.55152450986653656"/>
    <n v="0.84008376019232434"/>
    <m/>
    <m/>
    <m/>
    <m/>
    <m/>
    <m/>
    <m/>
    <m/>
    <m/>
    <m/>
    <m/>
    <m/>
    <m/>
    <n v="9"/>
    <n v="0"/>
    <n v="0"/>
  </r>
  <r>
    <n v="11019663"/>
    <s v="California Motors LLC"/>
    <s v="Camarillo,CA"/>
    <s v="Camarillo CA"/>
    <s v=""/>
    <s v=""/>
    <x v="9"/>
    <x v="0"/>
    <x v="74"/>
    <n v="1"/>
    <x v="15"/>
    <n v="0"/>
    <n v="0"/>
    <n v="0.78780927385990196"/>
    <n v="0.99732323673514944"/>
    <m/>
    <m/>
    <m/>
    <m/>
    <m/>
    <m/>
    <m/>
    <m/>
    <m/>
    <m/>
    <m/>
    <m/>
    <m/>
    <n v="9"/>
    <n v="0"/>
    <n v="0"/>
  </r>
  <r>
    <n v="11022605"/>
    <s v="Kirby, Deborah Janice"/>
    <s v="Calabasas,CA"/>
    <s v="Calabasas CA"/>
    <s v=""/>
    <s v=""/>
    <x v="9"/>
    <x v="0"/>
    <x v="74"/>
    <n v="1"/>
    <x v="15"/>
    <n v="0"/>
    <n v="0"/>
    <n v="0.22537097524085947"/>
    <n v="0.72496474773753294"/>
    <m/>
    <m/>
    <m/>
    <m/>
    <m/>
    <m/>
    <m/>
    <m/>
    <m/>
    <m/>
    <m/>
    <m/>
    <m/>
    <n v="9"/>
    <n v="0"/>
    <n v="0"/>
  </r>
  <r>
    <n v="11023794"/>
    <s v="Kim, So Young"/>
    <s v="Daejeon"/>
    <s v="Daejeon"/>
    <s v=""/>
    <s v=""/>
    <x v="7"/>
    <x v="0"/>
    <x v="65"/>
    <n v="1"/>
    <x v="14"/>
    <n v="0"/>
    <n v="0"/>
    <n v="0.82898458662497687"/>
    <n v="0.80388094969831114"/>
    <m/>
    <m/>
    <m/>
    <m/>
    <m/>
    <m/>
    <m/>
    <m/>
    <m/>
    <m/>
    <m/>
    <m/>
    <m/>
    <n v="9"/>
    <n v="0"/>
    <n v="0"/>
  </r>
  <r>
    <n v="11025625"/>
    <s v="NOSSEL, Craig"/>
    <s v="Victory Park"/>
    <s v="Victory Park"/>
    <s v=""/>
    <s v=""/>
    <x v="40"/>
    <x v="0"/>
    <x v="74"/>
    <n v="1"/>
    <x v="15"/>
    <n v="0"/>
    <n v="0"/>
    <n v="0.73154492255874859"/>
    <n v="0.67322921170989569"/>
    <m/>
    <m/>
    <m/>
    <m/>
    <m/>
    <m/>
    <m/>
    <m/>
    <m/>
    <m/>
    <m/>
    <m/>
    <m/>
    <n v="9"/>
    <n v="0"/>
    <n v="0"/>
  </r>
  <r>
    <n v="11025909"/>
    <s v="GETLISTED, INC"/>
    <s v="SAN DIEGO,CA"/>
    <s v="SAN DIEGO CA"/>
    <s v=""/>
    <s v=""/>
    <x v="9"/>
    <x v="0"/>
    <x v="74"/>
    <n v="1"/>
    <x v="3"/>
    <n v="0"/>
    <n v="0"/>
    <n v="0.75894376978450473"/>
    <n v="0.43343236253928119"/>
    <m/>
    <m/>
    <m/>
    <m/>
    <m/>
    <m/>
    <m/>
    <m/>
    <m/>
    <m/>
    <m/>
    <m/>
    <m/>
    <n v="9"/>
    <n v="0"/>
    <n v="0"/>
  </r>
  <r>
    <n v="11026231"/>
    <s v="Hayes, Robert"/>
    <s v="Cedar Park,TX"/>
    <s v="Cedar Park TX"/>
    <s v=""/>
    <s v=""/>
    <x v="9"/>
    <x v="0"/>
    <x v="69"/>
    <n v="1"/>
    <x v="3"/>
    <n v="0"/>
    <n v="0"/>
    <n v="0.28701176164266684"/>
    <n v="0.68259495372707091"/>
    <m/>
    <m/>
    <m/>
    <m/>
    <m/>
    <m/>
    <m/>
    <m/>
    <m/>
    <m/>
    <m/>
    <m/>
    <m/>
    <n v="9"/>
    <n v="0"/>
    <n v="0"/>
  </r>
  <r>
    <n v="11028996"/>
    <s v="Chang, Chung-Min"/>
    <s v="Miao-Li Hsien"/>
    <s v="Miao-Li Hsien"/>
    <s v=""/>
    <s v=""/>
    <x v="5"/>
    <x v="0"/>
    <x v="69"/>
    <n v="1"/>
    <x v="15"/>
    <n v="0"/>
    <n v="0"/>
    <n v="1.8111743831382587E-2"/>
    <n v="0.27508717984075226"/>
    <m/>
    <m/>
    <m/>
    <m/>
    <m/>
    <m/>
    <m/>
    <m/>
    <m/>
    <m/>
    <m/>
    <m/>
    <m/>
    <n v="9"/>
    <n v="0"/>
    <n v="0"/>
  </r>
  <r>
    <n v="11029597"/>
    <s v="Slezak, Marian Jozef"/>
    <s v="Rijsbergen"/>
    <s v="Rijsbergen"/>
    <s v=""/>
    <s v=""/>
    <x v="1"/>
    <x v="0"/>
    <x v="70"/>
    <n v="1"/>
    <x v="14"/>
    <n v="0"/>
    <n v="0"/>
    <n v="0.1148342087254175"/>
    <n v="0.8824613972386578"/>
    <m/>
    <m/>
    <m/>
    <m/>
    <m/>
    <m/>
    <m/>
    <m/>
    <m/>
    <m/>
    <m/>
    <m/>
    <m/>
    <n v="9"/>
    <n v="0"/>
    <n v="0"/>
  </r>
  <r>
    <n v="11032134"/>
    <s v="Samezawa, Motoko"/>
    <s v="Kawasaki-shi"/>
    <s v="Kawasaki-shi"/>
    <s v=""/>
    <s v=""/>
    <x v="2"/>
    <x v="0"/>
    <x v="74"/>
    <n v="1"/>
    <x v="14"/>
    <n v="0"/>
    <n v="0"/>
    <n v="0.46343367054293727"/>
    <n v="0.35346080118225676"/>
    <m/>
    <m/>
    <m/>
    <m/>
    <m/>
    <m/>
    <m/>
    <m/>
    <m/>
    <m/>
    <m/>
    <m/>
    <m/>
    <n v="9"/>
    <n v="0"/>
    <n v="0"/>
  </r>
  <r>
    <n v="11032428"/>
    <s v="Craig, Alan"/>
    <s v="Wilmington,DE"/>
    <s v="Wilmington DE"/>
    <s v=""/>
    <s v=""/>
    <x v="9"/>
    <x v="0"/>
    <x v="69"/>
    <n v="1"/>
    <x v="15"/>
    <n v="0"/>
    <n v="0"/>
    <n v="0.36393605681879493"/>
    <n v="0.73685113007473801"/>
    <m/>
    <m/>
    <m/>
    <m/>
    <m/>
    <m/>
    <m/>
    <m/>
    <m/>
    <m/>
    <m/>
    <m/>
    <m/>
    <n v="9"/>
    <n v="0"/>
    <n v="0"/>
  </r>
  <r>
    <n v="11036305"/>
    <s v="Nordhoff, Handrik"/>
    <s v="Havixbeck"/>
    <s v="Havixbeck"/>
    <s v=""/>
    <s v=""/>
    <x v="0"/>
    <x v="0"/>
    <x v="62"/>
    <n v="1"/>
    <x v="14"/>
    <n v="0"/>
    <n v="0"/>
    <n v="0.15430145755625135"/>
    <n v="0.28432258064259475"/>
    <m/>
    <m/>
    <m/>
    <m/>
    <m/>
    <m/>
    <m/>
    <m/>
    <m/>
    <m/>
    <m/>
    <m/>
    <m/>
    <n v="9"/>
    <n v="0"/>
    <n v="0"/>
  </r>
  <r>
    <n v="11037456"/>
    <s v="Tsang, Hsiao-Tsung"/>
    <s v="Tao-Yuan"/>
    <s v="Tao-Yuan"/>
    <s v=""/>
    <s v=""/>
    <x v="5"/>
    <x v="0"/>
    <x v="59"/>
    <n v="1"/>
    <x v="14"/>
    <n v="0"/>
    <n v="0"/>
    <n v="0.46120670301790279"/>
    <n v="0.93811647287592592"/>
    <m/>
    <m/>
    <m/>
    <m/>
    <m/>
    <m/>
    <m/>
    <m/>
    <m/>
    <m/>
    <m/>
    <m/>
    <m/>
    <n v="9"/>
    <n v="0"/>
    <n v="0"/>
  </r>
  <r>
    <n v="11039587"/>
    <s v="Reynolds, Scott W."/>
    <s v="Concord,NC"/>
    <s v="Concord NC"/>
    <s v=""/>
    <s v=""/>
    <x v="9"/>
    <x v="0"/>
    <x v="70"/>
    <n v="1"/>
    <x v="15"/>
    <n v="0"/>
    <n v="0"/>
    <n v="0.14048891735893587"/>
    <n v="0.81907031834036637"/>
    <m/>
    <m/>
    <m/>
    <m/>
    <m/>
    <m/>
    <m/>
    <m/>
    <m/>
    <m/>
    <m/>
    <m/>
    <m/>
    <n v="9"/>
    <n v="0"/>
    <n v="0"/>
  </r>
  <r>
    <n v="11039588"/>
    <s v="Weslake, Paul"/>
    <s v="Waxhaw,NC"/>
    <s v="Waxhaw NC"/>
    <s v=""/>
    <s v=""/>
    <x v="9"/>
    <x v="0"/>
    <x v="62"/>
    <n v="1"/>
    <x v="15"/>
    <n v="0"/>
    <n v="0"/>
    <n v="0.24695836051220843"/>
    <n v="0.7465883756875924"/>
    <m/>
    <m/>
    <m/>
    <m/>
    <m/>
    <m/>
    <m/>
    <m/>
    <m/>
    <m/>
    <m/>
    <m/>
    <m/>
    <n v="9"/>
    <n v="0"/>
    <n v="0"/>
  </r>
  <r>
    <n v="11040032"/>
    <s v="Williams, P. Mickey"/>
    <s v="Emerald Hills,CA"/>
    <s v="Emerald Hills CA"/>
    <s v=""/>
    <s v=""/>
    <x v="9"/>
    <x v="0"/>
    <x v="79"/>
    <n v="1"/>
    <x v="3"/>
    <n v="0"/>
    <n v="0"/>
    <n v="0.85883380982337099"/>
    <n v="0.75105223581896563"/>
    <m/>
    <m/>
    <m/>
    <m/>
    <m/>
    <m/>
    <m/>
    <m/>
    <m/>
    <m/>
    <m/>
    <m/>
    <m/>
    <n v="9"/>
    <n v="0"/>
    <n v="0"/>
  </r>
  <r>
    <n v="11040927"/>
    <s v="Koen, Douglas B."/>
    <s v="Austin,TX"/>
    <s v="Austin TX"/>
    <s v=""/>
    <s v=""/>
    <x v="9"/>
    <x v="0"/>
    <x v="62"/>
    <n v="1"/>
    <x v="15"/>
    <n v="0"/>
    <n v="0"/>
    <n v="0.82906774030698727"/>
    <n v="0.51849213472450562"/>
    <m/>
    <m/>
    <m/>
    <m/>
    <m/>
    <m/>
    <m/>
    <m/>
    <m/>
    <m/>
    <m/>
    <m/>
    <m/>
    <n v="9"/>
    <n v="0"/>
    <n v="0"/>
  </r>
  <r>
    <n v="11041988"/>
    <s v="Zielinski, Ernst"/>
    <s v="Bochum"/>
    <s v="Bochum"/>
    <s v=""/>
    <s v=""/>
    <x v="0"/>
    <x v="0"/>
    <x v="66"/>
    <n v="1"/>
    <x v="14"/>
    <n v="0"/>
    <n v="0"/>
    <n v="0.78810401662885421"/>
    <n v="0.67875971973550542"/>
    <m/>
    <m/>
    <m/>
    <m/>
    <m/>
    <m/>
    <m/>
    <m/>
    <m/>
    <m/>
    <m/>
    <m/>
    <m/>
    <n v="9"/>
    <n v="0"/>
    <n v="0"/>
  </r>
  <r>
    <n v="11042971"/>
    <s v="Cho, Sangrae"/>
    <s v="Daejeon-city"/>
    <s v="Daejeon-city"/>
    <s v=""/>
    <s v=""/>
    <x v="7"/>
    <x v="0"/>
    <x v="74"/>
    <n v="1"/>
    <x v="14"/>
    <n v="0"/>
    <n v="0"/>
    <n v="0.13629243258871604"/>
    <n v="0.23592862419390059"/>
    <m/>
    <m/>
    <m/>
    <m/>
    <m/>
    <m/>
    <m/>
    <m/>
    <m/>
    <m/>
    <m/>
    <m/>
    <m/>
    <n v="9"/>
    <n v="0"/>
    <n v="0"/>
  </r>
  <r>
    <n v="11055591"/>
    <s v="I Stituto Superiore Di Sanita"/>
    <s v="Rome"/>
    <s v="Rome"/>
    <s v=""/>
    <s v=""/>
    <x v="6"/>
    <x v="0"/>
    <x v="111"/>
    <n v="1"/>
    <x v="14"/>
    <n v="0"/>
    <n v="0"/>
    <n v="0.9463800268563759"/>
    <n v="0.71130960523409859"/>
    <m/>
    <m/>
    <m/>
    <m/>
    <m/>
    <m/>
    <m/>
    <m/>
    <m/>
    <m/>
    <m/>
    <m/>
    <m/>
    <n v="9"/>
    <n v="0"/>
    <n v="0"/>
  </r>
  <r>
    <n v="11057747"/>
    <s v="Christensen, Kelly M."/>
    <s v="Marina Del Rey,CA"/>
    <s v="Marina Del Rey CA"/>
    <s v=""/>
    <s v=""/>
    <x v="9"/>
    <x v="0"/>
    <x v="100"/>
    <n v="2"/>
    <x v="0"/>
    <n v="0"/>
    <n v="0"/>
    <n v="0.85179963795569424"/>
    <n v="9.361339465168883E-2"/>
    <m/>
    <m/>
    <m/>
    <m/>
    <m/>
    <m/>
    <m/>
    <m/>
    <m/>
    <m/>
    <m/>
    <m/>
    <m/>
    <n v="9"/>
    <n v="0"/>
    <n v="0"/>
  </r>
  <r>
    <n v="11060169"/>
    <s v="Lin, Sung-Bin"/>
    <s v="Hsin-Chu City"/>
    <s v="Hsin-Chu City"/>
    <s v=""/>
    <s v=""/>
    <x v="5"/>
    <x v="0"/>
    <x v="69"/>
    <n v="1"/>
    <x v="15"/>
    <n v="0"/>
    <n v="0"/>
    <n v="0.34891583612819255"/>
    <n v="0.61073034038054119"/>
    <m/>
    <m/>
    <m/>
    <m/>
    <m/>
    <m/>
    <m/>
    <m/>
    <m/>
    <m/>
    <m/>
    <m/>
    <m/>
    <n v="9"/>
    <n v="0"/>
    <n v="0"/>
  </r>
  <r>
    <n v="11065158"/>
    <s v="Peters, Joseph"/>
    <s v="Quincy,MA"/>
    <s v="Quincy MA"/>
    <s v=""/>
    <s v=""/>
    <x v="9"/>
    <x v="0"/>
    <x v="62"/>
    <n v="1"/>
    <x v="15"/>
    <n v="0"/>
    <n v="0"/>
    <n v="0.58506430510577723"/>
    <n v="0.24174745236576245"/>
    <m/>
    <m/>
    <m/>
    <m/>
    <m/>
    <m/>
    <m/>
    <m/>
    <m/>
    <m/>
    <m/>
    <m/>
    <m/>
    <n v="9"/>
    <n v="0"/>
    <n v="0"/>
  </r>
  <r>
    <n v="11069530"/>
    <s v="EESHEE COSMETICS LTD"/>
    <s v="OMER"/>
    <s v="OMER"/>
    <s v=""/>
    <s v=""/>
    <x v="19"/>
    <x v="0"/>
    <x v="111"/>
    <n v="1"/>
    <x v="14"/>
    <n v="0"/>
    <n v="0"/>
    <n v="0.90637954903754403"/>
    <n v="0.9982971873555857"/>
    <m/>
    <m/>
    <m/>
    <m/>
    <m/>
    <m/>
    <m/>
    <m/>
    <m/>
    <m/>
    <m/>
    <m/>
    <m/>
    <n v="9"/>
    <n v="0"/>
    <n v="0"/>
  </r>
  <r>
    <n v="11072811"/>
    <s v="Yamagishi, Nobuyasu"/>
    <s v="Kanagawa"/>
    <s v="Kanagawa"/>
    <s v=""/>
    <s v=""/>
    <x v="2"/>
    <x v="0"/>
    <x v="59"/>
    <n v="1"/>
    <x v="14"/>
    <n v="0"/>
    <n v="0"/>
    <n v="0.57237352956620868"/>
    <n v="0.77314727610464518"/>
    <m/>
    <m/>
    <m/>
    <m/>
    <m/>
    <m/>
    <m/>
    <m/>
    <m/>
    <m/>
    <m/>
    <m/>
    <m/>
    <n v="9"/>
    <n v="0"/>
    <n v="0"/>
  </r>
  <r>
    <n v="51789263"/>
    <s v="VITALE, JUSTIN, PHILIP"/>
    <s v="c/o Gilead Sciences, Inc. 333 Lakeside Drive Foster City, California 94404 US"/>
    <s v="c/o Gilead Sciences Inc. 333 Lakeside Drive Foster City California 94404 US"/>
    <s v="333 94404"/>
    <s v="333"/>
    <x v="9"/>
    <x v="0"/>
    <x v="64"/>
    <n v="3"/>
    <x v="8"/>
    <n v="2"/>
    <n v="1"/>
    <n v="0.32384627540904365"/>
    <n v="5.1324341074719282E-2"/>
    <n v="1"/>
    <n v="3"/>
    <n v="8"/>
    <m/>
    <m/>
    <m/>
    <m/>
    <m/>
    <m/>
    <m/>
    <m/>
    <m/>
    <m/>
    <n v="9"/>
    <n v="1"/>
    <n v="0"/>
  </r>
  <r>
    <n v="11075949"/>
    <s v="Ioki, Masayuki"/>
    <s v="Tokyo"/>
    <s v="Tokyo"/>
    <s v=""/>
    <s v=""/>
    <x v="2"/>
    <x v="0"/>
    <x v="87"/>
    <n v="1"/>
    <x v="14"/>
    <n v="0"/>
    <n v="0"/>
    <n v="2.7100609019942157E-3"/>
    <n v="0.79248055507937842"/>
    <m/>
    <m/>
    <m/>
    <m/>
    <m/>
    <m/>
    <m/>
    <m/>
    <m/>
    <m/>
    <m/>
    <m/>
    <m/>
    <n v="9"/>
    <n v="0"/>
    <n v="0"/>
  </r>
  <r>
    <n v="11079499"/>
    <s v="Schofield, JR., Ronald Charles"/>
    <s v="Saline,MI"/>
    <s v="Saline MI"/>
    <s v=""/>
    <s v=""/>
    <x v="9"/>
    <x v="0"/>
    <x v="62"/>
    <n v="1"/>
    <x v="15"/>
    <n v="0"/>
    <n v="0"/>
    <n v="0.44277536866426692"/>
    <n v="0.49803380562522759"/>
    <m/>
    <m/>
    <m/>
    <m/>
    <m/>
    <m/>
    <m/>
    <m/>
    <m/>
    <m/>
    <m/>
    <m/>
    <m/>
    <n v="9"/>
    <n v="0"/>
    <n v="0"/>
  </r>
  <r>
    <n v="11086501"/>
    <s v="Qu, Fanlan"/>
    <s v="Shanhai City"/>
    <s v="Shanhai City"/>
    <s v=""/>
    <s v=""/>
    <x v="14"/>
    <x v="0"/>
    <x v="74"/>
    <n v="1"/>
    <x v="15"/>
    <n v="0"/>
    <n v="0"/>
    <n v="0.32575000366991202"/>
    <n v="0.71528688876776847"/>
    <m/>
    <m/>
    <m/>
    <m/>
    <m/>
    <m/>
    <m/>
    <m/>
    <m/>
    <m/>
    <m/>
    <m/>
    <m/>
    <n v="9"/>
    <n v="0"/>
    <n v="0"/>
  </r>
  <r>
    <n v="11089438"/>
    <s v="Mabrey, Jay"/>
    <s v="Dallas,TX"/>
    <s v="Dallas TX"/>
    <s v=""/>
    <s v=""/>
    <x v="9"/>
    <x v="0"/>
    <x v="62"/>
    <n v="1"/>
    <x v="15"/>
    <n v="0"/>
    <n v="0"/>
    <n v="0.49078270284380354"/>
    <n v="0.85178816540672686"/>
    <m/>
    <m/>
    <m/>
    <m/>
    <m/>
    <m/>
    <m/>
    <m/>
    <m/>
    <m/>
    <m/>
    <m/>
    <m/>
    <n v="9"/>
    <n v="0"/>
    <n v="0"/>
  </r>
  <r>
    <n v="11093312"/>
    <s v="FORD GLOBAL TECHNOLOGIES, INC"/>
    <s v="Dearborn,MI"/>
    <s v="Dearborn MI"/>
    <s v=""/>
    <s v=""/>
    <x v="9"/>
    <x v="0"/>
    <x v="77"/>
    <n v="1"/>
    <x v="15"/>
    <n v="0"/>
    <n v="0"/>
    <n v="0.67986153759584744"/>
    <n v="0.68919279251950516"/>
    <m/>
    <m/>
    <m/>
    <m/>
    <m/>
    <m/>
    <m/>
    <m/>
    <m/>
    <m/>
    <m/>
    <m/>
    <m/>
    <n v="9"/>
    <n v="0"/>
    <n v="0"/>
  </r>
  <r>
    <n v="11095034"/>
    <s v="Keller, Gerhard"/>
    <s v="Charenton le Pont"/>
    <s v="Charenton le Pont"/>
    <s v=""/>
    <s v=""/>
    <x v="3"/>
    <x v="0"/>
    <x v="100"/>
    <n v="2"/>
    <x v="3"/>
    <n v="0"/>
    <n v="0"/>
    <n v="6.9891147009905397E-2"/>
    <n v="0.91497252275459762"/>
    <m/>
    <m/>
    <m/>
    <m/>
    <m/>
    <m/>
    <m/>
    <m/>
    <m/>
    <m/>
    <m/>
    <m/>
    <m/>
    <n v="9"/>
    <n v="0"/>
    <n v="0"/>
  </r>
  <r>
    <n v="11096089"/>
    <s v="Kobayashi, Mamoru"/>
    <s v="Saitama"/>
    <s v="Saitama"/>
    <s v=""/>
    <s v=""/>
    <x v="2"/>
    <x v="0"/>
    <x v="65"/>
    <n v="1"/>
    <x v="14"/>
    <n v="0"/>
    <n v="0"/>
    <n v="0.51000643929826595"/>
    <n v="0.97325841562613602"/>
    <m/>
    <m/>
    <m/>
    <m/>
    <m/>
    <m/>
    <m/>
    <m/>
    <m/>
    <m/>
    <m/>
    <m/>
    <m/>
    <n v="9"/>
    <n v="0"/>
    <n v="0"/>
  </r>
  <r>
    <n v="11096646"/>
    <s v="Sansen, Chigusa Yasuda"/>
    <s v="Bellevue,WA"/>
    <s v="Bellevue WA"/>
    <s v=""/>
    <s v=""/>
    <x v="9"/>
    <x v="0"/>
    <x v="77"/>
    <n v="1"/>
    <x v="15"/>
    <n v="0"/>
    <n v="0"/>
    <n v="0.27396381582577001"/>
    <n v="0.8553947746157966"/>
    <m/>
    <m/>
    <m/>
    <m/>
    <m/>
    <m/>
    <m/>
    <m/>
    <m/>
    <m/>
    <m/>
    <m/>
    <m/>
    <n v="9"/>
    <n v="0"/>
    <n v="0"/>
  </r>
  <r>
    <n v="11100829"/>
    <s v="Ebine, Takao"/>
    <s v="Otaki"/>
    <s v="Otaki"/>
    <s v=""/>
    <s v=""/>
    <x v="2"/>
    <x v="0"/>
    <x v="87"/>
    <n v="1"/>
    <x v="14"/>
    <n v="0"/>
    <n v="0"/>
    <n v="0.50532558925580195"/>
    <n v="0.37460724600644468"/>
    <m/>
    <m/>
    <m/>
    <m/>
    <m/>
    <m/>
    <m/>
    <m/>
    <m/>
    <m/>
    <m/>
    <m/>
    <m/>
    <n v="9"/>
    <n v="0"/>
    <n v="0"/>
  </r>
  <r>
    <n v="11103173"/>
    <s v="Golden, Charles B."/>
    <s v="Encinitas,CA"/>
    <s v="Encinitas CA"/>
    <s v=""/>
    <s v=""/>
    <x v="9"/>
    <x v="0"/>
    <x v="74"/>
    <n v="1"/>
    <x v="15"/>
    <n v="0"/>
    <n v="0"/>
    <n v="7.4770953426767872E-2"/>
    <n v="0.32486182995121116"/>
    <m/>
    <m/>
    <m/>
    <m/>
    <m/>
    <m/>
    <m/>
    <m/>
    <m/>
    <m/>
    <m/>
    <m/>
    <m/>
    <n v="9"/>
    <n v="0"/>
    <n v="0"/>
  </r>
  <r>
    <n v="11104936"/>
    <s v="Kamel, Tarek B."/>
    <s v="Issaqua,WA"/>
    <s v="Issaqua WA"/>
    <s v=""/>
    <s v=""/>
    <x v="9"/>
    <x v="0"/>
    <x v="70"/>
    <n v="1"/>
    <x v="15"/>
    <n v="0"/>
    <n v="0"/>
    <n v="0.58325812417622935"/>
    <n v="0.93707688759078978"/>
    <m/>
    <m/>
    <m/>
    <m/>
    <m/>
    <m/>
    <m/>
    <m/>
    <m/>
    <m/>
    <m/>
    <m/>
    <m/>
    <n v="9"/>
    <n v="0"/>
    <n v="0"/>
  </r>
  <r>
    <n v="11105332"/>
    <s v="Barnett, Jason"/>
    <s v="Bethesda,MD"/>
    <s v="Bethesda MD"/>
    <s v=""/>
    <s v=""/>
    <x v="9"/>
    <x v="0"/>
    <x v="77"/>
    <n v="1"/>
    <x v="15"/>
    <n v="0"/>
    <n v="0"/>
    <n v="0.9114943183444989"/>
    <n v="0.74888477768894646"/>
    <m/>
    <m/>
    <m/>
    <m/>
    <m/>
    <m/>
    <m/>
    <m/>
    <m/>
    <m/>
    <m/>
    <m/>
    <m/>
    <n v="9"/>
    <n v="0"/>
    <n v="0"/>
  </r>
  <r>
    <n v="11109876"/>
    <s v="HATA, Mitsuhiro"/>
    <s v="Osaka"/>
    <s v="Osaka"/>
    <s v=""/>
    <s v=""/>
    <x v="2"/>
    <x v="0"/>
    <x v="87"/>
    <n v="1"/>
    <x v="14"/>
    <n v="0"/>
    <n v="0"/>
    <n v="0.18420501551927804"/>
    <n v="0.7467869883876046"/>
    <m/>
    <m/>
    <m/>
    <m/>
    <m/>
    <m/>
    <m/>
    <m/>
    <m/>
    <m/>
    <m/>
    <m/>
    <m/>
    <n v="9"/>
    <n v="0"/>
    <n v="0"/>
  </r>
  <r>
    <n v="11112903"/>
    <s v="Wilbur, Jason Matthew"/>
    <s v="Pasadena,CA"/>
    <s v="Pasadena CA"/>
    <s v=""/>
    <s v=""/>
    <x v="9"/>
    <x v="0"/>
    <x v="77"/>
    <n v="1"/>
    <x v="15"/>
    <n v="0"/>
    <n v="0"/>
    <n v="0.44683612251437987"/>
    <n v="9.7953612275462065E-2"/>
    <m/>
    <m/>
    <m/>
    <m/>
    <m/>
    <m/>
    <m/>
    <m/>
    <m/>
    <m/>
    <m/>
    <m/>
    <m/>
    <n v="9"/>
    <n v="0"/>
    <n v="0"/>
  </r>
  <r>
    <n v="11119226"/>
    <s v="Bertelrud, Anders"/>
    <s v="Burlingame,CA"/>
    <s v="Burlingame CA"/>
    <s v=""/>
    <s v=""/>
    <x v="9"/>
    <x v="0"/>
    <x v="69"/>
    <n v="1"/>
    <x v="15"/>
    <n v="0"/>
    <n v="0"/>
    <n v="0.46363980361245782"/>
    <n v="0.32943085456969434"/>
    <m/>
    <m/>
    <m/>
    <m/>
    <m/>
    <m/>
    <m/>
    <m/>
    <m/>
    <m/>
    <m/>
    <m/>
    <m/>
    <n v="9"/>
    <n v="0"/>
    <n v="0"/>
  </r>
  <r>
    <n v="11120617"/>
    <s v="Feddersen, Terrance D."/>
    <s v="Belle Plaine,MN"/>
    <s v="Belle Plaine MN"/>
    <s v=""/>
    <s v=""/>
    <x v="9"/>
    <x v="0"/>
    <x v="81"/>
    <n v="1"/>
    <x v="3"/>
    <n v="0"/>
    <n v="0"/>
    <n v="0.3345014155448679"/>
    <n v="0.71123194223880548"/>
    <m/>
    <m/>
    <m/>
    <m/>
    <m/>
    <m/>
    <m/>
    <m/>
    <m/>
    <m/>
    <m/>
    <m/>
    <m/>
    <n v="9"/>
    <n v="0"/>
    <n v="0"/>
  </r>
  <r>
    <n v="51817242"/>
    <s v="SYNGENTA PARTICIPATIONS AG"/>
    <s v="Schwarzwaldallee 215 CH-4058 Basel Switzerland."/>
    <s v="Schwarzwaldallee 215 CH-4058 Basel Switzerland."/>
    <s v="215 4058"/>
    <s v="215"/>
    <x v="10"/>
    <x v="0"/>
    <x v="22"/>
    <n v="3"/>
    <x v="1"/>
    <n v="2"/>
    <n v="1"/>
    <n v="0.89282718380316883"/>
    <n v="4.8315368452488183E-2"/>
    <n v="1"/>
    <n v="3"/>
    <n v="8"/>
    <m/>
    <m/>
    <m/>
    <m/>
    <m/>
    <m/>
    <m/>
    <m/>
    <m/>
    <m/>
    <n v="9"/>
    <n v="1"/>
    <n v="0"/>
  </r>
  <r>
    <n v="11122371"/>
    <s v="IDEAL STAR INC."/>
    <s v="Sendai-shi, Miyagi"/>
    <s v="Sendai-shi Miyagi"/>
    <s v=""/>
    <s v=""/>
    <x v="2"/>
    <x v="0"/>
    <x v="83"/>
    <n v="2"/>
    <x v="15"/>
    <n v="0"/>
    <n v="0"/>
    <n v="0.23787407070821931"/>
    <n v="0.8577867309419257"/>
    <m/>
    <m/>
    <m/>
    <m/>
    <m/>
    <m/>
    <m/>
    <m/>
    <m/>
    <m/>
    <m/>
    <m/>
    <m/>
    <n v="9"/>
    <n v="0"/>
    <n v="0"/>
  </r>
  <r>
    <n v="11124433"/>
    <s v="Stott, Nathan E."/>
    <s v="Suwon-si"/>
    <s v="Suwon-si"/>
    <s v=""/>
    <s v=""/>
    <x v="7"/>
    <x v="0"/>
    <x v="59"/>
    <n v="1"/>
    <x v="14"/>
    <n v="0"/>
    <n v="0"/>
    <n v="0.34380280199936852"/>
    <n v="0.22197232119629196"/>
    <m/>
    <m/>
    <m/>
    <m/>
    <m/>
    <m/>
    <m/>
    <m/>
    <m/>
    <m/>
    <m/>
    <m/>
    <m/>
    <n v="9"/>
    <n v="0"/>
    <n v="0"/>
  </r>
  <r>
    <n v="11124752"/>
    <s v="Hinds, Edward F."/>
    <s v="Caldicot Gwent"/>
    <s v="Caldicot Gwent"/>
    <s v=""/>
    <s v=""/>
    <x v="8"/>
    <x v="0"/>
    <x v="78"/>
    <n v="1"/>
    <x v="15"/>
    <n v="0"/>
    <n v="0"/>
    <n v="0.16209561773878589"/>
    <n v="0.80184193214276378"/>
    <m/>
    <m/>
    <m/>
    <m/>
    <m/>
    <m/>
    <m/>
    <m/>
    <m/>
    <m/>
    <m/>
    <m/>
    <m/>
    <n v="9"/>
    <n v="0"/>
    <n v="0"/>
  </r>
  <r>
    <n v="11124830"/>
    <s v="Zankl, Manfred"/>
    <s v="Oberguensburg"/>
    <s v="Oberguensburg"/>
    <s v=""/>
    <s v=""/>
    <x v="0"/>
    <x v="0"/>
    <x v="69"/>
    <n v="1"/>
    <x v="14"/>
    <n v="0"/>
    <n v="0"/>
    <n v="0.45211820512555623"/>
    <n v="0.30122764377503053"/>
    <m/>
    <m/>
    <m/>
    <m/>
    <m/>
    <m/>
    <m/>
    <m/>
    <m/>
    <m/>
    <m/>
    <m/>
    <m/>
    <n v="9"/>
    <n v="0"/>
    <n v="0"/>
  </r>
  <r>
    <n v="52561549"/>
    <s v="Griffin, Maurice D."/>
    <s v="Corpus Christi,TX"/>
    <s v="Corpus Christi TX"/>
    <s v=""/>
    <s v=""/>
    <x v="9"/>
    <x v="0"/>
    <x v="100"/>
    <n v="2"/>
    <x v="3"/>
    <n v="0"/>
    <n v="0"/>
    <n v="9.2311416582793959E-2"/>
    <n v="4.8204969793690822E-2"/>
    <n v="1"/>
    <n v="2"/>
    <n v="8"/>
    <m/>
    <m/>
    <m/>
    <m/>
    <m/>
    <m/>
    <m/>
    <m/>
    <m/>
    <m/>
    <n v="9"/>
    <n v="0"/>
    <n v="0"/>
  </r>
  <r>
    <n v="11127080"/>
    <s v="DinoChip, Inc."/>
    <s v="Petaluma,CA"/>
    <s v="Petaluma CA"/>
    <s v=""/>
    <s v=""/>
    <x v="9"/>
    <x v="0"/>
    <x v="77"/>
    <n v="1"/>
    <x v="15"/>
    <n v="0"/>
    <n v="0"/>
    <n v="0.87382020912334735"/>
    <n v="0.97915019698219408"/>
    <m/>
    <m/>
    <m/>
    <m/>
    <m/>
    <m/>
    <m/>
    <m/>
    <m/>
    <m/>
    <m/>
    <m/>
    <m/>
    <n v="9"/>
    <n v="0"/>
    <n v="0"/>
  </r>
  <r>
    <n v="11127193"/>
    <s v="Butler, Sam"/>
    <s v="Travelers Rest,SC"/>
    <s v="Travelers Rest SC"/>
    <s v=""/>
    <s v=""/>
    <x v="9"/>
    <x v="0"/>
    <x v="100"/>
    <n v="2"/>
    <x v="3"/>
    <n v="0"/>
    <n v="0"/>
    <n v="0.28780765755159332"/>
    <n v="0.18617424887734335"/>
    <m/>
    <m/>
    <m/>
    <m/>
    <m/>
    <m/>
    <m/>
    <m/>
    <m/>
    <m/>
    <m/>
    <m/>
    <m/>
    <n v="9"/>
    <n v="0"/>
    <n v="0"/>
  </r>
  <r>
    <n v="11130291"/>
    <s v="Ferguson, Helaman D. Pratt"/>
    <s v="Lindon,UT"/>
    <s v="Lindon UT"/>
    <s v=""/>
    <s v=""/>
    <x v="9"/>
    <x v="0"/>
    <x v="62"/>
    <n v="1"/>
    <x v="15"/>
    <n v="0"/>
    <n v="0"/>
    <n v="0.46639330061831397"/>
    <n v="0.98934418752279696"/>
    <m/>
    <m/>
    <m/>
    <m/>
    <m/>
    <m/>
    <m/>
    <m/>
    <m/>
    <m/>
    <m/>
    <m/>
    <m/>
    <n v="9"/>
    <n v="0"/>
    <n v="0"/>
  </r>
  <r>
    <n v="11133807"/>
    <s v="Vogan, Andrew W."/>
    <s v="Longmont,CO"/>
    <s v="Longmont CO"/>
    <s v=""/>
    <s v=""/>
    <x v="9"/>
    <x v="0"/>
    <x v="77"/>
    <n v="1"/>
    <x v="15"/>
    <n v="0"/>
    <n v="0"/>
    <n v="0.66443828982493003"/>
    <n v="0.79996961154679957"/>
    <m/>
    <m/>
    <m/>
    <m/>
    <m/>
    <m/>
    <m/>
    <m/>
    <m/>
    <m/>
    <m/>
    <m/>
    <m/>
    <n v="9"/>
    <n v="0"/>
    <n v="0"/>
  </r>
  <r>
    <n v="11134034"/>
    <s v="Di Fiore, Luca"/>
    <s v="Taipei"/>
    <s v="Taipei"/>
    <s v=""/>
    <s v=""/>
    <x v="5"/>
    <x v="0"/>
    <x v="66"/>
    <n v="1"/>
    <x v="14"/>
    <n v="0"/>
    <n v="0"/>
    <n v="9.9203769275258313E-2"/>
    <n v="0.90742678429300383"/>
    <m/>
    <m/>
    <m/>
    <m/>
    <m/>
    <m/>
    <m/>
    <m/>
    <m/>
    <m/>
    <m/>
    <m/>
    <m/>
    <n v="9"/>
    <n v="0"/>
    <n v="0"/>
  </r>
  <r>
    <n v="11135868"/>
    <s v="Son, Yun-Ho"/>
    <s v="Seoul"/>
    <s v="Seoul"/>
    <s v=""/>
    <s v=""/>
    <x v="7"/>
    <x v="0"/>
    <x v="87"/>
    <n v="1"/>
    <x v="14"/>
    <n v="0"/>
    <n v="0"/>
    <n v="0.65730563589186242"/>
    <n v="0.40144889355097257"/>
    <m/>
    <m/>
    <m/>
    <m/>
    <m/>
    <m/>
    <m/>
    <m/>
    <m/>
    <m/>
    <m/>
    <m/>
    <m/>
    <n v="9"/>
    <n v="0"/>
    <n v="0"/>
  </r>
  <r>
    <n v="11136062"/>
    <s v="Siitonen, Pekka"/>
    <s v="Lempäälä"/>
    <s v="Lempäälä"/>
    <s v=""/>
    <s v=""/>
    <x v="23"/>
    <x v="0"/>
    <x v="59"/>
    <n v="1"/>
    <x v="14"/>
    <n v="0"/>
    <n v="0"/>
    <n v="0.90188603593961458"/>
    <n v="0.47148547511079542"/>
    <m/>
    <m/>
    <m/>
    <m/>
    <m/>
    <m/>
    <m/>
    <m/>
    <m/>
    <m/>
    <m/>
    <m/>
    <m/>
    <n v="9"/>
    <n v="0"/>
    <n v="0"/>
  </r>
  <r>
    <n v="11139293"/>
    <s v="Quinn, Conrad"/>
    <s v="Lilburn,GA"/>
    <s v="Lilburn GA"/>
    <s v=""/>
    <s v=""/>
    <x v="9"/>
    <x v="0"/>
    <x v="70"/>
    <n v="1"/>
    <x v="15"/>
    <n v="0"/>
    <n v="0"/>
    <n v="0.31958876244627066"/>
    <n v="0.19120134784053977"/>
    <m/>
    <m/>
    <m/>
    <m/>
    <m/>
    <m/>
    <m/>
    <m/>
    <m/>
    <m/>
    <m/>
    <m/>
    <m/>
    <n v="9"/>
    <n v="0"/>
    <n v="0"/>
  </r>
  <r>
    <n v="11141205"/>
    <s v="Lawrence, Kristina"/>
    <s v="Escondido,CA"/>
    <s v="Escondido CA"/>
    <s v=""/>
    <s v=""/>
    <x v="9"/>
    <x v="0"/>
    <x v="74"/>
    <n v="1"/>
    <x v="15"/>
    <n v="0"/>
    <n v="0"/>
    <n v="0.11529553477647814"/>
    <n v="0.52227200944061192"/>
    <m/>
    <m/>
    <m/>
    <m/>
    <m/>
    <m/>
    <m/>
    <m/>
    <m/>
    <m/>
    <m/>
    <m/>
    <m/>
    <n v="9"/>
    <n v="0"/>
    <n v="0"/>
  </r>
  <r>
    <n v="11141511"/>
    <s v="Lotke, Paul A"/>
    <s v="Gladwyne,PA"/>
    <s v="Gladwyne PA"/>
    <s v=""/>
    <s v=""/>
    <x v="9"/>
    <x v="0"/>
    <x v="77"/>
    <n v="1"/>
    <x v="15"/>
    <n v="0"/>
    <n v="0"/>
    <n v="0.37534619167898176"/>
    <n v="0.1961561311942448"/>
    <m/>
    <m/>
    <m/>
    <m/>
    <m/>
    <m/>
    <m/>
    <m/>
    <m/>
    <m/>
    <m/>
    <m/>
    <m/>
    <n v="9"/>
    <n v="0"/>
    <n v="0"/>
  </r>
  <r>
    <n v="11143858"/>
    <s v="PAN, Chia-Chen"/>
    <s v="Ho Me Chen"/>
    <s v="Ho Me Chen"/>
    <s v=""/>
    <s v=""/>
    <x v="5"/>
    <x v="0"/>
    <x v="70"/>
    <n v="1"/>
    <x v="3"/>
    <n v="0"/>
    <n v="0"/>
    <n v="0.39553237853399426"/>
    <n v="0.41427648342990697"/>
    <m/>
    <m/>
    <m/>
    <m/>
    <m/>
    <m/>
    <m/>
    <m/>
    <m/>
    <m/>
    <m/>
    <m/>
    <m/>
    <n v="9"/>
    <n v="0"/>
    <n v="0"/>
  </r>
  <r>
    <n v="11146066"/>
    <s v="KIM, Kyoung-ae"/>
    <s v="Suwon-si"/>
    <s v="Suwon-si"/>
    <s v=""/>
    <s v=""/>
    <x v="7"/>
    <x v="0"/>
    <x v="59"/>
    <n v="1"/>
    <x v="14"/>
    <n v="0"/>
    <n v="0"/>
    <n v="0.90399428162303097"/>
    <n v="0.8482689689096099"/>
    <m/>
    <m/>
    <m/>
    <m/>
    <m/>
    <m/>
    <m/>
    <m/>
    <m/>
    <m/>
    <m/>
    <m/>
    <m/>
    <n v="9"/>
    <n v="0"/>
    <n v="0"/>
  </r>
  <r>
    <n v="11146584"/>
    <s v="Shin, Myeong-Cheol"/>
    <s v="Daejeon"/>
    <s v="Daejeon"/>
    <s v=""/>
    <s v=""/>
    <x v="7"/>
    <x v="0"/>
    <x v="65"/>
    <n v="1"/>
    <x v="14"/>
    <n v="0"/>
    <n v="0"/>
    <n v="0.25871057677304754"/>
    <n v="0.61991674119744522"/>
    <m/>
    <m/>
    <m/>
    <m/>
    <m/>
    <m/>
    <m/>
    <m/>
    <m/>
    <m/>
    <m/>
    <m/>
    <m/>
    <n v="9"/>
    <n v="0"/>
    <n v="0"/>
  </r>
  <r>
    <n v="11149187"/>
    <s v="Eickelmann, Hans-Juergen"/>
    <s v="Nieder-Hilbersheim"/>
    <s v="Nieder-Hilbersheim"/>
    <s v=""/>
    <s v=""/>
    <x v="0"/>
    <x v="0"/>
    <x v="83"/>
    <n v="2"/>
    <x v="14"/>
    <n v="0"/>
    <n v="0"/>
    <n v="0.35541297607384781"/>
    <n v="0.54801567217594893"/>
    <m/>
    <m/>
    <m/>
    <m/>
    <m/>
    <m/>
    <m/>
    <m/>
    <m/>
    <m/>
    <m/>
    <m/>
    <m/>
    <n v="9"/>
    <n v="0"/>
    <n v="0"/>
  </r>
  <r>
    <n v="11152060"/>
    <s v="Helmer, Jörg"/>
    <s v="Vogt"/>
    <s v="Vogt"/>
    <s v=""/>
    <s v=""/>
    <x v="0"/>
    <x v="0"/>
    <x v="111"/>
    <n v="1"/>
    <x v="14"/>
    <n v="0"/>
    <n v="0"/>
    <n v="0.73823025967405309"/>
    <n v="0.62774697969197601"/>
    <m/>
    <m/>
    <m/>
    <m/>
    <m/>
    <m/>
    <m/>
    <m/>
    <m/>
    <m/>
    <m/>
    <m/>
    <m/>
    <n v="9"/>
    <n v="0"/>
    <n v="0"/>
  </r>
  <r>
    <n v="11152893"/>
    <s v="Katuri, SrinivasaRao"/>
    <s v="Bangalore"/>
    <s v="Bangalore"/>
    <s v=""/>
    <s v=""/>
    <x v="27"/>
    <x v="0"/>
    <x v="62"/>
    <n v="1"/>
    <x v="14"/>
    <n v="0"/>
    <n v="0"/>
    <n v="0.9692057327293262"/>
    <n v="0.51148618914735033"/>
    <m/>
    <m/>
    <m/>
    <m/>
    <m/>
    <m/>
    <m/>
    <m/>
    <m/>
    <m/>
    <m/>
    <m/>
    <m/>
    <n v="9"/>
    <n v="0"/>
    <n v="0"/>
  </r>
  <r>
    <n v="11154836"/>
    <s v="Persson, Ulrika"/>
    <s v="Kungsbacka"/>
    <s v="Kungsbacka"/>
    <s v=""/>
    <s v=""/>
    <x v="11"/>
    <x v="0"/>
    <x v="70"/>
    <n v="1"/>
    <x v="14"/>
    <n v="0"/>
    <n v="0"/>
    <n v="0.8091235187339042"/>
    <n v="0.6721321528275126"/>
    <m/>
    <m/>
    <m/>
    <m/>
    <m/>
    <m/>
    <m/>
    <m/>
    <m/>
    <m/>
    <m/>
    <m/>
    <m/>
    <n v="9"/>
    <n v="0"/>
    <n v="0"/>
  </r>
  <r>
    <n v="11155343"/>
    <s v="Murthy, Narasimha"/>
    <s v="East Windsor,NJ"/>
    <s v="East Windsor NJ"/>
    <s v=""/>
    <s v=""/>
    <x v="9"/>
    <x v="0"/>
    <x v="81"/>
    <n v="1"/>
    <x v="3"/>
    <n v="0"/>
    <n v="0"/>
    <n v="0.32197924077191942"/>
    <n v="0.81555556630608961"/>
    <m/>
    <m/>
    <m/>
    <m/>
    <m/>
    <m/>
    <m/>
    <m/>
    <m/>
    <m/>
    <m/>
    <m/>
    <m/>
    <n v="9"/>
    <n v="0"/>
    <n v="0"/>
  </r>
  <r>
    <n v="11157223"/>
    <s v="Ploom, Inc., a Delaware Corporation"/>
    <s v="San Francisco,CA"/>
    <s v="San Francisco CA"/>
    <s v=""/>
    <s v=""/>
    <x v="9"/>
    <x v="0"/>
    <x v="79"/>
    <n v="1"/>
    <x v="3"/>
    <n v="0"/>
    <n v="0"/>
    <n v="0.29060806694509911"/>
    <n v="0.4857014473550757"/>
    <m/>
    <m/>
    <m/>
    <m/>
    <m/>
    <m/>
    <m/>
    <m/>
    <m/>
    <m/>
    <m/>
    <m/>
    <m/>
    <n v="9"/>
    <n v="0"/>
    <n v="0"/>
  </r>
  <r>
    <n v="11160095"/>
    <s v="Dinter-Heidorn, Heike"/>
    <s v="Hannover"/>
    <s v="Hannover"/>
    <s v=""/>
    <s v=""/>
    <x v="0"/>
    <x v="0"/>
    <x v="59"/>
    <n v="1"/>
    <x v="14"/>
    <n v="0"/>
    <n v="0"/>
    <n v="0.63062093904998839"/>
    <n v="0.10289951251729479"/>
    <m/>
    <m/>
    <m/>
    <m/>
    <m/>
    <m/>
    <m/>
    <m/>
    <m/>
    <m/>
    <m/>
    <m/>
    <m/>
    <n v="9"/>
    <n v="0"/>
    <n v="0"/>
  </r>
  <r>
    <n v="11166502"/>
    <s v="Yuasa, Hideo"/>
    <s v="Qingdao"/>
    <s v="Qingdao"/>
    <s v=""/>
    <s v=""/>
    <x v="14"/>
    <x v="0"/>
    <x v="65"/>
    <n v="1"/>
    <x v="14"/>
    <n v="0"/>
    <n v="0"/>
    <n v="0.41613056937674076"/>
    <n v="0.63129384831927793"/>
    <m/>
    <m/>
    <m/>
    <m/>
    <m/>
    <m/>
    <m/>
    <m/>
    <m/>
    <m/>
    <m/>
    <m/>
    <m/>
    <n v="9"/>
    <n v="0"/>
    <n v="0"/>
  </r>
  <r>
    <n v="11171722"/>
    <s v="MADEM S/A INDUSTRIA E COMERCIO DE MADEIRAS E EMBALAGENS"/>
    <s v="Garibaldi"/>
    <s v="Garibaldi"/>
    <s v=""/>
    <s v=""/>
    <x v="33"/>
    <x v="0"/>
    <x v="62"/>
    <n v="1"/>
    <x v="14"/>
    <n v="0"/>
    <n v="0"/>
    <n v="0.97242585354155808"/>
    <n v="0.46444957105238638"/>
    <m/>
    <m/>
    <m/>
    <m/>
    <m/>
    <m/>
    <m/>
    <m/>
    <m/>
    <m/>
    <m/>
    <m/>
    <m/>
    <n v="9"/>
    <n v="0"/>
    <n v="0"/>
  </r>
  <r>
    <n v="11173901"/>
    <s v="PREVISION MEDICAL CORPORATION"/>
    <s v="Taipei"/>
    <s v="Taipei"/>
    <s v=""/>
    <s v=""/>
    <x v="5"/>
    <x v="0"/>
    <x v="66"/>
    <n v="1"/>
    <x v="14"/>
    <n v="0"/>
    <n v="0"/>
    <n v="0.55182368442900465"/>
    <n v="0.80946095846923161"/>
    <m/>
    <m/>
    <m/>
    <m/>
    <m/>
    <m/>
    <m/>
    <m/>
    <m/>
    <m/>
    <m/>
    <m/>
    <m/>
    <n v="9"/>
    <n v="0"/>
    <n v="0"/>
  </r>
  <r>
    <n v="11175257"/>
    <s v="Draper, Stewart"/>
    <s v="Matthews,NC"/>
    <s v="Matthews NC"/>
    <s v=""/>
    <s v=""/>
    <x v="9"/>
    <x v="0"/>
    <x v="77"/>
    <n v="1"/>
    <x v="15"/>
    <n v="0"/>
    <n v="0"/>
    <n v="0.91055910776103111"/>
    <n v="0.71755857312780347"/>
    <m/>
    <m/>
    <m/>
    <m/>
    <m/>
    <m/>
    <m/>
    <m/>
    <m/>
    <m/>
    <m/>
    <m/>
    <m/>
    <n v="9"/>
    <n v="0"/>
    <n v="0"/>
  </r>
  <r>
    <n v="11175328"/>
    <s v="Bu, Tian-Ming"/>
    <s v="Shanghai"/>
    <s v="Shanghai"/>
    <s v=""/>
    <s v=""/>
    <x v="14"/>
    <x v="0"/>
    <x v="59"/>
    <n v="1"/>
    <x v="14"/>
    <n v="0"/>
    <n v="0"/>
    <n v="2.4348701191877042E-2"/>
    <n v="0.89979721355280895"/>
    <m/>
    <m/>
    <m/>
    <m/>
    <m/>
    <m/>
    <m/>
    <m/>
    <m/>
    <m/>
    <m/>
    <m/>
    <m/>
    <n v="9"/>
    <n v="0"/>
    <n v="0"/>
  </r>
  <r>
    <n v="11176037"/>
    <s v="Stone Island Holdings Ltd"/>
    <s v="East Sussex"/>
    <s v="East Sussex"/>
    <s v=""/>
    <s v=""/>
    <x v="8"/>
    <x v="0"/>
    <x v="77"/>
    <n v="1"/>
    <x v="15"/>
    <n v="0"/>
    <n v="0"/>
    <n v="0.6347451582756215"/>
    <n v="0.33932591268560219"/>
    <m/>
    <m/>
    <m/>
    <m/>
    <m/>
    <m/>
    <m/>
    <m/>
    <m/>
    <m/>
    <m/>
    <m/>
    <m/>
    <n v="9"/>
    <n v="0"/>
    <n v="0"/>
  </r>
  <r>
    <n v="11176869"/>
    <s v="Yang, Dae Bong"/>
    <s v="Jinbae-si"/>
    <s v="Jinbae-si"/>
    <s v=""/>
    <s v=""/>
    <x v="7"/>
    <x v="0"/>
    <x v="62"/>
    <n v="1"/>
    <x v="14"/>
    <n v="0"/>
    <n v="0"/>
    <n v="0.32203991881498362"/>
    <n v="0.67419144745522652"/>
    <m/>
    <m/>
    <m/>
    <m/>
    <m/>
    <m/>
    <m/>
    <m/>
    <m/>
    <m/>
    <m/>
    <m/>
    <m/>
    <n v="9"/>
    <n v="0"/>
    <n v="0"/>
  </r>
  <r>
    <n v="11184294"/>
    <s v="Janker, Michael"/>
    <s v="Dresden"/>
    <s v="Dresden"/>
    <s v=""/>
    <s v=""/>
    <x v="0"/>
    <x v="0"/>
    <x v="65"/>
    <n v="1"/>
    <x v="14"/>
    <n v="0"/>
    <n v="0"/>
    <n v="0.98710875540508047"/>
    <n v="0.3376761864236868"/>
    <m/>
    <m/>
    <m/>
    <m/>
    <m/>
    <m/>
    <m/>
    <m/>
    <m/>
    <m/>
    <m/>
    <m/>
    <m/>
    <n v="9"/>
    <n v="0"/>
    <n v="0"/>
  </r>
  <r>
    <n v="11186042"/>
    <s v="Pollard, Robert J."/>
    <s v="Bangor"/>
    <s v="Bangor"/>
    <s v=""/>
    <s v=""/>
    <x v="8"/>
    <x v="0"/>
    <x v="66"/>
    <n v="1"/>
    <x v="14"/>
    <n v="0"/>
    <n v="0"/>
    <n v="0.15988818649093084"/>
    <n v="0.9613327315108392"/>
    <m/>
    <m/>
    <m/>
    <m/>
    <m/>
    <m/>
    <m/>
    <m/>
    <m/>
    <m/>
    <m/>
    <m/>
    <m/>
    <n v="9"/>
    <n v="0"/>
    <n v="0"/>
  </r>
  <r>
    <n v="54367754"/>
    <s v="WAGNER, Timothy Allen"/>
    <s v="410 TERRY AVENUE NORTH SEATTLE, WASHINGTON 98109-5210"/>
    <s v="410 TERRY AVENUE NORTH SEATTLE WASHINGTON 98109-5210"/>
    <s v="410 981095210"/>
    <s v=""/>
    <x v="9"/>
    <x v="0"/>
    <x v="33"/>
    <n v="3"/>
    <x v="11"/>
    <n v="2"/>
    <n v="0"/>
    <n v="0.45269664424140155"/>
    <n v="4.8004751000463086E-2"/>
    <n v="1"/>
    <n v="3"/>
    <n v="8"/>
    <m/>
    <m/>
    <m/>
    <m/>
    <m/>
    <m/>
    <m/>
    <m/>
    <m/>
    <m/>
    <n v="9"/>
    <n v="1"/>
    <n v="0"/>
  </r>
  <r>
    <n v="11188435"/>
    <s v="Legaspi, Marlone"/>
    <s v="Fremont,CA"/>
    <s v="Fremont CA"/>
    <s v=""/>
    <s v=""/>
    <x v="9"/>
    <x v="0"/>
    <x v="70"/>
    <n v="1"/>
    <x v="15"/>
    <n v="0"/>
    <n v="0"/>
    <n v="0.7235589892375458"/>
    <n v="0.29416113594737692"/>
    <m/>
    <m/>
    <m/>
    <m/>
    <m/>
    <m/>
    <m/>
    <m/>
    <m/>
    <m/>
    <m/>
    <m/>
    <m/>
    <n v="9"/>
    <n v="0"/>
    <n v="0"/>
  </r>
  <r>
    <n v="11189337"/>
    <s v="Mukherjee, Kousik"/>
    <s v="Uttar Pradesh"/>
    <s v="Uttar Pradesh"/>
    <s v=""/>
    <s v=""/>
    <x v="27"/>
    <x v="0"/>
    <x v="69"/>
    <n v="1"/>
    <x v="15"/>
    <n v="0"/>
    <n v="0"/>
    <n v="0.46992615954188477"/>
    <n v="0.57879619401593174"/>
    <m/>
    <m/>
    <m/>
    <m/>
    <m/>
    <m/>
    <m/>
    <m/>
    <m/>
    <m/>
    <m/>
    <m/>
    <m/>
    <n v="9"/>
    <n v="0"/>
    <n v="0"/>
  </r>
  <r>
    <n v="11189355"/>
    <s v="Thurgood, Brent"/>
    <s v="Spanish Fork,UT"/>
    <s v="Spanish Fork UT"/>
    <s v=""/>
    <s v=""/>
    <x v="9"/>
    <x v="0"/>
    <x v="81"/>
    <n v="1"/>
    <x v="3"/>
    <n v="0"/>
    <n v="0"/>
    <n v="7.2835084811464612E-2"/>
    <n v="0.30242440868721499"/>
    <m/>
    <m/>
    <m/>
    <m/>
    <m/>
    <m/>
    <m/>
    <m/>
    <m/>
    <m/>
    <m/>
    <m/>
    <m/>
    <n v="9"/>
    <n v="0"/>
    <n v="0"/>
  </r>
  <r>
    <n v="54456302"/>
    <s v="LEHMANN, Irène"/>
    <s v="Schuergistrasse 56,CH-8051 Zuerich"/>
    <s v="Schuergistrasse 56 CH-8051 Zuerich"/>
    <s v="56 8051"/>
    <s v="56"/>
    <x v="10"/>
    <x v="0"/>
    <x v="51"/>
    <n v="2"/>
    <x v="0"/>
    <n v="2"/>
    <n v="1"/>
    <n v="0.41832733972580172"/>
    <n v="5.3315139682098223E-2"/>
    <n v="1"/>
    <n v="2"/>
    <n v="8"/>
    <m/>
    <m/>
    <m/>
    <m/>
    <m/>
    <m/>
    <m/>
    <m/>
    <m/>
    <m/>
    <n v="9"/>
    <n v="1"/>
    <n v="0"/>
  </r>
  <r>
    <n v="11194021"/>
    <s v="Greco, Steven"/>
    <s v="Carlstadt,NJ"/>
    <s v="Carlstadt NJ"/>
    <s v=""/>
    <s v=""/>
    <x v="9"/>
    <x v="0"/>
    <x v="74"/>
    <n v="1"/>
    <x v="15"/>
    <n v="0"/>
    <n v="0"/>
    <n v="0.87430550287607922"/>
    <n v="0.14028594479404233"/>
    <m/>
    <m/>
    <m/>
    <m/>
    <m/>
    <m/>
    <m/>
    <m/>
    <m/>
    <m/>
    <m/>
    <m/>
    <m/>
    <n v="9"/>
    <n v="0"/>
    <n v="0"/>
  </r>
  <r>
    <n v="11201793"/>
    <s v="Olsson, Anders"/>
    <s v="Karlskrona"/>
    <s v="Karlskrona"/>
    <s v=""/>
    <s v=""/>
    <x v="11"/>
    <x v="0"/>
    <x v="70"/>
    <n v="1"/>
    <x v="14"/>
    <n v="0"/>
    <n v="0"/>
    <n v="0.42039191638866613"/>
    <n v="0.18557317259570161"/>
    <m/>
    <m/>
    <m/>
    <m/>
    <m/>
    <m/>
    <m/>
    <m/>
    <m/>
    <m/>
    <m/>
    <m/>
    <m/>
    <n v="9"/>
    <n v="0"/>
    <n v="0"/>
  </r>
  <r>
    <n v="11208443"/>
    <s v="Canon Kabushiji Kaisha"/>
    <s v="Tokyo"/>
    <s v="Tokyo"/>
    <s v=""/>
    <s v=""/>
    <x v="2"/>
    <x v="0"/>
    <x v="87"/>
    <n v="1"/>
    <x v="14"/>
    <n v="0"/>
    <n v="0"/>
    <n v="0.22541561974483271"/>
    <n v="0.58077153244990176"/>
    <m/>
    <m/>
    <m/>
    <m/>
    <m/>
    <m/>
    <m/>
    <m/>
    <m/>
    <m/>
    <m/>
    <m/>
    <m/>
    <n v="9"/>
    <n v="0"/>
    <n v="0"/>
  </r>
  <r>
    <n v="11212595"/>
    <s v="Gokcen, Serdar N."/>
    <s v="Yorktown,VA"/>
    <s v="Yorktown VA"/>
    <s v=""/>
    <s v=""/>
    <x v="9"/>
    <x v="0"/>
    <x v="77"/>
    <n v="1"/>
    <x v="15"/>
    <n v="0"/>
    <n v="0"/>
    <n v="0.5022203853552748"/>
    <n v="0.52567773546555097"/>
    <m/>
    <m/>
    <m/>
    <m/>
    <m/>
    <m/>
    <m/>
    <m/>
    <m/>
    <m/>
    <m/>
    <m/>
    <m/>
    <n v="9"/>
    <n v="0"/>
    <n v="0"/>
  </r>
  <r>
    <n v="11212621"/>
    <s v="Ruoff, Johannes"/>
    <s v="Aalen"/>
    <s v="Aalen"/>
    <s v=""/>
    <s v=""/>
    <x v="0"/>
    <x v="0"/>
    <x v="87"/>
    <n v="1"/>
    <x v="14"/>
    <n v="0"/>
    <n v="0"/>
    <n v="0.80925117499313393"/>
    <n v="9.5189581205440521E-2"/>
    <m/>
    <m/>
    <m/>
    <m/>
    <m/>
    <m/>
    <m/>
    <m/>
    <m/>
    <m/>
    <m/>
    <m/>
    <m/>
    <n v="9"/>
    <n v="0"/>
    <n v="0"/>
  </r>
  <r>
    <n v="11217368"/>
    <s v="Naik, Kunjan"/>
    <s v="Malibu,CA"/>
    <s v="Malibu CA"/>
    <s v=""/>
    <s v=""/>
    <x v="9"/>
    <x v="0"/>
    <x v="62"/>
    <n v="1"/>
    <x v="15"/>
    <n v="0"/>
    <n v="0"/>
    <n v="0.59334789265083909"/>
    <n v="0.82253072993734844"/>
    <m/>
    <m/>
    <m/>
    <m/>
    <m/>
    <m/>
    <m/>
    <m/>
    <m/>
    <m/>
    <m/>
    <m/>
    <m/>
    <n v="9"/>
    <n v="0"/>
    <n v="0"/>
  </r>
  <r>
    <n v="11218494"/>
    <s v="Harada, Genki"/>
    <s v="Tokyo"/>
    <s v="Tokyo"/>
    <s v=""/>
    <s v=""/>
    <x v="2"/>
    <x v="0"/>
    <x v="87"/>
    <n v="1"/>
    <x v="14"/>
    <n v="0"/>
    <n v="0"/>
    <n v="0.45595358258550034"/>
    <n v="0.85843983493237208"/>
    <m/>
    <m/>
    <m/>
    <m/>
    <m/>
    <m/>
    <m/>
    <m/>
    <m/>
    <m/>
    <m/>
    <m/>
    <m/>
    <n v="9"/>
    <n v="0"/>
    <n v="0"/>
  </r>
  <r>
    <n v="11219345"/>
    <s v="SKJOT, MICHAEL"/>
    <s v="JYLLINGE"/>
    <s v="JYLLINGE"/>
    <s v=""/>
    <s v=""/>
    <x v="18"/>
    <x v="0"/>
    <x v="59"/>
    <n v="1"/>
    <x v="14"/>
    <n v="0"/>
    <n v="0"/>
    <n v="0.19155390299141795"/>
    <n v="0.35055488701457016"/>
    <m/>
    <m/>
    <m/>
    <m/>
    <m/>
    <m/>
    <m/>
    <m/>
    <m/>
    <m/>
    <m/>
    <m/>
    <m/>
    <n v="9"/>
    <n v="0"/>
    <n v="0"/>
  </r>
  <r>
    <n v="11220659"/>
    <s v="Yun, Jaekwan"/>
    <s v="Daejeon-city"/>
    <s v="Daejeon-city"/>
    <s v=""/>
    <s v=""/>
    <x v="7"/>
    <x v="0"/>
    <x v="74"/>
    <n v="1"/>
    <x v="14"/>
    <n v="0"/>
    <n v="0"/>
    <n v="0.53702131985686097"/>
    <n v="0.48041543770950978"/>
    <m/>
    <m/>
    <m/>
    <m/>
    <m/>
    <m/>
    <m/>
    <m/>
    <m/>
    <m/>
    <m/>
    <m/>
    <m/>
    <n v="9"/>
    <n v="0"/>
    <n v="0"/>
  </r>
  <r>
    <n v="11222053"/>
    <s v="HONG FU JIN PRECISION INDUSTRY ( ShenZhen) CO.,LTD"/>
    <s v="Shenzhen City"/>
    <s v="Shenzhen City"/>
    <s v=""/>
    <s v=""/>
    <x v="14"/>
    <x v="0"/>
    <x v="69"/>
    <n v="1"/>
    <x v="15"/>
    <n v="0"/>
    <n v="0"/>
    <n v="0.76575754825800935"/>
    <n v="8.5386900927402754E-2"/>
    <m/>
    <m/>
    <m/>
    <m/>
    <m/>
    <m/>
    <m/>
    <m/>
    <m/>
    <m/>
    <m/>
    <m/>
    <m/>
    <n v="9"/>
    <n v="0"/>
    <n v="0"/>
  </r>
  <r>
    <n v="11224159"/>
    <s v="Sher, Yevgeniy Il'ich"/>
    <s v="San Bruno,CA,94066"/>
    <s v="San Bruno CA 94066"/>
    <s v="94066"/>
    <s v=""/>
    <x v="9"/>
    <x v="0"/>
    <x v="83"/>
    <n v="2"/>
    <x v="0"/>
    <n v="1"/>
    <n v="0"/>
    <n v="0.31891785355976787"/>
    <n v="0.67625910221766017"/>
    <m/>
    <m/>
    <m/>
    <m/>
    <m/>
    <m/>
    <m/>
    <m/>
    <m/>
    <m/>
    <m/>
    <m/>
    <m/>
    <n v="9"/>
    <n v="0"/>
    <n v="0"/>
  </r>
  <r>
    <n v="11224616"/>
    <s v="HONG, Hao-Yang"/>
    <s v="Taoyuan City"/>
    <s v="Taoyuan City"/>
    <s v=""/>
    <s v=""/>
    <x v="5"/>
    <x v="0"/>
    <x v="74"/>
    <n v="1"/>
    <x v="15"/>
    <n v="0"/>
    <n v="0"/>
    <n v="0.27533061067873565"/>
    <n v="0.87677734257271112"/>
    <m/>
    <m/>
    <m/>
    <m/>
    <m/>
    <m/>
    <m/>
    <m/>
    <m/>
    <m/>
    <m/>
    <m/>
    <m/>
    <n v="9"/>
    <n v="0"/>
    <n v="0"/>
  </r>
  <r>
    <n v="11224890"/>
    <s v="Rudolph, Luciana"/>
    <s v="Herseburg,GA"/>
    <s v="Herseburg GA"/>
    <s v=""/>
    <s v=""/>
    <x v="9"/>
    <x v="0"/>
    <x v="74"/>
    <n v="1"/>
    <x v="15"/>
    <n v="0"/>
    <n v="0"/>
    <n v="0.45431389884493933"/>
    <n v="0.65271563103297248"/>
    <m/>
    <m/>
    <m/>
    <m/>
    <m/>
    <m/>
    <m/>
    <m/>
    <m/>
    <m/>
    <m/>
    <m/>
    <m/>
    <n v="9"/>
    <n v="0"/>
    <n v="0"/>
  </r>
  <r>
    <n v="11226739"/>
    <s v="Asher, Sanlord Abraham"/>
    <s v="Pittsburgh,PA"/>
    <s v="Pittsburgh PA"/>
    <s v=""/>
    <s v=""/>
    <x v="9"/>
    <x v="0"/>
    <x v="69"/>
    <n v="1"/>
    <x v="15"/>
    <n v="0"/>
    <n v="0"/>
    <n v="0.39361375604934945"/>
    <n v="6.0906025834379207E-2"/>
    <m/>
    <m/>
    <m/>
    <m/>
    <m/>
    <m/>
    <m/>
    <m/>
    <m/>
    <m/>
    <m/>
    <m/>
    <m/>
    <n v="9"/>
    <n v="0"/>
    <n v="0"/>
  </r>
  <r>
    <n v="11227242"/>
    <s v="Wu, Cheng-Tar"/>
    <s v="Taoyuan Hsien"/>
    <s v="Taoyuan Hsien"/>
    <s v=""/>
    <s v=""/>
    <x v="5"/>
    <x v="0"/>
    <x v="69"/>
    <n v="1"/>
    <x v="15"/>
    <n v="0"/>
    <n v="0"/>
    <n v="0.78553518351198159"/>
    <n v="0.10651798575557414"/>
    <m/>
    <m/>
    <m/>
    <m/>
    <m/>
    <m/>
    <m/>
    <m/>
    <m/>
    <m/>
    <m/>
    <m/>
    <m/>
    <n v="9"/>
    <n v="0"/>
    <n v="0"/>
  </r>
  <r>
    <n v="11230467"/>
    <s v="Kim, Wan-Soo"/>
    <s v="Gyeongsangbuk-do"/>
    <s v="Gyeongsangbuk-do"/>
    <s v=""/>
    <s v=""/>
    <x v="7"/>
    <x v="0"/>
    <x v="79"/>
    <n v="1"/>
    <x v="14"/>
    <n v="0"/>
    <n v="0"/>
    <n v="0.1887111361673357"/>
    <n v="0.10067562853690415"/>
    <m/>
    <m/>
    <m/>
    <m/>
    <m/>
    <m/>
    <m/>
    <m/>
    <m/>
    <m/>
    <m/>
    <m/>
    <m/>
    <n v="9"/>
    <n v="0"/>
    <n v="0"/>
  </r>
  <r>
    <n v="11230630"/>
    <s v="Heikkilã, Kimmo"/>
    <s v="Hyvinkãã;"/>
    <s v="Hyvinkãã;"/>
    <s v=""/>
    <s v=""/>
    <x v="23"/>
    <x v="0"/>
    <x v="62"/>
    <n v="1"/>
    <x v="14"/>
    <n v="0"/>
    <n v="0"/>
    <n v="0.38598107180374408"/>
    <n v="0.88810857479984273"/>
    <m/>
    <m/>
    <m/>
    <m/>
    <m/>
    <m/>
    <m/>
    <m/>
    <m/>
    <m/>
    <m/>
    <m/>
    <m/>
    <n v="9"/>
    <n v="0"/>
    <n v="0"/>
  </r>
  <r>
    <n v="11231725"/>
    <s v="Ozeki, Norihito"/>
    <s v="Yamato"/>
    <s v="Yamato"/>
    <s v=""/>
    <s v=""/>
    <x v="2"/>
    <x v="0"/>
    <x v="66"/>
    <n v="1"/>
    <x v="14"/>
    <n v="0"/>
    <n v="0"/>
    <n v="0.18041580010073366"/>
    <n v="0.49367695797721745"/>
    <m/>
    <m/>
    <m/>
    <m/>
    <m/>
    <m/>
    <m/>
    <m/>
    <m/>
    <m/>
    <m/>
    <m/>
    <m/>
    <n v="9"/>
    <n v="0"/>
    <n v="0"/>
  </r>
  <r>
    <n v="11232616"/>
    <s v="Butcher, Joel"/>
    <s v="Clarksville,TN"/>
    <s v="Clarksville TN"/>
    <s v=""/>
    <s v=""/>
    <x v="9"/>
    <x v="0"/>
    <x v="78"/>
    <n v="1"/>
    <x v="15"/>
    <n v="0"/>
    <n v="0"/>
    <n v="0.47565928459881213"/>
    <n v="0.31539108511810221"/>
    <m/>
    <m/>
    <m/>
    <m/>
    <m/>
    <m/>
    <m/>
    <m/>
    <m/>
    <m/>
    <m/>
    <m/>
    <m/>
    <n v="9"/>
    <n v="0"/>
    <n v="0"/>
  </r>
  <r>
    <n v="11232666"/>
    <s v="Lee, Hoon-Seon"/>
    <s v="Chungcheongbuk-do"/>
    <s v="Chungcheongbuk-do"/>
    <s v=""/>
    <s v=""/>
    <x v="7"/>
    <x v="0"/>
    <x v="100"/>
    <n v="2"/>
    <x v="14"/>
    <n v="0"/>
    <n v="0"/>
    <n v="0.47667182862210133"/>
    <n v="0.50984983464172007"/>
    <m/>
    <m/>
    <m/>
    <m/>
    <m/>
    <m/>
    <m/>
    <m/>
    <m/>
    <m/>
    <m/>
    <m/>
    <m/>
    <n v="9"/>
    <n v="0"/>
    <n v="0"/>
  </r>
  <r>
    <n v="11233138"/>
    <s v="Tachi, Nobuyuki"/>
    <s v="Kanagawa"/>
    <s v="Kanagawa"/>
    <s v=""/>
    <s v=""/>
    <x v="2"/>
    <x v="0"/>
    <x v="59"/>
    <n v="1"/>
    <x v="14"/>
    <n v="0"/>
    <n v="0"/>
    <n v="0.24688771187369429"/>
    <n v="0.43650957476091445"/>
    <m/>
    <m/>
    <m/>
    <m/>
    <m/>
    <m/>
    <m/>
    <m/>
    <m/>
    <m/>
    <m/>
    <m/>
    <m/>
    <n v="9"/>
    <n v="0"/>
    <n v="0"/>
  </r>
  <r>
    <n v="11233515"/>
    <s v="Den Hamer, Davina Anne"/>
    <s v="Delft"/>
    <s v="Delft"/>
    <s v=""/>
    <s v=""/>
    <x v="1"/>
    <x v="0"/>
    <x v="87"/>
    <n v="1"/>
    <x v="14"/>
    <n v="0"/>
    <n v="0"/>
    <n v="0.23303223480063684"/>
    <n v="0.60611419420525492"/>
    <m/>
    <m/>
    <m/>
    <m/>
    <m/>
    <m/>
    <m/>
    <m/>
    <m/>
    <m/>
    <m/>
    <m/>
    <m/>
    <n v="9"/>
    <n v="0"/>
    <n v="0"/>
  </r>
  <r>
    <n v="11234921"/>
    <s v="Miura, Osamu"/>
    <s v="Tsukuba-shi"/>
    <s v="Tsukuba-shi"/>
    <s v=""/>
    <s v=""/>
    <x v="2"/>
    <x v="0"/>
    <x v="77"/>
    <n v="1"/>
    <x v="14"/>
    <n v="0"/>
    <n v="0"/>
    <n v="0.68254754385965832"/>
    <n v="0.85759414445282689"/>
    <m/>
    <m/>
    <m/>
    <m/>
    <m/>
    <m/>
    <m/>
    <m/>
    <m/>
    <m/>
    <m/>
    <m/>
    <m/>
    <n v="9"/>
    <n v="0"/>
    <n v="0"/>
  </r>
  <r>
    <n v="11239117"/>
    <s v="Moenig, Stefan"/>
    <s v="Schwelm"/>
    <s v="Schwelm"/>
    <s v=""/>
    <s v=""/>
    <x v="0"/>
    <x v="0"/>
    <x v="65"/>
    <n v="1"/>
    <x v="14"/>
    <n v="0"/>
    <n v="0"/>
    <n v="0.70736340280666543"/>
    <n v="0.49234143988733226"/>
    <m/>
    <m/>
    <m/>
    <m/>
    <m/>
    <m/>
    <m/>
    <m/>
    <m/>
    <m/>
    <m/>
    <m/>
    <m/>
    <n v="9"/>
    <n v="0"/>
    <n v="0"/>
  </r>
  <r>
    <n v="11243357"/>
    <s v="Mortenson, Paul Neil"/>
    <s v="Cambridge"/>
    <s v="Cambridge"/>
    <s v=""/>
    <s v=""/>
    <x v="8"/>
    <x v="0"/>
    <x v="62"/>
    <n v="1"/>
    <x v="14"/>
    <n v="0"/>
    <n v="0"/>
    <n v="0.48459585220914325"/>
    <n v="0.82955245894720853"/>
    <m/>
    <m/>
    <m/>
    <m/>
    <m/>
    <m/>
    <m/>
    <m/>
    <m/>
    <m/>
    <m/>
    <m/>
    <m/>
    <n v="9"/>
    <n v="0"/>
    <n v="0"/>
  </r>
  <r>
    <n v="11247403"/>
    <s v="Peregrino, Arnold Alberto"/>
    <s v="Cagayan de Oro"/>
    <s v="Cagayan de Oro"/>
    <s v=""/>
    <s v=""/>
    <x v="61"/>
    <x v="0"/>
    <x v="78"/>
    <n v="1"/>
    <x v="3"/>
    <n v="0"/>
    <n v="0"/>
    <n v="0.17167651383489635"/>
    <n v="0.31686130813398516"/>
    <m/>
    <m/>
    <m/>
    <m/>
    <m/>
    <m/>
    <m/>
    <m/>
    <m/>
    <m/>
    <m/>
    <m/>
    <m/>
    <n v="9"/>
    <n v="0"/>
    <n v="0"/>
  </r>
  <r>
    <n v="11250663"/>
    <s v="WU, CHIEN-PANG"/>
    <s v="Changhua County"/>
    <s v="Changhua County"/>
    <s v=""/>
    <s v=""/>
    <x v="5"/>
    <x v="0"/>
    <x v="81"/>
    <n v="1"/>
    <x v="15"/>
    <n v="0"/>
    <n v="0"/>
    <n v="0.87735870268930893"/>
    <n v="0.48573552026886013"/>
    <m/>
    <m/>
    <m/>
    <m/>
    <m/>
    <m/>
    <m/>
    <m/>
    <m/>
    <m/>
    <m/>
    <m/>
    <m/>
    <n v="9"/>
    <n v="0"/>
    <n v="0"/>
  </r>
  <r>
    <n v="11253550"/>
    <s v="Renkema, Steffen"/>
    <s v="Bretten"/>
    <s v="Bretten"/>
    <s v=""/>
    <s v=""/>
    <x v="0"/>
    <x v="0"/>
    <x v="65"/>
    <n v="1"/>
    <x v="14"/>
    <n v="0"/>
    <n v="0"/>
    <n v="0.89477579825547449"/>
    <n v="0.82573277481029506"/>
    <m/>
    <m/>
    <m/>
    <m/>
    <m/>
    <m/>
    <m/>
    <m/>
    <m/>
    <m/>
    <m/>
    <m/>
    <m/>
    <n v="9"/>
    <n v="0"/>
    <n v="0"/>
  </r>
  <r>
    <n v="11255765"/>
    <s v="Huang, Cheng Po"/>
    <s v="Sanchong City"/>
    <s v="Sanchong City"/>
    <s v=""/>
    <s v=""/>
    <x v="5"/>
    <x v="0"/>
    <x v="69"/>
    <n v="1"/>
    <x v="15"/>
    <n v="0"/>
    <n v="0"/>
    <n v="0.2670336483023793"/>
    <n v="0.57391745769605684"/>
    <m/>
    <m/>
    <m/>
    <m/>
    <m/>
    <m/>
    <m/>
    <m/>
    <m/>
    <m/>
    <m/>
    <m/>
    <m/>
    <n v="9"/>
    <n v="0"/>
    <n v="0"/>
  </r>
  <r>
    <n v="11256157"/>
    <s v="Camhi, Jaime"/>
    <s v="Pacifica,CA"/>
    <s v="Pacifica CA"/>
    <s v=""/>
    <s v=""/>
    <x v="9"/>
    <x v="0"/>
    <x v="77"/>
    <n v="1"/>
    <x v="15"/>
    <n v="0"/>
    <n v="0"/>
    <n v="0.88012352602641009"/>
    <n v="0.20319120811050218"/>
    <m/>
    <m/>
    <m/>
    <m/>
    <m/>
    <m/>
    <m/>
    <m/>
    <m/>
    <m/>
    <m/>
    <m/>
    <m/>
    <n v="9"/>
    <n v="0"/>
    <n v="0"/>
  </r>
  <r>
    <n v="11264050"/>
    <s v="Nagaraj, Devarayasamudram Ramachandran"/>
    <s v="Ridgefield,CT"/>
    <s v="Ridgefield CT"/>
    <s v=""/>
    <s v=""/>
    <x v="9"/>
    <x v="0"/>
    <x v="69"/>
    <n v="1"/>
    <x v="15"/>
    <n v="0"/>
    <n v="0"/>
    <n v="0.97300463003388238"/>
    <n v="0.38583829029459038"/>
    <m/>
    <m/>
    <m/>
    <m/>
    <m/>
    <m/>
    <m/>
    <m/>
    <m/>
    <m/>
    <m/>
    <m/>
    <m/>
    <n v="9"/>
    <n v="0"/>
    <n v="0"/>
  </r>
  <r>
    <n v="11264741"/>
    <s v="Cowart, Willie J."/>
    <s v="San Francisco,CA"/>
    <s v="San Francisco CA"/>
    <s v=""/>
    <s v=""/>
    <x v="9"/>
    <x v="0"/>
    <x v="79"/>
    <n v="1"/>
    <x v="3"/>
    <n v="0"/>
    <n v="0"/>
    <n v="0.66500948859630227"/>
    <n v="0.38349017529284146"/>
    <m/>
    <m/>
    <m/>
    <m/>
    <m/>
    <m/>
    <m/>
    <m/>
    <m/>
    <m/>
    <m/>
    <m/>
    <m/>
    <n v="9"/>
    <n v="0"/>
    <n v="0"/>
  </r>
  <r>
    <n v="11265334"/>
    <s v="M-I Australia Pty. Ltd."/>
    <s v="Perth"/>
    <s v="Perth"/>
    <s v=""/>
    <s v=""/>
    <x v="20"/>
    <x v="0"/>
    <x v="87"/>
    <n v="1"/>
    <x v="14"/>
    <n v="0"/>
    <n v="0"/>
    <n v="3.9740900073090724E-2"/>
    <n v="9.0780534983553429E-2"/>
    <m/>
    <m/>
    <m/>
    <m/>
    <m/>
    <m/>
    <m/>
    <m/>
    <m/>
    <m/>
    <m/>
    <m/>
    <m/>
    <n v="9"/>
    <n v="0"/>
    <n v="0"/>
  </r>
  <r>
    <n v="11270458"/>
    <s v="Yan, Ming-Yue"/>
    <s v="Shenzhen"/>
    <s v="Shenzhen"/>
    <s v=""/>
    <s v=""/>
    <x v="14"/>
    <x v="0"/>
    <x v="59"/>
    <n v="1"/>
    <x v="14"/>
    <n v="0"/>
    <n v="0"/>
    <n v="0.9420535605219883"/>
    <n v="0.71493914289447213"/>
    <m/>
    <m/>
    <m/>
    <m/>
    <m/>
    <m/>
    <m/>
    <m/>
    <m/>
    <m/>
    <m/>
    <m/>
    <m/>
    <n v="9"/>
    <n v="0"/>
    <n v="0"/>
  </r>
  <r>
    <n v="11277920"/>
    <s v="Neiderkohr, Denny"/>
    <s v="Republic,OH"/>
    <s v="Republic OH"/>
    <s v=""/>
    <s v=""/>
    <x v="9"/>
    <x v="0"/>
    <x v="77"/>
    <n v="1"/>
    <x v="15"/>
    <n v="0"/>
    <n v="0"/>
    <n v="0.70116164441541629"/>
    <n v="0.19080678426580633"/>
    <m/>
    <m/>
    <m/>
    <m/>
    <m/>
    <m/>
    <m/>
    <m/>
    <m/>
    <m/>
    <m/>
    <m/>
    <m/>
    <n v="9"/>
    <n v="0"/>
    <n v="0"/>
  </r>
  <r>
    <n v="55842368"/>
    <s v="Schücker, Franz-Josef"/>
    <s v="Muelheim an der Ruhr"/>
    <s v="Muelheim an der Ruhr"/>
    <s v=""/>
    <s v=""/>
    <x v="0"/>
    <x v="0"/>
    <x v="91"/>
    <n v="2"/>
    <x v="0"/>
    <n v="0"/>
    <n v="0"/>
    <n v="0.71666731266828276"/>
    <n v="4.9649741987090046E-2"/>
    <n v="1"/>
    <n v="2"/>
    <n v="8"/>
    <m/>
    <m/>
    <m/>
    <m/>
    <m/>
    <m/>
    <m/>
    <m/>
    <m/>
    <m/>
    <n v="9"/>
    <n v="0"/>
    <n v="0"/>
  </r>
  <r>
    <n v="55845651"/>
    <s v="SAKUDA, YASUHIRO"/>
    <s v="NAGANO-SHI"/>
    <s v="NAGANO-SHI"/>
    <s v=""/>
    <s v=""/>
    <x v="2"/>
    <x v="0"/>
    <x v="70"/>
    <n v="1"/>
    <x v="14"/>
    <n v="0"/>
    <n v="0"/>
    <n v="0.74081373272639028"/>
    <n v="4.7059676167197861E-2"/>
    <n v="1"/>
    <n v="1"/>
    <n v="8"/>
    <m/>
    <m/>
    <m/>
    <m/>
    <m/>
    <m/>
    <m/>
    <m/>
    <m/>
    <m/>
    <n v="9"/>
    <n v="0"/>
    <n v="0"/>
  </r>
  <r>
    <n v="56710387"/>
    <s v="EVANS, John William"/>
    <s v="2 Estate Cottages,Lullington Lane,Frome Somerset BA11 2PW"/>
    <s v="2 Estate Cottages Lullington Lane Frome Somerset BA11 2PW"/>
    <s v="2 11 2"/>
    <s v="A11"/>
    <x v="8"/>
    <x v="0"/>
    <x v="19"/>
    <n v="3"/>
    <x v="2"/>
    <n v="3"/>
    <n v="1"/>
    <n v="0.16962492491164682"/>
    <n v="4.6455860262982984E-2"/>
    <n v="1"/>
    <n v="3"/>
    <n v="8"/>
    <m/>
    <m/>
    <m/>
    <m/>
    <m/>
    <m/>
    <m/>
    <m/>
    <m/>
    <m/>
    <n v="9"/>
    <n v="1"/>
    <n v="0"/>
  </r>
  <r>
    <n v="11282536"/>
    <s v="Fajolli, Márcia Helena Teixeira"/>
    <s v="Sao José dos Campos"/>
    <s v="Sao José dos Campos"/>
    <s v=""/>
    <s v=""/>
    <x v="33"/>
    <x v="0"/>
    <x v="80"/>
    <n v="2"/>
    <x v="0"/>
    <n v="0"/>
    <n v="0"/>
    <n v="5.2799307062829315E-2"/>
    <n v="0.83025315382860243"/>
    <m/>
    <m/>
    <m/>
    <m/>
    <m/>
    <m/>
    <m/>
    <m/>
    <m/>
    <m/>
    <m/>
    <m/>
    <m/>
    <n v="9"/>
    <n v="0"/>
    <n v="0"/>
  </r>
  <r>
    <n v="56793418"/>
    <s v="AKABANE Tetsuya"/>
    <s v="c/o ZEON CORPORATION,6-2 Marunouchi 1-chome,Chiyoda-ku,Tokyo 100-8246"/>
    <s v="c/o ZEON CORPORATION 6-2 Marunouchi 1-chome Chiyoda-ku Tokyo 100-8246"/>
    <s v="62 1 1008246"/>
    <s v="6-"/>
    <x v="2"/>
    <x v="0"/>
    <x v="25"/>
    <n v="3"/>
    <x v="2"/>
    <n v="3"/>
    <n v="1"/>
    <n v="0.39092596458473527"/>
    <n v="4.9850168021939534E-2"/>
    <n v="1"/>
    <n v="3"/>
    <n v="8"/>
    <m/>
    <m/>
    <m/>
    <m/>
    <m/>
    <m/>
    <m/>
    <m/>
    <m/>
    <m/>
    <n v="9"/>
    <n v="1"/>
    <n v="0"/>
  </r>
  <r>
    <n v="11285959"/>
    <s v="Chen, Jung-Hua"/>
    <s v="Taoyuan County"/>
    <s v="Taoyuan County"/>
    <s v=""/>
    <s v=""/>
    <x v="5"/>
    <x v="0"/>
    <x v="78"/>
    <n v="1"/>
    <x v="15"/>
    <n v="0"/>
    <n v="0"/>
    <n v="0.77040305938199749"/>
    <n v="0.24877253875092864"/>
    <m/>
    <m/>
    <m/>
    <m/>
    <m/>
    <m/>
    <m/>
    <m/>
    <m/>
    <m/>
    <m/>
    <m/>
    <m/>
    <n v="9"/>
    <n v="0"/>
    <n v="0"/>
  </r>
  <r>
    <n v="11288003"/>
    <s v="Muller, Francis X."/>
    <s v="King of Prussia,PA"/>
    <s v="King of Prussia PA"/>
    <s v=""/>
    <s v=""/>
    <x v="9"/>
    <x v="0"/>
    <x v="83"/>
    <n v="2"/>
    <x v="0"/>
    <n v="0"/>
    <n v="0"/>
    <n v="0.40193649182119651"/>
    <n v="0.83752337149566214"/>
    <m/>
    <m/>
    <m/>
    <m/>
    <m/>
    <m/>
    <m/>
    <m/>
    <m/>
    <m/>
    <m/>
    <m/>
    <m/>
    <n v="9"/>
    <n v="0"/>
    <n v="0"/>
  </r>
  <r>
    <n v="11289139"/>
    <s v="Fulp, Alan"/>
    <s v="Williow Springs,NC"/>
    <s v="Williow Springs NC"/>
    <s v=""/>
    <s v=""/>
    <x v="9"/>
    <x v="0"/>
    <x v="83"/>
    <n v="2"/>
    <x v="3"/>
    <n v="0"/>
    <n v="0"/>
    <n v="0.6509144276150729"/>
    <n v="9.7361459362244607E-2"/>
    <m/>
    <m/>
    <m/>
    <m/>
    <m/>
    <m/>
    <m/>
    <m/>
    <m/>
    <m/>
    <m/>
    <m/>
    <m/>
    <n v="9"/>
    <n v="0"/>
    <n v="0"/>
  </r>
  <r>
    <n v="56949449"/>
    <s v="HUANG, Yen-Ching"/>
    <s v="New Taipei City"/>
    <s v="New Taipei City"/>
    <s v=""/>
    <s v=""/>
    <x v="5"/>
    <x v="0"/>
    <x v="81"/>
    <n v="1"/>
    <x v="3"/>
    <n v="0"/>
    <n v="0"/>
    <n v="0.15926172398305294"/>
    <n v="5.2044845755866764E-2"/>
    <n v="1"/>
    <n v="1"/>
    <n v="8"/>
    <m/>
    <m/>
    <m/>
    <m/>
    <m/>
    <m/>
    <m/>
    <m/>
    <m/>
    <m/>
    <n v="9"/>
    <n v="0"/>
    <n v="0"/>
  </r>
  <r>
    <n v="11296972"/>
    <s v="Aldous, Suzanne C"/>
    <s v="Gillette,NJ"/>
    <s v="Gillette NJ"/>
    <s v=""/>
    <s v=""/>
    <x v="9"/>
    <x v="0"/>
    <x v="77"/>
    <n v="1"/>
    <x v="15"/>
    <n v="0"/>
    <n v="0"/>
    <n v="0.20250396454453934"/>
    <n v="0.97487014521712834"/>
    <m/>
    <m/>
    <m/>
    <m/>
    <m/>
    <m/>
    <m/>
    <m/>
    <m/>
    <m/>
    <m/>
    <m/>
    <m/>
    <n v="9"/>
    <n v="0"/>
    <n v="0"/>
  </r>
  <r>
    <n v="11297755"/>
    <s v="AVERY BIOMEDICAL DEVICES, INC."/>
    <s v="Commack,NY"/>
    <s v="Commack NY"/>
    <s v=""/>
    <s v=""/>
    <x v="9"/>
    <x v="0"/>
    <x v="70"/>
    <n v="1"/>
    <x v="15"/>
    <n v="0"/>
    <n v="0"/>
    <n v="0.30679273538015317"/>
    <n v="0.13800735107550099"/>
    <m/>
    <m/>
    <m/>
    <m/>
    <m/>
    <m/>
    <m/>
    <m/>
    <m/>
    <m/>
    <m/>
    <m/>
    <m/>
    <n v="9"/>
    <n v="0"/>
    <n v="0"/>
  </r>
  <r>
    <n v="11298872"/>
    <s v="Supertrak, Inc."/>
    <s v="Punta Gorda,FL"/>
    <s v="Punta Gorda FL"/>
    <s v=""/>
    <s v=""/>
    <x v="9"/>
    <x v="0"/>
    <x v="78"/>
    <n v="1"/>
    <x v="3"/>
    <n v="0"/>
    <n v="0"/>
    <n v="0.21655380172624106"/>
    <n v="0.75422953433548146"/>
    <m/>
    <m/>
    <m/>
    <m/>
    <m/>
    <m/>
    <m/>
    <m/>
    <m/>
    <m/>
    <m/>
    <m/>
    <m/>
    <n v="9"/>
    <n v="0"/>
    <n v="0"/>
  </r>
  <r>
    <n v="11299587"/>
    <s v="Sato, Masahiro"/>
    <s v="Kobe-shi"/>
    <s v="Kobe-shi"/>
    <s v=""/>
    <s v=""/>
    <x v="2"/>
    <x v="0"/>
    <x v="59"/>
    <n v="1"/>
    <x v="14"/>
    <n v="0"/>
    <n v="0"/>
    <n v="0.60681743711005731"/>
    <n v="0.90693178254616469"/>
    <m/>
    <m/>
    <m/>
    <m/>
    <m/>
    <m/>
    <m/>
    <m/>
    <m/>
    <m/>
    <m/>
    <m/>
    <m/>
    <n v="9"/>
    <n v="0"/>
    <n v="0"/>
  </r>
  <r>
    <n v="11309030"/>
    <s v="CAMBRIDEG DISPLAY TECHNOLOGY LIMITED"/>
    <s v="Cambridgeshire"/>
    <s v="Cambridgeshire"/>
    <s v=""/>
    <s v=""/>
    <x v="8"/>
    <x v="0"/>
    <x v="78"/>
    <n v="1"/>
    <x v="14"/>
    <n v="0"/>
    <n v="0"/>
    <n v="0.81594451818011537"/>
    <n v="0.27048636009520632"/>
    <m/>
    <m/>
    <m/>
    <m/>
    <m/>
    <m/>
    <m/>
    <m/>
    <m/>
    <m/>
    <m/>
    <m/>
    <m/>
    <n v="9"/>
    <n v="0"/>
    <n v="0"/>
  </r>
  <r>
    <n v="11309849"/>
    <s v="Jang, Byung-Seok"/>
    <s v="Suncheon-si"/>
    <s v="Suncheon-si"/>
    <s v=""/>
    <s v=""/>
    <x v="7"/>
    <x v="0"/>
    <x v="77"/>
    <n v="1"/>
    <x v="14"/>
    <n v="0"/>
    <n v="0"/>
    <n v="0.25687286965174283"/>
    <n v="0.84204564720313668"/>
    <m/>
    <m/>
    <m/>
    <m/>
    <m/>
    <m/>
    <m/>
    <m/>
    <m/>
    <m/>
    <m/>
    <m/>
    <m/>
    <n v="9"/>
    <n v="0"/>
    <n v="0"/>
  </r>
  <r>
    <n v="11312437"/>
    <s v="Zeelen, Ronald"/>
    <s v="Delft"/>
    <s v="Delft"/>
    <s v=""/>
    <s v=""/>
    <x v="1"/>
    <x v="0"/>
    <x v="87"/>
    <n v="1"/>
    <x v="14"/>
    <n v="0"/>
    <n v="0"/>
    <n v="6.0466271413872619E-2"/>
    <n v="0.59503757769212506"/>
    <m/>
    <m/>
    <m/>
    <m/>
    <m/>
    <m/>
    <m/>
    <m/>
    <m/>
    <m/>
    <m/>
    <m/>
    <m/>
    <n v="9"/>
    <n v="0"/>
    <n v="0"/>
  </r>
  <r>
    <n v="11313661"/>
    <s v="Hanaoka, Kazuya"/>
    <s v="Chigasaki"/>
    <s v="Chigasaki"/>
    <s v=""/>
    <s v=""/>
    <x v="2"/>
    <x v="0"/>
    <x v="62"/>
    <n v="1"/>
    <x v="14"/>
    <n v="0"/>
    <n v="0"/>
    <n v="0.33163101288793995"/>
    <n v="0.59040514490650675"/>
    <m/>
    <m/>
    <m/>
    <m/>
    <m/>
    <m/>
    <m/>
    <m/>
    <m/>
    <m/>
    <m/>
    <m/>
    <m/>
    <n v="9"/>
    <n v="0"/>
    <n v="0"/>
  </r>
  <r>
    <n v="11314516"/>
    <s v="LV, Feng"/>
    <s v="Shanghai,201203"/>
    <s v="Shanghai 201203"/>
    <s v="201203"/>
    <s v=""/>
    <x v="14"/>
    <x v="0"/>
    <x v="81"/>
    <n v="1"/>
    <x v="15"/>
    <n v="1"/>
    <n v="0"/>
    <n v="0.50287024913456768"/>
    <n v="0.42661069265687401"/>
    <m/>
    <m/>
    <m/>
    <m/>
    <m/>
    <m/>
    <m/>
    <m/>
    <m/>
    <m/>
    <m/>
    <m/>
    <m/>
    <n v="9"/>
    <n v="0"/>
    <n v="0"/>
  </r>
  <r>
    <n v="11315534"/>
    <s v="PERSAUD, Anthony G."/>
    <s v="San Diego,CA"/>
    <s v="San Diego CA"/>
    <s v=""/>
    <s v=""/>
    <x v="9"/>
    <x v="0"/>
    <x v="74"/>
    <n v="1"/>
    <x v="3"/>
    <n v="0"/>
    <n v="0"/>
    <n v="0.52336529426721878"/>
    <n v="9.164623638977365E-2"/>
    <m/>
    <m/>
    <m/>
    <m/>
    <m/>
    <m/>
    <m/>
    <m/>
    <m/>
    <m/>
    <m/>
    <m/>
    <m/>
    <n v="9"/>
    <n v="0"/>
    <n v="0"/>
  </r>
  <r>
    <n v="11317870"/>
    <s v="Rooney, Kristen"/>
    <s v="New York,NY"/>
    <s v="New York NY"/>
    <s v=""/>
    <s v=""/>
    <x v="9"/>
    <x v="0"/>
    <x v="77"/>
    <n v="1"/>
    <x v="3"/>
    <n v="0"/>
    <n v="0"/>
    <n v="0.97541337673712347"/>
    <n v="0.52388948609287533"/>
    <m/>
    <m/>
    <m/>
    <m/>
    <m/>
    <m/>
    <m/>
    <m/>
    <m/>
    <m/>
    <m/>
    <m/>
    <m/>
    <n v="9"/>
    <n v="0"/>
    <n v="0"/>
  </r>
  <r>
    <n v="11319773"/>
    <s v="Ryu, Jong-Ho"/>
    <s v="Choongcheongnam-do"/>
    <s v="Choongcheongnam-do"/>
    <s v=""/>
    <s v=""/>
    <x v="7"/>
    <x v="0"/>
    <x v="83"/>
    <n v="2"/>
    <x v="14"/>
    <n v="0"/>
    <n v="0"/>
    <n v="0.49213461977253781"/>
    <n v="0.67328282702733888"/>
    <m/>
    <m/>
    <m/>
    <m/>
    <m/>
    <m/>
    <m/>
    <m/>
    <m/>
    <m/>
    <m/>
    <m/>
    <m/>
    <n v="9"/>
    <n v="0"/>
    <n v="0"/>
  </r>
  <r>
    <n v="11321523"/>
    <s v="Prilutsky, Oleg"/>
    <s v="Kibbutz Ruhama"/>
    <s v="Kibbutz Ruhama"/>
    <s v=""/>
    <s v=""/>
    <x v="19"/>
    <x v="0"/>
    <x v="78"/>
    <n v="1"/>
    <x v="15"/>
    <n v="0"/>
    <n v="0"/>
    <n v="0.83968476474654064"/>
    <n v="0.43629382979922804"/>
    <m/>
    <m/>
    <m/>
    <m/>
    <m/>
    <m/>
    <m/>
    <m/>
    <m/>
    <m/>
    <m/>
    <m/>
    <m/>
    <n v="9"/>
    <n v="0"/>
    <n v="0"/>
  </r>
  <r>
    <n v="11321715"/>
    <s v="Tegley, Christopher"/>
    <s v="San Diego,CA"/>
    <s v="San Diego CA"/>
    <s v=""/>
    <s v=""/>
    <x v="9"/>
    <x v="0"/>
    <x v="74"/>
    <n v="1"/>
    <x v="3"/>
    <n v="0"/>
    <n v="0"/>
    <n v="0.37493964038205529"/>
    <n v="0.74039740267480825"/>
    <m/>
    <m/>
    <m/>
    <m/>
    <m/>
    <m/>
    <m/>
    <m/>
    <m/>
    <m/>
    <m/>
    <m/>
    <m/>
    <n v="9"/>
    <n v="0"/>
    <n v="0"/>
  </r>
  <r>
    <n v="11322169"/>
    <s v="Chang, William H.L."/>
    <s v="Milpitas,CA"/>
    <s v="Milpitas CA"/>
    <s v=""/>
    <s v=""/>
    <x v="9"/>
    <x v="0"/>
    <x v="77"/>
    <n v="1"/>
    <x v="15"/>
    <n v="0"/>
    <n v="0"/>
    <n v="0.76641939085357991"/>
    <n v="0.82437729043432995"/>
    <m/>
    <m/>
    <m/>
    <m/>
    <m/>
    <m/>
    <m/>
    <m/>
    <m/>
    <m/>
    <m/>
    <m/>
    <m/>
    <n v="9"/>
    <n v="0"/>
    <n v="0"/>
  </r>
  <r>
    <n v="11322872"/>
    <s v="Raczek, Tim"/>
    <s v="Spokane,WA"/>
    <s v="Spokane WA"/>
    <s v=""/>
    <s v=""/>
    <x v="9"/>
    <x v="0"/>
    <x v="70"/>
    <n v="1"/>
    <x v="15"/>
    <n v="0"/>
    <n v="0"/>
    <n v="0.62281157394028897"/>
    <n v="0.98011768416563994"/>
    <m/>
    <m/>
    <m/>
    <m/>
    <m/>
    <m/>
    <m/>
    <m/>
    <m/>
    <m/>
    <m/>
    <m/>
    <m/>
    <n v="9"/>
    <n v="0"/>
    <n v="0"/>
  </r>
  <r>
    <n v="11323687"/>
    <s v="Feil, Hermanus"/>
    <s v="Valkenswaard"/>
    <s v="Valkenswaard"/>
    <s v=""/>
    <s v=""/>
    <x v="1"/>
    <x v="0"/>
    <x v="74"/>
    <n v="1"/>
    <x v="14"/>
    <n v="0"/>
    <n v="0"/>
    <n v="0.157939265347672"/>
    <n v="0.23637019128803538"/>
    <m/>
    <m/>
    <m/>
    <m/>
    <m/>
    <m/>
    <m/>
    <m/>
    <m/>
    <m/>
    <m/>
    <m/>
    <m/>
    <n v="9"/>
    <n v="0"/>
    <n v="0"/>
  </r>
  <r>
    <n v="11325137"/>
    <s v="Murgatroyd, Adrian"/>
    <s v="Frankfurt am Main"/>
    <s v="Frankfurt am Main"/>
    <s v=""/>
    <s v=""/>
    <x v="0"/>
    <x v="0"/>
    <x v="100"/>
    <n v="2"/>
    <x v="3"/>
    <n v="0"/>
    <n v="0"/>
    <n v="0.23214603373683818"/>
    <n v="0.8694762467906284"/>
    <m/>
    <m/>
    <m/>
    <m/>
    <m/>
    <m/>
    <m/>
    <m/>
    <m/>
    <m/>
    <m/>
    <m/>
    <m/>
    <n v="9"/>
    <n v="0"/>
    <n v="0"/>
  </r>
  <r>
    <n v="11326332"/>
    <s v="Ishida, Atsushi"/>
    <s v="Nagaokakyo"/>
    <s v="Nagaokakyo"/>
    <s v=""/>
    <s v=""/>
    <x v="2"/>
    <x v="0"/>
    <x v="70"/>
    <n v="1"/>
    <x v="14"/>
    <n v="0"/>
    <n v="0"/>
    <n v="0.79840406706970002"/>
    <n v="0.73533995656443496"/>
    <m/>
    <m/>
    <m/>
    <m/>
    <m/>
    <m/>
    <m/>
    <m/>
    <m/>
    <m/>
    <m/>
    <m/>
    <m/>
    <n v="9"/>
    <n v="0"/>
    <n v="0"/>
  </r>
  <r>
    <n v="11328862"/>
    <s v="IMMUNOTREX CORPORATION"/>
    <s v="Lowell,MA"/>
    <s v="Lowell MA"/>
    <s v=""/>
    <s v=""/>
    <x v="9"/>
    <x v="0"/>
    <x v="62"/>
    <n v="1"/>
    <x v="15"/>
    <n v="0"/>
    <n v="0"/>
    <n v="0.22047666236870433"/>
    <n v="0.95634280192852195"/>
    <m/>
    <m/>
    <m/>
    <m/>
    <m/>
    <m/>
    <m/>
    <m/>
    <m/>
    <m/>
    <m/>
    <m/>
    <m/>
    <n v="9"/>
    <n v="0"/>
    <n v="0"/>
  </r>
  <r>
    <n v="11329138"/>
    <s v="Peckus, Linas"/>
    <s v="Evanston,IL"/>
    <s v="Evanston IL"/>
    <s v=""/>
    <s v=""/>
    <x v="9"/>
    <x v="0"/>
    <x v="77"/>
    <n v="1"/>
    <x v="15"/>
    <n v="0"/>
    <n v="0"/>
    <n v="0.35040062418375151"/>
    <n v="0.98382291601818217"/>
    <m/>
    <m/>
    <m/>
    <m/>
    <m/>
    <m/>
    <m/>
    <m/>
    <m/>
    <m/>
    <m/>
    <m/>
    <m/>
    <n v="9"/>
    <n v="0"/>
    <n v="0"/>
  </r>
  <r>
    <n v="11332002"/>
    <s v="Renshaw, Paul"/>
    <s v="Cheadle"/>
    <s v="Cheadle"/>
    <s v=""/>
    <s v=""/>
    <x v="8"/>
    <x v="0"/>
    <x v="65"/>
    <n v="1"/>
    <x v="14"/>
    <n v="0"/>
    <n v="0"/>
    <n v="0.2586718569398746"/>
    <n v="0.51150196326985864"/>
    <m/>
    <m/>
    <m/>
    <m/>
    <m/>
    <m/>
    <m/>
    <m/>
    <m/>
    <m/>
    <m/>
    <m/>
    <m/>
    <n v="9"/>
    <n v="0"/>
    <n v="0"/>
  </r>
  <r>
    <n v="11334006"/>
    <s v="Tappin, Keith"/>
    <s v="Dunfermline"/>
    <s v="Dunfermline"/>
    <s v=""/>
    <s v=""/>
    <x v="8"/>
    <x v="0"/>
    <x v="77"/>
    <n v="1"/>
    <x v="14"/>
    <n v="0"/>
    <n v="0"/>
    <n v="0.10003832416001546"/>
    <n v="9.7105050444769581E-2"/>
    <m/>
    <m/>
    <m/>
    <m/>
    <m/>
    <m/>
    <m/>
    <m/>
    <m/>
    <m/>
    <m/>
    <m/>
    <m/>
    <n v="9"/>
    <n v="0"/>
    <n v="0"/>
  </r>
  <r>
    <n v="11342608"/>
    <s v="Schumacher, Joshua"/>
    <s v="St. Charles,MO"/>
    <s v="St. Charles MO"/>
    <s v=""/>
    <s v=""/>
    <x v="9"/>
    <x v="0"/>
    <x v="78"/>
    <n v="1"/>
    <x v="3"/>
    <n v="0"/>
    <n v="0"/>
    <n v="0.68164858213595425"/>
    <n v="0.86739434229909873"/>
    <m/>
    <m/>
    <m/>
    <m/>
    <m/>
    <m/>
    <m/>
    <m/>
    <m/>
    <m/>
    <m/>
    <m/>
    <m/>
    <n v="9"/>
    <n v="0"/>
    <n v="0"/>
  </r>
  <r>
    <n v="11343572"/>
    <s v="Magnusson, Elinor"/>
    <s v="Mölnlycke"/>
    <s v="Mölnlycke"/>
    <s v=""/>
    <s v=""/>
    <x v="11"/>
    <x v="0"/>
    <x v="62"/>
    <n v="1"/>
    <x v="14"/>
    <n v="0"/>
    <n v="0"/>
    <n v="0.60757769988835586"/>
    <n v="0.31741693609785782"/>
    <m/>
    <m/>
    <m/>
    <m/>
    <m/>
    <m/>
    <m/>
    <m/>
    <m/>
    <m/>
    <m/>
    <m/>
    <m/>
    <n v="9"/>
    <n v="0"/>
    <n v="0"/>
  </r>
  <r>
    <n v="11348393"/>
    <s v="Hallstrom, Bill"/>
    <s v="Rancho Santa Fe,CA"/>
    <s v="Rancho Santa Fe CA"/>
    <s v=""/>
    <s v=""/>
    <x v="9"/>
    <x v="0"/>
    <x v="83"/>
    <n v="2"/>
    <x v="0"/>
    <n v="0"/>
    <n v="0"/>
    <n v="0.77173563751516361"/>
    <n v="0.8415990500175129"/>
    <m/>
    <m/>
    <m/>
    <m/>
    <m/>
    <m/>
    <m/>
    <m/>
    <m/>
    <m/>
    <m/>
    <m/>
    <m/>
    <n v="9"/>
    <n v="0"/>
    <n v="0"/>
  </r>
  <r>
    <n v="11348659"/>
    <s v="Clapper, Margie"/>
    <s v="Harleysville,PA"/>
    <s v="Harleysville PA"/>
    <s v=""/>
    <s v=""/>
    <x v="9"/>
    <x v="0"/>
    <x v="81"/>
    <n v="1"/>
    <x v="15"/>
    <n v="0"/>
    <n v="0"/>
    <n v="0.43494379437613406"/>
    <n v="0.57622987383884228"/>
    <m/>
    <m/>
    <m/>
    <m/>
    <m/>
    <m/>
    <m/>
    <m/>
    <m/>
    <m/>
    <m/>
    <m/>
    <m/>
    <n v="9"/>
    <n v="0"/>
    <n v="0"/>
  </r>
  <r>
    <n v="11348743"/>
    <s v="Kim, Kwang-joon"/>
    <s v="Daejeon-si"/>
    <s v="Daejeon-si"/>
    <s v=""/>
    <s v=""/>
    <x v="7"/>
    <x v="0"/>
    <x v="70"/>
    <n v="1"/>
    <x v="14"/>
    <n v="0"/>
    <n v="0"/>
    <n v="0.47768565653197859"/>
    <n v="0.32332537684304385"/>
    <m/>
    <m/>
    <m/>
    <m/>
    <m/>
    <m/>
    <m/>
    <m/>
    <m/>
    <m/>
    <m/>
    <m/>
    <m/>
    <n v="9"/>
    <n v="0"/>
    <n v="0"/>
  </r>
  <r>
    <n v="11349049"/>
    <s v="Gotoh, Momokazu"/>
    <s v="Nagoya-shi"/>
    <s v="Nagoya-shi"/>
    <s v=""/>
    <s v=""/>
    <x v="2"/>
    <x v="0"/>
    <x v="70"/>
    <n v="1"/>
    <x v="14"/>
    <n v="0"/>
    <n v="0"/>
    <n v="0.74556083964842057"/>
    <n v="0.42446143055848562"/>
    <m/>
    <m/>
    <m/>
    <m/>
    <m/>
    <m/>
    <m/>
    <m/>
    <m/>
    <m/>
    <m/>
    <m/>
    <m/>
    <n v="9"/>
    <n v="0"/>
    <n v="0"/>
  </r>
  <r>
    <n v="11350327"/>
    <s v="Wesolowski, Daniel E."/>
    <s v="Cambridge,MA"/>
    <s v="Cambridge MA"/>
    <s v=""/>
    <s v=""/>
    <x v="9"/>
    <x v="0"/>
    <x v="74"/>
    <n v="1"/>
    <x v="15"/>
    <n v="0"/>
    <n v="0"/>
    <n v="0.16831086776207338"/>
    <n v="0.36234935006906899"/>
    <m/>
    <m/>
    <m/>
    <m/>
    <m/>
    <m/>
    <m/>
    <m/>
    <m/>
    <m/>
    <m/>
    <m/>
    <m/>
    <n v="9"/>
    <n v="0"/>
    <n v="0"/>
  </r>
  <r>
    <n v="11350426"/>
    <s v="Vercammen, Dominique"/>
    <s v="Bottelare"/>
    <s v="Bottelare"/>
    <s v=""/>
    <s v=""/>
    <x v="17"/>
    <x v="0"/>
    <x v="62"/>
    <n v="1"/>
    <x v="14"/>
    <n v="0"/>
    <n v="0"/>
    <n v="5.1859206210598252E-3"/>
    <n v="0.19883230029218124"/>
    <m/>
    <m/>
    <m/>
    <m/>
    <m/>
    <m/>
    <m/>
    <m/>
    <m/>
    <m/>
    <m/>
    <m/>
    <m/>
    <n v="9"/>
    <n v="0"/>
    <n v="0"/>
  </r>
  <r>
    <n v="11351510"/>
    <s v="KOHLMAIER, Martin"/>
    <s v="Bad Voelsau"/>
    <s v="Bad Voelsau"/>
    <s v=""/>
    <s v=""/>
    <x v="15"/>
    <x v="0"/>
    <x v="77"/>
    <n v="1"/>
    <x v="15"/>
    <n v="0"/>
    <n v="0"/>
    <n v="2.564725620197239E-2"/>
    <n v="0.65991846380079022"/>
    <m/>
    <m/>
    <m/>
    <m/>
    <m/>
    <m/>
    <m/>
    <m/>
    <m/>
    <m/>
    <m/>
    <m/>
    <m/>
    <n v="9"/>
    <n v="0"/>
    <n v="0"/>
  </r>
  <r>
    <n v="11355366"/>
    <s v="LEE, Don Won"/>
    <s v="Seoul"/>
    <s v="Seoul"/>
    <s v=""/>
    <s v=""/>
    <x v="7"/>
    <x v="0"/>
    <x v="87"/>
    <n v="1"/>
    <x v="14"/>
    <n v="0"/>
    <n v="0"/>
    <n v="0.38679116607033137"/>
    <n v="8.1231196797638461E-2"/>
    <m/>
    <m/>
    <m/>
    <m/>
    <m/>
    <m/>
    <m/>
    <m/>
    <m/>
    <m/>
    <m/>
    <m/>
    <m/>
    <n v="9"/>
    <n v="0"/>
    <n v="0"/>
  </r>
  <r>
    <n v="11357867"/>
    <s v="Blagg, Brian S.J."/>
    <s v="Lawrence,KS"/>
    <s v="Lawrence KS"/>
    <s v=""/>
    <s v=""/>
    <x v="9"/>
    <x v="0"/>
    <x v="77"/>
    <n v="1"/>
    <x v="15"/>
    <n v="0"/>
    <n v="0"/>
    <n v="0.9496153323904919"/>
    <n v="0.85813950744422718"/>
    <m/>
    <m/>
    <m/>
    <m/>
    <m/>
    <m/>
    <m/>
    <m/>
    <m/>
    <m/>
    <m/>
    <m/>
    <m/>
    <n v="9"/>
    <n v="0"/>
    <n v="0"/>
  </r>
  <r>
    <n v="57733370"/>
    <s v="Wilson, David James"/>
    <s v="19 route de Lamorlaye,60580 Coye-la-foret"/>
    <s v="19 route de Lamorlaye 60580 Coye-la-foret"/>
    <s v="19 60580"/>
    <s v=""/>
    <x v="3"/>
    <x v="0"/>
    <x v="46"/>
    <n v="3"/>
    <x v="9"/>
    <n v="2"/>
    <n v="0"/>
    <n v="0.19532593419369382"/>
    <n v="5.0216096536625732E-2"/>
    <n v="1"/>
    <n v="3"/>
    <n v="8"/>
    <m/>
    <m/>
    <m/>
    <m/>
    <m/>
    <m/>
    <m/>
    <m/>
    <m/>
    <m/>
    <n v="9"/>
    <n v="1"/>
    <n v="0"/>
  </r>
  <r>
    <n v="11362259"/>
    <s v="Weinans, Erwin"/>
    <s v="PH Klijndijk"/>
    <s v="PH Klijndijk"/>
    <s v=""/>
    <s v=""/>
    <x v="1"/>
    <x v="0"/>
    <x v="74"/>
    <n v="1"/>
    <x v="15"/>
    <n v="0"/>
    <n v="0"/>
    <n v="0.56122789920057881"/>
    <n v="0.65833668544248602"/>
    <m/>
    <m/>
    <m/>
    <m/>
    <m/>
    <m/>
    <m/>
    <m/>
    <m/>
    <m/>
    <m/>
    <m/>
    <m/>
    <n v="9"/>
    <n v="0"/>
    <n v="0"/>
  </r>
  <r>
    <n v="11364144"/>
    <s v="Kanzaki, Jyunji"/>
    <s v="Wakayama"/>
    <s v="Wakayama"/>
    <s v=""/>
    <s v=""/>
    <x v="2"/>
    <x v="0"/>
    <x v="59"/>
    <n v="1"/>
    <x v="14"/>
    <n v="0"/>
    <n v="0"/>
    <n v="0.52398136665118256"/>
    <n v="9.3589607062387059E-2"/>
    <m/>
    <m/>
    <m/>
    <m/>
    <m/>
    <m/>
    <m/>
    <m/>
    <m/>
    <m/>
    <m/>
    <m/>
    <m/>
    <n v="9"/>
    <n v="0"/>
    <n v="0"/>
  </r>
  <r>
    <n v="11365410"/>
    <s v="Hasbun, William M."/>
    <s v="Mount Laurel,NJ"/>
    <s v="Mount Laurel NJ"/>
    <s v=""/>
    <s v=""/>
    <x v="9"/>
    <x v="0"/>
    <x v="81"/>
    <n v="1"/>
    <x v="3"/>
    <n v="0"/>
    <n v="0"/>
    <n v="0.71632186421222921"/>
    <n v="0.4998138884372274"/>
    <m/>
    <m/>
    <m/>
    <m/>
    <m/>
    <m/>
    <m/>
    <m/>
    <m/>
    <m/>
    <m/>
    <m/>
    <m/>
    <n v="9"/>
    <n v="0"/>
    <n v="0"/>
  </r>
  <r>
    <n v="11367851"/>
    <s v="Kakiuchi, Hiroyuki"/>
    <s v="Kanagawa"/>
    <s v="Kanagawa"/>
    <s v=""/>
    <s v=""/>
    <x v="2"/>
    <x v="0"/>
    <x v="59"/>
    <n v="1"/>
    <x v="14"/>
    <n v="0"/>
    <n v="0"/>
    <n v="0.98966672952948109"/>
    <n v="0.20508218707605841"/>
    <m/>
    <m/>
    <m/>
    <m/>
    <m/>
    <m/>
    <m/>
    <m/>
    <m/>
    <m/>
    <m/>
    <m/>
    <m/>
    <n v="9"/>
    <n v="0"/>
    <n v="0"/>
  </r>
  <r>
    <n v="11371459"/>
    <s v="LEE, Kyu Man"/>
    <s v="Suwon-si"/>
    <s v="Suwon-si"/>
    <s v=""/>
    <s v=""/>
    <x v="7"/>
    <x v="0"/>
    <x v="59"/>
    <n v="1"/>
    <x v="14"/>
    <n v="0"/>
    <n v="0"/>
    <n v="0.48059848140284211"/>
    <n v="0.42059846659730382"/>
    <m/>
    <m/>
    <m/>
    <m/>
    <m/>
    <m/>
    <m/>
    <m/>
    <m/>
    <m/>
    <m/>
    <m/>
    <m/>
    <n v="9"/>
    <n v="0"/>
    <n v="0"/>
  </r>
  <r>
    <n v="11372169"/>
    <s v="Jelena, Levi"/>
    <s v="Palo Alto,CA"/>
    <s v="Palo Alto CA"/>
    <s v=""/>
    <s v=""/>
    <x v="9"/>
    <x v="0"/>
    <x v="74"/>
    <n v="1"/>
    <x v="3"/>
    <n v="0"/>
    <n v="0"/>
    <n v="0.18044371854448449"/>
    <n v="0.78624464029958241"/>
    <m/>
    <m/>
    <m/>
    <m/>
    <m/>
    <m/>
    <m/>
    <m/>
    <m/>
    <m/>
    <m/>
    <m/>
    <m/>
    <n v="9"/>
    <n v="0"/>
    <n v="0"/>
  </r>
  <r>
    <n v="11372744"/>
    <s v="Mankiewicz Gebr. &amp; Co. GmbH &amp; Co. KG"/>
    <s v="Hamburg"/>
    <s v="Hamburg"/>
    <s v=""/>
    <s v=""/>
    <x v="0"/>
    <x v="0"/>
    <x v="65"/>
    <n v="1"/>
    <x v="14"/>
    <n v="0"/>
    <n v="0"/>
    <n v="0.73748244771748805"/>
    <n v="0.30664297657435469"/>
    <m/>
    <m/>
    <m/>
    <m/>
    <m/>
    <m/>
    <m/>
    <m/>
    <m/>
    <m/>
    <m/>
    <m/>
    <m/>
    <n v="9"/>
    <n v="0"/>
    <n v="0"/>
  </r>
  <r>
    <n v="11373512"/>
    <s v="Oda, Yoshikazu"/>
    <s v="Yokohama-shi"/>
    <s v="Yokohama-shi"/>
    <s v=""/>
    <s v=""/>
    <x v="2"/>
    <x v="0"/>
    <x v="74"/>
    <n v="1"/>
    <x v="14"/>
    <n v="0"/>
    <n v="0"/>
    <n v="0.36144413837794798"/>
    <n v="0.39350242507138189"/>
    <m/>
    <m/>
    <m/>
    <m/>
    <m/>
    <m/>
    <m/>
    <m/>
    <m/>
    <m/>
    <m/>
    <m/>
    <m/>
    <n v="9"/>
    <n v="0"/>
    <n v="0"/>
  </r>
  <r>
    <n v="11375889"/>
    <s v="Kohn, James Robert"/>
    <s v="Mendota Heights,MN"/>
    <s v="Mendota Heights MN"/>
    <s v=""/>
    <s v=""/>
    <x v="9"/>
    <x v="0"/>
    <x v="83"/>
    <n v="2"/>
    <x v="3"/>
    <n v="0"/>
    <n v="0"/>
    <n v="0.84661571410207492"/>
    <n v="0.6238549015530952"/>
    <m/>
    <m/>
    <m/>
    <m/>
    <m/>
    <m/>
    <m/>
    <m/>
    <m/>
    <m/>
    <m/>
    <m/>
    <m/>
    <n v="9"/>
    <n v="0"/>
    <n v="0"/>
  </r>
  <r>
    <n v="11376983"/>
    <s v="Jonemann, Gilles"/>
    <s v="Aix-en-Provence"/>
    <s v="Aix-en-Provence"/>
    <s v=""/>
    <s v=""/>
    <x v="3"/>
    <x v="0"/>
    <x v="81"/>
    <n v="1"/>
    <x v="14"/>
    <n v="0"/>
    <n v="0"/>
    <n v="0.49449960165424001"/>
    <n v="0.39614186535771334"/>
    <m/>
    <m/>
    <m/>
    <m/>
    <m/>
    <m/>
    <m/>
    <m/>
    <m/>
    <m/>
    <m/>
    <m/>
    <m/>
    <n v="9"/>
    <n v="0"/>
    <n v="0"/>
  </r>
  <r>
    <n v="11377949"/>
    <s v="Nijboer, Marie Sybien"/>
    <s v="Eindhoven"/>
    <s v="Eindhoven"/>
    <s v=""/>
    <s v=""/>
    <x v="1"/>
    <x v="0"/>
    <x v="62"/>
    <n v="1"/>
    <x v="14"/>
    <n v="0"/>
    <n v="0"/>
    <n v="0.72794821122047326"/>
    <n v="0.53463671608641283"/>
    <m/>
    <m/>
    <m/>
    <m/>
    <m/>
    <m/>
    <m/>
    <m/>
    <m/>
    <m/>
    <m/>
    <m/>
    <m/>
    <n v="9"/>
    <n v="0"/>
    <n v="0"/>
  </r>
  <r>
    <n v="11382091"/>
    <s v="IGT"/>
    <s v="Reno,NC"/>
    <s v="Reno NC"/>
    <s v=""/>
    <s v=""/>
    <x v="9"/>
    <x v="0"/>
    <x v="65"/>
    <n v="1"/>
    <x v="15"/>
    <n v="0"/>
    <n v="0"/>
    <n v="0.18157132664315667"/>
    <n v="0.64415589094987191"/>
    <m/>
    <m/>
    <m/>
    <m/>
    <m/>
    <m/>
    <m/>
    <m/>
    <m/>
    <m/>
    <m/>
    <m/>
    <m/>
    <n v="9"/>
    <n v="0"/>
    <n v="0"/>
  </r>
  <r>
    <n v="11383525"/>
    <s v="Austin, James Mark"/>
    <s v="Seattle,WA"/>
    <s v="Seattle WA"/>
    <s v=""/>
    <s v=""/>
    <x v="9"/>
    <x v="0"/>
    <x v="70"/>
    <n v="1"/>
    <x v="15"/>
    <n v="0"/>
    <n v="0"/>
    <n v="0.49682716256365689"/>
    <n v="0.34159658131464488"/>
    <m/>
    <m/>
    <m/>
    <m/>
    <m/>
    <m/>
    <m/>
    <m/>
    <m/>
    <m/>
    <m/>
    <m/>
    <m/>
    <n v="9"/>
    <n v="0"/>
    <n v="0"/>
  </r>
  <r>
    <n v="11387201"/>
    <s v="Suzuki, Yousuke"/>
    <s v="Numazu-shi"/>
    <s v="Numazu-shi"/>
    <s v=""/>
    <s v=""/>
    <x v="2"/>
    <x v="0"/>
    <x v="70"/>
    <n v="1"/>
    <x v="14"/>
    <n v="0"/>
    <n v="0"/>
    <n v="0.59779202077923821"/>
    <n v="0.81665861812524376"/>
    <m/>
    <m/>
    <m/>
    <m/>
    <m/>
    <m/>
    <m/>
    <m/>
    <m/>
    <m/>
    <m/>
    <m/>
    <m/>
    <n v="9"/>
    <n v="0"/>
    <n v="0"/>
  </r>
  <r>
    <n v="58064003"/>
    <s v="Hansen, Peter"/>
    <s v="Holden,MA"/>
    <s v="Holden MA"/>
    <s v=""/>
    <s v=""/>
    <x v="9"/>
    <x v="0"/>
    <x v="62"/>
    <n v="1"/>
    <x v="15"/>
    <n v="0"/>
    <n v="0"/>
    <n v="0.23483034064159203"/>
    <n v="5.1625179267026033E-2"/>
    <n v="1"/>
    <n v="1"/>
    <n v="8"/>
    <m/>
    <m/>
    <m/>
    <m/>
    <m/>
    <m/>
    <m/>
    <m/>
    <m/>
    <m/>
    <n v="9"/>
    <n v="0"/>
    <n v="0"/>
  </r>
  <r>
    <n v="11390766"/>
    <s v="Bux, Wolfgang"/>
    <s v="Malans"/>
    <s v="Malans"/>
    <s v=""/>
    <s v=""/>
    <x v="10"/>
    <x v="0"/>
    <x v="66"/>
    <n v="1"/>
    <x v="14"/>
    <n v="0"/>
    <n v="0"/>
    <n v="0.76778936578872381"/>
    <n v="0.22850660075532392"/>
    <m/>
    <m/>
    <m/>
    <m/>
    <m/>
    <m/>
    <m/>
    <m/>
    <m/>
    <m/>
    <m/>
    <m/>
    <m/>
    <n v="9"/>
    <n v="0"/>
    <n v="0"/>
  </r>
  <r>
    <n v="11391301"/>
    <s v="Aihara, Masao"/>
    <s v="Kanagawa-ken"/>
    <s v="Kanagawa-ken"/>
    <s v=""/>
    <s v=""/>
    <x v="2"/>
    <x v="0"/>
    <x v="74"/>
    <n v="1"/>
    <x v="14"/>
    <n v="0"/>
    <n v="0"/>
    <n v="0.50750710759310813"/>
    <n v="0.21136257717757212"/>
    <m/>
    <m/>
    <m/>
    <m/>
    <m/>
    <m/>
    <m/>
    <m/>
    <m/>
    <m/>
    <m/>
    <m/>
    <m/>
    <n v="9"/>
    <n v="0"/>
    <n v="0"/>
  </r>
  <r>
    <n v="11392672"/>
    <s v="Kobek, Piotr Edward"/>
    <s v="Warszawa"/>
    <s v="Warszawa"/>
    <s v=""/>
    <s v=""/>
    <x v="26"/>
    <x v="0"/>
    <x v="59"/>
    <n v="1"/>
    <x v="14"/>
    <n v="0"/>
    <n v="0"/>
    <n v="0.13493201459983384"/>
    <n v="0.82952528590633956"/>
    <m/>
    <m/>
    <m/>
    <m/>
    <m/>
    <m/>
    <m/>
    <m/>
    <m/>
    <m/>
    <m/>
    <m/>
    <m/>
    <n v="9"/>
    <n v="0"/>
    <n v="0"/>
  </r>
  <r>
    <n v="11401879"/>
    <s v="Lee, Bookyu"/>
    <s v="Seoul"/>
    <s v="Seoul"/>
    <s v=""/>
    <s v=""/>
    <x v="7"/>
    <x v="0"/>
    <x v="87"/>
    <n v="1"/>
    <x v="14"/>
    <n v="0"/>
    <n v="0"/>
    <n v="0.61289530092632327"/>
    <n v="0.19354509865737202"/>
    <m/>
    <m/>
    <m/>
    <m/>
    <m/>
    <m/>
    <m/>
    <m/>
    <m/>
    <m/>
    <m/>
    <m/>
    <m/>
    <n v="9"/>
    <n v="0"/>
    <n v="0"/>
  </r>
  <r>
    <n v="58083429"/>
    <s v="TAKAHASHI, Taiyo"/>
    <s v="Tokyo"/>
    <s v="Tokyo"/>
    <s v=""/>
    <s v=""/>
    <x v="2"/>
    <x v="0"/>
    <x v="87"/>
    <n v="1"/>
    <x v="14"/>
    <n v="0"/>
    <n v="0"/>
    <n v="9.3891603760235642E-2"/>
    <n v="4.9789108852209552E-2"/>
    <n v="1"/>
    <n v="1"/>
    <n v="8"/>
    <m/>
    <m/>
    <m/>
    <m/>
    <m/>
    <m/>
    <m/>
    <m/>
    <m/>
    <m/>
    <n v="9"/>
    <n v="0"/>
    <n v="0"/>
  </r>
  <r>
    <n v="66995"/>
    <s v="Giuffrida, Roberta"/>
    <s v="Via del Fasano, 4/C,95040 Catania"/>
    <s v="Via del Fasano 4/C 95040 Catania"/>
    <s v="4 95040"/>
    <s v="4/"/>
    <x v="6"/>
    <x v="0"/>
    <x v="40"/>
    <n v="2"/>
    <x v="9"/>
    <n v="2"/>
    <n v="1"/>
    <n v="0.62557938565075222"/>
    <n v="7.4265248377095139E-2"/>
    <n v="1"/>
    <n v="2"/>
    <n v="9"/>
    <m/>
    <m/>
    <m/>
    <m/>
    <m/>
    <m/>
    <m/>
    <m/>
    <m/>
    <m/>
    <n v="9"/>
    <n v="1"/>
    <n v="0"/>
  </r>
  <r>
    <n v="11407650"/>
    <s v="Tashiro, Kaoru"/>
    <s v="Yokohama-shi"/>
    <s v="Yokohama-shi"/>
    <s v=""/>
    <s v=""/>
    <x v="2"/>
    <x v="0"/>
    <x v="74"/>
    <n v="1"/>
    <x v="14"/>
    <n v="0"/>
    <n v="0"/>
    <n v="6.4455542084789541E-2"/>
    <n v="0.78278401957983623"/>
    <m/>
    <m/>
    <m/>
    <m/>
    <m/>
    <m/>
    <m/>
    <m/>
    <m/>
    <m/>
    <m/>
    <m/>
    <m/>
    <n v="9"/>
    <n v="0"/>
    <n v="0"/>
  </r>
  <r>
    <n v="11407944"/>
    <s v="Mohanty, Kamini Kanta"/>
    <s v="Orissa"/>
    <s v="Orissa"/>
    <s v=""/>
    <s v=""/>
    <x v="27"/>
    <x v="0"/>
    <x v="66"/>
    <n v="1"/>
    <x v="14"/>
    <n v="0"/>
    <n v="0"/>
    <n v="6.2379342197376619E-2"/>
    <n v="0.78108711939362019"/>
    <m/>
    <m/>
    <m/>
    <m/>
    <m/>
    <m/>
    <m/>
    <m/>
    <m/>
    <m/>
    <m/>
    <m/>
    <m/>
    <n v="9"/>
    <n v="0"/>
    <n v="0"/>
  </r>
  <r>
    <n v="11408902"/>
    <s v="Wang, Chin-Hsiang"/>
    <s v="Sansia Township"/>
    <s v="Sansia Township"/>
    <s v=""/>
    <s v=""/>
    <x v="5"/>
    <x v="0"/>
    <x v="81"/>
    <n v="1"/>
    <x v="15"/>
    <n v="0"/>
    <n v="0"/>
    <n v="6.9070876981522256E-2"/>
    <n v="0.67909561461625989"/>
    <m/>
    <m/>
    <m/>
    <m/>
    <m/>
    <m/>
    <m/>
    <m/>
    <m/>
    <m/>
    <m/>
    <m/>
    <m/>
    <n v="9"/>
    <n v="0"/>
    <n v="0"/>
  </r>
  <r>
    <n v="11410468"/>
    <s v="Wickes, Evan Charles"/>
    <s v="Harrisburg,PA"/>
    <s v="Harrisburg PA"/>
    <s v=""/>
    <s v=""/>
    <x v="9"/>
    <x v="0"/>
    <x v="69"/>
    <n v="1"/>
    <x v="15"/>
    <n v="0"/>
    <n v="0"/>
    <n v="0.1678628257733864"/>
    <n v="0.77186893272785728"/>
    <m/>
    <m/>
    <m/>
    <m/>
    <m/>
    <m/>
    <m/>
    <m/>
    <m/>
    <m/>
    <m/>
    <m/>
    <m/>
    <n v="9"/>
    <n v="0"/>
    <n v="0"/>
  </r>
  <r>
    <n v="11413548"/>
    <s v="Chen, Ching Tien"/>
    <s v="Hsin Tien"/>
    <s v="Hsin Tien"/>
    <s v=""/>
    <s v=""/>
    <x v="5"/>
    <x v="0"/>
    <x v="62"/>
    <n v="1"/>
    <x v="15"/>
    <n v="0"/>
    <n v="0"/>
    <n v="2.8793043830910303E-3"/>
    <n v="0.28346953814878117"/>
    <m/>
    <m/>
    <m/>
    <m/>
    <m/>
    <m/>
    <m/>
    <m/>
    <m/>
    <m/>
    <m/>
    <m/>
    <m/>
    <n v="9"/>
    <n v="0"/>
    <n v="0"/>
  </r>
  <r>
    <n v="381063"/>
    <s v="SUNDQVIST, Jim"/>
    <s v="Regnvägen 80,S-976 32 Lulea"/>
    <s v="Regnvägen 80 S-976 32 Lulea"/>
    <s v="80 976 32"/>
    <s v="80"/>
    <x v="11"/>
    <x v="0"/>
    <x v="54"/>
    <n v="2"/>
    <x v="1"/>
    <n v="3"/>
    <n v="1"/>
    <n v="2.5164393177310007E-2"/>
    <n v="6.5179936087714552E-2"/>
    <n v="1"/>
    <n v="2"/>
    <n v="9"/>
    <m/>
    <m/>
    <m/>
    <m/>
    <m/>
    <m/>
    <m/>
    <m/>
    <m/>
    <m/>
    <n v="9"/>
    <n v="1"/>
    <n v="0"/>
  </r>
  <r>
    <n v="11418110"/>
    <s v="HUAZHONG UNIVERSITY OF SCIENCE AND TECHNOLOGY"/>
    <s v="Wuhan, Hubei"/>
    <s v="Wuhan Hubei"/>
    <s v=""/>
    <s v=""/>
    <x v="14"/>
    <x v="0"/>
    <x v="74"/>
    <n v="1"/>
    <x v="15"/>
    <n v="0"/>
    <n v="0"/>
    <n v="0.40123143303453279"/>
    <n v="0.88476129934984815"/>
    <m/>
    <m/>
    <m/>
    <m/>
    <m/>
    <m/>
    <m/>
    <m/>
    <m/>
    <m/>
    <m/>
    <m/>
    <m/>
    <n v="9"/>
    <n v="0"/>
    <n v="0"/>
  </r>
  <r>
    <n v="11419808"/>
    <s v="Chen, Ruei-Shin"/>
    <s v="Changhua City"/>
    <s v="Changhua City"/>
    <s v=""/>
    <s v=""/>
    <x v="5"/>
    <x v="0"/>
    <x v="69"/>
    <n v="1"/>
    <x v="15"/>
    <n v="0"/>
    <n v="0"/>
    <n v="0.97700180160588979"/>
    <n v="0.92288943865532336"/>
    <m/>
    <m/>
    <m/>
    <m/>
    <m/>
    <m/>
    <m/>
    <m/>
    <m/>
    <m/>
    <m/>
    <m/>
    <m/>
    <n v="9"/>
    <n v="0"/>
    <n v="0"/>
  </r>
  <r>
    <n v="591857"/>
    <s v="Scott, Colin"/>
    <s v="2, rue Haute Seille,57000 Metz"/>
    <s v="2 rue Haute Seille 57000 Metz"/>
    <s v="2 57000"/>
    <s v=""/>
    <x v="3"/>
    <x v="0"/>
    <x v="0"/>
    <n v="2"/>
    <x v="9"/>
    <n v="2"/>
    <n v="0"/>
    <n v="0.55235718787321975"/>
    <n v="6.3907737898639128E-2"/>
    <n v="1"/>
    <n v="2"/>
    <n v="9"/>
    <m/>
    <m/>
    <m/>
    <m/>
    <m/>
    <m/>
    <m/>
    <m/>
    <m/>
    <m/>
    <n v="9"/>
    <n v="1"/>
    <n v="0"/>
  </r>
  <r>
    <n v="11424628"/>
    <s v="Lee, Il Woon"/>
    <s v="Suwon"/>
    <s v="Suwon"/>
    <s v=""/>
    <s v=""/>
    <x v="7"/>
    <x v="0"/>
    <x v="87"/>
    <n v="1"/>
    <x v="14"/>
    <n v="0"/>
    <n v="0"/>
    <n v="0.13435916952164806"/>
    <n v="7.9051159531794868E-2"/>
    <m/>
    <m/>
    <m/>
    <m/>
    <m/>
    <m/>
    <m/>
    <m/>
    <m/>
    <m/>
    <m/>
    <m/>
    <m/>
    <n v="9"/>
    <n v="0"/>
    <n v="0"/>
  </r>
  <r>
    <n v="11427147"/>
    <s v="Weinberger, Lauren"/>
    <s v="Philadelphia,PA"/>
    <s v="Philadelphia PA"/>
    <s v=""/>
    <s v=""/>
    <x v="9"/>
    <x v="0"/>
    <x v="81"/>
    <n v="1"/>
    <x v="15"/>
    <n v="0"/>
    <n v="0"/>
    <n v="0.17537003667399931"/>
    <n v="0.71436242537346117"/>
    <m/>
    <m/>
    <m/>
    <m/>
    <m/>
    <m/>
    <m/>
    <m/>
    <m/>
    <m/>
    <m/>
    <m/>
    <m/>
    <n v="9"/>
    <n v="0"/>
    <n v="0"/>
  </r>
  <r>
    <n v="11429071"/>
    <s v="Harper, Michael"/>
    <s v="Philadelphia,PA"/>
    <s v="Philadelphia PA"/>
    <s v=""/>
    <s v=""/>
    <x v="9"/>
    <x v="0"/>
    <x v="81"/>
    <n v="1"/>
    <x v="15"/>
    <n v="0"/>
    <n v="0"/>
    <n v="5.1707188334095155E-2"/>
    <n v="0.54108157261525613"/>
    <m/>
    <m/>
    <m/>
    <m/>
    <m/>
    <m/>
    <m/>
    <m/>
    <m/>
    <m/>
    <m/>
    <m/>
    <m/>
    <n v="9"/>
    <n v="0"/>
    <n v="0"/>
  </r>
  <r>
    <n v="680449"/>
    <s v="PATZKE, Hagen"/>
    <s v="Plettstr. 15,81735 München"/>
    <s v="Plettstr. 15 81735 München"/>
    <s v="15 81735"/>
    <s v="15"/>
    <x v="0"/>
    <x v="0"/>
    <x v="76"/>
    <n v="2"/>
    <x v="0"/>
    <n v="2"/>
    <n v="1"/>
    <n v="0.36014927292452947"/>
    <n v="9.9875471953198125E-2"/>
    <n v="1"/>
    <n v="2"/>
    <n v="9"/>
    <m/>
    <m/>
    <m/>
    <m/>
    <m/>
    <m/>
    <m/>
    <m/>
    <m/>
    <m/>
    <n v="9"/>
    <n v="1"/>
    <n v="0"/>
  </r>
  <r>
    <n v="11436853"/>
    <s v="Sutton, Raphael Hercules"/>
    <s v="Oakley,CA"/>
    <s v="Oakley CA"/>
    <s v=""/>
    <s v=""/>
    <x v="9"/>
    <x v="0"/>
    <x v="62"/>
    <n v="1"/>
    <x v="15"/>
    <n v="0"/>
    <n v="0"/>
    <n v="0.67929232634073877"/>
    <n v="0.87969711503816106"/>
    <m/>
    <m/>
    <m/>
    <m/>
    <m/>
    <m/>
    <m/>
    <m/>
    <m/>
    <m/>
    <m/>
    <m/>
    <m/>
    <n v="9"/>
    <n v="0"/>
    <n v="0"/>
  </r>
  <r>
    <n v="11436901"/>
    <s v="Reichert, Andrea"/>
    <s v="Emskirchen"/>
    <s v="Emskirchen"/>
    <s v=""/>
    <s v=""/>
    <x v="0"/>
    <x v="0"/>
    <x v="70"/>
    <n v="1"/>
    <x v="14"/>
    <n v="0"/>
    <n v="0"/>
    <n v="6.1661777901158121E-2"/>
    <n v="0.51200105797174356"/>
    <m/>
    <m/>
    <m/>
    <m/>
    <m/>
    <m/>
    <m/>
    <m/>
    <m/>
    <m/>
    <m/>
    <m/>
    <m/>
    <n v="9"/>
    <n v="0"/>
    <n v="0"/>
  </r>
  <r>
    <n v="11438040"/>
    <s v="De La Cruz, Jose"/>
    <s v="Chicago,IL"/>
    <s v="Chicago IL"/>
    <s v=""/>
    <s v=""/>
    <x v="9"/>
    <x v="0"/>
    <x v="70"/>
    <n v="1"/>
    <x v="15"/>
    <n v="0"/>
    <n v="0"/>
    <n v="0.33313323862441824"/>
    <n v="0.18375169650912626"/>
    <m/>
    <m/>
    <m/>
    <m/>
    <m/>
    <m/>
    <m/>
    <m/>
    <m/>
    <m/>
    <m/>
    <m/>
    <m/>
    <n v="9"/>
    <n v="0"/>
    <n v="0"/>
  </r>
  <r>
    <n v="11439026"/>
    <s v="Cliffe, David Robert"/>
    <s v="Bellevue,WA"/>
    <s v="Bellevue WA"/>
    <s v=""/>
    <s v=""/>
    <x v="9"/>
    <x v="0"/>
    <x v="77"/>
    <n v="1"/>
    <x v="15"/>
    <n v="0"/>
    <n v="0"/>
    <n v="0.27859408844502975"/>
    <n v="0.62374578816022319"/>
    <m/>
    <m/>
    <m/>
    <m/>
    <m/>
    <m/>
    <m/>
    <m/>
    <m/>
    <m/>
    <m/>
    <m/>
    <m/>
    <n v="9"/>
    <n v="0"/>
    <n v="0"/>
  </r>
  <r>
    <n v="11442008"/>
    <s v="Fuller, Derek N."/>
    <s v="San Diego,CA"/>
    <s v="San Diego CA"/>
    <s v=""/>
    <s v=""/>
    <x v="9"/>
    <x v="0"/>
    <x v="74"/>
    <n v="1"/>
    <x v="3"/>
    <n v="0"/>
    <n v="0"/>
    <n v="1.8778372924582065E-2"/>
    <n v="0.35473613026848161"/>
    <m/>
    <m/>
    <m/>
    <m/>
    <m/>
    <m/>
    <m/>
    <m/>
    <m/>
    <m/>
    <m/>
    <m/>
    <m/>
    <n v="9"/>
    <n v="0"/>
    <n v="0"/>
  </r>
  <r>
    <n v="11442243"/>
    <s v="Rexhepi, Vlora"/>
    <s v="Den Hoorn"/>
    <s v="Den Hoorn"/>
    <s v=""/>
    <s v=""/>
    <x v="1"/>
    <x v="0"/>
    <x v="62"/>
    <n v="1"/>
    <x v="15"/>
    <n v="0"/>
    <n v="0"/>
    <n v="0.44417824823849295"/>
    <n v="0.37630345003837351"/>
    <m/>
    <m/>
    <m/>
    <m/>
    <m/>
    <m/>
    <m/>
    <m/>
    <m/>
    <m/>
    <m/>
    <m/>
    <m/>
    <n v="9"/>
    <n v="0"/>
    <n v="0"/>
  </r>
  <r>
    <n v="11443031"/>
    <s v="Vitarana, Ranil Kirthi"/>
    <s v="Colombo"/>
    <s v="Colombo"/>
    <s v=""/>
    <s v=""/>
    <x v="62"/>
    <x v="0"/>
    <x v="65"/>
    <n v="1"/>
    <x v="14"/>
    <n v="0"/>
    <n v="0"/>
    <n v="0.9739096387487256"/>
    <n v="0.80125705869930974"/>
    <m/>
    <m/>
    <m/>
    <m/>
    <m/>
    <m/>
    <m/>
    <m/>
    <m/>
    <m/>
    <m/>
    <m/>
    <m/>
    <n v="9"/>
    <n v="0"/>
    <n v="0"/>
  </r>
  <r>
    <n v="11446361"/>
    <s v="Heckaman, Andrew David"/>
    <s v="Akron,IN"/>
    <s v="Akron IN"/>
    <s v=""/>
    <s v=""/>
    <x v="9"/>
    <x v="0"/>
    <x v="59"/>
    <n v="1"/>
    <x v="15"/>
    <n v="0"/>
    <n v="0"/>
    <n v="0.27654255503967684"/>
    <n v="0.40495845661336305"/>
    <m/>
    <m/>
    <m/>
    <m/>
    <m/>
    <m/>
    <m/>
    <m/>
    <m/>
    <m/>
    <m/>
    <m/>
    <m/>
    <n v="9"/>
    <n v="0"/>
    <n v="0"/>
  </r>
  <r>
    <n v="11446476"/>
    <s v="Lutterman, Ansgar"/>
    <s v="Baden"/>
    <s v="Baden"/>
    <s v=""/>
    <s v=""/>
    <x v="10"/>
    <x v="0"/>
    <x v="87"/>
    <n v="1"/>
    <x v="14"/>
    <n v="0"/>
    <n v="0"/>
    <n v="0.46626917270287038"/>
    <n v="0.43469064057580187"/>
    <m/>
    <m/>
    <m/>
    <m/>
    <m/>
    <m/>
    <m/>
    <m/>
    <m/>
    <m/>
    <m/>
    <m/>
    <m/>
    <n v="9"/>
    <n v="0"/>
    <n v="0"/>
  </r>
  <r>
    <n v="11447267"/>
    <s v="Hsu, Sheng-Hsien"/>
    <s v="Taiping"/>
    <s v="Taiping"/>
    <s v=""/>
    <s v=""/>
    <x v="5"/>
    <x v="0"/>
    <x v="65"/>
    <n v="1"/>
    <x v="14"/>
    <n v="0"/>
    <n v="0"/>
    <n v="0.30585924063501113"/>
    <n v="0.15896354775303057"/>
    <m/>
    <m/>
    <m/>
    <m/>
    <m/>
    <m/>
    <m/>
    <m/>
    <m/>
    <m/>
    <m/>
    <m/>
    <m/>
    <n v="9"/>
    <n v="0"/>
    <n v="0"/>
  </r>
  <r>
    <n v="11449477"/>
    <s v="Morris, Terry Morris"/>
    <s v="Wheatley Heights,NY"/>
    <s v="Wheatley Heights NY"/>
    <s v=""/>
    <s v=""/>
    <x v="9"/>
    <x v="0"/>
    <x v="80"/>
    <n v="2"/>
    <x v="3"/>
    <n v="0"/>
    <n v="0"/>
    <n v="0.71766718951771835"/>
    <n v="0.12283704766868542"/>
    <m/>
    <m/>
    <m/>
    <m/>
    <m/>
    <m/>
    <m/>
    <m/>
    <m/>
    <m/>
    <m/>
    <m/>
    <m/>
    <n v="9"/>
    <n v="0"/>
    <n v="0"/>
  </r>
  <r>
    <n v="11449523"/>
    <s v="Shirakawa, Minoru"/>
    <s v="Akita"/>
    <s v="Akita"/>
    <s v=""/>
    <s v=""/>
    <x v="2"/>
    <x v="0"/>
    <x v="87"/>
    <n v="1"/>
    <x v="14"/>
    <n v="0"/>
    <n v="0"/>
    <n v="0.5108851598122649"/>
    <n v="0.81428209350070535"/>
    <m/>
    <m/>
    <m/>
    <m/>
    <m/>
    <m/>
    <m/>
    <m/>
    <m/>
    <m/>
    <m/>
    <m/>
    <m/>
    <n v="9"/>
    <n v="0"/>
    <n v="0"/>
  </r>
  <r>
    <n v="11454136"/>
    <s v="Chun, Sung Moon"/>
    <s v="Seongnam-si"/>
    <s v="Seongnam-si"/>
    <s v=""/>
    <s v=""/>
    <x v="7"/>
    <x v="0"/>
    <x v="77"/>
    <n v="1"/>
    <x v="14"/>
    <n v="0"/>
    <n v="0"/>
    <n v="0.79256556630919084"/>
    <n v="0.27593112223144067"/>
    <m/>
    <m/>
    <m/>
    <m/>
    <m/>
    <m/>
    <m/>
    <m/>
    <m/>
    <m/>
    <m/>
    <m/>
    <m/>
    <n v="9"/>
    <n v="0"/>
    <n v="0"/>
  </r>
  <r>
    <n v="796966"/>
    <s v="Süer Gökce, Murat"/>
    <s v="Sint Annalaan 132 B,1800-Vilvoode"/>
    <s v="Sint Annalaan 132 B 1800-Vilvoode"/>
    <s v="132 1800"/>
    <s v="132"/>
    <x v="17"/>
    <x v="0"/>
    <x v="40"/>
    <n v="2"/>
    <x v="1"/>
    <n v="2"/>
    <n v="1"/>
    <n v="0.83426084855303939"/>
    <n v="6.5331717026312353E-2"/>
    <n v="1"/>
    <n v="2"/>
    <n v="9"/>
    <m/>
    <m/>
    <m/>
    <m/>
    <m/>
    <m/>
    <m/>
    <m/>
    <m/>
    <m/>
    <n v="9"/>
    <n v="1"/>
    <n v="0"/>
  </r>
  <r>
    <n v="11456787"/>
    <s v="Yanagihara, Miyako"/>
    <s v="Tomata-gun"/>
    <s v="Tomata-gun"/>
    <s v=""/>
    <s v=""/>
    <x v="2"/>
    <x v="0"/>
    <x v="70"/>
    <n v="1"/>
    <x v="14"/>
    <n v="0"/>
    <n v="0"/>
    <n v="0.99474134284840698"/>
    <n v="0.87757736434252442"/>
    <m/>
    <m/>
    <m/>
    <m/>
    <m/>
    <m/>
    <m/>
    <m/>
    <m/>
    <m/>
    <m/>
    <m/>
    <m/>
    <n v="9"/>
    <n v="0"/>
    <n v="0"/>
  </r>
  <r>
    <n v="940171"/>
    <s v="VERHAEGE, Koen, Gerard, Maria"/>
    <s v="Brugse Baan 188A,B-8470 Gistel"/>
    <s v="Brugse Baan 188A B-8470 Gistel"/>
    <s v="188 8470"/>
    <s v="188A"/>
    <x v="17"/>
    <x v="0"/>
    <x v="0"/>
    <n v="2"/>
    <x v="1"/>
    <n v="2"/>
    <n v="1"/>
    <n v="0.35316378472141563"/>
    <n v="0.10038188511282631"/>
    <n v="1"/>
    <n v="2"/>
    <n v="9"/>
    <m/>
    <m/>
    <m/>
    <m/>
    <m/>
    <m/>
    <m/>
    <m/>
    <m/>
    <m/>
    <n v="9"/>
    <n v="1"/>
    <n v="0"/>
  </r>
  <r>
    <n v="11460021"/>
    <s v="SPP PROCESS TECHNOLOGY SYSTEMS UK LIMITED"/>
    <s v="Newport"/>
    <s v="Newport"/>
    <s v=""/>
    <s v=""/>
    <x v="8"/>
    <x v="0"/>
    <x v="65"/>
    <n v="1"/>
    <x v="14"/>
    <n v="0"/>
    <n v="0"/>
    <n v="0.61210677657407386"/>
    <n v="0.90275500742869308"/>
    <m/>
    <m/>
    <m/>
    <m/>
    <m/>
    <m/>
    <m/>
    <m/>
    <m/>
    <m/>
    <m/>
    <m/>
    <m/>
    <n v="9"/>
    <n v="0"/>
    <n v="0"/>
  </r>
  <r>
    <n v="11460296"/>
    <s v="Izzo, Leonard"/>
    <s v="Las Vegas,NV"/>
    <s v="Las Vegas NV"/>
    <s v=""/>
    <s v=""/>
    <x v="9"/>
    <x v="0"/>
    <x v="74"/>
    <n v="1"/>
    <x v="3"/>
    <n v="0"/>
    <n v="0"/>
    <n v="0.34397885430030695"/>
    <n v="7.9651863385615584E-2"/>
    <m/>
    <m/>
    <m/>
    <m/>
    <m/>
    <m/>
    <m/>
    <m/>
    <m/>
    <m/>
    <m/>
    <m/>
    <m/>
    <n v="9"/>
    <n v="0"/>
    <n v="0"/>
  </r>
  <r>
    <n v="11460658"/>
    <s v="Rao, Mukund"/>
    <s v="Waxhaw,NC"/>
    <s v="Waxhaw NC"/>
    <s v=""/>
    <s v=""/>
    <x v="9"/>
    <x v="0"/>
    <x v="62"/>
    <n v="1"/>
    <x v="15"/>
    <n v="0"/>
    <n v="0"/>
    <n v="0.17593736382549707"/>
    <n v="0.87989838676713927"/>
    <m/>
    <m/>
    <m/>
    <m/>
    <m/>
    <m/>
    <m/>
    <m/>
    <m/>
    <m/>
    <m/>
    <m/>
    <m/>
    <n v="9"/>
    <n v="0"/>
    <n v="0"/>
  </r>
  <r>
    <n v="11461662"/>
    <s v="Kang, Ji Won"/>
    <s v="Incheon"/>
    <s v="Incheon"/>
    <s v=""/>
    <s v=""/>
    <x v="7"/>
    <x v="0"/>
    <x v="65"/>
    <n v="1"/>
    <x v="14"/>
    <n v="0"/>
    <n v="0"/>
    <n v="0.52873971809492937"/>
    <n v="0.66032298970103109"/>
    <m/>
    <m/>
    <m/>
    <m/>
    <m/>
    <m/>
    <m/>
    <m/>
    <m/>
    <m/>
    <m/>
    <m/>
    <m/>
    <n v="9"/>
    <n v="0"/>
    <n v="0"/>
  </r>
  <r>
    <n v="11462037"/>
    <s v="Yamamuro, Tomoki"/>
    <s v="Kawasaki"/>
    <s v="Kawasaki"/>
    <s v=""/>
    <s v=""/>
    <x v="2"/>
    <x v="0"/>
    <x v="59"/>
    <n v="1"/>
    <x v="14"/>
    <n v="0"/>
    <n v="0"/>
    <n v="0.16754900525991767"/>
    <n v="0.69470079119692785"/>
    <m/>
    <m/>
    <m/>
    <m/>
    <m/>
    <m/>
    <m/>
    <m/>
    <m/>
    <m/>
    <m/>
    <m/>
    <m/>
    <n v="9"/>
    <n v="0"/>
    <n v="0"/>
  </r>
  <r>
    <n v="11462064"/>
    <s v="Di, Jianbo"/>
    <s v="Palatine,IL"/>
    <s v="Palatine IL"/>
    <s v=""/>
    <s v=""/>
    <x v="9"/>
    <x v="0"/>
    <x v="77"/>
    <n v="1"/>
    <x v="15"/>
    <n v="0"/>
    <n v="0"/>
    <n v="0.5410259967751303"/>
    <n v="0.12514575894395485"/>
    <m/>
    <m/>
    <m/>
    <m/>
    <m/>
    <m/>
    <m/>
    <m/>
    <m/>
    <m/>
    <m/>
    <m/>
    <m/>
    <n v="9"/>
    <n v="0"/>
    <n v="0"/>
  </r>
  <r>
    <n v="11462257"/>
    <s v="Zapf, Jason Thomas"/>
    <s v="Bel Air,MD"/>
    <s v="Bel Air MD"/>
    <s v=""/>
    <s v=""/>
    <x v="9"/>
    <x v="0"/>
    <x v="70"/>
    <n v="1"/>
    <x v="3"/>
    <n v="0"/>
    <n v="0"/>
    <n v="0.27652588486698437"/>
    <n v="0.78894370772105438"/>
    <m/>
    <m/>
    <m/>
    <m/>
    <m/>
    <m/>
    <m/>
    <m/>
    <m/>
    <m/>
    <m/>
    <m/>
    <m/>
    <n v="9"/>
    <n v="0"/>
    <n v="0"/>
  </r>
  <r>
    <n v="11462936"/>
    <s v="Shanghai Rebone Biomaterials Co., Ltd."/>
    <s v="Shanghai"/>
    <s v="Shanghai"/>
    <s v=""/>
    <s v=""/>
    <x v="14"/>
    <x v="0"/>
    <x v="59"/>
    <n v="1"/>
    <x v="14"/>
    <n v="0"/>
    <n v="0"/>
    <n v="0.22001159842310769"/>
    <n v="0.43470014437923987"/>
    <m/>
    <m/>
    <m/>
    <m/>
    <m/>
    <m/>
    <m/>
    <m/>
    <m/>
    <m/>
    <m/>
    <m/>
    <m/>
    <n v="9"/>
    <n v="0"/>
    <n v="0"/>
  </r>
  <r>
    <n v="11464308"/>
    <s v="Yogo, Tatsuya"/>
    <s v="Nagoya-shi"/>
    <s v="Nagoya-shi"/>
    <s v=""/>
    <s v=""/>
    <x v="2"/>
    <x v="0"/>
    <x v="70"/>
    <n v="1"/>
    <x v="14"/>
    <n v="0"/>
    <n v="0"/>
    <n v="0.75008640373469881"/>
    <n v="0.2807108669502909"/>
    <m/>
    <m/>
    <m/>
    <m/>
    <m/>
    <m/>
    <m/>
    <m/>
    <m/>
    <m/>
    <m/>
    <m/>
    <m/>
    <n v="9"/>
    <n v="0"/>
    <n v="0"/>
  </r>
  <r>
    <n v="11464714"/>
    <s v="Yu, Kui Fei"/>
    <s v="Beijing"/>
    <s v="Beijing"/>
    <s v=""/>
    <s v=""/>
    <x v="14"/>
    <x v="0"/>
    <x v="65"/>
    <n v="1"/>
    <x v="14"/>
    <n v="0"/>
    <n v="0"/>
    <n v="0.27645213860979079"/>
    <n v="0.39255421409763558"/>
    <m/>
    <m/>
    <m/>
    <m/>
    <m/>
    <m/>
    <m/>
    <m/>
    <m/>
    <m/>
    <m/>
    <m/>
    <m/>
    <n v="9"/>
    <n v="0"/>
    <n v="0"/>
  </r>
  <r>
    <n v="11465899"/>
    <s v="Brabander, Hans-Henning"/>
    <s v="Munich"/>
    <s v="Munich"/>
    <s v=""/>
    <s v=""/>
    <x v="0"/>
    <x v="0"/>
    <x v="66"/>
    <n v="1"/>
    <x v="14"/>
    <n v="0"/>
    <n v="0"/>
    <n v="0.45101855005353553"/>
    <n v="0.4532750697610779"/>
    <m/>
    <m/>
    <m/>
    <m/>
    <m/>
    <m/>
    <m/>
    <m/>
    <m/>
    <m/>
    <m/>
    <m/>
    <m/>
    <n v="9"/>
    <n v="0"/>
    <n v="0"/>
  </r>
  <r>
    <n v="11466354"/>
    <s v="Kamohara, Satoru"/>
    <s v="Tokyo"/>
    <s v="Tokyo"/>
    <s v=""/>
    <s v=""/>
    <x v="2"/>
    <x v="0"/>
    <x v="87"/>
    <n v="1"/>
    <x v="14"/>
    <n v="0"/>
    <n v="0"/>
    <n v="0.69193208698839825"/>
    <n v="9.5661125994814244E-2"/>
    <m/>
    <m/>
    <m/>
    <m/>
    <m/>
    <m/>
    <m/>
    <m/>
    <m/>
    <m/>
    <m/>
    <m/>
    <m/>
    <n v="9"/>
    <n v="0"/>
    <n v="0"/>
  </r>
  <r>
    <n v="11467216"/>
    <s v="Hamblin, Ray"/>
    <s v="Northville,MI"/>
    <s v="Northville MI"/>
    <s v=""/>
    <s v=""/>
    <x v="9"/>
    <x v="0"/>
    <x v="69"/>
    <n v="1"/>
    <x v="15"/>
    <n v="0"/>
    <n v="0"/>
    <n v="0.51962659162335501"/>
    <n v="0.80385284558850356"/>
    <m/>
    <m/>
    <m/>
    <m/>
    <m/>
    <m/>
    <m/>
    <m/>
    <m/>
    <m/>
    <m/>
    <m/>
    <m/>
    <n v="9"/>
    <n v="0"/>
    <n v="0"/>
  </r>
  <r>
    <n v="11467305"/>
    <s v="Meurer, Andrew Pottle"/>
    <s v="Neenah,WI"/>
    <s v="Neenah WI"/>
    <s v=""/>
    <s v=""/>
    <x v="9"/>
    <x v="0"/>
    <x v="62"/>
    <n v="1"/>
    <x v="15"/>
    <n v="0"/>
    <n v="0"/>
    <n v="0.62175691844833214"/>
    <n v="0.96673524082052753"/>
    <m/>
    <m/>
    <m/>
    <m/>
    <m/>
    <m/>
    <m/>
    <m/>
    <m/>
    <m/>
    <m/>
    <m/>
    <m/>
    <n v="9"/>
    <n v="0"/>
    <n v="0"/>
  </r>
  <r>
    <n v="11469388"/>
    <s v="fiberware, Generalunternehmen für Nachrichtentechnik GmbH"/>
    <s v="Mittweida"/>
    <s v="Mittweida"/>
    <s v=""/>
    <s v=""/>
    <x v="0"/>
    <x v="0"/>
    <x v="62"/>
    <n v="1"/>
    <x v="14"/>
    <n v="0"/>
    <n v="0"/>
    <n v="0.23500755692120823"/>
    <n v="0.86767025188714653"/>
    <m/>
    <m/>
    <m/>
    <m/>
    <m/>
    <m/>
    <m/>
    <m/>
    <m/>
    <m/>
    <m/>
    <m/>
    <m/>
    <n v="9"/>
    <n v="0"/>
    <n v="0"/>
  </r>
  <r>
    <n v="11470449"/>
    <s v="Ueda, Ikuo"/>
    <s v="Fuji"/>
    <s v="Fuji"/>
    <s v=""/>
    <s v=""/>
    <x v="2"/>
    <x v="0"/>
    <x v="111"/>
    <n v="1"/>
    <x v="14"/>
    <n v="0"/>
    <n v="0"/>
    <n v="0.73481635770594655"/>
    <n v="0.44847475890125243"/>
    <m/>
    <m/>
    <m/>
    <m/>
    <m/>
    <m/>
    <m/>
    <m/>
    <m/>
    <m/>
    <m/>
    <m/>
    <m/>
    <n v="9"/>
    <n v="0"/>
    <n v="0"/>
  </r>
  <r>
    <n v="11473237"/>
    <s v="Zha, Xinyan"/>
    <s v="Gainesville,FL"/>
    <s v="Gainesville FL"/>
    <s v=""/>
    <s v=""/>
    <x v="9"/>
    <x v="0"/>
    <x v="78"/>
    <n v="1"/>
    <x v="15"/>
    <n v="0"/>
    <n v="0"/>
    <n v="0.28173929562902433"/>
    <n v="0.58170662804863682"/>
    <m/>
    <m/>
    <m/>
    <m/>
    <m/>
    <m/>
    <m/>
    <m/>
    <m/>
    <m/>
    <m/>
    <m/>
    <m/>
    <n v="9"/>
    <n v="0"/>
    <n v="0"/>
  </r>
  <r>
    <n v="947209"/>
    <s v="SUROT, Patrick"/>
    <s v="15bis, rue Eitel,F-49300 Cholet"/>
    <s v="15bis rue Eitel F-49300 Cholet"/>
    <s v="15 49300"/>
    <s v=""/>
    <x v="3"/>
    <x v="0"/>
    <x v="29"/>
    <n v="2"/>
    <x v="1"/>
    <n v="2"/>
    <n v="0"/>
    <n v="0.37269194755144031"/>
    <n v="7.5473008548642695E-2"/>
    <n v="1"/>
    <n v="2"/>
    <n v="9"/>
    <m/>
    <m/>
    <m/>
    <m/>
    <m/>
    <m/>
    <m/>
    <m/>
    <m/>
    <m/>
    <n v="9"/>
    <n v="1"/>
    <n v="0"/>
  </r>
  <r>
    <n v="11478435"/>
    <s v="Hamidi-Esfahani, Zohreh"/>
    <s v="Tehran"/>
    <s v="Tehran"/>
    <s v=""/>
    <s v=""/>
    <x v="63"/>
    <x v="0"/>
    <x v="66"/>
    <n v="1"/>
    <x v="14"/>
    <n v="0"/>
    <n v="0"/>
    <n v="0.74359002653173656"/>
    <n v="0.26670221149779916"/>
    <m/>
    <m/>
    <m/>
    <m/>
    <m/>
    <m/>
    <m/>
    <m/>
    <m/>
    <m/>
    <m/>
    <m/>
    <m/>
    <n v="9"/>
    <n v="0"/>
    <n v="0"/>
  </r>
  <r>
    <n v="11478480"/>
    <s v="Tateishi, Yoshinori"/>
    <s v="Yokohama-shi"/>
    <s v="Yokohama-shi"/>
    <s v=""/>
    <s v=""/>
    <x v="2"/>
    <x v="0"/>
    <x v="74"/>
    <n v="1"/>
    <x v="14"/>
    <n v="0"/>
    <n v="0"/>
    <n v="0.39748775058756447"/>
    <n v="0.4608298372870363"/>
    <m/>
    <m/>
    <m/>
    <m/>
    <m/>
    <m/>
    <m/>
    <m/>
    <m/>
    <m/>
    <m/>
    <m/>
    <m/>
    <n v="9"/>
    <n v="0"/>
    <n v="0"/>
  </r>
  <r>
    <n v="11481426"/>
    <s v="Mungas, Greg"/>
    <s v="Arcadia,CA"/>
    <s v="Arcadia CA"/>
    <s v=""/>
    <s v=""/>
    <x v="9"/>
    <x v="0"/>
    <x v="70"/>
    <n v="1"/>
    <x v="15"/>
    <n v="0"/>
    <n v="0"/>
    <n v="0.19147821429249945"/>
    <n v="0.32135666402638541"/>
    <m/>
    <m/>
    <m/>
    <m/>
    <m/>
    <m/>
    <m/>
    <m/>
    <m/>
    <m/>
    <m/>
    <m/>
    <m/>
    <n v="9"/>
    <n v="0"/>
    <n v="0"/>
  </r>
  <r>
    <n v="11485722"/>
    <s v="Azzaroni, Omar"/>
    <s v="Capital Federal"/>
    <s v="Capital Federal"/>
    <s v=""/>
    <s v=""/>
    <x v="32"/>
    <x v="0"/>
    <x v="81"/>
    <n v="1"/>
    <x v="15"/>
    <n v="0"/>
    <n v="0"/>
    <n v="0.87346417205019"/>
    <n v="0.70889317274412145"/>
    <m/>
    <m/>
    <m/>
    <m/>
    <m/>
    <m/>
    <m/>
    <m/>
    <m/>
    <m/>
    <m/>
    <m/>
    <m/>
    <n v="9"/>
    <n v="0"/>
    <n v="0"/>
  </r>
  <r>
    <n v="11489056"/>
    <s v="Bridgwood, Paul"/>
    <s v="Woodlands"/>
    <s v="Woodlands"/>
    <s v=""/>
    <s v=""/>
    <x v="20"/>
    <x v="0"/>
    <x v="62"/>
    <n v="1"/>
    <x v="14"/>
    <n v="0"/>
    <n v="0"/>
    <n v="0.96906032709407564"/>
    <n v="0.15823662062207822"/>
    <m/>
    <m/>
    <m/>
    <m/>
    <m/>
    <m/>
    <m/>
    <m/>
    <m/>
    <m/>
    <m/>
    <m/>
    <m/>
    <n v="9"/>
    <n v="0"/>
    <n v="0"/>
  </r>
  <r>
    <n v="11489483"/>
    <s v="Sotirkys, Charles Peter"/>
    <s v="Plymouth,MA,02360"/>
    <s v="Plymouth MA 02360"/>
    <s v="02360"/>
    <s v=""/>
    <x v="9"/>
    <x v="0"/>
    <x v="100"/>
    <n v="2"/>
    <x v="3"/>
    <n v="1"/>
    <n v="0"/>
    <n v="5.8602413815025955E-2"/>
    <n v="0.86191493945856346"/>
    <m/>
    <m/>
    <m/>
    <m/>
    <m/>
    <m/>
    <m/>
    <m/>
    <m/>
    <m/>
    <m/>
    <m/>
    <m/>
    <n v="9"/>
    <n v="0"/>
    <n v="0"/>
  </r>
  <r>
    <n v="11489875"/>
    <s v="Wells, Jeffrey Lane"/>
    <s v="Plant City,FL"/>
    <s v="Plant City FL"/>
    <s v=""/>
    <s v=""/>
    <x v="9"/>
    <x v="0"/>
    <x v="69"/>
    <n v="1"/>
    <x v="3"/>
    <n v="0"/>
    <n v="0"/>
    <n v="0.39270916113926169"/>
    <n v="0.35464015710869023"/>
    <m/>
    <m/>
    <m/>
    <m/>
    <m/>
    <m/>
    <m/>
    <m/>
    <m/>
    <m/>
    <m/>
    <m/>
    <m/>
    <n v="9"/>
    <n v="0"/>
    <n v="0"/>
  </r>
  <r>
    <n v="11495126"/>
    <s v="Chakrabarti, Malini"/>
    <s v="Cliffside Park,NJ"/>
    <s v="Cliffside Park NJ"/>
    <s v=""/>
    <s v=""/>
    <x v="9"/>
    <x v="0"/>
    <x v="100"/>
    <n v="2"/>
    <x v="3"/>
    <n v="0"/>
    <n v="0"/>
    <n v="0.99930934173290453"/>
    <n v="0.87983686947618489"/>
    <m/>
    <m/>
    <m/>
    <m/>
    <m/>
    <m/>
    <m/>
    <m/>
    <m/>
    <m/>
    <m/>
    <m/>
    <m/>
    <n v="9"/>
    <n v="0"/>
    <n v="0"/>
  </r>
  <r>
    <n v="11496650"/>
    <s v="Wang, Kyu-Chang"/>
    <s v="Seoul"/>
    <s v="Seoul"/>
    <s v=""/>
    <s v=""/>
    <x v="7"/>
    <x v="0"/>
    <x v="87"/>
    <n v="1"/>
    <x v="14"/>
    <n v="0"/>
    <n v="0"/>
    <n v="0.16374857083849437"/>
    <n v="0.70020915087512925"/>
    <m/>
    <m/>
    <m/>
    <m/>
    <m/>
    <m/>
    <m/>
    <m/>
    <m/>
    <m/>
    <m/>
    <m/>
    <m/>
    <n v="9"/>
    <n v="0"/>
    <n v="0"/>
  </r>
  <r>
    <n v="11500266"/>
    <s v="NEWCHEM S.P.A."/>
    <s v="Milano"/>
    <s v="Milano"/>
    <s v=""/>
    <s v=""/>
    <x v="6"/>
    <x v="0"/>
    <x v="66"/>
    <n v="1"/>
    <x v="14"/>
    <n v="0"/>
    <n v="0"/>
    <n v="5.2075984560626121E-2"/>
    <n v="0.84573713634646186"/>
    <m/>
    <m/>
    <m/>
    <m/>
    <m/>
    <m/>
    <m/>
    <m/>
    <m/>
    <m/>
    <m/>
    <m/>
    <m/>
    <n v="9"/>
    <n v="0"/>
    <n v="0"/>
  </r>
  <r>
    <n v="11504151"/>
    <s v="Jonsson, Sigurdur Vidar"/>
    <s v="Jericho"/>
    <s v="Jericho"/>
    <s v=""/>
    <s v=""/>
    <x v="8"/>
    <x v="0"/>
    <x v="65"/>
    <n v="1"/>
    <x v="14"/>
    <n v="0"/>
    <n v="0"/>
    <n v="0.93896181308761439"/>
    <n v="0.88348038110182225"/>
    <m/>
    <m/>
    <m/>
    <m/>
    <m/>
    <m/>
    <m/>
    <m/>
    <m/>
    <m/>
    <m/>
    <m/>
    <m/>
    <n v="9"/>
    <n v="0"/>
    <n v="0"/>
  </r>
  <r>
    <n v="11505056"/>
    <s v="Walker, Mark A."/>
    <s v="Vestal,NY"/>
    <s v="Vestal NY"/>
    <s v=""/>
    <s v=""/>
    <x v="9"/>
    <x v="0"/>
    <x v="62"/>
    <n v="1"/>
    <x v="15"/>
    <n v="0"/>
    <n v="0"/>
    <n v="0.79962577393131784"/>
    <n v="0.44199481623592196"/>
    <m/>
    <m/>
    <m/>
    <m/>
    <m/>
    <m/>
    <m/>
    <m/>
    <m/>
    <m/>
    <m/>
    <m/>
    <m/>
    <n v="9"/>
    <n v="0"/>
    <n v="0"/>
  </r>
  <r>
    <n v="11507884"/>
    <s v="Bostrom, Hans Henrik"/>
    <s v="Sunnyvale,CA"/>
    <s v="Sunnyvale CA"/>
    <s v=""/>
    <s v=""/>
    <x v="9"/>
    <x v="0"/>
    <x v="74"/>
    <n v="1"/>
    <x v="15"/>
    <n v="0"/>
    <n v="0"/>
    <n v="0.26025619841354986"/>
    <n v="0.78532209778986506"/>
    <m/>
    <m/>
    <m/>
    <m/>
    <m/>
    <m/>
    <m/>
    <m/>
    <m/>
    <m/>
    <m/>
    <m/>
    <m/>
    <n v="9"/>
    <n v="0"/>
    <n v="0"/>
  </r>
  <r>
    <n v="11509364"/>
    <s v="Harmon, Stephen K."/>
    <s v="Cypress,TX"/>
    <s v="Cypress TX"/>
    <s v=""/>
    <s v=""/>
    <x v="9"/>
    <x v="0"/>
    <x v="70"/>
    <n v="1"/>
    <x v="15"/>
    <n v="0"/>
    <n v="0"/>
    <n v="0.77878092786083009"/>
    <n v="0.21267948856296026"/>
    <m/>
    <m/>
    <m/>
    <m/>
    <m/>
    <m/>
    <m/>
    <m/>
    <m/>
    <m/>
    <m/>
    <m/>
    <m/>
    <n v="9"/>
    <n v="0"/>
    <n v="0"/>
  </r>
  <r>
    <n v="11515028"/>
    <s v="Brehmer, Sven"/>
    <s v="Foster City,CA"/>
    <s v="Foster City CA"/>
    <s v=""/>
    <s v=""/>
    <x v="9"/>
    <x v="0"/>
    <x v="78"/>
    <n v="1"/>
    <x v="3"/>
    <n v="0"/>
    <n v="0"/>
    <n v="0.28892572858995336"/>
    <n v="0.35458115895115738"/>
    <m/>
    <m/>
    <m/>
    <m/>
    <m/>
    <m/>
    <m/>
    <m/>
    <m/>
    <m/>
    <m/>
    <m/>
    <m/>
    <n v="9"/>
    <n v="0"/>
    <n v="0"/>
  </r>
  <r>
    <n v="11517375"/>
    <s v="Rowhani, Behrom"/>
    <s v="Milwaukee,WI"/>
    <s v="Milwaukee WI"/>
    <s v=""/>
    <s v=""/>
    <x v="9"/>
    <x v="0"/>
    <x v="74"/>
    <n v="1"/>
    <x v="15"/>
    <n v="0"/>
    <n v="0"/>
    <n v="0.58902518920416869"/>
    <n v="0.70192772164189277"/>
    <m/>
    <m/>
    <m/>
    <m/>
    <m/>
    <m/>
    <m/>
    <m/>
    <m/>
    <m/>
    <m/>
    <m/>
    <m/>
    <n v="9"/>
    <n v="0"/>
    <n v="0"/>
  </r>
  <r>
    <n v="11519424"/>
    <s v="Couture, Manon"/>
    <s v="Quebec"/>
    <s v="Quebec"/>
    <s v=""/>
    <s v=""/>
    <x v="16"/>
    <x v="0"/>
    <x v="66"/>
    <n v="1"/>
    <x v="14"/>
    <n v="0"/>
    <n v="0"/>
    <n v="0.91763295433292746"/>
    <n v="9.5215219989676858E-2"/>
    <m/>
    <m/>
    <m/>
    <m/>
    <m/>
    <m/>
    <m/>
    <m/>
    <m/>
    <m/>
    <m/>
    <m/>
    <m/>
    <n v="9"/>
    <n v="0"/>
    <n v="0"/>
  </r>
  <r>
    <n v="11519587"/>
    <s v="Åsmus, Lars"/>
    <s v="Pietarsaari"/>
    <s v="Pietarsaari"/>
    <s v=""/>
    <s v=""/>
    <x v="23"/>
    <x v="0"/>
    <x v="77"/>
    <n v="1"/>
    <x v="14"/>
    <n v="0"/>
    <n v="0"/>
    <n v="0.20988973339812256"/>
    <n v="0.78657159068346605"/>
    <m/>
    <m/>
    <m/>
    <m/>
    <m/>
    <m/>
    <m/>
    <m/>
    <m/>
    <m/>
    <m/>
    <m/>
    <m/>
    <n v="9"/>
    <n v="0"/>
    <n v="0"/>
  </r>
  <r>
    <n v="11521315"/>
    <s v="Russell &amp; Sun Solar Corporation"/>
    <s v="Indialantic,FL"/>
    <s v="Indialantic FL"/>
    <s v=""/>
    <s v=""/>
    <x v="9"/>
    <x v="0"/>
    <x v="78"/>
    <n v="1"/>
    <x v="15"/>
    <n v="0"/>
    <n v="0"/>
    <n v="0.84140033865867769"/>
    <n v="0.62425783295896176"/>
    <m/>
    <m/>
    <m/>
    <m/>
    <m/>
    <m/>
    <m/>
    <m/>
    <m/>
    <m/>
    <m/>
    <m/>
    <m/>
    <n v="9"/>
    <n v="0"/>
    <n v="0"/>
  </r>
  <r>
    <n v="11521443"/>
    <s v="Subramanian, Sudhir"/>
    <s v="Foster City,CA"/>
    <s v="Foster City CA"/>
    <s v=""/>
    <s v=""/>
    <x v="9"/>
    <x v="0"/>
    <x v="78"/>
    <n v="1"/>
    <x v="3"/>
    <n v="0"/>
    <n v="0"/>
    <n v="0.97309261482591969"/>
    <n v="0.14886912501617589"/>
    <m/>
    <m/>
    <m/>
    <m/>
    <m/>
    <m/>
    <m/>
    <m/>
    <m/>
    <m/>
    <m/>
    <m/>
    <m/>
    <n v="9"/>
    <n v="0"/>
    <n v="0"/>
  </r>
  <r>
    <n v="11523464"/>
    <s v="VCST INDUSTRIAL PRODUCTS"/>
    <s v="Sint-Truiden"/>
    <s v="Sint-Truiden"/>
    <s v=""/>
    <s v=""/>
    <x v="17"/>
    <x v="0"/>
    <x v="74"/>
    <n v="1"/>
    <x v="14"/>
    <n v="0"/>
    <n v="0"/>
    <n v="0.91395296863997755"/>
    <n v="0.89195438870704769"/>
    <m/>
    <m/>
    <m/>
    <m/>
    <m/>
    <m/>
    <m/>
    <m/>
    <m/>
    <m/>
    <m/>
    <m/>
    <m/>
    <n v="9"/>
    <n v="0"/>
    <n v="0"/>
  </r>
  <r>
    <n v="11526124"/>
    <s v="Reed, Christopher Paul"/>
    <s v="West University Place,TX"/>
    <s v="West University Place TX"/>
    <s v=""/>
    <s v=""/>
    <x v="9"/>
    <x v="0"/>
    <x v="94"/>
    <n v="2"/>
    <x v="0"/>
    <n v="0"/>
    <n v="0"/>
    <n v="0.96259503627980969"/>
    <n v="0.64049062171206228"/>
    <m/>
    <m/>
    <m/>
    <m/>
    <m/>
    <m/>
    <m/>
    <m/>
    <m/>
    <m/>
    <m/>
    <m/>
    <m/>
    <n v="9"/>
    <n v="0"/>
    <n v="0"/>
  </r>
  <r>
    <n v="11526989"/>
    <s v="MacLaren, John"/>
    <s v="Austin,TX"/>
    <s v="Austin TX"/>
    <s v=""/>
    <s v=""/>
    <x v="9"/>
    <x v="0"/>
    <x v="62"/>
    <n v="1"/>
    <x v="15"/>
    <n v="0"/>
    <n v="0"/>
    <n v="0.25921290794288065"/>
    <n v="0.34606522039180088"/>
    <m/>
    <m/>
    <m/>
    <m/>
    <m/>
    <m/>
    <m/>
    <m/>
    <m/>
    <m/>
    <m/>
    <m/>
    <m/>
    <n v="9"/>
    <n v="0"/>
    <n v="0"/>
  </r>
  <r>
    <n v="11527839"/>
    <s v="EBERHARD, Alain"/>
    <s v="Velaux"/>
    <s v="Velaux"/>
    <s v=""/>
    <s v=""/>
    <x v="3"/>
    <x v="0"/>
    <x v="66"/>
    <n v="1"/>
    <x v="14"/>
    <n v="0"/>
    <n v="0"/>
    <n v="0.2419814350842403"/>
    <n v="0.2480185634508808"/>
    <m/>
    <m/>
    <m/>
    <m/>
    <m/>
    <m/>
    <m/>
    <m/>
    <m/>
    <m/>
    <m/>
    <m/>
    <m/>
    <n v="9"/>
    <n v="0"/>
    <n v="0"/>
  </r>
  <r>
    <n v="11529454"/>
    <s v="Nader, Jr., Philip M."/>
    <s v="Northport,AL"/>
    <s v="Northport AL"/>
    <s v=""/>
    <s v=""/>
    <x v="9"/>
    <x v="0"/>
    <x v="74"/>
    <n v="1"/>
    <x v="15"/>
    <n v="0"/>
    <n v="0"/>
    <n v="0.18733577043421479"/>
    <n v="0.21367472247812369"/>
    <m/>
    <m/>
    <m/>
    <m/>
    <m/>
    <m/>
    <m/>
    <m/>
    <m/>
    <m/>
    <m/>
    <m/>
    <m/>
    <n v="9"/>
    <n v="0"/>
    <n v="0"/>
  </r>
  <r>
    <n v="11531433"/>
    <s v="MIYATA, Yuji"/>
    <s v="Kitanagoya Aichi"/>
    <s v="Kitanagoya Aichi"/>
    <s v=""/>
    <s v=""/>
    <x v="2"/>
    <x v="0"/>
    <x v="79"/>
    <n v="1"/>
    <x v="15"/>
    <n v="0"/>
    <n v="0"/>
    <n v="0.59436263170740478"/>
    <n v="0.21791162393454411"/>
    <m/>
    <m/>
    <m/>
    <m/>
    <m/>
    <m/>
    <m/>
    <m/>
    <m/>
    <m/>
    <m/>
    <m/>
    <m/>
    <n v="9"/>
    <n v="0"/>
    <n v="0"/>
  </r>
  <r>
    <n v="1046619"/>
    <s v="Crevecoeur, Jeroen Joost"/>
    <s v="Atlasdonk 26,6218 GA Maastricht"/>
    <s v="Atlasdonk 26 6218 GA Maastricht"/>
    <s v="26 6218"/>
    <s v="26"/>
    <x v="1"/>
    <x v="0"/>
    <x v="29"/>
    <n v="2"/>
    <x v="1"/>
    <n v="2"/>
    <n v="1"/>
    <n v="0.3678511287572559"/>
    <n v="9.9421371931950886E-2"/>
    <n v="1"/>
    <n v="2"/>
    <n v="9"/>
    <m/>
    <m/>
    <m/>
    <m/>
    <m/>
    <m/>
    <m/>
    <m/>
    <m/>
    <m/>
    <n v="9"/>
    <n v="1"/>
    <n v="0"/>
  </r>
  <r>
    <n v="11537015"/>
    <s v="Shiraishi, Masahito"/>
    <s v="Ehime"/>
    <s v="Ehime"/>
    <s v=""/>
    <s v=""/>
    <x v="2"/>
    <x v="0"/>
    <x v="87"/>
    <n v="1"/>
    <x v="14"/>
    <n v="0"/>
    <n v="0"/>
    <n v="0.11028126615014344"/>
    <n v="0.91945165943888985"/>
    <m/>
    <m/>
    <m/>
    <m/>
    <m/>
    <m/>
    <m/>
    <m/>
    <m/>
    <m/>
    <m/>
    <m/>
    <m/>
    <n v="9"/>
    <n v="0"/>
    <n v="0"/>
  </r>
  <r>
    <n v="11541042"/>
    <s v="Frederiksen, Jesper Mads"/>
    <s v="Vedbaek"/>
    <s v="Vedbaek"/>
    <s v=""/>
    <s v=""/>
    <x v="18"/>
    <x v="0"/>
    <x v="65"/>
    <n v="1"/>
    <x v="14"/>
    <n v="0"/>
    <n v="0"/>
    <n v="0.20714932581934364"/>
    <n v="0.79759282756552063"/>
    <m/>
    <m/>
    <m/>
    <m/>
    <m/>
    <m/>
    <m/>
    <m/>
    <m/>
    <m/>
    <m/>
    <m/>
    <m/>
    <n v="9"/>
    <n v="0"/>
    <n v="0"/>
  </r>
  <r>
    <n v="11541853"/>
    <s v="Nieves, Verne"/>
    <s v="Cape Coral,FL"/>
    <s v="Cape Coral FL"/>
    <s v=""/>
    <s v=""/>
    <x v="9"/>
    <x v="0"/>
    <x v="69"/>
    <n v="1"/>
    <x v="3"/>
    <n v="0"/>
    <n v="0"/>
    <n v="0.13175116094813555"/>
    <n v="0.28936966735460046"/>
    <m/>
    <m/>
    <m/>
    <m/>
    <m/>
    <m/>
    <m/>
    <m/>
    <m/>
    <m/>
    <m/>
    <m/>
    <m/>
    <n v="9"/>
    <n v="0"/>
    <n v="0"/>
  </r>
  <r>
    <n v="11542404"/>
    <s v="China Mobile Group Guangdong Co., Ltd."/>
    <s v="Guangdong"/>
    <s v="Guangdong"/>
    <s v=""/>
    <s v=""/>
    <x v="14"/>
    <x v="0"/>
    <x v="62"/>
    <n v="1"/>
    <x v="14"/>
    <n v="0"/>
    <n v="0"/>
    <n v="0.64115448628241478"/>
    <n v="0.97991004356540068"/>
    <m/>
    <m/>
    <m/>
    <m/>
    <m/>
    <m/>
    <m/>
    <m/>
    <m/>
    <m/>
    <m/>
    <m/>
    <m/>
    <n v="9"/>
    <n v="0"/>
    <n v="0"/>
  </r>
  <r>
    <n v="11542767"/>
    <s v="Niemczyk, Andrew"/>
    <s v="Southfield,MI"/>
    <s v="Southfield MI"/>
    <s v=""/>
    <s v=""/>
    <x v="9"/>
    <x v="0"/>
    <x v="69"/>
    <n v="1"/>
    <x v="15"/>
    <n v="0"/>
    <n v="0"/>
    <n v="0.16518096823023876"/>
    <n v="0.80218867932090154"/>
    <m/>
    <m/>
    <m/>
    <m/>
    <m/>
    <m/>
    <m/>
    <m/>
    <m/>
    <m/>
    <m/>
    <m/>
    <m/>
    <n v="9"/>
    <n v="0"/>
    <n v="0"/>
  </r>
  <r>
    <n v="1106724"/>
    <s v="DILLENBURG, Helmut"/>
    <s v="Willinger Weg 14 a,47495 Rheinberg"/>
    <s v="Willinger Weg 14 a 47495 Rheinberg"/>
    <s v="14 47495"/>
    <s v="14"/>
    <x v="0"/>
    <x v="0"/>
    <x v="51"/>
    <n v="2"/>
    <x v="9"/>
    <n v="2"/>
    <n v="1"/>
    <n v="0.186658149880786"/>
    <n v="6.7949017375485754E-2"/>
    <n v="1"/>
    <n v="2"/>
    <n v="9"/>
    <m/>
    <m/>
    <m/>
    <m/>
    <m/>
    <m/>
    <m/>
    <m/>
    <m/>
    <m/>
    <n v="9"/>
    <n v="1"/>
    <n v="0"/>
  </r>
  <r>
    <n v="11546446"/>
    <s v="Prime Sourcing Limited"/>
    <s v="Wan Chai, Hong Kong"/>
    <s v="Wan Chai Hong Kong"/>
    <s v=""/>
    <s v=""/>
    <x v="14"/>
    <x v="0"/>
    <x v="80"/>
    <n v="2"/>
    <x v="0"/>
    <n v="0"/>
    <n v="0"/>
    <n v="0.67438225129422624"/>
    <n v="0.38543536890179353"/>
    <m/>
    <m/>
    <m/>
    <m/>
    <m/>
    <m/>
    <m/>
    <m/>
    <m/>
    <m/>
    <m/>
    <m/>
    <m/>
    <n v="9"/>
    <n v="0"/>
    <n v="0"/>
  </r>
  <r>
    <n v="11548280"/>
    <s v="Powell, Tristan Alexander"/>
    <s v="Somerset"/>
    <s v="Somerset"/>
    <s v=""/>
    <s v=""/>
    <x v="8"/>
    <x v="0"/>
    <x v="59"/>
    <n v="1"/>
    <x v="14"/>
    <n v="0"/>
    <n v="0"/>
    <n v="0.19040380675224811"/>
    <n v="0.49995450465298008"/>
    <m/>
    <m/>
    <m/>
    <m/>
    <m/>
    <m/>
    <m/>
    <m/>
    <m/>
    <m/>
    <m/>
    <m/>
    <m/>
    <n v="9"/>
    <n v="0"/>
    <n v="0"/>
  </r>
  <r>
    <n v="11553699"/>
    <s v="FETSCHER, Joachim"/>
    <s v="Schopfloch"/>
    <s v="Schopfloch"/>
    <s v=""/>
    <s v=""/>
    <x v="0"/>
    <x v="0"/>
    <x v="70"/>
    <n v="1"/>
    <x v="14"/>
    <n v="0"/>
    <n v="0"/>
    <n v="0.19694626383593195"/>
    <n v="0.53537273687723808"/>
    <m/>
    <m/>
    <m/>
    <m/>
    <m/>
    <m/>
    <m/>
    <m/>
    <m/>
    <m/>
    <m/>
    <m/>
    <m/>
    <n v="9"/>
    <n v="0"/>
    <n v="0"/>
  </r>
  <r>
    <n v="11555428"/>
    <s v="Yu, Wei-Chen"/>
    <s v="Hsin-Chu"/>
    <s v="Hsin-Chu"/>
    <s v=""/>
    <s v=""/>
    <x v="5"/>
    <x v="0"/>
    <x v="59"/>
    <n v="1"/>
    <x v="14"/>
    <n v="0"/>
    <n v="0"/>
    <n v="0.54140937188463012"/>
    <n v="0.3147193318113467"/>
    <m/>
    <m/>
    <m/>
    <m/>
    <m/>
    <m/>
    <m/>
    <m/>
    <m/>
    <m/>
    <m/>
    <m/>
    <m/>
    <n v="9"/>
    <n v="0"/>
    <n v="0"/>
  </r>
  <r>
    <n v="11555804"/>
    <s v="Ng, Boon Lan"/>
    <s v="Singapore"/>
    <s v="Singapore"/>
    <s v=""/>
    <s v=""/>
    <x v="12"/>
    <x v="0"/>
    <x v="62"/>
    <n v="1"/>
    <x v="14"/>
    <n v="0"/>
    <n v="0"/>
    <n v="5.2366248595628218E-2"/>
    <n v="0.79915213798410323"/>
    <m/>
    <m/>
    <m/>
    <m/>
    <m/>
    <m/>
    <m/>
    <m/>
    <m/>
    <m/>
    <m/>
    <m/>
    <m/>
    <n v="9"/>
    <n v="0"/>
    <n v="0"/>
  </r>
  <r>
    <n v="11556568"/>
    <s v="Hirama, Susumu"/>
    <s v="Osaka"/>
    <s v="Osaka"/>
    <s v=""/>
    <s v=""/>
    <x v="2"/>
    <x v="0"/>
    <x v="87"/>
    <n v="1"/>
    <x v="14"/>
    <n v="0"/>
    <n v="0"/>
    <n v="0.81031595857848693"/>
    <n v="0.87806484363806503"/>
    <m/>
    <m/>
    <m/>
    <m/>
    <m/>
    <m/>
    <m/>
    <m/>
    <m/>
    <m/>
    <m/>
    <m/>
    <m/>
    <n v="9"/>
    <n v="0"/>
    <n v="0"/>
  </r>
  <r>
    <n v="11557141"/>
    <s v="Jarvis, Daniel W."/>
    <s v="Sunnyvale,CA"/>
    <s v="Sunnyvale CA"/>
    <s v=""/>
    <s v=""/>
    <x v="9"/>
    <x v="0"/>
    <x v="74"/>
    <n v="1"/>
    <x v="15"/>
    <n v="0"/>
    <n v="0"/>
    <n v="2.2391130940028758E-2"/>
    <n v="0.72932598507387036"/>
    <m/>
    <m/>
    <m/>
    <m/>
    <m/>
    <m/>
    <m/>
    <m/>
    <m/>
    <m/>
    <m/>
    <m/>
    <m/>
    <n v="9"/>
    <n v="0"/>
    <n v="0"/>
  </r>
  <r>
    <n v="11559776"/>
    <s v="Hilty, David J."/>
    <s v="Kodiak,AK"/>
    <s v="Kodiak AK"/>
    <s v=""/>
    <s v=""/>
    <x v="9"/>
    <x v="0"/>
    <x v="62"/>
    <n v="1"/>
    <x v="15"/>
    <n v="0"/>
    <n v="0"/>
    <n v="0.93835405753981083"/>
    <n v="0.81710630986779587"/>
    <m/>
    <m/>
    <m/>
    <m/>
    <m/>
    <m/>
    <m/>
    <m/>
    <m/>
    <m/>
    <m/>
    <m/>
    <m/>
    <n v="9"/>
    <n v="0"/>
    <n v="0"/>
  </r>
  <r>
    <n v="11569157"/>
    <s v="White, Charles Anthony"/>
    <s v="Oakland,CA"/>
    <s v="Oakland CA"/>
    <s v=""/>
    <s v=""/>
    <x v="9"/>
    <x v="0"/>
    <x v="70"/>
    <n v="1"/>
    <x v="15"/>
    <n v="0"/>
    <n v="0"/>
    <n v="0.80626859441596554"/>
    <n v="0.11372229087894159"/>
    <m/>
    <m/>
    <m/>
    <m/>
    <m/>
    <m/>
    <m/>
    <m/>
    <m/>
    <m/>
    <m/>
    <m/>
    <m/>
    <n v="9"/>
    <n v="0"/>
    <n v="0"/>
  </r>
  <r>
    <n v="11572881"/>
    <s v="Chan, Yi-Chao"/>
    <s v="Ming-Hsiung"/>
    <s v="Ming-Hsiung"/>
    <s v=""/>
    <s v=""/>
    <x v="5"/>
    <x v="0"/>
    <x v="77"/>
    <n v="1"/>
    <x v="14"/>
    <n v="0"/>
    <n v="0"/>
    <n v="0.60985754035724316"/>
    <n v="0.16824588626548809"/>
    <m/>
    <m/>
    <m/>
    <m/>
    <m/>
    <m/>
    <m/>
    <m/>
    <m/>
    <m/>
    <m/>
    <m/>
    <m/>
    <n v="9"/>
    <n v="0"/>
    <n v="0"/>
  </r>
  <r>
    <n v="11573864"/>
    <s v="Ansley, Matthew B."/>
    <s v="Muskego,WI"/>
    <s v="Muskego WI"/>
    <s v=""/>
    <s v=""/>
    <x v="9"/>
    <x v="0"/>
    <x v="70"/>
    <n v="1"/>
    <x v="15"/>
    <n v="0"/>
    <n v="0"/>
    <n v="0.17673313662382539"/>
    <n v="0.76137539378527042"/>
    <m/>
    <m/>
    <m/>
    <m/>
    <m/>
    <m/>
    <m/>
    <m/>
    <m/>
    <m/>
    <m/>
    <m/>
    <m/>
    <n v="9"/>
    <n v="0"/>
    <n v="0"/>
  </r>
  <r>
    <n v="11574589"/>
    <s v="Lin, Chieh-Wen"/>
    <s v="Tainan City"/>
    <s v="Tainan City"/>
    <s v=""/>
    <s v=""/>
    <x v="5"/>
    <x v="0"/>
    <x v="77"/>
    <n v="1"/>
    <x v="15"/>
    <n v="0"/>
    <n v="0"/>
    <n v="0.25765696594958198"/>
    <n v="0.91364526606442786"/>
    <m/>
    <m/>
    <m/>
    <m/>
    <m/>
    <m/>
    <m/>
    <m/>
    <m/>
    <m/>
    <m/>
    <m/>
    <m/>
    <n v="9"/>
    <n v="0"/>
    <n v="0"/>
  </r>
  <r>
    <n v="11577152"/>
    <s v="JEONG, Joong-Ki"/>
    <s v="Seoul"/>
    <s v="Seoul"/>
    <s v=""/>
    <s v=""/>
    <x v="7"/>
    <x v="0"/>
    <x v="87"/>
    <n v="1"/>
    <x v="14"/>
    <n v="0"/>
    <n v="0"/>
    <n v="0.95593959670407291"/>
    <n v="0.7720993375066364"/>
    <m/>
    <m/>
    <m/>
    <m/>
    <m/>
    <m/>
    <m/>
    <m/>
    <m/>
    <m/>
    <m/>
    <m/>
    <m/>
    <n v="9"/>
    <n v="0"/>
    <n v="0"/>
  </r>
  <r>
    <n v="11581678"/>
    <s v="Eriksen, Kåre Otto"/>
    <s v="Stavanger"/>
    <s v="Stavanger"/>
    <s v=""/>
    <s v=""/>
    <x v="13"/>
    <x v="0"/>
    <x v="62"/>
    <n v="1"/>
    <x v="14"/>
    <n v="0"/>
    <n v="0"/>
    <n v="8.4080509690152128E-2"/>
    <n v="0.80300737621733043"/>
    <m/>
    <m/>
    <m/>
    <m/>
    <m/>
    <m/>
    <m/>
    <m/>
    <m/>
    <m/>
    <m/>
    <m/>
    <m/>
    <n v="9"/>
    <n v="0"/>
    <n v="0"/>
  </r>
  <r>
    <n v="11585677"/>
    <s v="Ootsuka, Takuji"/>
    <s v="Yokkaichi"/>
    <s v="Yokkaichi"/>
    <s v=""/>
    <s v=""/>
    <x v="2"/>
    <x v="0"/>
    <x v="62"/>
    <n v="1"/>
    <x v="14"/>
    <n v="0"/>
    <n v="0"/>
    <n v="6.5962434460192343E-2"/>
    <n v="0.41206062692540613"/>
    <m/>
    <m/>
    <m/>
    <m/>
    <m/>
    <m/>
    <m/>
    <m/>
    <m/>
    <m/>
    <m/>
    <m/>
    <m/>
    <n v="9"/>
    <n v="0"/>
    <n v="0"/>
  </r>
  <r>
    <n v="11588272"/>
    <s v="Greubel, Robert"/>
    <s v="Lignières"/>
    <s v="Lignières"/>
    <s v=""/>
    <s v=""/>
    <x v="10"/>
    <x v="0"/>
    <x v="62"/>
    <n v="1"/>
    <x v="14"/>
    <n v="0"/>
    <n v="0"/>
    <n v="0.73164290509923313"/>
    <n v="0.9176209638349262"/>
    <m/>
    <m/>
    <m/>
    <m/>
    <m/>
    <m/>
    <m/>
    <m/>
    <m/>
    <m/>
    <m/>
    <m/>
    <m/>
    <n v="9"/>
    <n v="0"/>
    <n v="0"/>
  </r>
  <r>
    <n v="11591225"/>
    <s v="Algonquin College"/>
    <s v="Ottawa"/>
    <s v="Ottawa"/>
    <s v=""/>
    <s v=""/>
    <x v="16"/>
    <x v="0"/>
    <x v="66"/>
    <n v="1"/>
    <x v="14"/>
    <n v="0"/>
    <n v="0"/>
    <n v="0.14956053778105205"/>
    <n v="0.47987792760964287"/>
    <m/>
    <m/>
    <m/>
    <m/>
    <m/>
    <m/>
    <m/>
    <m/>
    <m/>
    <m/>
    <m/>
    <m/>
    <m/>
    <n v="9"/>
    <n v="0"/>
    <n v="0"/>
  </r>
  <r>
    <n v="11592395"/>
    <s v="One Medimmune Way"/>
    <s v="Gaithersburg,MD"/>
    <s v="Gaithersburg MD"/>
    <s v=""/>
    <s v=""/>
    <x v="9"/>
    <x v="0"/>
    <x v="81"/>
    <n v="1"/>
    <x v="15"/>
    <n v="0"/>
    <n v="0"/>
    <n v="0.67375722042773645"/>
    <n v="0.74606562948242217"/>
    <m/>
    <m/>
    <m/>
    <m/>
    <m/>
    <m/>
    <m/>
    <m/>
    <m/>
    <m/>
    <m/>
    <m/>
    <m/>
    <n v="9"/>
    <n v="0"/>
    <n v="0"/>
  </r>
  <r>
    <n v="11593461"/>
    <s v="Nien, Yu-Tsun"/>
    <s v="Changhua County"/>
    <s v="Changhua County"/>
    <s v=""/>
    <s v=""/>
    <x v="5"/>
    <x v="0"/>
    <x v="81"/>
    <n v="1"/>
    <x v="15"/>
    <n v="0"/>
    <n v="0"/>
    <n v="0.92125751135530487"/>
    <n v="0.87737063684401562"/>
    <m/>
    <m/>
    <m/>
    <m/>
    <m/>
    <m/>
    <m/>
    <m/>
    <m/>
    <m/>
    <m/>
    <m/>
    <m/>
    <n v="9"/>
    <n v="0"/>
    <n v="0"/>
  </r>
  <r>
    <n v="11596208"/>
    <s v="Posner, John"/>
    <s v="Bracknell"/>
    <s v="Bracknell"/>
    <s v=""/>
    <s v=""/>
    <x v="8"/>
    <x v="0"/>
    <x v="62"/>
    <n v="1"/>
    <x v="14"/>
    <n v="0"/>
    <n v="0"/>
    <n v="0.51819005851248401"/>
    <n v="0.67930041332892765"/>
    <m/>
    <m/>
    <m/>
    <m/>
    <m/>
    <m/>
    <m/>
    <m/>
    <m/>
    <m/>
    <m/>
    <m/>
    <m/>
    <n v="9"/>
    <n v="0"/>
    <n v="0"/>
  </r>
  <r>
    <n v="11598798"/>
    <s v="DiCarlo, Edward J."/>
    <s v="Boynton Beach,FL"/>
    <s v="Boynton Beach FL"/>
    <s v=""/>
    <s v=""/>
    <x v="9"/>
    <x v="0"/>
    <x v="79"/>
    <n v="1"/>
    <x v="3"/>
    <n v="0"/>
    <n v="0"/>
    <n v="0.52323149047116424"/>
    <n v="9.839497927946772E-2"/>
    <m/>
    <m/>
    <m/>
    <m/>
    <m/>
    <m/>
    <m/>
    <m/>
    <m/>
    <m/>
    <m/>
    <m/>
    <m/>
    <n v="9"/>
    <n v="0"/>
    <n v="0"/>
  </r>
  <r>
    <n v="11600254"/>
    <s v="Mehta, Abhijit"/>
    <s v="Gujarat"/>
    <s v="Gujarat"/>
    <s v=""/>
    <s v=""/>
    <x v="27"/>
    <x v="0"/>
    <x v="65"/>
    <n v="1"/>
    <x v="14"/>
    <n v="0"/>
    <n v="0"/>
    <n v="0.58429579791617392"/>
    <n v="0.32033255548129103"/>
    <m/>
    <m/>
    <m/>
    <m/>
    <m/>
    <m/>
    <m/>
    <m/>
    <m/>
    <m/>
    <m/>
    <m/>
    <m/>
    <n v="9"/>
    <n v="0"/>
    <n v="0"/>
  </r>
  <r>
    <n v="11600268"/>
    <s v="De Angelis, Luisa"/>
    <s v="Folignano"/>
    <s v="Folignano"/>
    <s v=""/>
    <s v=""/>
    <x v="6"/>
    <x v="0"/>
    <x v="62"/>
    <n v="1"/>
    <x v="14"/>
    <n v="0"/>
    <n v="0"/>
    <n v="0.80744836848006785"/>
    <n v="0.79639866128905334"/>
    <m/>
    <m/>
    <m/>
    <m/>
    <m/>
    <m/>
    <m/>
    <m/>
    <m/>
    <m/>
    <m/>
    <m/>
    <m/>
    <n v="9"/>
    <n v="0"/>
    <n v="0"/>
  </r>
  <r>
    <n v="11603391"/>
    <s v="Jansen, John L."/>
    <s v="Tai Po"/>
    <s v="Tai Po"/>
    <s v=""/>
    <s v=""/>
    <x v="14"/>
    <x v="0"/>
    <x v="66"/>
    <n v="1"/>
    <x v="15"/>
    <n v="0"/>
    <n v="0"/>
    <n v="0.48955560807474707"/>
    <n v="0.35783739438097373"/>
    <m/>
    <m/>
    <m/>
    <m/>
    <m/>
    <m/>
    <m/>
    <m/>
    <m/>
    <m/>
    <m/>
    <m/>
    <m/>
    <n v="9"/>
    <n v="0"/>
    <n v="0"/>
  </r>
  <r>
    <n v="11606040"/>
    <s v="Kim, Yun-Tae"/>
    <s v="Hwaseong-si"/>
    <s v="Hwaseong-si"/>
    <s v=""/>
    <s v=""/>
    <x v="7"/>
    <x v="0"/>
    <x v="77"/>
    <n v="1"/>
    <x v="14"/>
    <n v="0"/>
    <n v="0"/>
    <n v="0.11963700599957727"/>
    <n v="0.69117527201057216"/>
    <m/>
    <m/>
    <m/>
    <m/>
    <m/>
    <m/>
    <m/>
    <m/>
    <m/>
    <m/>
    <m/>
    <m/>
    <m/>
    <n v="9"/>
    <n v="0"/>
    <n v="0"/>
  </r>
  <r>
    <n v="11607337"/>
    <s v="Peptimmune, Inc."/>
    <s v="Canbridge,MA"/>
    <s v="Canbridge MA"/>
    <s v=""/>
    <s v=""/>
    <x v="9"/>
    <x v="0"/>
    <x v="74"/>
    <n v="1"/>
    <x v="15"/>
    <n v="0"/>
    <n v="0"/>
    <n v="0.74008506323640977"/>
    <n v="0.60639937797110122"/>
    <m/>
    <m/>
    <m/>
    <m/>
    <m/>
    <m/>
    <m/>
    <m/>
    <m/>
    <m/>
    <m/>
    <m/>
    <m/>
    <n v="9"/>
    <n v="0"/>
    <n v="0"/>
  </r>
  <r>
    <n v="11609817"/>
    <s v="Markley, Matthew A."/>
    <s v="Hays,KS"/>
    <s v="Hays KS"/>
    <s v=""/>
    <s v=""/>
    <x v="9"/>
    <x v="0"/>
    <x v="65"/>
    <n v="1"/>
    <x v="15"/>
    <n v="0"/>
    <n v="0"/>
    <n v="0.76629669187098093"/>
    <n v="7.3557665648589454E-2"/>
    <m/>
    <m/>
    <m/>
    <m/>
    <m/>
    <m/>
    <m/>
    <m/>
    <m/>
    <m/>
    <m/>
    <m/>
    <m/>
    <n v="9"/>
    <n v="0"/>
    <n v="0"/>
  </r>
  <r>
    <n v="11610805"/>
    <s v="ABUS August Bremicker Soechne KG"/>
    <s v="Wetter-Volmarstein"/>
    <s v="Wetter-Volmarstein"/>
    <s v=""/>
    <s v=""/>
    <x v="0"/>
    <x v="0"/>
    <x v="83"/>
    <n v="2"/>
    <x v="14"/>
    <n v="0"/>
    <n v="0"/>
    <n v="6.6586908201719197E-2"/>
    <n v="0.67892754340990147"/>
    <m/>
    <m/>
    <m/>
    <m/>
    <m/>
    <m/>
    <m/>
    <m/>
    <m/>
    <m/>
    <m/>
    <m/>
    <m/>
    <n v="9"/>
    <n v="0"/>
    <n v="0"/>
  </r>
  <r>
    <n v="11612151"/>
    <s v="Lelievre, Xavier"/>
    <s v="Sizun"/>
    <s v="Sizun"/>
    <s v=""/>
    <s v=""/>
    <x v="3"/>
    <x v="0"/>
    <x v="87"/>
    <n v="1"/>
    <x v="14"/>
    <n v="0"/>
    <n v="0"/>
    <n v="0.85353757841933919"/>
    <n v="0.85220964336228922"/>
    <m/>
    <m/>
    <m/>
    <m/>
    <m/>
    <m/>
    <m/>
    <m/>
    <m/>
    <m/>
    <m/>
    <m/>
    <m/>
    <n v="9"/>
    <n v="0"/>
    <n v="0"/>
  </r>
  <r>
    <n v="1908557"/>
    <s v="MARTINEZ CAMPOY, Antonio"/>
    <s v="Helmwoltzweg 1,65428 Russelsheim"/>
    <s v="Helmwoltzweg 1 65428 Russelsheim"/>
    <s v="1 65428"/>
    <s v="1"/>
    <x v="0"/>
    <x v="0"/>
    <x v="1"/>
    <n v="2"/>
    <x v="0"/>
    <n v="2"/>
    <n v="1"/>
    <n v="0.81768245796093342"/>
    <n v="7.5726420133990557E-2"/>
    <n v="1"/>
    <n v="2"/>
    <n v="9"/>
    <m/>
    <m/>
    <m/>
    <m/>
    <m/>
    <m/>
    <m/>
    <m/>
    <m/>
    <m/>
    <n v="9"/>
    <n v="1"/>
    <n v="0"/>
  </r>
  <r>
    <n v="11615309"/>
    <s v="Weinberg, Shari A."/>
    <s v="Atlanta,GA"/>
    <s v="Atlanta GA"/>
    <s v=""/>
    <s v=""/>
    <x v="9"/>
    <x v="0"/>
    <x v="70"/>
    <n v="1"/>
    <x v="15"/>
    <n v="0"/>
    <n v="0"/>
    <n v="7.7853922343478765E-2"/>
    <n v="0.37733013403439497"/>
    <m/>
    <m/>
    <m/>
    <m/>
    <m/>
    <m/>
    <m/>
    <m/>
    <m/>
    <m/>
    <m/>
    <m/>
    <m/>
    <n v="9"/>
    <n v="0"/>
    <n v="0"/>
  </r>
  <r>
    <n v="11615917"/>
    <s v="TONE, Tetsu"/>
    <s v="Sagamihara-shi"/>
    <s v="Sagamihara-shi"/>
    <s v=""/>
    <s v=""/>
    <x v="2"/>
    <x v="0"/>
    <x v="78"/>
    <n v="1"/>
    <x v="14"/>
    <n v="0"/>
    <n v="0"/>
    <n v="0.73063440472023733"/>
    <n v="0.64029492842902802"/>
    <m/>
    <m/>
    <m/>
    <m/>
    <m/>
    <m/>
    <m/>
    <m/>
    <m/>
    <m/>
    <m/>
    <m/>
    <m/>
    <n v="9"/>
    <n v="0"/>
    <n v="0"/>
  </r>
  <r>
    <n v="11624472"/>
    <s v="Behling, Carsten"/>
    <s v="Himbergen"/>
    <s v="Himbergen"/>
    <s v=""/>
    <s v=""/>
    <x v="0"/>
    <x v="0"/>
    <x v="62"/>
    <n v="1"/>
    <x v="14"/>
    <n v="0"/>
    <n v="0"/>
    <n v="0.84968242134050009"/>
    <n v="8.8896150190604151E-2"/>
    <m/>
    <m/>
    <m/>
    <m/>
    <m/>
    <m/>
    <m/>
    <m/>
    <m/>
    <m/>
    <m/>
    <m/>
    <m/>
    <n v="9"/>
    <n v="0"/>
    <n v="0"/>
  </r>
  <r>
    <n v="11624777"/>
    <s v="Tokunaga, Tatsuya"/>
    <s v="Wake Gun"/>
    <s v="Wake Gun"/>
    <s v=""/>
    <s v=""/>
    <x v="2"/>
    <x v="0"/>
    <x v="59"/>
    <n v="1"/>
    <x v="15"/>
    <n v="0"/>
    <n v="0"/>
    <n v="0.75624149619090264"/>
    <n v="0.72867131101035998"/>
    <m/>
    <m/>
    <m/>
    <m/>
    <m/>
    <m/>
    <m/>
    <m/>
    <m/>
    <m/>
    <m/>
    <m/>
    <m/>
    <n v="9"/>
    <n v="0"/>
    <n v="0"/>
  </r>
  <r>
    <n v="11625159"/>
    <s v="Goldfield, Garrett R."/>
    <s v="Encinitas,CA"/>
    <s v="Encinitas CA"/>
    <s v=""/>
    <s v=""/>
    <x v="9"/>
    <x v="0"/>
    <x v="74"/>
    <n v="1"/>
    <x v="15"/>
    <n v="0"/>
    <n v="0"/>
    <n v="0.42075965709688135"/>
    <n v="0.30098712951715945"/>
    <m/>
    <m/>
    <m/>
    <m/>
    <m/>
    <m/>
    <m/>
    <m/>
    <m/>
    <m/>
    <m/>
    <m/>
    <m/>
    <n v="9"/>
    <n v="0"/>
    <n v="0"/>
  </r>
  <r>
    <n v="11631647"/>
    <s v="Gupta, Vipin"/>
    <s v="Las Cruces,NM"/>
    <s v="Las Cruces NM"/>
    <s v=""/>
    <s v=""/>
    <x v="9"/>
    <x v="0"/>
    <x v="69"/>
    <n v="1"/>
    <x v="3"/>
    <n v="0"/>
    <n v="0"/>
    <n v="0.74775231946030807"/>
    <n v="0.84964209947615876"/>
    <m/>
    <m/>
    <m/>
    <m/>
    <m/>
    <m/>
    <m/>
    <m/>
    <m/>
    <m/>
    <m/>
    <m/>
    <m/>
    <n v="9"/>
    <n v="0"/>
    <n v="0"/>
  </r>
  <r>
    <n v="11632271"/>
    <s v="Caldwell, William"/>
    <s v="Mount Pleasant,TX"/>
    <s v="Mount Pleasant TX"/>
    <s v=""/>
    <s v=""/>
    <x v="9"/>
    <x v="0"/>
    <x v="100"/>
    <n v="2"/>
    <x v="3"/>
    <n v="0"/>
    <n v="0"/>
    <n v="0.12869466297372567"/>
    <n v="0.80469910845876536"/>
    <m/>
    <m/>
    <m/>
    <m/>
    <m/>
    <m/>
    <m/>
    <m/>
    <m/>
    <m/>
    <m/>
    <m/>
    <m/>
    <n v="9"/>
    <n v="0"/>
    <n v="0"/>
  </r>
  <r>
    <n v="11634094"/>
    <s v="PEROUSE, Eric"/>
    <s v="Ivry Le Temple"/>
    <s v="Ivry Le Temple"/>
    <s v=""/>
    <s v=""/>
    <x v="3"/>
    <x v="0"/>
    <x v="78"/>
    <n v="1"/>
    <x v="3"/>
    <n v="0"/>
    <n v="0"/>
    <n v="0.24293501552449126"/>
    <n v="0.12582314284073837"/>
    <m/>
    <m/>
    <m/>
    <m/>
    <m/>
    <m/>
    <m/>
    <m/>
    <m/>
    <m/>
    <m/>
    <m/>
    <m/>
    <n v="9"/>
    <n v="0"/>
    <n v="0"/>
  </r>
  <r>
    <n v="11641226"/>
    <s v="Hara, Yoshitomo"/>
    <s v="Yamaguchi"/>
    <s v="Yamaguchi"/>
    <s v=""/>
    <s v=""/>
    <x v="2"/>
    <x v="0"/>
    <x v="62"/>
    <n v="1"/>
    <x v="14"/>
    <n v="0"/>
    <n v="0"/>
    <n v="0.85473694920391696"/>
    <n v="0.17978811038747822"/>
    <m/>
    <m/>
    <m/>
    <m/>
    <m/>
    <m/>
    <m/>
    <m/>
    <m/>
    <m/>
    <m/>
    <m/>
    <m/>
    <n v="9"/>
    <n v="0"/>
    <n v="0"/>
  </r>
  <r>
    <n v="11642218"/>
    <s v="Bradley, Neil"/>
    <s v="Tigard,OR"/>
    <s v="Tigard OR"/>
    <s v=""/>
    <s v=""/>
    <x v="9"/>
    <x v="0"/>
    <x v="62"/>
    <n v="1"/>
    <x v="15"/>
    <n v="0"/>
    <n v="0"/>
    <n v="0.13734956976665291"/>
    <n v="0.13221002209105948"/>
    <m/>
    <m/>
    <m/>
    <m/>
    <m/>
    <m/>
    <m/>
    <m/>
    <m/>
    <m/>
    <m/>
    <m/>
    <m/>
    <n v="9"/>
    <n v="0"/>
    <n v="0"/>
  </r>
  <r>
    <n v="11643826"/>
    <s v="Kim, Jae-Seok"/>
    <s v="Gyeongsangnam-Do"/>
    <s v="Gyeongsangnam-Do"/>
    <s v=""/>
    <s v=""/>
    <x v="7"/>
    <x v="0"/>
    <x v="79"/>
    <n v="1"/>
    <x v="14"/>
    <n v="0"/>
    <n v="0"/>
    <n v="0.74020436873956696"/>
    <n v="7.8596616053950741E-2"/>
    <m/>
    <m/>
    <m/>
    <m/>
    <m/>
    <m/>
    <m/>
    <m/>
    <m/>
    <m/>
    <m/>
    <m/>
    <m/>
    <n v="9"/>
    <n v="0"/>
    <n v="0"/>
  </r>
  <r>
    <n v="11644068"/>
    <s v="Collado, Cyril"/>
    <s v="Lyons"/>
    <s v="Lyons"/>
    <s v=""/>
    <s v=""/>
    <x v="3"/>
    <x v="0"/>
    <x v="87"/>
    <n v="1"/>
    <x v="14"/>
    <n v="0"/>
    <n v="0"/>
    <n v="0.95661106525648121"/>
    <n v="0.14317718624975151"/>
    <m/>
    <m/>
    <m/>
    <m/>
    <m/>
    <m/>
    <m/>
    <m/>
    <m/>
    <m/>
    <m/>
    <m/>
    <m/>
    <n v="9"/>
    <n v="0"/>
    <n v="0"/>
  </r>
  <r>
    <n v="1971319"/>
    <s v="Schonger, Stefan"/>
    <s v="Langenäcker 20,69231 Rauenberg"/>
    <s v="Langenäcker 20 69231 Rauenberg"/>
    <s v="20 69231"/>
    <s v="20"/>
    <x v="0"/>
    <x v="0"/>
    <x v="0"/>
    <n v="2"/>
    <x v="0"/>
    <n v="2"/>
    <n v="1"/>
    <n v="0.80712131097736739"/>
    <n v="8.8774050151686712E-2"/>
    <n v="1"/>
    <n v="2"/>
    <n v="9"/>
    <m/>
    <m/>
    <m/>
    <m/>
    <m/>
    <m/>
    <m/>
    <m/>
    <m/>
    <m/>
    <n v="9"/>
    <n v="1"/>
    <n v="0"/>
  </r>
  <r>
    <n v="11654818"/>
    <s v="Nishigaki, Makoto"/>
    <s v="Odawara-shi"/>
    <s v="Odawara-shi"/>
    <s v=""/>
    <s v=""/>
    <x v="2"/>
    <x v="0"/>
    <x v="77"/>
    <n v="1"/>
    <x v="14"/>
    <n v="0"/>
    <n v="0"/>
    <n v="0.45504270437687"/>
    <n v="0.53640835383934282"/>
    <m/>
    <m/>
    <m/>
    <m/>
    <m/>
    <m/>
    <m/>
    <m/>
    <m/>
    <m/>
    <m/>
    <m/>
    <m/>
    <n v="9"/>
    <n v="0"/>
    <n v="0"/>
  </r>
  <r>
    <n v="11656676"/>
    <s v="Ko, Chun-Yen"/>
    <s v="West Lafayette,IN"/>
    <s v="West Lafayette IN"/>
    <s v=""/>
    <s v=""/>
    <x v="9"/>
    <x v="0"/>
    <x v="100"/>
    <n v="2"/>
    <x v="3"/>
    <n v="0"/>
    <n v="0"/>
    <n v="1.9601443482219483E-2"/>
    <n v="0.19095203664771476"/>
    <m/>
    <m/>
    <m/>
    <m/>
    <m/>
    <m/>
    <m/>
    <m/>
    <m/>
    <m/>
    <m/>
    <m/>
    <m/>
    <n v="9"/>
    <n v="0"/>
    <n v="0"/>
  </r>
  <r>
    <n v="2006060"/>
    <s v="Vanderhoof, Troy I."/>
    <s v="4 Castillo Trail,Wylie, TX 75098"/>
    <s v="4 Castillo Trail Wylie TX 75098"/>
    <s v="4 75098"/>
    <s v=""/>
    <x v="9"/>
    <x v="0"/>
    <x v="1"/>
    <n v="2"/>
    <x v="9"/>
    <n v="2"/>
    <n v="0"/>
    <n v="0.97118436841878153"/>
    <n v="7.4577417717845762E-2"/>
    <n v="1"/>
    <n v="2"/>
    <n v="9"/>
    <m/>
    <m/>
    <m/>
    <m/>
    <m/>
    <m/>
    <m/>
    <m/>
    <m/>
    <m/>
    <n v="9"/>
    <n v="1"/>
    <n v="0"/>
  </r>
  <r>
    <n v="11663918"/>
    <s v="Linkert, Barry"/>
    <s v="Petersberg"/>
    <s v="Petersberg"/>
    <s v=""/>
    <s v=""/>
    <x v="16"/>
    <x v="0"/>
    <x v="70"/>
    <n v="1"/>
    <x v="14"/>
    <n v="0"/>
    <n v="0"/>
    <n v="0.8625145322662755"/>
    <n v="0.81541284850387208"/>
    <m/>
    <m/>
    <m/>
    <m/>
    <m/>
    <m/>
    <m/>
    <m/>
    <m/>
    <m/>
    <m/>
    <m/>
    <m/>
    <n v="9"/>
    <n v="0"/>
    <n v="0"/>
  </r>
  <r>
    <n v="11665233"/>
    <s v="LEFEBVRE, Guy"/>
    <s v="St-Bruno de Montarville"/>
    <s v="St-Bruno de Montarville"/>
    <s v=""/>
    <s v=""/>
    <x v="16"/>
    <x v="0"/>
    <x v="96"/>
    <n v="2"/>
    <x v="3"/>
    <n v="0"/>
    <n v="0"/>
    <n v="0.49626758863904374"/>
    <n v="0.52245525088054445"/>
    <m/>
    <m/>
    <m/>
    <m/>
    <m/>
    <m/>
    <m/>
    <m/>
    <m/>
    <m/>
    <m/>
    <m/>
    <m/>
    <n v="9"/>
    <n v="0"/>
    <n v="0"/>
  </r>
  <r>
    <n v="11665846"/>
    <s v="Niitsu, Toshihiro"/>
    <s v="Machida-shi"/>
    <s v="Machida-shi"/>
    <s v=""/>
    <s v=""/>
    <x v="2"/>
    <x v="0"/>
    <x v="77"/>
    <n v="1"/>
    <x v="14"/>
    <n v="0"/>
    <n v="0"/>
    <n v="0.61807126128116641"/>
    <n v="0.39716901964837825"/>
    <m/>
    <m/>
    <m/>
    <m/>
    <m/>
    <m/>
    <m/>
    <m/>
    <m/>
    <m/>
    <m/>
    <m/>
    <m/>
    <n v="9"/>
    <n v="0"/>
    <n v="0"/>
  </r>
  <r>
    <n v="11667373"/>
    <s v="Weiser, Martin William"/>
    <s v="Liberty Lake,WA"/>
    <s v="Liberty Lake WA"/>
    <s v=""/>
    <s v=""/>
    <x v="9"/>
    <x v="0"/>
    <x v="81"/>
    <n v="1"/>
    <x v="3"/>
    <n v="0"/>
    <n v="0"/>
    <n v="0.78889567857442477"/>
    <n v="0.71137502942850528"/>
    <m/>
    <m/>
    <m/>
    <m/>
    <m/>
    <m/>
    <m/>
    <m/>
    <m/>
    <m/>
    <m/>
    <m/>
    <m/>
    <n v="9"/>
    <n v="0"/>
    <n v="0"/>
  </r>
  <r>
    <n v="11671499"/>
    <s v="Seol, Jin-Ho"/>
    <s v="Seoul"/>
    <s v="Seoul"/>
    <s v=""/>
    <s v=""/>
    <x v="7"/>
    <x v="0"/>
    <x v="87"/>
    <n v="1"/>
    <x v="14"/>
    <n v="0"/>
    <n v="0"/>
    <n v="0.68823112303406353"/>
    <n v="0.97108468897586475"/>
    <m/>
    <m/>
    <m/>
    <m/>
    <m/>
    <m/>
    <m/>
    <m/>
    <m/>
    <m/>
    <m/>
    <m/>
    <m/>
    <n v="9"/>
    <n v="0"/>
    <n v="0"/>
  </r>
  <r>
    <n v="11673984"/>
    <s v="Baker, Matthew P.J."/>
    <s v="Canterbury Kent"/>
    <s v="Canterbury Kent"/>
    <s v=""/>
    <s v=""/>
    <x v="8"/>
    <x v="0"/>
    <x v="81"/>
    <n v="1"/>
    <x v="15"/>
    <n v="0"/>
    <n v="0"/>
    <n v="0.13961725756039611"/>
    <n v="0.903411379910526"/>
    <m/>
    <m/>
    <m/>
    <m/>
    <m/>
    <m/>
    <m/>
    <m/>
    <m/>
    <m/>
    <m/>
    <m/>
    <m/>
    <n v="9"/>
    <n v="0"/>
    <n v="0"/>
  </r>
  <r>
    <n v="11675265"/>
    <s v="Lin, Feng-Min"/>
    <s v="Taipei City"/>
    <s v="Taipei City"/>
    <s v=""/>
    <s v=""/>
    <x v="5"/>
    <x v="0"/>
    <x v="77"/>
    <n v="1"/>
    <x v="15"/>
    <n v="0"/>
    <n v="0"/>
    <n v="0.81595727824512421"/>
    <n v="0.139510693240668"/>
    <m/>
    <m/>
    <m/>
    <m/>
    <m/>
    <m/>
    <m/>
    <m/>
    <m/>
    <m/>
    <m/>
    <m/>
    <m/>
    <n v="9"/>
    <n v="0"/>
    <n v="0"/>
  </r>
  <r>
    <n v="11675583"/>
    <s v="Chao, Chia-Hua"/>
    <s v="Chung Ho City"/>
    <s v="Chung Ho City"/>
    <s v=""/>
    <s v=""/>
    <x v="5"/>
    <x v="0"/>
    <x v="69"/>
    <n v="1"/>
    <x v="3"/>
    <n v="0"/>
    <n v="0"/>
    <n v="0.63684525537061698"/>
    <n v="0.31033942787533542"/>
    <m/>
    <m/>
    <m/>
    <m/>
    <m/>
    <m/>
    <m/>
    <m/>
    <m/>
    <m/>
    <m/>
    <m/>
    <m/>
    <n v="9"/>
    <n v="0"/>
    <n v="0"/>
  </r>
  <r>
    <n v="11676218"/>
    <s v="Kaur, Sukhdeep"/>
    <s v="Maharashtra"/>
    <s v="Maharashtra"/>
    <s v=""/>
    <s v=""/>
    <x v="27"/>
    <x v="0"/>
    <x v="77"/>
    <n v="1"/>
    <x v="14"/>
    <n v="0"/>
    <n v="0"/>
    <n v="1.0308922638622708E-2"/>
    <n v="0.56065602224206468"/>
    <m/>
    <m/>
    <m/>
    <m/>
    <m/>
    <m/>
    <m/>
    <m/>
    <m/>
    <m/>
    <m/>
    <m/>
    <m/>
    <n v="9"/>
    <n v="0"/>
    <n v="0"/>
  </r>
  <r>
    <n v="11680078"/>
    <s v="Albanese, Joseph G."/>
    <s v="Rotterdam Junction,NY"/>
    <s v="Rotterdam Junction NY"/>
    <s v=""/>
    <s v=""/>
    <x v="9"/>
    <x v="0"/>
    <x v="88"/>
    <n v="2"/>
    <x v="3"/>
    <n v="0"/>
    <n v="0"/>
    <n v="0.25286444361757232"/>
    <n v="0.86406548598939048"/>
    <m/>
    <m/>
    <m/>
    <m/>
    <m/>
    <m/>
    <m/>
    <m/>
    <m/>
    <m/>
    <m/>
    <m/>
    <m/>
    <n v="9"/>
    <n v="0"/>
    <n v="0"/>
  </r>
  <r>
    <n v="11681230"/>
    <s v="Oh, Mi-Hyeun"/>
    <s v="Su-won-si"/>
    <s v="Su-won-si"/>
    <s v=""/>
    <s v=""/>
    <x v="7"/>
    <x v="0"/>
    <x v="62"/>
    <n v="1"/>
    <x v="14"/>
    <n v="0"/>
    <n v="0"/>
    <n v="0.86745565006560688"/>
    <n v="0.763219107437896"/>
    <m/>
    <m/>
    <m/>
    <m/>
    <m/>
    <m/>
    <m/>
    <m/>
    <m/>
    <m/>
    <m/>
    <m/>
    <m/>
    <n v="9"/>
    <n v="0"/>
    <n v="0"/>
  </r>
  <r>
    <n v="11682877"/>
    <s v="Mohiuddin, Ali"/>
    <s v="Karachi"/>
    <s v="Karachi"/>
    <s v=""/>
    <s v=""/>
    <x v="64"/>
    <x v="0"/>
    <x v="65"/>
    <n v="1"/>
    <x v="14"/>
    <n v="0"/>
    <n v="0"/>
    <n v="0.72989392527237862"/>
    <n v="0.95678222344098951"/>
    <m/>
    <m/>
    <m/>
    <m/>
    <m/>
    <m/>
    <m/>
    <m/>
    <m/>
    <m/>
    <m/>
    <m/>
    <m/>
    <n v="9"/>
    <n v="0"/>
    <n v="0"/>
  </r>
  <r>
    <n v="11683304"/>
    <s v="Santhanam, Uma"/>
    <s v="Tenafly,NJ"/>
    <s v="Tenafly NJ"/>
    <s v=""/>
    <s v=""/>
    <x v="9"/>
    <x v="0"/>
    <x v="70"/>
    <n v="1"/>
    <x v="15"/>
    <n v="0"/>
    <n v="0"/>
    <n v="0.32507084567580014"/>
    <n v="0.66509101162012774"/>
    <m/>
    <m/>
    <m/>
    <m/>
    <m/>
    <m/>
    <m/>
    <m/>
    <m/>
    <m/>
    <m/>
    <m/>
    <m/>
    <n v="9"/>
    <n v="0"/>
    <n v="0"/>
  </r>
  <r>
    <n v="11685335"/>
    <s v="Schneider, Uwe"/>
    <s v="Tokyo"/>
    <s v="Tokyo"/>
    <s v=""/>
    <s v=""/>
    <x v="2"/>
    <x v="0"/>
    <x v="87"/>
    <n v="1"/>
    <x v="14"/>
    <n v="0"/>
    <n v="0"/>
    <n v="0.97973662564345365"/>
    <n v="9.1962840456100481E-2"/>
    <m/>
    <m/>
    <m/>
    <m/>
    <m/>
    <m/>
    <m/>
    <m/>
    <m/>
    <m/>
    <m/>
    <m/>
    <m/>
    <n v="9"/>
    <n v="0"/>
    <n v="0"/>
  </r>
  <r>
    <n v="11689068"/>
    <s v="Kobayashi, Hiroyuki"/>
    <s v="Hitachinaka-shi"/>
    <s v="Hitachinaka-shi"/>
    <s v=""/>
    <s v=""/>
    <x v="2"/>
    <x v="0"/>
    <x v="81"/>
    <n v="1"/>
    <x v="14"/>
    <n v="0"/>
    <n v="0"/>
    <n v="0.99691071529290642"/>
    <n v="0.86201691085795096"/>
    <m/>
    <m/>
    <m/>
    <m/>
    <m/>
    <m/>
    <m/>
    <m/>
    <m/>
    <m/>
    <m/>
    <m/>
    <m/>
    <n v="9"/>
    <n v="0"/>
    <n v="0"/>
  </r>
  <r>
    <n v="2016823"/>
    <s v="Crocifisso, Marco Antonio"/>
    <s v="Via L. Russo, 7,93012 Gela (CL)"/>
    <s v="Via L. Russo 7 93012 Gela (CL)"/>
    <s v="7 93012"/>
    <s v="7"/>
    <x v="6"/>
    <x v="0"/>
    <x v="29"/>
    <n v="2"/>
    <x v="11"/>
    <n v="2"/>
    <n v="1"/>
    <n v="0.74950868295844075"/>
    <n v="8.2908313984481952E-2"/>
    <n v="1"/>
    <n v="2"/>
    <n v="9"/>
    <m/>
    <m/>
    <m/>
    <m/>
    <m/>
    <m/>
    <m/>
    <m/>
    <m/>
    <m/>
    <n v="9"/>
    <n v="1"/>
    <n v="0"/>
  </r>
  <r>
    <n v="11691110"/>
    <s v="SOMADA, Hiroki"/>
    <s v="Shizuoka"/>
    <s v="Shizuoka"/>
    <s v=""/>
    <s v=""/>
    <x v="2"/>
    <x v="0"/>
    <x v="59"/>
    <n v="1"/>
    <x v="14"/>
    <n v="0"/>
    <n v="0"/>
    <n v="0.92963955213004901"/>
    <n v="0.14213633227996547"/>
    <m/>
    <m/>
    <m/>
    <m/>
    <m/>
    <m/>
    <m/>
    <m/>
    <m/>
    <m/>
    <m/>
    <m/>
    <m/>
    <n v="9"/>
    <n v="0"/>
    <n v="0"/>
  </r>
  <r>
    <n v="2070491"/>
    <s v="Chappuis, Pierre"/>
    <s v="Beethovenstrasse 58,3073 Gümligen"/>
    <s v="Beethovenstrasse 58 3073 Gümligen"/>
    <s v="58 3073"/>
    <s v="58"/>
    <x v="10"/>
    <x v="0"/>
    <x v="40"/>
    <n v="2"/>
    <x v="0"/>
    <n v="2"/>
    <n v="1"/>
    <n v="0.70198236852061169"/>
    <n v="6.5819676329892274E-2"/>
    <n v="1"/>
    <n v="2"/>
    <n v="9"/>
    <m/>
    <m/>
    <m/>
    <m/>
    <m/>
    <m/>
    <m/>
    <m/>
    <m/>
    <m/>
    <n v="9"/>
    <n v="1"/>
    <n v="0"/>
  </r>
  <r>
    <n v="11695654"/>
    <s v="Ma, Hua-Qiao"/>
    <s v="Shanghai"/>
    <s v="Shanghai"/>
    <s v=""/>
    <s v=""/>
    <x v="14"/>
    <x v="0"/>
    <x v="59"/>
    <n v="1"/>
    <x v="14"/>
    <n v="0"/>
    <n v="0"/>
    <n v="0.37294244419918554"/>
    <n v="0.55363517202519874"/>
    <m/>
    <m/>
    <m/>
    <m/>
    <m/>
    <m/>
    <m/>
    <m/>
    <m/>
    <m/>
    <m/>
    <m/>
    <m/>
    <n v="9"/>
    <n v="0"/>
    <n v="0"/>
  </r>
  <r>
    <n v="2112242"/>
    <s v="KAMARYS, Dirk"/>
    <s v="Kirchhofstrasse 26,47877 Willich"/>
    <s v="Kirchhofstrasse 26 47877 Willich"/>
    <s v="26 47877"/>
    <s v="26"/>
    <x v="0"/>
    <x v="0"/>
    <x v="1"/>
    <n v="2"/>
    <x v="0"/>
    <n v="2"/>
    <n v="1"/>
    <n v="0.39402346675233979"/>
    <n v="8.0249968786508474E-2"/>
    <n v="1"/>
    <n v="2"/>
    <n v="9"/>
    <m/>
    <m/>
    <m/>
    <m/>
    <m/>
    <m/>
    <m/>
    <m/>
    <m/>
    <m/>
    <n v="9"/>
    <n v="1"/>
    <n v="0"/>
  </r>
  <r>
    <n v="11698590"/>
    <s v="Lin, Shu"/>
    <s v="Ste-Dorothee"/>
    <s v="Ste-Dorothee"/>
    <s v=""/>
    <s v=""/>
    <x v="16"/>
    <x v="0"/>
    <x v="74"/>
    <n v="1"/>
    <x v="14"/>
    <n v="0"/>
    <n v="0"/>
    <n v="6.1674264968503811E-2"/>
    <n v="0.64373699254859862"/>
    <m/>
    <m/>
    <m/>
    <m/>
    <m/>
    <m/>
    <m/>
    <m/>
    <m/>
    <m/>
    <m/>
    <m/>
    <m/>
    <n v="9"/>
    <n v="0"/>
    <n v="0"/>
  </r>
  <r>
    <n v="2147435"/>
    <s v="König, Gerhard"/>
    <s v="Tannenstrasse 8,40476 Düsseldorf"/>
    <s v="Tannenstrasse 8 40476 Düsseldorf"/>
    <s v="8 40476"/>
    <s v="8"/>
    <x v="0"/>
    <x v="0"/>
    <x v="1"/>
    <n v="2"/>
    <x v="0"/>
    <n v="2"/>
    <n v="1"/>
    <n v="0.40323173461474582"/>
    <n v="5.6311086138760347E-2"/>
    <n v="1"/>
    <n v="2"/>
    <n v="9"/>
    <m/>
    <m/>
    <m/>
    <m/>
    <m/>
    <m/>
    <m/>
    <m/>
    <m/>
    <m/>
    <n v="9"/>
    <n v="1"/>
    <n v="0"/>
  </r>
  <r>
    <n v="11704790"/>
    <s v="Sheu, Yung-Hoh"/>
    <s v="Taichung City"/>
    <s v="Taichung City"/>
    <s v=""/>
    <s v=""/>
    <x v="5"/>
    <x v="0"/>
    <x v="69"/>
    <n v="1"/>
    <x v="15"/>
    <n v="0"/>
    <n v="0"/>
    <n v="0.62221196740735707"/>
    <n v="0.37925136435466567"/>
    <m/>
    <m/>
    <m/>
    <m/>
    <m/>
    <m/>
    <m/>
    <m/>
    <m/>
    <m/>
    <m/>
    <m/>
    <m/>
    <n v="9"/>
    <n v="0"/>
    <n v="0"/>
  </r>
  <r>
    <n v="11706194"/>
    <s v="Butler, William"/>
    <s v="Visalia,CA"/>
    <s v="Visalia CA"/>
    <s v=""/>
    <s v=""/>
    <x v="9"/>
    <x v="0"/>
    <x v="70"/>
    <n v="1"/>
    <x v="15"/>
    <n v="0"/>
    <n v="0"/>
    <n v="0.41785193425288258"/>
    <n v="0.61495640995638423"/>
    <m/>
    <m/>
    <m/>
    <m/>
    <m/>
    <m/>
    <m/>
    <m/>
    <m/>
    <m/>
    <m/>
    <m/>
    <m/>
    <n v="9"/>
    <n v="0"/>
    <n v="0"/>
  </r>
  <r>
    <n v="11706436"/>
    <s v="Gentry, Steven Richard"/>
    <s v="The Woodlands,TX"/>
    <s v="The Woodlands TX"/>
    <s v=""/>
    <s v=""/>
    <x v="9"/>
    <x v="0"/>
    <x v="79"/>
    <n v="1"/>
    <x v="3"/>
    <n v="0"/>
    <n v="0"/>
    <n v="5.0455346376196974E-3"/>
    <n v="0.79918681266294778"/>
    <m/>
    <m/>
    <m/>
    <m/>
    <m/>
    <m/>
    <m/>
    <m/>
    <m/>
    <m/>
    <m/>
    <m/>
    <m/>
    <n v="9"/>
    <n v="0"/>
    <n v="0"/>
  </r>
  <r>
    <n v="11708500"/>
    <s v="Strachan, William A."/>
    <s v="San Francisco,CA"/>
    <s v="San Francisco CA"/>
    <s v=""/>
    <s v=""/>
    <x v="9"/>
    <x v="0"/>
    <x v="79"/>
    <n v="1"/>
    <x v="3"/>
    <n v="0"/>
    <n v="0"/>
    <n v="0.30115357844227852"/>
    <n v="0.4297347867424518"/>
    <m/>
    <m/>
    <m/>
    <m/>
    <m/>
    <m/>
    <m/>
    <m/>
    <m/>
    <m/>
    <m/>
    <m/>
    <m/>
    <n v="9"/>
    <n v="0"/>
    <n v="0"/>
  </r>
  <r>
    <n v="11708939"/>
    <s v="Wang, Huimin"/>
    <s v="Beijing"/>
    <s v="Beijing"/>
    <s v=""/>
    <s v=""/>
    <x v="14"/>
    <x v="0"/>
    <x v="65"/>
    <n v="1"/>
    <x v="14"/>
    <n v="0"/>
    <n v="0"/>
    <n v="0.79944850060546702"/>
    <n v="0.96622252222607286"/>
    <m/>
    <m/>
    <m/>
    <m/>
    <m/>
    <m/>
    <m/>
    <m/>
    <m/>
    <m/>
    <m/>
    <m/>
    <m/>
    <n v="9"/>
    <n v="0"/>
    <n v="0"/>
  </r>
  <r>
    <n v="11711003"/>
    <s v="SUFFERN, EDWARD S."/>
    <s v="DURHAM,NC"/>
    <s v="DURHAM NC"/>
    <s v=""/>
    <s v=""/>
    <x v="9"/>
    <x v="0"/>
    <x v="62"/>
    <n v="1"/>
    <x v="15"/>
    <n v="0"/>
    <n v="0"/>
    <n v="0.88381979242913788"/>
    <n v="0.57897873860628046"/>
    <m/>
    <m/>
    <m/>
    <m/>
    <m/>
    <m/>
    <m/>
    <m/>
    <m/>
    <m/>
    <m/>
    <m/>
    <m/>
    <n v="9"/>
    <n v="0"/>
    <n v="0"/>
  </r>
  <r>
    <n v="11718486"/>
    <s v="Bauman, Patrick S."/>
    <s v="Ballwin,MO"/>
    <s v="Ballwin MO"/>
    <s v=""/>
    <s v=""/>
    <x v="9"/>
    <x v="0"/>
    <x v="70"/>
    <n v="1"/>
    <x v="15"/>
    <n v="0"/>
    <n v="0"/>
    <n v="0.87315853906494389"/>
    <n v="0.5835566703389613"/>
    <m/>
    <m/>
    <m/>
    <m/>
    <m/>
    <m/>
    <m/>
    <m/>
    <m/>
    <m/>
    <m/>
    <m/>
    <m/>
    <n v="9"/>
    <n v="0"/>
    <n v="0"/>
  </r>
  <r>
    <n v="11720927"/>
    <s v="Sandberg, Dan Ron"/>
    <s v="Stockholm"/>
    <s v="Stockholm"/>
    <s v=""/>
    <s v=""/>
    <x v="11"/>
    <x v="0"/>
    <x v="62"/>
    <n v="1"/>
    <x v="14"/>
    <n v="0"/>
    <n v="0"/>
    <n v="2.9680197096237815E-2"/>
    <n v="0.82137445868666292"/>
    <m/>
    <m/>
    <m/>
    <m/>
    <m/>
    <m/>
    <m/>
    <m/>
    <m/>
    <m/>
    <m/>
    <m/>
    <m/>
    <n v="9"/>
    <n v="0"/>
    <n v="0"/>
  </r>
  <r>
    <n v="2272075"/>
    <s v="Nagel, Joachim, Dr., Dipl.-Phys."/>
    <s v="Schobertweg 3A,D-8520 Erlangen"/>
    <s v="Schobertweg 3A D-8520 Erlangen"/>
    <s v="3 8520"/>
    <s v="3A"/>
    <x v="0"/>
    <x v="0"/>
    <x v="0"/>
    <n v="2"/>
    <x v="0"/>
    <n v="2"/>
    <n v="1"/>
    <n v="0.84916554653419263"/>
    <n v="6.3904302077831598E-2"/>
    <n v="1"/>
    <n v="2"/>
    <n v="9"/>
    <m/>
    <m/>
    <m/>
    <m/>
    <m/>
    <m/>
    <m/>
    <m/>
    <m/>
    <m/>
    <n v="9"/>
    <n v="1"/>
    <n v="0"/>
  </r>
  <r>
    <n v="11726250"/>
    <s v="Matsuba, Hidekazu"/>
    <s v="Akashi-shi"/>
    <s v="Akashi-shi"/>
    <s v=""/>
    <s v=""/>
    <x v="2"/>
    <x v="0"/>
    <x v="70"/>
    <n v="1"/>
    <x v="14"/>
    <n v="0"/>
    <n v="0"/>
    <n v="5.8414453901592611E-2"/>
    <n v="0.16450849652598709"/>
    <m/>
    <m/>
    <m/>
    <m/>
    <m/>
    <m/>
    <m/>
    <m/>
    <m/>
    <m/>
    <m/>
    <m/>
    <m/>
    <n v="9"/>
    <n v="0"/>
    <n v="0"/>
  </r>
  <r>
    <n v="11727167"/>
    <s v="Giammarco, James A."/>
    <s v="Warren,OH"/>
    <s v="Warren OH"/>
    <s v=""/>
    <s v=""/>
    <x v="9"/>
    <x v="0"/>
    <x v="62"/>
    <n v="1"/>
    <x v="15"/>
    <n v="0"/>
    <n v="0"/>
    <n v="0.31507592081144209"/>
    <n v="0.7918476775568245"/>
    <m/>
    <m/>
    <m/>
    <m/>
    <m/>
    <m/>
    <m/>
    <m/>
    <m/>
    <m/>
    <m/>
    <m/>
    <m/>
    <n v="9"/>
    <n v="0"/>
    <n v="0"/>
  </r>
  <r>
    <n v="11727682"/>
    <s v="Kim, Hyun-Moo"/>
    <s v="Seongnam-si"/>
    <s v="Seongnam-si"/>
    <s v=""/>
    <s v=""/>
    <x v="7"/>
    <x v="0"/>
    <x v="77"/>
    <n v="1"/>
    <x v="14"/>
    <n v="0"/>
    <n v="0"/>
    <n v="0.23457087084747319"/>
    <n v="0.28907733337719577"/>
    <m/>
    <m/>
    <m/>
    <m/>
    <m/>
    <m/>
    <m/>
    <m/>
    <m/>
    <m/>
    <m/>
    <m/>
    <m/>
    <n v="9"/>
    <n v="0"/>
    <n v="0"/>
  </r>
  <r>
    <n v="11727874"/>
    <s v="Kasselman, Pieter R."/>
    <s v="Dublin"/>
    <s v="Dublin"/>
    <s v=""/>
    <s v=""/>
    <x v="35"/>
    <x v="0"/>
    <x v="66"/>
    <n v="1"/>
    <x v="14"/>
    <n v="0"/>
    <n v="0"/>
    <n v="0.24815980526125481"/>
    <n v="0.34565948684340198"/>
    <m/>
    <m/>
    <m/>
    <m/>
    <m/>
    <m/>
    <m/>
    <m/>
    <m/>
    <m/>
    <m/>
    <m/>
    <m/>
    <n v="9"/>
    <n v="0"/>
    <n v="0"/>
  </r>
  <r>
    <n v="11729953"/>
    <s v="Kang, Dong Hun"/>
    <s v="Seoul"/>
    <s v="Seoul"/>
    <s v=""/>
    <s v=""/>
    <x v="7"/>
    <x v="0"/>
    <x v="87"/>
    <n v="1"/>
    <x v="14"/>
    <n v="0"/>
    <n v="0"/>
    <n v="0.57756346364542532"/>
    <n v="0.48986693106707591"/>
    <m/>
    <m/>
    <m/>
    <m/>
    <m/>
    <m/>
    <m/>
    <m/>
    <m/>
    <m/>
    <m/>
    <m/>
    <m/>
    <n v="9"/>
    <n v="0"/>
    <n v="0"/>
  </r>
  <r>
    <n v="11731004"/>
    <s v="Syu, Yong-En"/>
    <s v="Taipei Hsien"/>
    <s v="Taipei Hsien"/>
    <s v=""/>
    <s v=""/>
    <x v="5"/>
    <x v="0"/>
    <x v="74"/>
    <n v="1"/>
    <x v="15"/>
    <n v="0"/>
    <n v="0"/>
    <n v="0.41050462106478169"/>
    <n v="0.59920175043553758"/>
    <m/>
    <m/>
    <m/>
    <m/>
    <m/>
    <m/>
    <m/>
    <m/>
    <m/>
    <m/>
    <m/>
    <m/>
    <m/>
    <n v="9"/>
    <n v="0"/>
    <n v="0"/>
  </r>
  <r>
    <n v="11731499"/>
    <s v="Van Damme, Philippus Anne"/>
    <s v="Nijmegen"/>
    <s v="Nijmegen"/>
    <s v=""/>
    <s v=""/>
    <x v="1"/>
    <x v="0"/>
    <x v="59"/>
    <n v="1"/>
    <x v="14"/>
    <n v="0"/>
    <n v="0"/>
    <n v="0.15609570247743387"/>
    <n v="0.90709492779714807"/>
    <m/>
    <m/>
    <m/>
    <m/>
    <m/>
    <m/>
    <m/>
    <m/>
    <m/>
    <m/>
    <m/>
    <m/>
    <m/>
    <n v="9"/>
    <n v="0"/>
    <n v="0"/>
  </r>
  <r>
    <n v="11734579"/>
    <s v="Verlinden, Bart Louis Maria"/>
    <s v="Hombeek( Mechelen)"/>
    <s v="Hombeek( Mechelen)"/>
    <s v=""/>
    <s v=""/>
    <x v="17"/>
    <x v="0"/>
    <x v="83"/>
    <n v="2"/>
    <x v="15"/>
    <n v="0"/>
    <n v="0"/>
    <n v="0.60235570269916994"/>
    <n v="7.7264374014587966E-2"/>
    <m/>
    <m/>
    <m/>
    <m/>
    <m/>
    <m/>
    <m/>
    <m/>
    <m/>
    <m/>
    <m/>
    <m/>
    <m/>
    <n v="9"/>
    <n v="0"/>
    <n v="0"/>
  </r>
  <r>
    <n v="11735193"/>
    <s v="LIN, TONY"/>
    <s v="Taichung City"/>
    <s v="Taichung City"/>
    <s v=""/>
    <s v=""/>
    <x v="5"/>
    <x v="0"/>
    <x v="69"/>
    <n v="1"/>
    <x v="15"/>
    <n v="0"/>
    <n v="0"/>
    <n v="0.38410910990841418"/>
    <n v="0.36017677011981819"/>
    <m/>
    <m/>
    <m/>
    <m/>
    <m/>
    <m/>
    <m/>
    <m/>
    <m/>
    <m/>
    <m/>
    <m/>
    <m/>
    <n v="9"/>
    <n v="0"/>
    <n v="0"/>
  </r>
  <r>
    <n v="11735962"/>
    <s v="KIM, Hyun-O"/>
    <s v="Busan"/>
    <s v="Busan"/>
    <s v=""/>
    <s v=""/>
    <x v="7"/>
    <x v="0"/>
    <x v="87"/>
    <n v="1"/>
    <x v="14"/>
    <n v="0"/>
    <n v="0"/>
    <n v="0.92955577225230301"/>
    <n v="0.98267087897938066"/>
    <m/>
    <m/>
    <m/>
    <m/>
    <m/>
    <m/>
    <m/>
    <m/>
    <m/>
    <m/>
    <m/>
    <m/>
    <m/>
    <n v="9"/>
    <n v="0"/>
    <n v="0"/>
  </r>
  <r>
    <n v="11737119"/>
    <s v="Girard, III, Hilton W."/>
    <s v="West Bloomfield,MI"/>
    <s v="West Bloomfield MI"/>
    <s v=""/>
    <s v=""/>
    <x v="9"/>
    <x v="0"/>
    <x v="83"/>
    <n v="2"/>
    <x v="3"/>
    <n v="0"/>
    <n v="0"/>
    <n v="4.682054810169145E-2"/>
    <n v="0.80857097428262936"/>
    <m/>
    <m/>
    <m/>
    <m/>
    <m/>
    <m/>
    <m/>
    <m/>
    <m/>
    <m/>
    <m/>
    <m/>
    <m/>
    <n v="9"/>
    <n v="0"/>
    <n v="0"/>
  </r>
  <r>
    <n v="11737938"/>
    <s v="LEDTECH ELECTRONICS CORP."/>
    <s v="Sindian City"/>
    <s v="Sindian City"/>
    <s v=""/>
    <s v=""/>
    <x v="5"/>
    <x v="0"/>
    <x v="74"/>
    <n v="1"/>
    <x v="15"/>
    <n v="0"/>
    <n v="0"/>
    <n v="4.9872471865983869E-2"/>
    <n v="0.52233950806239893"/>
    <m/>
    <m/>
    <m/>
    <m/>
    <m/>
    <m/>
    <m/>
    <m/>
    <m/>
    <m/>
    <m/>
    <m/>
    <m/>
    <n v="9"/>
    <n v="0"/>
    <n v="0"/>
  </r>
  <r>
    <n v="11739345"/>
    <s v="Kim, Sang-Uck"/>
    <s v="Yongin-si"/>
    <s v="Yongin-si"/>
    <s v=""/>
    <s v=""/>
    <x v="7"/>
    <x v="0"/>
    <x v="62"/>
    <n v="1"/>
    <x v="14"/>
    <n v="0"/>
    <n v="0"/>
    <n v="0.24887190723947206"/>
    <n v="7.3738827559515441E-2"/>
    <m/>
    <m/>
    <m/>
    <m/>
    <m/>
    <m/>
    <m/>
    <m/>
    <m/>
    <m/>
    <m/>
    <m/>
    <m/>
    <n v="9"/>
    <n v="0"/>
    <n v="0"/>
  </r>
  <r>
    <n v="11743298"/>
    <s v="Yasuda, Takahiro"/>
    <s v="Shiga"/>
    <s v="Shiga"/>
    <s v=""/>
    <s v=""/>
    <x v="2"/>
    <x v="0"/>
    <x v="87"/>
    <n v="1"/>
    <x v="14"/>
    <n v="0"/>
    <n v="0"/>
    <n v="4.7343363988883946E-2"/>
    <n v="0.48826788774352758"/>
    <m/>
    <m/>
    <m/>
    <m/>
    <m/>
    <m/>
    <m/>
    <m/>
    <m/>
    <m/>
    <m/>
    <m/>
    <m/>
    <n v="9"/>
    <n v="0"/>
    <n v="0"/>
  </r>
  <r>
    <n v="11743360"/>
    <s v="Budzon, Dale E."/>
    <s v="Fort Wayne,IN"/>
    <s v="Fort Wayne IN"/>
    <s v=""/>
    <s v=""/>
    <x v="9"/>
    <x v="0"/>
    <x v="69"/>
    <n v="1"/>
    <x v="3"/>
    <n v="0"/>
    <n v="0"/>
    <n v="4.8885671464911962E-2"/>
    <n v="0.90634726101310481"/>
    <m/>
    <m/>
    <m/>
    <m/>
    <m/>
    <m/>
    <m/>
    <m/>
    <m/>
    <m/>
    <m/>
    <m/>
    <m/>
    <n v="9"/>
    <n v="0"/>
    <n v="0"/>
  </r>
  <r>
    <n v="11749912"/>
    <s v="Mackay, Ian S."/>
    <s v="Eden Prairie,MN"/>
    <s v="Eden Prairie MN"/>
    <s v=""/>
    <s v=""/>
    <x v="9"/>
    <x v="0"/>
    <x v="81"/>
    <n v="1"/>
    <x v="3"/>
    <n v="0"/>
    <n v="0"/>
    <n v="0.40698644687474783"/>
    <n v="0.98396476140678024"/>
    <m/>
    <m/>
    <m/>
    <m/>
    <m/>
    <m/>
    <m/>
    <m/>
    <m/>
    <m/>
    <m/>
    <m/>
    <m/>
    <n v="9"/>
    <n v="0"/>
    <n v="0"/>
  </r>
  <r>
    <n v="11757314"/>
    <s v="Novy, Marie-Antoinette"/>
    <s v="Montreal"/>
    <s v="Montreal"/>
    <s v=""/>
    <s v=""/>
    <x v="16"/>
    <x v="0"/>
    <x v="59"/>
    <n v="1"/>
    <x v="14"/>
    <n v="0"/>
    <n v="0"/>
    <n v="0.65839408583348036"/>
    <n v="6.6177647502696724E-2"/>
    <m/>
    <m/>
    <m/>
    <m/>
    <m/>
    <m/>
    <m/>
    <m/>
    <m/>
    <m/>
    <m/>
    <m/>
    <m/>
    <n v="9"/>
    <n v="0"/>
    <n v="0"/>
  </r>
  <r>
    <n v="11759990"/>
    <s v="Janowska, Izabella"/>
    <s v="Strasbourg"/>
    <s v="Strasbourg"/>
    <s v=""/>
    <s v=""/>
    <x v="3"/>
    <x v="0"/>
    <x v="70"/>
    <n v="1"/>
    <x v="14"/>
    <n v="0"/>
    <n v="0"/>
    <n v="0.32253277469663133"/>
    <n v="0.15454381433886533"/>
    <m/>
    <m/>
    <m/>
    <m/>
    <m/>
    <m/>
    <m/>
    <m/>
    <m/>
    <m/>
    <m/>
    <m/>
    <m/>
    <n v="9"/>
    <n v="0"/>
    <n v="0"/>
  </r>
  <r>
    <n v="11765248"/>
    <s v="Moran, David"/>
    <s v="Co. Galway"/>
    <s v="Co. Galway"/>
    <s v=""/>
    <s v=""/>
    <x v="35"/>
    <x v="0"/>
    <x v="70"/>
    <n v="1"/>
    <x v="15"/>
    <n v="0"/>
    <n v="0"/>
    <n v="0.46811343163357388"/>
    <n v="0.73241486971476477"/>
    <m/>
    <m/>
    <m/>
    <m/>
    <m/>
    <m/>
    <m/>
    <m/>
    <m/>
    <m/>
    <m/>
    <m/>
    <m/>
    <n v="9"/>
    <n v="0"/>
    <n v="0"/>
  </r>
  <r>
    <n v="11766599"/>
    <s v="Wu, Cheng-Tar"/>
    <s v="Taipei"/>
    <s v="Taipei"/>
    <s v=""/>
    <s v=""/>
    <x v="5"/>
    <x v="0"/>
    <x v="66"/>
    <n v="1"/>
    <x v="14"/>
    <n v="0"/>
    <n v="0"/>
    <n v="0.73223800431387298"/>
    <n v="0.67217309338147424"/>
    <m/>
    <m/>
    <m/>
    <m/>
    <m/>
    <m/>
    <m/>
    <m/>
    <m/>
    <m/>
    <m/>
    <m/>
    <m/>
    <n v="9"/>
    <n v="0"/>
    <n v="0"/>
  </r>
  <r>
    <n v="11767471"/>
    <s v="Ottesen, Hjalmar"/>
    <s v="Hemnes"/>
    <s v="Hemnes"/>
    <s v=""/>
    <s v=""/>
    <x v="13"/>
    <x v="0"/>
    <x v="66"/>
    <n v="1"/>
    <x v="14"/>
    <n v="0"/>
    <n v="0"/>
    <n v="0.5186818555670123"/>
    <n v="0.25053822214349564"/>
    <m/>
    <m/>
    <m/>
    <m/>
    <m/>
    <m/>
    <m/>
    <m/>
    <m/>
    <m/>
    <m/>
    <m/>
    <m/>
    <n v="9"/>
    <n v="0"/>
    <n v="0"/>
  </r>
  <r>
    <n v="11769049"/>
    <s v="Birger, Shlomo"/>
    <s v="Mizpe Adi"/>
    <s v="Mizpe Adi"/>
    <s v=""/>
    <s v=""/>
    <x v="19"/>
    <x v="0"/>
    <x v="62"/>
    <n v="1"/>
    <x v="15"/>
    <n v="0"/>
    <n v="0"/>
    <n v="0.18113182647009851"/>
    <n v="0.81564745769575064"/>
    <m/>
    <m/>
    <m/>
    <m/>
    <m/>
    <m/>
    <m/>
    <m/>
    <m/>
    <m/>
    <m/>
    <m/>
    <m/>
    <n v="9"/>
    <n v="0"/>
    <n v="0"/>
  </r>
  <r>
    <n v="11772932"/>
    <s v="Maurer, Chris"/>
    <s v="Konstanz"/>
    <s v="Konstanz"/>
    <s v=""/>
    <s v=""/>
    <x v="0"/>
    <x v="0"/>
    <x v="59"/>
    <n v="1"/>
    <x v="14"/>
    <n v="0"/>
    <n v="0"/>
    <n v="0.46585956997331368"/>
    <n v="0.78784895342059724"/>
    <m/>
    <m/>
    <m/>
    <m/>
    <m/>
    <m/>
    <m/>
    <m/>
    <m/>
    <m/>
    <m/>
    <m/>
    <m/>
    <n v="9"/>
    <n v="0"/>
    <n v="0"/>
  </r>
  <r>
    <n v="11780136"/>
    <s v="Driskill-Smith, Alexander A. G."/>
    <s v="Redwood City,CA"/>
    <s v="Redwood City CA"/>
    <s v=""/>
    <s v=""/>
    <x v="9"/>
    <x v="0"/>
    <x v="81"/>
    <n v="1"/>
    <x v="3"/>
    <n v="0"/>
    <n v="0"/>
    <n v="0.80475789596124647"/>
    <n v="6.1291294490898984E-2"/>
    <m/>
    <m/>
    <m/>
    <m/>
    <m/>
    <m/>
    <m/>
    <m/>
    <m/>
    <m/>
    <m/>
    <m/>
    <m/>
    <n v="9"/>
    <n v="0"/>
    <n v="0"/>
  </r>
  <r>
    <n v="11781939"/>
    <s v="Lynch, Adam Edward"/>
    <s v="Tualatin,OR"/>
    <s v="Tualatin OR"/>
    <s v=""/>
    <s v=""/>
    <x v="9"/>
    <x v="0"/>
    <x v="77"/>
    <n v="1"/>
    <x v="15"/>
    <n v="0"/>
    <n v="0"/>
    <n v="9.7795256126930075E-2"/>
    <n v="0.14173838967344632"/>
    <m/>
    <m/>
    <m/>
    <m/>
    <m/>
    <m/>
    <m/>
    <m/>
    <m/>
    <m/>
    <m/>
    <m/>
    <m/>
    <n v="9"/>
    <n v="0"/>
    <n v="0"/>
  </r>
  <r>
    <n v="11784471"/>
    <s v="Flora, Martin L."/>
    <s v="Ashland,OR"/>
    <s v="Ashland OR"/>
    <s v=""/>
    <s v=""/>
    <x v="9"/>
    <x v="0"/>
    <x v="70"/>
    <n v="1"/>
    <x v="15"/>
    <n v="0"/>
    <n v="0"/>
    <n v="0.10666075516192608"/>
    <n v="0.82234349005419483"/>
    <m/>
    <m/>
    <m/>
    <m/>
    <m/>
    <m/>
    <m/>
    <m/>
    <m/>
    <m/>
    <m/>
    <m/>
    <m/>
    <n v="9"/>
    <n v="0"/>
    <n v="0"/>
  </r>
  <r>
    <n v="11788381"/>
    <s v="Huang, Li"/>
    <s v="Eindhoven"/>
    <s v="Eindhoven"/>
    <s v=""/>
    <s v=""/>
    <x v="1"/>
    <x v="0"/>
    <x v="62"/>
    <n v="1"/>
    <x v="14"/>
    <n v="0"/>
    <n v="0"/>
    <n v="0.85779271412121261"/>
    <n v="0.36150802098639079"/>
    <m/>
    <m/>
    <m/>
    <m/>
    <m/>
    <m/>
    <m/>
    <m/>
    <m/>
    <m/>
    <m/>
    <m/>
    <m/>
    <n v="9"/>
    <n v="0"/>
    <n v="0"/>
  </r>
  <r>
    <n v="11790534"/>
    <s v="Ducy, Patricia F."/>
    <s v="New York,,NY"/>
    <s v="New York NY"/>
    <s v=""/>
    <s v=""/>
    <x v="9"/>
    <x v="0"/>
    <x v="74"/>
    <n v="1"/>
    <x v="3"/>
    <n v="0"/>
    <n v="0"/>
    <n v="0.24461250532112022"/>
    <n v="0.58268279696624414"/>
    <m/>
    <m/>
    <m/>
    <m/>
    <m/>
    <m/>
    <m/>
    <m/>
    <m/>
    <m/>
    <m/>
    <m/>
    <m/>
    <n v="9"/>
    <n v="0"/>
    <n v="0"/>
  </r>
  <r>
    <n v="11790724"/>
    <s v="Bertheas, Ute H."/>
    <s v="Richterswil"/>
    <s v="Richterswil"/>
    <s v=""/>
    <s v=""/>
    <x v="10"/>
    <x v="0"/>
    <x v="77"/>
    <n v="1"/>
    <x v="14"/>
    <n v="0"/>
    <n v="0"/>
    <n v="0.57209963710837664"/>
    <n v="0.56656047106952012"/>
    <m/>
    <m/>
    <m/>
    <m/>
    <m/>
    <m/>
    <m/>
    <m/>
    <m/>
    <m/>
    <m/>
    <m/>
    <m/>
    <n v="9"/>
    <n v="0"/>
    <n v="0"/>
  </r>
  <r>
    <n v="11791775"/>
    <s v="Diaz-Cortes, Alejandro"/>
    <s v="Hillsboro,OR"/>
    <s v="Hillsboro OR"/>
    <s v=""/>
    <s v=""/>
    <x v="9"/>
    <x v="0"/>
    <x v="74"/>
    <n v="1"/>
    <x v="15"/>
    <n v="0"/>
    <n v="0"/>
    <n v="0.91518957868073503"/>
    <n v="0.69354237066321023"/>
    <m/>
    <m/>
    <m/>
    <m/>
    <m/>
    <m/>
    <m/>
    <m/>
    <m/>
    <m/>
    <m/>
    <m/>
    <m/>
    <n v="9"/>
    <n v="0"/>
    <n v="0"/>
  </r>
  <r>
    <n v="11795572"/>
    <s v="Zhao, STEVE ZONG-PING"/>
    <s v="Woodland Hills,CA"/>
    <s v="Woodland Hills CA"/>
    <s v=""/>
    <s v=""/>
    <x v="9"/>
    <x v="0"/>
    <x v="100"/>
    <n v="2"/>
    <x v="3"/>
    <n v="0"/>
    <n v="0"/>
    <n v="0.30577116160142737"/>
    <n v="0.31559643465194376"/>
    <m/>
    <m/>
    <m/>
    <m/>
    <m/>
    <m/>
    <m/>
    <m/>
    <m/>
    <m/>
    <m/>
    <m/>
    <m/>
    <n v="9"/>
    <n v="0"/>
    <n v="0"/>
  </r>
  <r>
    <n v="11797823"/>
    <s v="Kamerer, Alex U."/>
    <s v="Liberty Township,OH"/>
    <s v="Liberty Township OH"/>
    <s v=""/>
    <s v=""/>
    <x v="9"/>
    <x v="0"/>
    <x v="80"/>
    <n v="2"/>
    <x v="3"/>
    <n v="0"/>
    <n v="0"/>
    <n v="0.80307617321858094"/>
    <n v="0.93060391015702171"/>
    <m/>
    <m/>
    <m/>
    <m/>
    <m/>
    <m/>
    <m/>
    <m/>
    <m/>
    <m/>
    <m/>
    <m/>
    <m/>
    <n v="9"/>
    <n v="0"/>
    <n v="0"/>
  </r>
  <r>
    <n v="11799406"/>
    <s v="Azhu Valappil, Ruksana"/>
    <s v="San Jose,CA"/>
    <s v="San Jose CA"/>
    <s v=""/>
    <s v=""/>
    <x v="9"/>
    <x v="0"/>
    <x v="77"/>
    <n v="1"/>
    <x v="3"/>
    <n v="0"/>
    <n v="0"/>
    <n v="0.90641553039714162"/>
    <n v="0.71516499879081674"/>
    <m/>
    <m/>
    <m/>
    <m/>
    <m/>
    <m/>
    <m/>
    <m/>
    <m/>
    <m/>
    <m/>
    <m/>
    <m/>
    <n v="9"/>
    <n v="0"/>
    <n v="0"/>
  </r>
  <r>
    <n v="11804592"/>
    <s v="Bailey, Vasudev"/>
    <s v="Baltimore,MD"/>
    <s v="Baltimore MD"/>
    <s v=""/>
    <s v=""/>
    <x v="9"/>
    <x v="0"/>
    <x v="74"/>
    <n v="1"/>
    <x v="15"/>
    <n v="0"/>
    <n v="0"/>
    <n v="0.23878393983380986"/>
    <n v="0.38564533540097212"/>
    <m/>
    <m/>
    <m/>
    <m/>
    <m/>
    <m/>
    <m/>
    <m/>
    <m/>
    <m/>
    <m/>
    <m/>
    <m/>
    <n v="9"/>
    <n v="0"/>
    <n v="0"/>
  </r>
  <r>
    <n v="11804706"/>
    <s v="Lennen, Rebecca M."/>
    <s v="Madison,WI"/>
    <s v="Madison WI"/>
    <s v=""/>
    <s v=""/>
    <x v="9"/>
    <x v="0"/>
    <x v="70"/>
    <n v="1"/>
    <x v="15"/>
    <n v="0"/>
    <n v="0"/>
    <n v="0.35492430356483184"/>
    <n v="0.24142929320367701"/>
    <m/>
    <m/>
    <m/>
    <m/>
    <m/>
    <m/>
    <m/>
    <m/>
    <m/>
    <m/>
    <m/>
    <m/>
    <m/>
    <n v="9"/>
    <n v="0"/>
    <n v="0"/>
  </r>
  <r>
    <n v="11807546"/>
    <s v="THERMALFROST INC."/>
    <s v="Richmond,ON"/>
    <s v="Richmond ON"/>
    <s v=""/>
    <s v=""/>
    <x v="16"/>
    <x v="0"/>
    <x v="77"/>
    <n v="1"/>
    <x v="15"/>
    <n v="0"/>
    <n v="0"/>
    <n v="3.1883903105649813E-2"/>
    <n v="0.62841948700019323"/>
    <m/>
    <m/>
    <m/>
    <m/>
    <m/>
    <m/>
    <m/>
    <m/>
    <m/>
    <m/>
    <m/>
    <m/>
    <m/>
    <n v="9"/>
    <n v="0"/>
    <n v="0"/>
  </r>
  <r>
    <n v="11813877"/>
    <s v="Silder, Stephen H."/>
    <s v="Palm City,FL"/>
    <s v="Palm City FL"/>
    <s v=""/>
    <s v=""/>
    <x v="9"/>
    <x v="0"/>
    <x v="74"/>
    <n v="1"/>
    <x v="3"/>
    <n v="0"/>
    <n v="0"/>
    <n v="0.73594321996997469"/>
    <n v="0.78081616140984444"/>
    <m/>
    <m/>
    <m/>
    <m/>
    <m/>
    <m/>
    <m/>
    <m/>
    <m/>
    <m/>
    <m/>
    <m/>
    <m/>
    <n v="9"/>
    <n v="0"/>
    <n v="0"/>
  </r>
  <r>
    <n v="11816040"/>
    <s v="Nishida, Mitsuhiro"/>
    <s v="Tokyo"/>
    <s v="Tokyo"/>
    <s v=""/>
    <s v=""/>
    <x v="0"/>
    <x v="0"/>
    <x v="87"/>
    <n v="1"/>
    <x v="14"/>
    <n v="0"/>
    <n v="0"/>
    <n v="0.42573019036011372"/>
    <n v="0.24458666363839265"/>
    <m/>
    <m/>
    <m/>
    <m/>
    <m/>
    <m/>
    <m/>
    <m/>
    <m/>
    <m/>
    <m/>
    <m/>
    <m/>
    <n v="9"/>
    <n v="0"/>
    <n v="0"/>
  </r>
  <r>
    <n v="11817258"/>
    <s v="Carmargo, Jorge"/>
    <s v="San Francisco,CA"/>
    <s v="San Francisco CA"/>
    <s v=""/>
    <s v=""/>
    <x v="9"/>
    <x v="0"/>
    <x v="79"/>
    <n v="1"/>
    <x v="3"/>
    <n v="0"/>
    <n v="0"/>
    <n v="0.20733166312013118"/>
    <n v="0.9980989076348763"/>
    <m/>
    <m/>
    <m/>
    <m/>
    <m/>
    <m/>
    <m/>
    <m/>
    <m/>
    <m/>
    <m/>
    <m/>
    <m/>
    <n v="9"/>
    <n v="0"/>
    <n v="0"/>
  </r>
  <r>
    <n v="11820836"/>
    <s v="Coker, Andrew"/>
    <s v="Peekskill,NY"/>
    <s v="Peekskill NY"/>
    <s v=""/>
    <s v=""/>
    <x v="9"/>
    <x v="0"/>
    <x v="74"/>
    <n v="1"/>
    <x v="15"/>
    <n v="0"/>
    <n v="0"/>
    <n v="0.41643902283258838"/>
    <n v="0.31828545861157453"/>
    <m/>
    <m/>
    <m/>
    <m/>
    <m/>
    <m/>
    <m/>
    <m/>
    <m/>
    <m/>
    <m/>
    <m/>
    <m/>
    <n v="9"/>
    <n v="0"/>
    <n v="0"/>
  </r>
  <r>
    <n v="11822620"/>
    <s v="KAWAMURA, Hiromu"/>
    <s v="Takarazuka-shi"/>
    <s v="Takarazuka-shi"/>
    <s v=""/>
    <s v=""/>
    <x v="2"/>
    <x v="0"/>
    <x v="78"/>
    <n v="1"/>
    <x v="14"/>
    <n v="0"/>
    <n v="0"/>
    <n v="0.97136817804577413"/>
    <n v="0.10126735652120933"/>
    <m/>
    <m/>
    <m/>
    <m/>
    <m/>
    <m/>
    <m/>
    <m/>
    <m/>
    <m/>
    <m/>
    <m/>
    <m/>
    <n v="9"/>
    <n v="0"/>
    <n v="0"/>
  </r>
  <r>
    <n v="11826212"/>
    <s v="Lewis, Christopher Mark"/>
    <s v="Rhondda Cynon Taff"/>
    <s v="Rhondda Cynon Taff"/>
    <s v=""/>
    <s v=""/>
    <x v="8"/>
    <x v="0"/>
    <x v="83"/>
    <n v="2"/>
    <x v="3"/>
    <n v="0"/>
    <n v="0"/>
    <n v="0.10748742712320392"/>
    <n v="0.99112006970912969"/>
    <m/>
    <m/>
    <m/>
    <m/>
    <m/>
    <m/>
    <m/>
    <m/>
    <m/>
    <m/>
    <m/>
    <m/>
    <m/>
    <n v="9"/>
    <n v="0"/>
    <n v="0"/>
  </r>
  <r>
    <n v="11829759"/>
    <s v="Binsky, Inbal"/>
    <s v="Rehovot"/>
    <s v="Rehovot"/>
    <s v=""/>
    <s v=""/>
    <x v="19"/>
    <x v="0"/>
    <x v="65"/>
    <n v="1"/>
    <x v="14"/>
    <n v="0"/>
    <n v="0"/>
    <n v="9.5820966358337145E-2"/>
    <n v="0.37874520598482564"/>
    <m/>
    <m/>
    <m/>
    <m/>
    <m/>
    <m/>
    <m/>
    <m/>
    <m/>
    <m/>
    <m/>
    <m/>
    <m/>
    <n v="9"/>
    <n v="0"/>
    <n v="0"/>
  </r>
  <r>
    <n v="11830146"/>
    <s v="Izumida, Kazufumi"/>
    <s v="Kuala Lumpur"/>
    <s v="Kuala Lumpur"/>
    <s v=""/>
    <s v=""/>
    <x v="50"/>
    <x v="0"/>
    <x v="74"/>
    <n v="1"/>
    <x v="15"/>
    <n v="0"/>
    <n v="0"/>
    <n v="0.95069989912127928"/>
    <n v="0.34856602968423889"/>
    <m/>
    <m/>
    <m/>
    <m/>
    <m/>
    <m/>
    <m/>
    <m/>
    <m/>
    <m/>
    <m/>
    <m/>
    <m/>
    <n v="9"/>
    <n v="0"/>
    <n v="0"/>
  </r>
  <r>
    <n v="11832075"/>
    <s v="LIU, Sipei"/>
    <s v="Nanjing"/>
    <s v="Nanjing"/>
    <s v=""/>
    <s v=""/>
    <x v="14"/>
    <x v="0"/>
    <x v="65"/>
    <n v="1"/>
    <x v="14"/>
    <n v="0"/>
    <n v="0"/>
    <n v="0.94524327698817601"/>
    <n v="0.35856225380928863"/>
    <m/>
    <m/>
    <m/>
    <m/>
    <m/>
    <m/>
    <m/>
    <m/>
    <m/>
    <m/>
    <m/>
    <m/>
    <m/>
    <n v="9"/>
    <n v="0"/>
    <n v="0"/>
  </r>
  <r>
    <n v="11835884"/>
    <s v="Yonekawa, Noboru"/>
    <s v="Aichi-ken"/>
    <s v="Aichi-ken"/>
    <s v=""/>
    <s v=""/>
    <x v="2"/>
    <x v="0"/>
    <x v="62"/>
    <n v="1"/>
    <x v="14"/>
    <n v="0"/>
    <n v="0"/>
    <n v="0.64156411511768041"/>
    <n v="0.97891429574452038"/>
    <m/>
    <m/>
    <m/>
    <m/>
    <m/>
    <m/>
    <m/>
    <m/>
    <m/>
    <m/>
    <m/>
    <m/>
    <m/>
    <n v="9"/>
    <n v="0"/>
    <n v="0"/>
  </r>
  <r>
    <n v="11838007"/>
    <s v="Isaac, Roger D."/>
    <s v="Sunnyvale,CA"/>
    <s v="Sunnyvale CA"/>
    <s v=""/>
    <s v=""/>
    <x v="9"/>
    <x v="0"/>
    <x v="74"/>
    <n v="1"/>
    <x v="15"/>
    <n v="0"/>
    <n v="0"/>
    <n v="0.45378745980618385"/>
    <n v="0.13399973006488863"/>
    <m/>
    <m/>
    <m/>
    <m/>
    <m/>
    <m/>
    <m/>
    <m/>
    <m/>
    <m/>
    <m/>
    <m/>
    <m/>
    <n v="9"/>
    <n v="0"/>
    <n v="0"/>
  </r>
  <r>
    <n v="11840222"/>
    <s v="Lee, Heon Ho"/>
    <s v="Seongnam"/>
    <s v="Seongnam"/>
    <s v=""/>
    <s v=""/>
    <x v="7"/>
    <x v="0"/>
    <x v="59"/>
    <n v="1"/>
    <x v="14"/>
    <n v="0"/>
    <n v="0"/>
    <n v="0.98337994082972002"/>
    <n v="0.81554976605218399"/>
    <m/>
    <m/>
    <m/>
    <m/>
    <m/>
    <m/>
    <m/>
    <m/>
    <m/>
    <m/>
    <m/>
    <m/>
    <m/>
    <n v="9"/>
    <n v="0"/>
    <n v="0"/>
  </r>
  <r>
    <n v="11844648"/>
    <s v="Holliday, Rex"/>
    <s v="Milton,GA"/>
    <s v="Milton GA"/>
    <s v=""/>
    <s v=""/>
    <x v="9"/>
    <x v="0"/>
    <x v="62"/>
    <n v="1"/>
    <x v="15"/>
    <n v="0"/>
    <n v="0"/>
    <n v="0.23833259953539054"/>
    <n v="0.10643886087630694"/>
    <m/>
    <m/>
    <m/>
    <m/>
    <m/>
    <m/>
    <m/>
    <m/>
    <m/>
    <m/>
    <m/>
    <m/>
    <m/>
    <n v="9"/>
    <n v="0"/>
    <n v="0"/>
  </r>
  <r>
    <n v="11845491"/>
    <s v="Michelin Recherche Et Technique S.A."/>
    <s v="Switzerland"/>
    <s v="Switzerland"/>
    <s v=""/>
    <s v=""/>
    <x v="10"/>
    <x v="0"/>
    <x v="77"/>
    <n v="1"/>
    <x v="14"/>
    <n v="0"/>
    <n v="0"/>
    <n v="0.13993617319814755"/>
    <n v="0.73755185566467396"/>
    <m/>
    <m/>
    <m/>
    <m/>
    <m/>
    <m/>
    <m/>
    <m/>
    <m/>
    <m/>
    <m/>
    <m/>
    <m/>
    <n v="9"/>
    <n v="0"/>
    <n v="0"/>
  </r>
  <r>
    <n v="11846681"/>
    <s v="Tajima, Nobuyasu"/>
    <s v="Chigasaki-shi"/>
    <s v="Chigasaki-shi"/>
    <s v=""/>
    <s v=""/>
    <x v="2"/>
    <x v="0"/>
    <x v="69"/>
    <n v="1"/>
    <x v="14"/>
    <n v="0"/>
    <n v="0"/>
    <n v="0.51692298936493264"/>
    <n v="0.14424239543540796"/>
    <m/>
    <m/>
    <m/>
    <m/>
    <m/>
    <m/>
    <m/>
    <m/>
    <m/>
    <m/>
    <m/>
    <m/>
    <m/>
    <n v="9"/>
    <n v="0"/>
    <n v="0"/>
  </r>
  <r>
    <n v="11847198"/>
    <s v="Scherm, Wolfgang"/>
    <s v="Aalen"/>
    <s v="Aalen"/>
    <s v=""/>
    <s v=""/>
    <x v="0"/>
    <x v="0"/>
    <x v="87"/>
    <n v="1"/>
    <x v="14"/>
    <n v="0"/>
    <n v="0"/>
    <n v="0.59261286821703285"/>
    <n v="0.54216918489788823"/>
    <m/>
    <m/>
    <m/>
    <m/>
    <m/>
    <m/>
    <m/>
    <m/>
    <m/>
    <m/>
    <m/>
    <m/>
    <m/>
    <n v="9"/>
    <n v="0"/>
    <n v="0"/>
  </r>
  <r>
    <n v="11850253"/>
    <s v="Gandhi, Peeyush"/>
    <s v="Hyderabad"/>
    <s v="Hyderabad"/>
    <s v=""/>
    <s v=""/>
    <x v="27"/>
    <x v="0"/>
    <x v="62"/>
    <n v="1"/>
    <x v="14"/>
    <n v="0"/>
    <n v="0"/>
    <n v="0.60615147836165728"/>
    <n v="0.3474626771448589"/>
    <m/>
    <m/>
    <m/>
    <m/>
    <m/>
    <m/>
    <m/>
    <m/>
    <m/>
    <m/>
    <m/>
    <m/>
    <m/>
    <n v="9"/>
    <n v="0"/>
    <n v="0"/>
  </r>
  <r>
    <n v="11855032"/>
    <s v="Carlsson, Anders"/>
    <s v="Uppsala"/>
    <s v="Uppsala"/>
    <s v=""/>
    <s v=""/>
    <x v="11"/>
    <x v="0"/>
    <x v="65"/>
    <n v="1"/>
    <x v="14"/>
    <n v="0"/>
    <n v="0"/>
    <n v="0.59141133472754981"/>
    <n v="0.13761849950456584"/>
    <m/>
    <m/>
    <m/>
    <m/>
    <m/>
    <m/>
    <m/>
    <m/>
    <m/>
    <m/>
    <m/>
    <m/>
    <m/>
    <n v="9"/>
    <n v="0"/>
    <n v="0"/>
  </r>
  <r>
    <n v="11859254"/>
    <s v="Randall, Peter L."/>
    <s v="Davie,FL"/>
    <s v="Davie FL"/>
    <s v=""/>
    <s v=""/>
    <x v="9"/>
    <x v="0"/>
    <x v="59"/>
    <n v="1"/>
    <x v="15"/>
    <n v="0"/>
    <n v="0"/>
    <n v="0.9596278797862845"/>
    <n v="0.40501933999427731"/>
    <m/>
    <m/>
    <m/>
    <m/>
    <m/>
    <m/>
    <m/>
    <m/>
    <m/>
    <m/>
    <m/>
    <m/>
    <m/>
    <n v="9"/>
    <n v="0"/>
    <n v="0"/>
  </r>
  <r>
    <n v="11861417"/>
    <s v="Taniguchi, Yosuke"/>
    <s v="Osaka-shi"/>
    <s v="Osaka-shi"/>
    <s v=""/>
    <s v=""/>
    <x v="2"/>
    <x v="0"/>
    <x v="62"/>
    <n v="1"/>
    <x v="14"/>
    <n v="0"/>
    <n v="0"/>
    <n v="0.46541490368525662"/>
    <n v="0.60230626664688169"/>
    <m/>
    <m/>
    <m/>
    <m/>
    <m/>
    <m/>
    <m/>
    <m/>
    <m/>
    <m/>
    <m/>
    <m/>
    <m/>
    <n v="9"/>
    <n v="0"/>
    <n v="0"/>
  </r>
  <r>
    <n v="11861673"/>
    <s v="Haberland, Bemd"/>
    <s v="Shanghai"/>
    <s v="Shanghai"/>
    <s v=""/>
    <s v=""/>
    <x v="14"/>
    <x v="0"/>
    <x v="59"/>
    <n v="1"/>
    <x v="14"/>
    <n v="0"/>
    <n v="0"/>
    <n v="0.34070245686792933"/>
    <n v="0.34683100810722989"/>
    <m/>
    <m/>
    <m/>
    <m/>
    <m/>
    <m/>
    <m/>
    <m/>
    <m/>
    <m/>
    <m/>
    <m/>
    <m/>
    <n v="9"/>
    <n v="0"/>
    <n v="0"/>
  </r>
  <r>
    <n v="11864402"/>
    <s v="Suh, Sung Joo"/>
    <s v="Seoul"/>
    <s v="Seoul"/>
    <s v=""/>
    <s v=""/>
    <x v="7"/>
    <x v="0"/>
    <x v="87"/>
    <n v="1"/>
    <x v="14"/>
    <n v="0"/>
    <n v="0"/>
    <n v="0.63487822446937026"/>
    <n v="0.39801526706024737"/>
    <m/>
    <m/>
    <m/>
    <m/>
    <m/>
    <m/>
    <m/>
    <m/>
    <m/>
    <m/>
    <m/>
    <m/>
    <m/>
    <n v="9"/>
    <n v="0"/>
    <n v="0"/>
  </r>
  <r>
    <n v="11866135"/>
    <s v="SUNPREME, LTD"/>
    <s v="Sunnyvale,CA"/>
    <s v="Sunnyvale CA"/>
    <s v=""/>
    <s v=""/>
    <x v="9"/>
    <x v="0"/>
    <x v="74"/>
    <n v="1"/>
    <x v="15"/>
    <n v="0"/>
    <n v="0"/>
    <n v="0.46569035371008094"/>
    <n v="0.33748011086104757"/>
    <m/>
    <m/>
    <m/>
    <m/>
    <m/>
    <m/>
    <m/>
    <m/>
    <m/>
    <m/>
    <m/>
    <m/>
    <m/>
    <n v="9"/>
    <n v="0"/>
    <n v="0"/>
  </r>
  <r>
    <n v="11868270"/>
    <s v="RF Micro Devices, Inc."/>
    <s v="Greenboro,NC"/>
    <s v="Greenboro NC"/>
    <s v=""/>
    <s v=""/>
    <x v="9"/>
    <x v="0"/>
    <x v="74"/>
    <n v="1"/>
    <x v="15"/>
    <n v="0"/>
    <n v="0"/>
    <n v="0.8190333705961057"/>
    <n v="0.69025652901347345"/>
    <m/>
    <m/>
    <m/>
    <m/>
    <m/>
    <m/>
    <m/>
    <m/>
    <m/>
    <m/>
    <m/>
    <m/>
    <m/>
    <n v="9"/>
    <n v="0"/>
    <n v="0"/>
  </r>
  <r>
    <n v="2321939"/>
    <s v="Potthoff, Paul"/>
    <s v="Emslandstrasse 3,D-4370 Marl"/>
    <s v="Emslandstrasse 3 D-4370 Marl"/>
    <s v="3 4370"/>
    <s v="3"/>
    <x v="0"/>
    <x v="0"/>
    <x v="20"/>
    <n v="2"/>
    <x v="0"/>
    <n v="2"/>
    <n v="1"/>
    <n v="0.54453960660005862"/>
    <n v="7.4097351320085547E-2"/>
    <n v="1"/>
    <n v="2"/>
    <n v="9"/>
    <m/>
    <m/>
    <m/>
    <m/>
    <m/>
    <m/>
    <m/>
    <m/>
    <m/>
    <m/>
    <n v="9"/>
    <n v="1"/>
    <n v="0"/>
  </r>
  <r>
    <n v="2465934"/>
    <s v="SCHUBERT, Otto, Jun."/>
    <s v="Alserstrasse 65/16,A-1080 Wien"/>
    <s v="Alserstrasse 65/16 A-1080 Wien"/>
    <s v="6516 1080"/>
    <s v="65/"/>
    <x v="15"/>
    <x v="0"/>
    <x v="0"/>
    <n v="2"/>
    <x v="0"/>
    <n v="2"/>
    <n v="1"/>
    <n v="0.60782562940523865"/>
    <n v="7.6434771859966388E-2"/>
    <n v="1"/>
    <n v="2"/>
    <n v="9"/>
    <m/>
    <m/>
    <m/>
    <m/>
    <m/>
    <m/>
    <m/>
    <m/>
    <m/>
    <m/>
    <n v="9"/>
    <n v="1"/>
    <n v="0"/>
  </r>
  <r>
    <n v="11874333"/>
    <s v="Vega, René A."/>
    <s v="Kirkland,WA"/>
    <s v="Kirkland WA"/>
    <s v=""/>
    <s v=""/>
    <x v="9"/>
    <x v="0"/>
    <x v="77"/>
    <n v="1"/>
    <x v="15"/>
    <n v="0"/>
    <n v="0"/>
    <n v="0.8331487858064065"/>
    <n v="0.3194833466625201"/>
    <m/>
    <m/>
    <m/>
    <m/>
    <m/>
    <m/>
    <m/>
    <m/>
    <m/>
    <m/>
    <m/>
    <m/>
    <m/>
    <n v="9"/>
    <n v="0"/>
    <n v="0"/>
  </r>
  <r>
    <n v="11878039"/>
    <s v="WANG, YONG-JIAN"/>
    <s v="KunShan"/>
    <s v="KunShan"/>
    <s v=""/>
    <s v=""/>
    <x v="14"/>
    <x v="0"/>
    <x v="65"/>
    <n v="1"/>
    <x v="14"/>
    <n v="0"/>
    <n v="0"/>
    <n v="0.95032002820528427"/>
    <n v="0.99814202663345442"/>
    <m/>
    <m/>
    <m/>
    <m/>
    <m/>
    <m/>
    <m/>
    <m/>
    <m/>
    <m/>
    <m/>
    <m/>
    <m/>
    <n v="9"/>
    <n v="0"/>
    <n v="0"/>
  </r>
  <r>
    <n v="11879057"/>
    <s v="Iyer, Vidula"/>
    <s v="Bangalore"/>
    <s v="Bangalore"/>
    <s v=""/>
    <s v=""/>
    <x v="27"/>
    <x v="0"/>
    <x v="62"/>
    <n v="1"/>
    <x v="14"/>
    <n v="0"/>
    <n v="0"/>
    <n v="0.45215818061929902"/>
    <n v="0.64273895443523432"/>
    <m/>
    <m/>
    <m/>
    <m/>
    <m/>
    <m/>
    <m/>
    <m/>
    <m/>
    <m/>
    <m/>
    <m/>
    <m/>
    <n v="9"/>
    <n v="0"/>
    <n v="0"/>
  </r>
  <r>
    <n v="2657552"/>
    <s v="Charton, Jean-Pierre"/>
    <s v="79 rue Chabot Vharny,F-21000 Dijon"/>
    <s v="79 rue Chabot Vharny F-21000 Dijon"/>
    <s v="79 21000"/>
    <s v=""/>
    <x v="3"/>
    <x v="0"/>
    <x v="51"/>
    <n v="2"/>
    <x v="9"/>
    <n v="2"/>
    <n v="0"/>
    <n v="0.14440797555569385"/>
    <n v="9.3605961302028251E-2"/>
    <n v="1"/>
    <n v="2"/>
    <n v="9"/>
    <m/>
    <m/>
    <m/>
    <m/>
    <m/>
    <m/>
    <m/>
    <m/>
    <m/>
    <m/>
    <n v="9"/>
    <n v="1"/>
    <n v="0"/>
  </r>
  <r>
    <n v="11881137"/>
    <s v="Brosnahan, L. Nicholas"/>
    <s v="Sunnyvale,CA"/>
    <s v="Sunnyvale CA"/>
    <s v=""/>
    <s v=""/>
    <x v="9"/>
    <x v="0"/>
    <x v="74"/>
    <n v="1"/>
    <x v="15"/>
    <n v="0"/>
    <n v="0"/>
    <n v="0.87930539183542988"/>
    <n v="0.44361151904682061"/>
    <m/>
    <m/>
    <m/>
    <m/>
    <m/>
    <m/>
    <m/>
    <m/>
    <m/>
    <m/>
    <m/>
    <m/>
    <m/>
    <n v="9"/>
    <n v="0"/>
    <n v="0"/>
  </r>
  <r>
    <n v="11881140"/>
    <s v="Nishigaki, Masaki"/>
    <s v="Kawasaki"/>
    <s v="Kawasaki"/>
    <s v=""/>
    <s v=""/>
    <x v="2"/>
    <x v="0"/>
    <x v="59"/>
    <n v="1"/>
    <x v="14"/>
    <n v="0"/>
    <n v="0"/>
    <n v="0.49976413548989829"/>
    <n v="0.5026327112295903"/>
    <m/>
    <m/>
    <m/>
    <m/>
    <m/>
    <m/>
    <m/>
    <m/>
    <m/>
    <m/>
    <m/>
    <m/>
    <m/>
    <n v="9"/>
    <n v="0"/>
    <n v="0"/>
  </r>
  <r>
    <n v="11885317"/>
    <s v="Seeley, Charles Erklin"/>
    <s v="Nishayuna,NY"/>
    <s v="Nishayuna NY"/>
    <s v=""/>
    <s v=""/>
    <x v="9"/>
    <x v="0"/>
    <x v="74"/>
    <n v="1"/>
    <x v="15"/>
    <n v="0"/>
    <n v="0"/>
    <n v="0.68626507390122415"/>
    <n v="0.90571057738564997"/>
    <m/>
    <m/>
    <m/>
    <m/>
    <m/>
    <m/>
    <m/>
    <m/>
    <m/>
    <m/>
    <m/>
    <m/>
    <m/>
    <n v="9"/>
    <n v="0"/>
    <n v="0"/>
  </r>
  <r>
    <n v="11885563"/>
    <s v="Oh, Chi Sung"/>
    <s v="Gunpo-si"/>
    <s v="Gunpo-si"/>
    <s v=""/>
    <s v=""/>
    <x v="7"/>
    <x v="0"/>
    <x v="59"/>
    <n v="1"/>
    <x v="14"/>
    <n v="0"/>
    <n v="0"/>
    <n v="0.95372060565524885"/>
    <n v="0.95970051548860125"/>
    <m/>
    <m/>
    <m/>
    <m/>
    <m/>
    <m/>
    <m/>
    <m/>
    <m/>
    <m/>
    <m/>
    <m/>
    <m/>
    <n v="9"/>
    <n v="0"/>
    <n v="0"/>
  </r>
  <r>
    <n v="11887044"/>
    <s v="Chen, Zhi-Ying"/>
    <s v="Shenzhen"/>
    <s v="Shenzhen"/>
    <s v=""/>
    <s v=""/>
    <x v="14"/>
    <x v="0"/>
    <x v="59"/>
    <n v="1"/>
    <x v="14"/>
    <n v="0"/>
    <n v="0"/>
    <n v="0.30759977442550546"/>
    <n v="0.70089129247475335"/>
    <m/>
    <m/>
    <m/>
    <m/>
    <m/>
    <m/>
    <m/>
    <m/>
    <m/>
    <m/>
    <m/>
    <m/>
    <m/>
    <n v="9"/>
    <n v="0"/>
    <n v="0"/>
  </r>
  <r>
    <n v="11887545"/>
    <s v="Egusa, Hiroshi"/>
    <s v="Osaka"/>
    <s v="Osaka"/>
    <s v=""/>
    <s v=""/>
    <x v="2"/>
    <x v="0"/>
    <x v="87"/>
    <n v="1"/>
    <x v="14"/>
    <n v="0"/>
    <n v="0"/>
    <n v="0.19498855341786581"/>
    <n v="0.13631343501405013"/>
    <m/>
    <m/>
    <m/>
    <m/>
    <m/>
    <m/>
    <m/>
    <m/>
    <m/>
    <m/>
    <m/>
    <m/>
    <m/>
    <n v="9"/>
    <n v="0"/>
    <n v="0"/>
  </r>
  <r>
    <n v="11893367"/>
    <s v="Yeung, Kevin James"/>
    <s v="Newport Beach,CA"/>
    <s v="Newport Beach CA"/>
    <s v=""/>
    <s v=""/>
    <x v="9"/>
    <x v="0"/>
    <x v="79"/>
    <n v="1"/>
    <x v="3"/>
    <n v="0"/>
    <n v="0"/>
    <n v="0.15234239169337549"/>
    <n v="0.90866508737711849"/>
    <m/>
    <m/>
    <m/>
    <m/>
    <m/>
    <m/>
    <m/>
    <m/>
    <m/>
    <m/>
    <m/>
    <m/>
    <m/>
    <n v="9"/>
    <n v="0"/>
    <n v="0"/>
  </r>
  <r>
    <n v="11896844"/>
    <s v="Wang, Zan"/>
    <s v="Zhengzhou City"/>
    <s v="Zhengzhou City"/>
    <s v=""/>
    <s v=""/>
    <x v="14"/>
    <x v="0"/>
    <x v="78"/>
    <n v="1"/>
    <x v="15"/>
    <n v="0"/>
    <n v="0"/>
    <n v="0.99701589046783112"/>
    <n v="0.78630554743196157"/>
    <m/>
    <m/>
    <m/>
    <m/>
    <m/>
    <m/>
    <m/>
    <m/>
    <m/>
    <m/>
    <m/>
    <m/>
    <m/>
    <n v="9"/>
    <n v="0"/>
    <n v="0"/>
  </r>
  <r>
    <n v="11901550"/>
    <s v="Hermanson, Frederick F."/>
    <s v="Annville,PA"/>
    <s v="Annville PA"/>
    <s v=""/>
    <s v=""/>
    <x v="9"/>
    <x v="0"/>
    <x v="77"/>
    <n v="1"/>
    <x v="15"/>
    <n v="0"/>
    <n v="0"/>
    <n v="0.70356008711503637"/>
    <n v="0.80534461966857096"/>
    <m/>
    <m/>
    <m/>
    <m/>
    <m/>
    <m/>
    <m/>
    <m/>
    <m/>
    <m/>
    <m/>
    <m/>
    <m/>
    <n v="9"/>
    <n v="0"/>
    <n v="0"/>
  </r>
  <r>
    <n v="11903674"/>
    <s v="Suyan, Pang"/>
    <s v="Heilongjiang"/>
    <s v="Heilongjiang"/>
    <s v=""/>
    <s v=""/>
    <x v="14"/>
    <x v="0"/>
    <x v="74"/>
    <n v="1"/>
    <x v="14"/>
    <n v="0"/>
    <n v="0"/>
    <n v="0.75802769177924989"/>
    <n v="7.9096000086151697E-2"/>
    <m/>
    <m/>
    <m/>
    <m/>
    <m/>
    <m/>
    <m/>
    <m/>
    <m/>
    <m/>
    <m/>
    <m/>
    <m/>
    <n v="9"/>
    <n v="0"/>
    <n v="0"/>
  </r>
  <r>
    <n v="11905457"/>
    <s v="Chen, Tzu-yin"/>
    <s v="Chaozhou Township"/>
    <s v="Chaozhou Township"/>
    <s v=""/>
    <s v=""/>
    <x v="5"/>
    <x v="0"/>
    <x v="100"/>
    <n v="2"/>
    <x v="15"/>
    <n v="0"/>
    <n v="0"/>
    <n v="0.32041691990727716"/>
    <n v="0.31214154352603707"/>
    <m/>
    <m/>
    <m/>
    <m/>
    <m/>
    <m/>
    <m/>
    <m/>
    <m/>
    <m/>
    <m/>
    <m/>
    <m/>
    <n v="9"/>
    <n v="0"/>
    <n v="0"/>
  </r>
  <r>
    <n v="11906464"/>
    <s v="Yamae, Kazuyuki"/>
    <s v="Nara"/>
    <s v="Nara"/>
    <s v=""/>
    <s v=""/>
    <x v="2"/>
    <x v="0"/>
    <x v="111"/>
    <n v="1"/>
    <x v="14"/>
    <n v="0"/>
    <n v="0"/>
    <n v="0.51872699600247896"/>
    <n v="0.26698160161876139"/>
    <m/>
    <m/>
    <m/>
    <m/>
    <m/>
    <m/>
    <m/>
    <m/>
    <m/>
    <m/>
    <m/>
    <m/>
    <m/>
    <n v="9"/>
    <n v="0"/>
    <n v="0"/>
  </r>
  <r>
    <n v="11908510"/>
    <s v="McCarthy, Michael Joseph"/>
    <s v="Marietta,GA"/>
    <s v="Marietta GA"/>
    <s v=""/>
    <s v=""/>
    <x v="9"/>
    <x v="0"/>
    <x v="77"/>
    <n v="1"/>
    <x v="15"/>
    <n v="0"/>
    <n v="0"/>
    <n v="0.71544714359880357"/>
    <n v="0.80505335454440774"/>
    <m/>
    <m/>
    <m/>
    <m/>
    <m/>
    <m/>
    <m/>
    <m/>
    <m/>
    <m/>
    <m/>
    <m/>
    <m/>
    <n v="9"/>
    <n v="0"/>
    <n v="0"/>
  </r>
  <r>
    <n v="11910833"/>
    <s v="Yang, Jung-Chi"/>
    <s v="Zhong-he City"/>
    <s v="Zhong-he City"/>
    <s v=""/>
    <s v=""/>
    <x v="5"/>
    <x v="0"/>
    <x v="69"/>
    <n v="1"/>
    <x v="15"/>
    <n v="0"/>
    <n v="0"/>
    <n v="0.22590807217963416"/>
    <n v="0.93163090274151739"/>
    <m/>
    <m/>
    <m/>
    <m/>
    <m/>
    <m/>
    <m/>
    <m/>
    <m/>
    <m/>
    <m/>
    <m/>
    <m/>
    <n v="9"/>
    <n v="0"/>
    <n v="0"/>
  </r>
  <r>
    <n v="11914520"/>
    <s v="Hsu, Shou-Kuo"/>
    <s v="Taipei Hsisen"/>
    <s v="Taipei Hsisen"/>
    <s v=""/>
    <s v=""/>
    <x v="5"/>
    <x v="0"/>
    <x v="69"/>
    <n v="1"/>
    <x v="15"/>
    <n v="0"/>
    <n v="0"/>
    <n v="0.10986443768279763"/>
    <n v="0.44339703389161267"/>
    <m/>
    <m/>
    <m/>
    <m/>
    <m/>
    <m/>
    <m/>
    <m/>
    <m/>
    <m/>
    <m/>
    <m/>
    <m/>
    <n v="9"/>
    <n v="0"/>
    <n v="0"/>
  </r>
  <r>
    <n v="11916479"/>
    <s v="Teshima, Shinichiro"/>
    <s v="Matsuyama"/>
    <s v="Matsuyama"/>
    <s v=""/>
    <s v=""/>
    <x v="2"/>
    <x v="0"/>
    <x v="62"/>
    <n v="1"/>
    <x v="14"/>
    <n v="0"/>
    <n v="0"/>
    <n v="0.48597635809164252"/>
    <n v="0.27661513364723667"/>
    <m/>
    <m/>
    <m/>
    <m/>
    <m/>
    <m/>
    <m/>
    <m/>
    <m/>
    <m/>
    <m/>
    <m/>
    <m/>
    <n v="9"/>
    <n v="0"/>
    <n v="0"/>
  </r>
  <r>
    <n v="11917623"/>
    <s v="Park, Junghoon"/>
    <s v="Kyungsan-si"/>
    <s v="Kyungsan-si"/>
    <s v=""/>
    <s v=""/>
    <x v="7"/>
    <x v="0"/>
    <x v="77"/>
    <n v="1"/>
    <x v="14"/>
    <n v="0"/>
    <n v="0"/>
    <n v="0.58032364946799841"/>
    <n v="0.81038148852359837"/>
    <m/>
    <m/>
    <m/>
    <m/>
    <m/>
    <m/>
    <m/>
    <m/>
    <m/>
    <m/>
    <m/>
    <m/>
    <m/>
    <n v="9"/>
    <n v="0"/>
    <n v="0"/>
  </r>
  <r>
    <n v="11918194"/>
    <s v="Frydendal, Niels Karl"/>
    <s v="Brande"/>
    <s v="Brande"/>
    <s v=""/>
    <s v=""/>
    <x v="18"/>
    <x v="0"/>
    <x v="66"/>
    <n v="1"/>
    <x v="14"/>
    <n v="0"/>
    <n v="0"/>
    <n v="0.80308891175466746"/>
    <n v="0.52511428344903999"/>
    <m/>
    <m/>
    <m/>
    <m/>
    <m/>
    <m/>
    <m/>
    <m/>
    <m/>
    <m/>
    <m/>
    <m/>
    <m/>
    <n v="9"/>
    <n v="0"/>
    <n v="0"/>
  </r>
  <r>
    <n v="11919584"/>
    <s v="Schmidt, Ralph"/>
    <s v="Ettlingen"/>
    <s v="Ettlingen"/>
    <s v=""/>
    <s v=""/>
    <x v="0"/>
    <x v="0"/>
    <x v="62"/>
    <n v="1"/>
    <x v="14"/>
    <n v="0"/>
    <n v="0"/>
    <n v="0.26631333481005637"/>
    <n v="0.46677804332069472"/>
    <m/>
    <m/>
    <m/>
    <m/>
    <m/>
    <m/>
    <m/>
    <m/>
    <m/>
    <m/>
    <m/>
    <m/>
    <m/>
    <n v="9"/>
    <n v="0"/>
    <n v="0"/>
  </r>
  <r>
    <n v="11921102"/>
    <s v="Bazan, Jane"/>
    <s v="Mesa,AZ"/>
    <s v="Mesa AZ"/>
    <s v=""/>
    <s v=""/>
    <x v="9"/>
    <x v="0"/>
    <x v="65"/>
    <n v="1"/>
    <x v="15"/>
    <n v="0"/>
    <n v="0"/>
    <n v="0.84240132824924918"/>
    <n v="0.13510774215203303"/>
    <m/>
    <m/>
    <m/>
    <m/>
    <m/>
    <m/>
    <m/>
    <m/>
    <m/>
    <m/>
    <m/>
    <m/>
    <m/>
    <n v="9"/>
    <n v="0"/>
    <n v="0"/>
  </r>
  <r>
    <n v="11921475"/>
    <s v="Atkins, Charles F."/>
    <s v="Yoncalla,OR"/>
    <s v="Yoncalla OR"/>
    <s v=""/>
    <s v=""/>
    <x v="9"/>
    <x v="0"/>
    <x v="77"/>
    <n v="1"/>
    <x v="15"/>
    <n v="0"/>
    <n v="0"/>
    <n v="0.27782708144722323"/>
    <n v="0.34271611756058451"/>
    <m/>
    <m/>
    <m/>
    <m/>
    <m/>
    <m/>
    <m/>
    <m/>
    <m/>
    <m/>
    <m/>
    <m/>
    <m/>
    <n v="9"/>
    <n v="0"/>
    <n v="0"/>
  </r>
  <r>
    <n v="11922014"/>
    <s v="LATTRON CO. LTD."/>
    <s v="Daejeon"/>
    <s v="Daejeon"/>
    <s v=""/>
    <s v=""/>
    <x v="7"/>
    <x v="0"/>
    <x v="65"/>
    <n v="1"/>
    <x v="14"/>
    <n v="0"/>
    <n v="0"/>
    <n v="0.96976248074080496"/>
    <n v="0.26179724909298152"/>
    <m/>
    <m/>
    <m/>
    <m/>
    <m/>
    <m/>
    <m/>
    <m/>
    <m/>
    <m/>
    <m/>
    <m/>
    <m/>
    <n v="9"/>
    <n v="0"/>
    <n v="0"/>
  </r>
  <r>
    <n v="11922179"/>
    <s v="Flint, Wilson"/>
    <s v="Albuquerque,NM"/>
    <s v="Albuquerque NM"/>
    <s v=""/>
    <s v=""/>
    <x v="9"/>
    <x v="0"/>
    <x v="78"/>
    <n v="1"/>
    <x v="15"/>
    <n v="0"/>
    <n v="0"/>
    <n v="0.96883458582200144"/>
    <n v="0.66832714536507809"/>
    <m/>
    <m/>
    <m/>
    <m/>
    <m/>
    <m/>
    <m/>
    <m/>
    <m/>
    <m/>
    <m/>
    <m/>
    <m/>
    <n v="9"/>
    <n v="0"/>
    <n v="0"/>
  </r>
  <r>
    <n v="11930486"/>
    <s v="Gillmor, Colin"/>
    <s v="Limerick"/>
    <s v="Limerick"/>
    <s v=""/>
    <s v=""/>
    <x v="35"/>
    <x v="0"/>
    <x v="59"/>
    <n v="1"/>
    <x v="14"/>
    <n v="0"/>
    <n v="0"/>
    <n v="0.11436880124041138"/>
    <n v="0.79190335504707132"/>
    <m/>
    <m/>
    <m/>
    <m/>
    <m/>
    <m/>
    <m/>
    <m/>
    <m/>
    <m/>
    <m/>
    <m/>
    <m/>
    <n v="9"/>
    <n v="0"/>
    <n v="0"/>
  </r>
  <r>
    <n v="11931357"/>
    <s v="Yanagiguchi, Tomihiko"/>
    <s v="Settsu-shi"/>
    <s v="Settsu-shi"/>
    <s v=""/>
    <s v=""/>
    <x v="2"/>
    <x v="0"/>
    <x v="70"/>
    <n v="1"/>
    <x v="14"/>
    <n v="0"/>
    <n v="0"/>
    <n v="0.70843683642811905"/>
    <n v="0.12837445750349319"/>
    <m/>
    <m/>
    <m/>
    <m/>
    <m/>
    <m/>
    <m/>
    <m/>
    <m/>
    <m/>
    <m/>
    <m/>
    <m/>
    <n v="9"/>
    <n v="0"/>
    <n v="0"/>
  </r>
  <r>
    <n v="11931418"/>
    <s v="Hamamoto, Sae"/>
    <s v="Kakogawa-shi"/>
    <s v="Kakogawa-shi"/>
    <s v=""/>
    <s v=""/>
    <x v="2"/>
    <x v="0"/>
    <x v="74"/>
    <n v="1"/>
    <x v="14"/>
    <n v="0"/>
    <n v="0"/>
    <n v="4.458481339244913E-2"/>
    <n v="0.21877040833872385"/>
    <m/>
    <m/>
    <m/>
    <m/>
    <m/>
    <m/>
    <m/>
    <m/>
    <m/>
    <m/>
    <m/>
    <m/>
    <m/>
    <n v="9"/>
    <n v="0"/>
    <n v="0"/>
  </r>
  <r>
    <n v="11932503"/>
    <s v="Askjem, Fredrik"/>
    <s v="Drammen"/>
    <s v="Drammen"/>
    <s v=""/>
    <s v=""/>
    <x v="13"/>
    <x v="0"/>
    <x v="65"/>
    <n v="1"/>
    <x v="14"/>
    <n v="0"/>
    <n v="0"/>
    <n v="0.73816792451714308"/>
    <n v="0.37797774495187042"/>
    <m/>
    <m/>
    <m/>
    <m/>
    <m/>
    <m/>
    <m/>
    <m/>
    <m/>
    <m/>
    <m/>
    <m/>
    <m/>
    <n v="9"/>
    <n v="0"/>
    <n v="0"/>
  </r>
  <r>
    <n v="11932913"/>
    <s v="Larsson, Johan"/>
    <s v="Trollhattan"/>
    <s v="Trollhattan"/>
    <s v=""/>
    <s v=""/>
    <x v="11"/>
    <x v="0"/>
    <x v="77"/>
    <n v="1"/>
    <x v="14"/>
    <n v="0"/>
    <n v="0"/>
    <n v="0.96031475361456464"/>
    <n v="8.8989228146068244E-2"/>
    <m/>
    <m/>
    <m/>
    <m/>
    <m/>
    <m/>
    <m/>
    <m/>
    <m/>
    <m/>
    <m/>
    <m/>
    <m/>
    <n v="9"/>
    <n v="0"/>
    <n v="0"/>
  </r>
  <r>
    <n v="11933531"/>
    <s v="DEMPOYA, Satoshi"/>
    <s v="Yokohama"/>
    <s v="Yokohama"/>
    <s v=""/>
    <s v=""/>
    <x v="2"/>
    <x v="0"/>
    <x v="59"/>
    <n v="1"/>
    <x v="14"/>
    <n v="0"/>
    <n v="0"/>
    <n v="0.88977996574490714"/>
    <n v="0.59671271140620918"/>
    <m/>
    <m/>
    <m/>
    <m/>
    <m/>
    <m/>
    <m/>
    <m/>
    <m/>
    <m/>
    <m/>
    <m/>
    <m/>
    <n v="9"/>
    <n v="0"/>
    <n v="0"/>
  </r>
  <r>
    <n v="11935710"/>
    <s v="HomeATM"/>
    <s v="Montreal,CA"/>
    <s v="Montreal CA"/>
    <s v=""/>
    <s v=""/>
    <x v="9"/>
    <x v="0"/>
    <x v="77"/>
    <n v="1"/>
    <x v="15"/>
    <n v="0"/>
    <n v="0"/>
    <n v="0.28156850575955039"/>
    <n v="0.85435302127796653"/>
    <m/>
    <m/>
    <m/>
    <m/>
    <m/>
    <m/>
    <m/>
    <m/>
    <m/>
    <m/>
    <m/>
    <m/>
    <m/>
    <n v="9"/>
    <n v="0"/>
    <n v="0"/>
  </r>
  <r>
    <n v="2776322"/>
    <s v="Kato, Yoshito c/o Toyota Jidosha K.K."/>
    <s v="1, Toyota-cho,Toyota-shi Aichi-ken"/>
    <s v="1 Toyota-cho Toyota-shi Aichi-ken"/>
    <s v="1"/>
    <s v=""/>
    <x v="2"/>
    <x v="0"/>
    <x v="51"/>
    <n v="2"/>
    <x v="0"/>
    <n v="1"/>
    <n v="0"/>
    <n v="0.37538190529372018"/>
    <n v="5.5090923845102946E-2"/>
    <n v="1"/>
    <n v="2"/>
    <n v="9"/>
    <m/>
    <m/>
    <m/>
    <m/>
    <m/>
    <m/>
    <m/>
    <m/>
    <m/>
    <m/>
    <n v="9"/>
    <n v="1"/>
    <n v="0"/>
  </r>
  <r>
    <n v="11945383"/>
    <s v="jennewein, Stefan"/>
    <s v="Aachen"/>
    <s v="Aachen"/>
    <s v=""/>
    <s v=""/>
    <x v="0"/>
    <x v="0"/>
    <x v="66"/>
    <n v="1"/>
    <x v="14"/>
    <n v="0"/>
    <n v="0"/>
    <n v="0.5691091873688745"/>
    <n v="0.74573821750108615"/>
    <m/>
    <m/>
    <m/>
    <m/>
    <m/>
    <m/>
    <m/>
    <m/>
    <m/>
    <m/>
    <m/>
    <m/>
    <m/>
    <n v="9"/>
    <n v="0"/>
    <n v="0"/>
  </r>
  <r>
    <n v="11951336"/>
    <s v="Neidich, Julie A."/>
    <s v="Ladera Ranch,CA"/>
    <s v="Ladera Ranch CA"/>
    <s v=""/>
    <s v=""/>
    <x v="9"/>
    <x v="0"/>
    <x v="81"/>
    <n v="1"/>
    <x v="3"/>
    <n v="0"/>
    <n v="0"/>
    <n v="0.36036171648338877"/>
    <n v="0.40239946511344238"/>
    <m/>
    <m/>
    <m/>
    <m/>
    <m/>
    <m/>
    <m/>
    <m/>
    <m/>
    <m/>
    <m/>
    <m/>
    <m/>
    <n v="9"/>
    <n v="0"/>
    <n v="0"/>
  </r>
  <r>
    <n v="11951917"/>
    <s v="Yu, Miran"/>
    <s v="Ludwigshafen"/>
    <s v="Ludwigshafen"/>
    <s v=""/>
    <s v=""/>
    <x v="0"/>
    <x v="0"/>
    <x v="74"/>
    <n v="1"/>
    <x v="14"/>
    <n v="0"/>
    <n v="0"/>
    <n v="9.9635333715402341E-2"/>
    <n v="0.68115322394123079"/>
    <m/>
    <m/>
    <m/>
    <m/>
    <m/>
    <m/>
    <m/>
    <m/>
    <m/>
    <m/>
    <m/>
    <m/>
    <m/>
    <n v="9"/>
    <n v="0"/>
    <n v="0"/>
  </r>
  <r>
    <n v="11951978"/>
    <s v="Morgan, David L."/>
    <s v="Richmond,CA"/>
    <s v="Richmond CA"/>
    <s v=""/>
    <s v=""/>
    <x v="9"/>
    <x v="0"/>
    <x v="77"/>
    <n v="1"/>
    <x v="15"/>
    <n v="0"/>
    <n v="0"/>
    <n v="0.97041963350732297"/>
    <n v="0.86286581247108729"/>
    <m/>
    <m/>
    <m/>
    <m/>
    <m/>
    <m/>
    <m/>
    <m/>
    <m/>
    <m/>
    <m/>
    <m/>
    <m/>
    <n v="9"/>
    <n v="0"/>
    <n v="0"/>
  </r>
  <r>
    <n v="11952565"/>
    <s v="Stockman, Henry Charles"/>
    <s v="San Francisco,CA"/>
    <s v="San Francisco CA"/>
    <s v=""/>
    <s v=""/>
    <x v="9"/>
    <x v="0"/>
    <x v="79"/>
    <n v="1"/>
    <x v="3"/>
    <n v="0"/>
    <n v="0"/>
    <n v="0.81040677297751051"/>
    <n v="5.9533803259517737E-2"/>
    <m/>
    <m/>
    <m/>
    <m/>
    <m/>
    <m/>
    <m/>
    <m/>
    <m/>
    <m/>
    <m/>
    <m/>
    <m/>
    <n v="9"/>
    <n v="0"/>
    <n v="0"/>
  </r>
  <r>
    <n v="11957055"/>
    <s v="Sharma, Gaurav"/>
    <s v="San Diego,CA"/>
    <s v="San Diego CA"/>
    <s v=""/>
    <s v=""/>
    <x v="9"/>
    <x v="0"/>
    <x v="74"/>
    <n v="1"/>
    <x v="3"/>
    <n v="0"/>
    <n v="0"/>
    <n v="0.83696046204593533"/>
    <n v="0.43464909620766179"/>
    <m/>
    <m/>
    <m/>
    <m/>
    <m/>
    <m/>
    <m/>
    <m/>
    <m/>
    <m/>
    <m/>
    <m/>
    <m/>
    <n v="9"/>
    <n v="0"/>
    <n v="0"/>
  </r>
  <r>
    <n v="11959368"/>
    <s v="Williams, Derek"/>
    <s v="Toronto"/>
    <s v="Toronto"/>
    <s v=""/>
    <s v=""/>
    <x v="16"/>
    <x v="0"/>
    <x v="65"/>
    <n v="1"/>
    <x v="14"/>
    <n v="0"/>
    <n v="0"/>
    <n v="0.41329995576288725"/>
    <n v="0.92538780106652818"/>
    <m/>
    <m/>
    <m/>
    <m/>
    <m/>
    <m/>
    <m/>
    <m/>
    <m/>
    <m/>
    <m/>
    <m/>
    <m/>
    <n v="9"/>
    <n v="0"/>
    <n v="0"/>
  </r>
  <r>
    <n v="11960527"/>
    <s v="Jackson, Terry"/>
    <s v="Tupelo,MS"/>
    <s v="Tupelo MS"/>
    <s v=""/>
    <s v=""/>
    <x v="9"/>
    <x v="0"/>
    <x v="62"/>
    <n v="1"/>
    <x v="15"/>
    <n v="0"/>
    <n v="0"/>
    <n v="0.14042106114211561"/>
    <n v="0.89749125817678288"/>
    <m/>
    <m/>
    <m/>
    <m/>
    <m/>
    <m/>
    <m/>
    <m/>
    <m/>
    <m/>
    <m/>
    <m/>
    <m/>
    <n v="9"/>
    <n v="0"/>
    <n v="0"/>
  </r>
  <r>
    <n v="11961563"/>
    <s v="SEKIGUCHI, Yusuke"/>
    <s v="Kanagawa-ken"/>
    <s v="Kanagawa-ken"/>
    <s v=""/>
    <s v=""/>
    <x v="2"/>
    <x v="0"/>
    <x v="74"/>
    <n v="1"/>
    <x v="14"/>
    <n v="0"/>
    <n v="0"/>
    <n v="0.26667344357120026"/>
    <n v="0.44423028925546948"/>
    <m/>
    <m/>
    <m/>
    <m/>
    <m/>
    <m/>
    <m/>
    <m/>
    <m/>
    <m/>
    <m/>
    <m/>
    <m/>
    <n v="9"/>
    <n v="0"/>
    <n v="0"/>
  </r>
  <r>
    <n v="11962911"/>
    <s v="Drost, Jeffrey D."/>
    <s v="Hackettstown,NJ"/>
    <s v="Hackettstown NJ"/>
    <s v=""/>
    <s v=""/>
    <x v="9"/>
    <x v="0"/>
    <x v="81"/>
    <n v="1"/>
    <x v="15"/>
    <n v="0"/>
    <n v="0"/>
    <n v="0.17515153712849496"/>
    <n v="0.9537026177000596"/>
    <m/>
    <m/>
    <m/>
    <m/>
    <m/>
    <m/>
    <m/>
    <m/>
    <m/>
    <m/>
    <m/>
    <m/>
    <m/>
    <n v="9"/>
    <n v="0"/>
    <n v="0"/>
  </r>
  <r>
    <n v="11964394"/>
    <s v="Nozaki, Junichi"/>
    <s v="Osaka"/>
    <s v="Osaka"/>
    <s v=""/>
    <s v=""/>
    <x v="2"/>
    <x v="0"/>
    <x v="87"/>
    <n v="1"/>
    <x v="14"/>
    <n v="0"/>
    <n v="0"/>
    <n v="0.88337182990898189"/>
    <n v="0.21719019280437069"/>
    <m/>
    <m/>
    <m/>
    <m/>
    <m/>
    <m/>
    <m/>
    <m/>
    <m/>
    <m/>
    <m/>
    <m/>
    <m/>
    <n v="9"/>
    <n v="0"/>
    <n v="0"/>
  </r>
  <r>
    <n v="11964681"/>
    <s v="Endo, Takahito"/>
    <s v="Susono-shi"/>
    <s v="Susono-shi"/>
    <s v=""/>
    <s v=""/>
    <x v="2"/>
    <x v="0"/>
    <x v="70"/>
    <n v="1"/>
    <x v="14"/>
    <n v="0"/>
    <n v="0"/>
    <n v="0.51699285598833222"/>
    <n v="0.32775729295916789"/>
    <m/>
    <m/>
    <m/>
    <m/>
    <m/>
    <m/>
    <m/>
    <m/>
    <m/>
    <m/>
    <m/>
    <m/>
    <m/>
    <n v="9"/>
    <n v="0"/>
    <n v="0"/>
  </r>
  <r>
    <n v="11967223"/>
    <s v="Dougherty, Joseph"/>
    <s v="North Wildwood,NJ"/>
    <s v="North Wildwood NJ"/>
    <s v=""/>
    <s v=""/>
    <x v="9"/>
    <x v="0"/>
    <x v="100"/>
    <n v="2"/>
    <x v="3"/>
    <n v="0"/>
    <n v="0"/>
    <n v="0.13540937784941087"/>
    <n v="0.91349518598765489"/>
    <m/>
    <m/>
    <m/>
    <m/>
    <m/>
    <m/>
    <m/>
    <m/>
    <m/>
    <m/>
    <m/>
    <m/>
    <m/>
    <n v="9"/>
    <n v="0"/>
    <n v="0"/>
  </r>
  <r>
    <n v="11969968"/>
    <s v="Annapragada, Ananth"/>
    <s v="Marvel,TX"/>
    <s v="Marvel TX"/>
    <s v=""/>
    <s v=""/>
    <x v="9"/>
    <x v="0"/>
    <x v="62"/>
    <n v="1"/>
    <x v="15"/>
    <n v="0"/>
    <n v="0"/>
    <n v="0.36838165152929603"/>
    <n v="0.28652288742266552"/>
    <m/>
    <m/>
    <m/>
    <m/>
    <m/>
    <m/>
    <m/>
    <m/>
    <m/>
    <m/>
    <m/>
    <m/>
    <m/>
    <n v="9"/>
    <n v="0"/>
    <n v="0"/>
  </r>
  <r>
    <n v="11971624"/>
    <s v="Colombo, Richard A."/>
    <s v="Old Greenwich,CT"/>
    <s v="Old Greenwich CT"/>
    <s v=""/>
    <s v=""/>
    <x v="9"/>
    <x v="0"/>
    <x v="79"/>
    <n v="1"/>
    <x v="3"/>
    <n v="0"/>
    <n v="0"/>
    <n v="0.24020491364931651"/>
    <n v="0.3261723109088297"/>
    <m/>
    <m/>
    <m/>
    <m/>
    <m/>
    <m/>
    <m/>
    <m/>
    <m/>
    <m/>
    <m/>
    <m/>
    <m/>
    <n v="9"/>
    <n v="0"/>
    <n v="0"/>
  </r>
  <r>
    <n v="2817717"/>
    <s v="Fukutomi, Naoki"/>
    <s v="8463-5, Yuki,Yuki-shi"/>
    <s v="8463-5 Yuki Yuki-shi"/>
    <s v="84635"/>
    <s v="-5"/>
    <x v="2"/>
    <x v="0"/>
    <x v="88"/>
    <n v="2"/>
    <x v="3"/>
    <n v="1"/>
    <n v="1"/>
    <n v="0.16632711242335985"/>
    <n v="7.0980262131264293E-2"/>
    <n v="1"/>
    <n v="2"/>
    <n v="9"/>
    <m/>
    <m/>
    <m/>
    <m/>
    <m/>
    <m/>
    <m/>
    <m/>
    <m/>
    <m/>
    <n v="9"/>
    <n v="0"/>
    <n v="0"/>
  </r>
  <r>
    <n v="3173465"/>
    <s v="ARNDTS, Dietrich"/>
    <s v="Mühlstrasse 7,D-6531 Appenheim"/>
    <s v="Mühlstrasse 7 D-6531 Appenheim"/>
    <s v="7 6531"/>
    <s v="7"/>
    <x v="0"/>
    <x v="0"/>
    <x v="0"/>
    <n v="2"/>
    <x v="0"/>
    <n v="2"/>
    <n v="1"/>
    <n v="0.521966630873826"/>
    <n v="8.6522669221921533E-2"/>
    <n v="1"/>
    <n v="2"/>
    <n v="9"/>
    <m/>
    <m/>
    <m/>
    <m/>
    <m/>
    <m/>
    <m/>
    <m/>
    <m/>
    <m/>
    <n v="9"/>
    <n v="1"/>
    <n v="0"/>
  </r>
  <r>
    <n v="11983493"/>
    <s v="Bennett, Yvonna Elaina"/>
    <s v="Orland,CA"/>
    <s v="Orland CA"/>
    <s v=""/>
    <s v=""/>
    <x v="9"/>
    <x v="0"/>
    <x v="62"/>
    <n v="1"/>
    <x v="15"/>
    <n v="0"/>
    <n v="0"/>
    <n v="0.24887202604295822"/>
    <n v="0.67633884440924041"/>
    <m/>
    <m/>
    <m/>
    <m/>
    <m/>
    <m/>
    <m/>
    <m/>
    <m/>
    <m/>
    <m/>
    <m/>
    <m/>
    <n v="9"/>
    <n v="0"/>
    <n v="0"/>
  </r>
  <r>
    <n v="11985514"/>
    <s v="Hollenberg, Lloyd"/>
    <s v="Carlton"/>
    <s v="Carlton"/>
    <s v=""/>
    <s v=""/>
    <x v="20"/>
    <x v="0"/>
    <x v="65"/>
    <n v="1"/>
    <x v="14"/>
    <n v="0"/>
    <n v="0"/>
    <n v="0.65448982105107134"/>
    <n v="0.59085776793448086"/>
    <m/>
    <m/>
    <m/>
    <m/>
    <m/>
    <m/>
    <m/>
    <m/>
    <m/>
    <m/>
    <m/>
    <m/>
    <m/>
    <n v="9"/>
    <n v="0"/>
    <n v="0"/>
  </r>
  <r>
    <n v="11987521"/>
    <s v="Biosystems International SAS"/>
    <s v="Evry"/>
    <s v="Evry"/>
    <s v=""/>
    <s v=""/>
    <x v="3"/>
    <x v="0"/>
    <x v="111"/>
    <n v="1"/>
    <x v="14"/>
    <n v="0"/>
    <n v="0"/>
    <n v="4.447910250409548E-2"/>
    <n v="0.93292174117276727"/>
    <m/>
    <m/>
    <m/>
    <m/>
    <m/>
    <m/>
    <m/>
    <m/>
    <m/>
    <m/>
    <m/>
    <m/>
    <m/>
    <n v="9"/>
    <n v="0"/>
    <n v="0"/>
  </r>
  <r>
    <n v="3276997"/>
    <s v="Pellinen, Kari"/>
    <s v="Mäkitie 9,SF-40900 Säynätsalo"/>
    <s v="Mäkitie 9 SF-40900 Säynätsalo"/>
    <s v="9 40900"/>
    <s v="9"/>
    <x v="23"/>
    <x v="0"/>
    <x v="13"/>
    <n v="2"/>
    <x v="0"/>
    <n v="2"/>
    <n v="1"/>
    <n v="0.87586273795818148"/>
    <n v="6.4596943538222096E-2"/>
    <n v="1"/>
    <n v="2"/>
    <n v="9"/>
    <m/>
    <m/>
    <m/>
    <m/>
    <m/>
    <m/>
    <m/>
    <m/>
    <m/>
    <m/>
    <n v="9"/>
    <n v="1"/>
    <n v="0"/>
  </r>
  <r>
    <n v="11988546"/>
    <s v="Chandrasekaran, Nithya"/>
    <s v="Collierville,TN"/>
    <s v="Collierville TN"/>
    <s v=""/>
    <s v=""/>
    <x v="9"/>
    <x v="0"/>
    <x v="81"/>
    <n v="1"/>
    <x v="15"/>
    <n v="0"/>
    <n v="0"/>
    <n v="0.89381723378925437"/>
    <n v="0.33490776962833346"/>
    <m/>
    <m/>
    <m/>
    <m/>
    <m/>
    <m/>
    <m/>
    <m/>
    <m/>
    <m/>
    <m/>
    <m/>
    <m/>
    <n v="9"/>
    <n v="0"/>
    <n v="0"/>
  </r>
  <r>
    <n v="11989293"/>
    <s v="Min, Jin Sun"/>
    <s v="Suwon"/>
    <s v="Suwon"/>
    <s v=""/>
    <s v=""/>
    <x v="7"/>
    <x v="0"/>
    <x v="87"/>
    <n v="1"/>
    <x v="14"/>
    <n v="0"/>
    <n v="0"/>
    <n v="8.4312484613506267E-2"/>
    <n v="0.35892597404175619"/>
    <m/>
    <m/>
    <m/>
    <m/>
    <m/>
    <m/>
    <m/>
    <m/>
    <m/>
    <m/>
    <m/>
    <m/>
    <m/>
    <n v="9"/>
    <n v="0"/>
    <n v="0"/>
  </r>
  <r>
    <n v="11989679"/>
    <s v="Autotelika, Incorporated"/>
    <s v="Mountain View,CA"/>
    <s v="Mountain View CA"/>
    <s v=""/>
    <s v=""/>
    <x v="9"/>
    <x v="0"/>
    <x v="79"/>
    <n v="1"/>
    <x v="3"/>
    <n v="0"/>
    <n v="0"/>
    <n v="6.0949546835808777E-2"/>
    <n v="0.28186442759910801"/>
    <m/>
    <m/>
    <m/>
    <m/>
    <m/>
    <m/>
    <m/>
    <m/>
    <m/>
    <m/>
    <m/>
    <m/>
    <m/>
    <n v="9"/>
    <n v="0"/>
    <n v="0"/>
  </r>
  <r>
    <n v="11989686"/>
    <s v="Ithal, Ravi"/>
    <s v="Fremont,CA"/>
    <s v="Fremont CA"/>
    <s v=""/>
    <s v=""/>
    <x v="9"/>
    <x v="0"/>
    <x v="70"/>
    <n v="1"/>
    <x v="15"/>
    <n v="0"/>
    <n v="0"/>
    <n v="0.54550249299962672"/>
    <n v="0.42616145088649715"/>
    <m/>
    <m/>
    <m/>
    <m/>
    <m/>
    <m/>
    <m/>
    <m/>
    <m/>
    <m/>
    <m/>
    <m/>
    <m/>
    <n v="9"/>
    <n v="0"/>
    <n v="0"/>
  </r>
  <r>
    <n v="11990880"/>
    <s v="Eppinghaus, Guilherme Pedro"/>
    <s v="Macai"/>
    <s v="Macai"/>
    <s v=""/>
    <s v=""/>
    <x v="33"/>
    <x v="0"/>
    <x v="87"/>
    <n v="1"/>
    <x v="14"/>
    <n v="0"/>
    <n v="0"/>
    <n v="0.66911397424205987"/>
    <n v="0.45616591142591878"/>
    <m/>
    <m/>
    <m/>
    <m/>
    <m/>
    <m/>
    <m/>
    <m/>
    <m/>
    <m/>
    <m/>
    <m/>
    <m/>
    <n v="9"/>
    <n v="0"/>
    <n v="0"/>
  </r>
  <r>
    <n v="11993569"/>
    <s v="Finch, Harry"/>
    <s v="Flex Meadow"/>
    <s v="Flex Meadow"/>
    <s v=""/>
    <s v=""/>
    <x v="8"/>
    <x v="0"/>
    <x v="77"/>
    <n v="1"/>
    <x v="15"/>
    <n v="0"/>
    <n v="0"/>
    <n v="0.88486202957821714"/>
    <n v="0.21977496023347975"/>
    <m/>
    <m/>
    <m/>
    <m/>
    <m/>
    <m/>
    <m/>
    <m/>
    <m/>
    <m/>
    <m/>
    <m/>
    <m/>
    <n v="9"/>
    <n v="0"/>
    <n v="0"/>
  </r>
  <r>
    <n v="11995209"/>
    <s v="Nguyen, Tin"/>
    <s v="Laval"/>
    <s v="Laval"/>
    <s v=""/>
    <s v=""/>
    <x v="16"/>
    <x v="0"/>
    <x v="87"/>
    <n v="1"/>
    <x v="14"/>
    <n v="0"/>
    <n v="0"/>
    <n v="0.12482616702198168"/>
    <n v="0.92231996234145341"/>
    <m/>
    <m/>
    <m/>
    <m/>
    <m/>
    <m/>
    <m/>
    <m/>
    <m/>
    <m/>
    <m/>
    <m/>
    <m/>
    <n v="9"/>
    <n v="0"/>
    <n v="0"/>
  </r>
  <r>
    <n v="11996101"/>
    <s v="Scheurer, Uwe"/>
    <s v="Reutlingen"/>
    <s v="Reutlingen"/>
    <s v=""/>
    <s v=""/>
    <x v="0"/>
    <x v="0"/>
    <x v="70"/>
    <n v="1"/>
    <x v="14"/>
    <n v="0"/>
    <n v="0"/>
    <n v="0.18228463160094444"/>
    <n v="0.679431119353469"/>
    <m/>
    <m/>
    <m/>
    <m/>
    <m/>
    <m/>
    <m/>
    <m/>
    <m/>
    <m/>
    <m/>
    <m/>
    <m/>
    <n v="9"/>
    <n v="0"/>
    <n v="0"/>
  </r>
  <r>
    <n v="11997803"/>
    <s v="Vagarali, Suresh"/>
    <s v="Columbus,OH"/>
    <s v="Columbus OH"/>
    <s v=""/>
    <s v=""/>
    <x v="9"/>
    <x v="0"/>
    <x v="77"/>
    <n v="1"/>
    <x v="15"/>
    <n v="0"/>
    <n v="0"/>
    <n v="0.80914041308981244"/>
    <n v="0.66744910237005339"/>
    <m/>
    <m/>
    <m/>
    <m/>
    <m/>
    <m/>
    <m/>
    <m/>
    <m/>
    <m/>
    <m/>
    <m/>
    <m/>
    <n v="9"/>
    <n v="0"/>
    <n v="0"/>
  </r>
  <r>
    <n v="11998131"/>
    <s v="Westlake, Paul"/>
    <s v="Warwick,RI"/>
    <s v="Warwick RI"/>
    <s v=""/>
    <s v=""/>
    <x v="9"/>
    <x v="0"/>
    <x v="70"/>
    <n v="1"/>
    <x v="15"/>
    <n v="0"/>
    <n v="0"/>
    <n v="0.17924137086799286"/>
    <n v="0.91981981424789838"/>
    <m/>
    <m/>
    <m/>
    <m/>
    <m/>
    <m/>
    <m/>
    <m/>
    <m/>
    <m/>
    <m/>
    <m/>
    <m/>
    <n v="9"/>
    <n v="0"/>
    <n v="0"/>
  </r>
  <r>
    <n v="12004180"/>
    <s v="Gridelet, Evelyne Marie Josephe Fabienne"/>
    <s v="Omal"/>
    <s v="Omal"/>
    <s v=""/>
    <s v=""/>
    <x v="17"/>
    <x v="0"/>
    <x v="111"/>
    <n v="1"/>
    <x v="14"/>
    <n v="0"/>
    <n v="0"/>
    <n v="0.20261543273763238"/>
    <n v="0.36928961670019567"/>
    <m/>
    <m/>
    <m/>
    <m/>
    <m/>
    <m/>
    <m/>
    <m/>
    <m/>
    <m/>
    <m/>
    <m/>
    <m/>
    <n v="9"/>
    <n v="0"/>
    <n v="0"/>
  </r>
  <r>
    <n v="12005239"/>
    <s v="Chan, Yi-Sung"/>
    <s v="Hsinchu City"/>
    <s v="Hsinchu City"/>
    <s v=""/>
    <s v=""/>
    <x v="5"/>
    <x v="0"/>
    <x v="74"/>
    <n v="1"/>
    <x v="15"/>
    <n v="0"/>
    <n v="0"/>
    <n v="0.45329446753561387"/>
    <n v="0.28005174345475015"/>
    <m/>
    <m/>
    <m/>
    <m/>
    <m/>
    <m/>
    <m/>
    <m/>
    <m/>
    <m/>
    <m/>
    <m/>
    <m/>
    <n v="9"/>
    <n v="0"/>
    <n v="0"/>
  </r>
  <r>
    <n v="12007660"/>
    <s v="Huh, Seung-il"/>
    <s v="Pittsburgh,PA"/>
    <s v="Pittsburgh PA"/>
    <s v=""/>
    <s v=""/>
    <x v="9"/>
    <x v="0"/>
    <x v="69"/>
    <n v="1"/>
    <x v="15"/>
    <n v="0"/>
    <n v="0"/>
    <n v="3.9876859733734893E-2"/>
    <n v="0.74871591195596621"/>
    <m/>
    <m/>
    <m/>
    <m/>
    <m/>
    <m/>
    <m/>
    <m/>
    <m/>
    <m/>
    <m/>
    <m/>
    <m/>
    <n v="9"/>
    <n v="0"/>
    <n v="0"/>
  </r>
  <r>
    <n v="12012098"/>
    <s v="Strasser, Dirk"/>
    <s v="Breckerfeld"/>
    <s v="Breckerfeld"/>
    <s v=""/>
    <s v=""/>
    <x v="0"/>
    <x v="0"/>
    <x v="77"/>
    <n v="1"/>
    <x v="14"/>
    <n v="0"/>
    <n v="0"/>
    <n v="0.75473239644083256"/>
    <n v="0.14800521810080625"/>
    <m/>
    <m/>
    <m/>
    <m/>
    <m/>
    <m/>
    <m/>
    <m/>
    <m/>
    <m/>
    <m/>
    <m/>
    <m/>
    <n v="9"/>
    <n v="0"/>
    <n v="0"/>
  </r>
  <r>
    <n v="12015964"/>
    <s v="Whitman, Daniel W."/>
    <s v="Howell,MI"/>
    <s v="Howell MI"/>
    <s v=""/>
    <s v=""/>
    <x v="9"/>
    <x v="0"/>
    <x v="62"/>
    <n v="1"/>
    <x v="15"/>
    <n v="0"/>
    <n v="0"/>
    <n v="0.78008458930328428"/>
    <n v="0.54207863457578365"/>
    <m/>
    <m/>
    <m/>
    <m/>
    <m/>
    <m/>
    <m/>
    <m/>
    <m/>
    <m/>
    <m/>
    <m/>
    <m/>
    <n v="9"/>
    <n v="0"/>
    <n v="0"/>
  </r>
  <r>
    <n v="12016763"/>
    <s v="Ji, Eun-Ho"/>
    <s v="Seoul"/>
    <s v="Seoul"/>
    <s v=""/>
    <s v=""/>
    <x v="7"/>
    <x v="0"/>
    <x v="87"/>
    <n v="1"/>
    <x v="14"/>
    <n v="0"/>
    <n v="0"/>
    <n v="0.327813505384702"/>
    <n v="0.23698743110390619"/>
    <m/>
    <m/>
    <m/>
    <m/>
    <m/>
    <m/>
    <m/>
    <m/>
    <m/>
    <m/>
    <m/>
    <m/>
    <m/>
    <n v="9"/>
    <n v="0"/>
    <n v="0"/>
  </r>
  <r>
    <n v="12016967"/>
    <s v="GSD DIVERSIFIED, LLC"/>
    <s v="Dearborn Heights,MI"/>
    <s v="Dearborn Heights MI"/>
    <s v=""/>
    <s v=""/>
    <x v="9"/>
    <x v="0"/>
    <x v="80"/>
    <n v="2"/>
    <x v="3"/>
    <n v="0"/>
    <n v="0"/>
    <n v="0.66061294119432878"/>
    <n v="0.99876044522202734"/>
    <m/>
    <m/>
    <m/>
    <m/>
    <m/>
    <m/>
    <m/>
    <m/>
    <m/>
    <m/>
    <m/>
    <m/>
    <m/>
    <n v="9"/>
    <n v="0"/>
    <n v="0"/>
  </r>
  <r>
    <n v="12018629"/>
    <s v="Jeng, Ming-Fure"/>
    <s v="New Taipei City"/>
    <s v="New Taipei City"/>
    <s v=""/>
    <s v=""/>
    <x v="5"/>
    <x v="0"/>
    <x v="81"/>
    <n v="1"/>
    <x v="3"/>
    <n v="0"/>
    <n v="0"/>
    <n v="0.29821419455155418"/>
    <n v="0.51852581199048564"/>
    <m/>
    <m/>
    <m/>
    <m/>
    <m/>
    <m/>
    <m/>
    <m/>
    <m/>
    <m/>
    <m/>
    <m/>
    <m/>
    <n v="9"/>
    <n v="0"/>
    <n v="0"/>
  </r>
  <r>
    <n v="3404916"/>
    <s v="HAHN, Klaus-Juergen"/>
    <s v="Rahnfelsstrasse 1,D-68163 Mannheim"/>
    <s v="Rahnfelsstrasse 1 D-68163 Mannheim"/>
    <s v="1 68163"/>
    <s v="1"/>
    <x v="0"/>
    <x v="0"/>
    <x v="51"/>
    <n v="2"/>
    <x v="0"/>
    <n v="2"/>
    <n v="1"/>
    <n v="0.28865910660182859"/>
    <n v="6.790771540577456E-2"/>
    <n v="1"/>
    <n v="2"/>
    <n v="9"/>
    <m/>
    <m/>
    <m/>
    <m/>
    <m/>
    <m/>
    <m/>
    <m/>
    <m/>
    <m/>
    <n v="9"/>
    <n v="1"/>
    <n v="0"/>
  </r>
  <r>
    <n v="12023850"/>
    <s v="Dunmann, Christoph"/>
    <s v="Berlin"/>
    <s v="Berlin"/>
    <s v=""/>
    <s v=""/>
    <x v="0"/>
    <x v="0"/>
    <x v="66"/>
    <n v="1"/>
    <x v="14"/>
    <n v="0"/>
    <n v="0"/>
    <n v="0.80666438666583995"/>
    <n v="0.2218932077799538"/>
    <m/>
    <m/>
    <m/>
    <m/>
    <m/>
    <m/>
    <m/>
    <m/>
    <m/>
    <m/>
    <m/>
    <m/>
    <m/>
    <n v="9"/>
    <n v="0"/>
    <n v="0"/>
  </r>
  <r>
    <n v="12028984"/>
    <s v="Xu, Weiwei"/>
    <s v="Shandong"/>
    <s v="Shandong"/>
    <s v=""/>
    <s v=""/>
    <x v="14"/>
    <x v="0"/>
    <x v="59"/>
    <n v="1"/>
    <x v="14"/>
    <n v="0"/>
    <n v="0"/>
    <n v="0.3925569563947463"/>
    <n v="0.64504520875172833"/>
    <m/>
    <m/>
    <m/>
    <m/>
    <m/>
    <m/>
    <m/>
    <m/>
    <m/>
    <m/>
    <m/>
    <m/>
    <m/>
    <n v="9"/>
    <n v="0"/>
    <n v="0"/>
  </r>
  <r>
    <n v="3448451"/>
    <s v="Sommer, Michael, Dipl.-Ing."/>
    <s v="Gartenstrasse 13,D-79427 Eschbach"/>
    <s v="Gartenstrasse 13 D-79427 Eschbach"/>
    <s v="13 79427"/>
    <s v="13"/>
    <x v="0"/>
    <x v="0"/>
    <x v="40"/>
    <n v="2"/>
    <x v="0"/>
    <n v="2"/>
    <n v="1"/>
    <n v="0.32817973227355102"/>
    <n v="6.9732255582009794E-2"/>
    <n v="1"/>
    <n v="2"/>
    <n v="9"/>
    <m/>
    <m/>
    <m/>
    <m/>
    <m/>
    <m/>
    <m/>
    <m/>
    <m/>
    <m/>
    <n v="9"/>
    <n v="1"/>
    <n v="0"/>
  </r>
  <r>
    <n v="12031003"/>
    <s v="Barbaras, Damien"/>
    <s v="Lausanne"/>
    <s v="Lausanne"/>
    <s v=""/>
    <s v=""/>
    <x v="10"/>
    <x v="0"/>
    <x v="59"/>
    <n v="1"/>
    <x v="14"/>
    <n v="0"/>
    <n v="0"/>
    <n v="0.20973704343944999"/>
    <n v="0.30363214794833038"/>
    <m/>
    <m/>
    <m/>
    <m/>
    <m/>
    <m/>
    <m/>
    <m/>
    <m/>
    <m/>
    <m/>
    <m/>
    <m/>
    <n v="9"/>
    <n v="0"/>
    <n v="0"/>
  </r>
  <r>
    <n v="12033809"/>
    <s v="Lauper, Jacques"/>
    <s v="Coumon D'Auvergne"/>
    <s v="Coumon D'Auvergne"/>
    <s v=""/>
    <s v=""/>
    <x v="3"/>
    <x v="0"/>
    <x v="100"/>
    <n v="2"/>
    <x v="15"/>
    <n v="0"/>
    <n v="0"/>
    <n v="0.36067031861753696"/>
    <n v="0.15219110941416925"/>
    <m/>
    <m/>
    <m/>
    <m/>
    <m/>
    <m/>
    <m/>
    <m/>
    <m/>
    <m/>
    <m/>
    <m/>
    <m/>
    <n v="9"/>
    <n v="0"/>
    <n v="0"/>
  </r>
  <r>
    <n v="12036407"/>
    <s v="Kusunoki, Toshiki"/>
    <s v="Ritto-shi"/>
    <s v="Ritto-shi"/>
    <s v=""/>
    <s v=""/>
    <x v="2"/>
    <x v="0"/>
    <x v="62"/>
    <n v="1"/>
    <x v="14"/>
    <n v="0"/>
    <n v="0"/>
    <n v="0.40910894525833363"/>
    <n v="0.38695925724401792"/>
    <m/>
    <m/>
    <m/>
    <m/>
    <m/>
    <m/>
    <m/>
    <m/>
    <m/>
    <m/>
    <m/>
    <m/>
    <m/>
    <n v="9"/>
    <n v="0"/>
    <n v="0"/>
  </r>
  <r>
    <n v="12036982"/>
    <s v="Zamora, Frank G."/>
    <s v="San Antonio,TX"/>
    <s v="San Antonio TX"/>
    <s v=""/>
    <s v=""/>
    <x v="9"/>
    <x v="0"/>
    <x v="78"/>
    <n v="1"/>
    <x v="3"/>
    <n v="0"/>
    <n v="0"/>
    <n v="0.49919845546151065"/>
    <n v="0.72840842371114001"/>
    <m/>
    <m/>
    <m/>
    <m/>
    <m/>
    <m/>
    <m/>
    <m/>
    <m/>
    <m/>
    <m/>
    <m/>
    <m/>
    <n v="9"/>
    <n v="0"/>
    <n v="0"/>
  </r>
  <r>
    <n v="12038018"/>
    <s v="Mora, Gary A."/>
    <s v="San Leandro,CA"/>
    <s v="San Leandro CA"/>
    <s v=""/>
    <s v=""/>
    <x v="9"/>
    <x v="0"/>
    <x v="78"/>
    <n v="1"/>
    <x v="3"/>
    <n v="0"/>
    <n v="0"/>
    <n v="4.387332139909772E-2"/>
    <n v="0.90839778655233805"/>
    <m/>
    <m/>
    <m/>
    <m/>
    <m/>
    <m/>
    <m/>
    <m/>
    <m/>
    <m/>
    <m/>
    <m/>
    <m/>
    <n v="9"/>
    <n v="0"/>
    <n v="0"/>
  </r>
  <r>
    <n v="12044352"/>
    <s v="Hsu, Meichun"/>
    <s v="Los Altos Hill,CA"/>
    <s v="Los Altos Hill CA"/>
    <s v=""/>
    <s v=""/>
    <x v="9"/>
    <x v="0"/>
    <x v="100"/>
    <n v="2"/>
    <x v="0"/>
    <n v="0"/>
    <n v="0"/>
    <n v="0.8999104592137056"/>
    <n v="0.62532428838817655"/>
    <m/>
    <m/>
    <m/>
    <m/>
    <m/>
    <m/>
    <m/>
    <m/>
    <m/>
    <m/>
    <m/>
    <m/>
    <m/>
    <n v="9"/>
    <n v="0"/>
    <n v="0"/>
  </r>
  <r>
    <n v="12049270"/>
    <s v="AKADA, Hikaru"/>
    <s v="Koshi City"/>
    <s v="Koshi City"/>
    <s v=""/>
    <s v=""/>
    <x v="2"/>
    <x v="0"/>
    <x v="70"/>
    <n v="1"/>
    <x v="15"/>
    <n v="0"/>
    <n v="0"/>
    <n v="0.71486188475684997"/>
    <n v="0.1336089258247718"/>
    <m/>
    <m/>
    <m/>
    <m/>
    <m/>
    <m/>
    <m/>
    <m/>
    <m/>
    <m/>
    <m/>
    <m/>
    <m/>
    <n v="9"/>
    <n v="0"/>
    <n v="0"/>
  </r>
  <r>
    <n v="12049663"/>
    <s v="KANNAN, Lalgudi Narayanan"/>
    <s v="Los Altos,CA"/>
    <s v="Los Altos CA"/>
    <s v=""/>
    <s v=""/>
    <x v="9"/>
    <x v="0"/>
    <x v="74"/>
    <n v="1"/>
    <x v="3"/>
    <n v="0"/>
    <n v="0"/>
    <n v="0.38910938764387748"/>
    <n v="0.54730025684809747"/>
    <m/>
    <m/>
    <m/>
    <m/>
    <m/>
    <m/>
    <m/>
    <m/>
    <m/>
    <m/>
    <m/>
    <m/>
    <m/>
    <n v="9"/>
    <n v="0"/>
    <n v="0"/>
  </r>
  <r>
    <n v="12050518"/>
    <s v="Lister, Jonathan Timothy"/>
    <s v="Copenhagen"/>
    <s v="Copenhagen"/>
    <s v=""/>
    <s v=""/>
    <x v="18"/>
    <x v="0"/>
    <x v="70"/>
    <n v="1"/>
    <x v="14"/>
    <n v="0"/>
    <n v="0"/>
    <n v="0.48773449993525997"/>
    <n v="0.55187169750075404"/>
    <m/>
    <m/>
    <m/>
    <m/>
    <m/>
    <m/>
    <m/>
    <m/>
    <m/>
    <m/>
    <m/>
    <m/>
    <m/>
    <n v="9"/>
    <n v="0"/>
    <n v="0"/>
  </r>
  <r>
    <n v="12052172"/>
    <s v="SHI, XUANMING"/>
    <s v="Shenzhen"/>
    <s v="Shenzhen"/>
    <s v=""/>
    <s v=""/>
    <x v="14"/>
    <x v="0"/>
    <x v="59"/>
    <n v="1"/>
    <x v="14"/>
    <n v="0"/>
    <n v="0"/>
    <n v="1.7613976531024478E-2"/>
    <n v="0.64897099371562372"/>
    <m/>
    <m/>
    <m/>
    <m/>
    <m/>
    <m/>
    <m/>
    <m/>
    <m/>
    <m/>
    <m/>
    <m/>
    <m/>
    <n v="9"/>
    <n v="0"/>
    <n v="0"/>
  </r>
  <r>
    <n v="12052281"/>
    <s v="Kilicli, Tolga"/>
    <s v="Sammamish,WA"/>
    <s v="Sammamish WA"/>
    <s v=""/>
    <s v=""/>
    <x v="9"/>
    <x v="0"/>
    <x v="74"/>
    <n v="1"/>
    <x v="15"/>
    <n v="0"/>
    <n v="0"/>
    <n v="7.5264335756004552E-2"/>
    <n v="7.2089200721352165E-2"/>
    <m/>
    <m/>
    <m/>
    <m/>
    <m/>
    <m/>
    <m/>
    <m/>
    <m/>
    <m/>
    <m/>
    <m/>
    <m/>
    <n v="9"/>
    <n v="0"/>
    <n v="0"/>
  </r>
  <r>
    <n v="12058180"/>
    <s v="KIM, Sung-Ki"/>
    <s v="Goyang-si"/>
    <s v="Goyang-si"/>
    <s v=""/>
    <s v=""/>
    <x v="7"/>
    <x v="0"/>
    <x v="62"/>
    <n v="1"/>
    <x v="14"/>
    <n v="0"/>
    <n v="0"/>
    <n v="0.4039817641112835"/>
    <n v="0.45228654207828056"/>
    <m/>
    <m/>
    <m/>
    <m/>
    <m/>
    <m/>
    <m/>
    <m/>
    <m/>
    <m/>
    <m/>
    <m/>
    <m/>
    <n v="9"/>
    <n v="0"/>
    <n v="0"/>
  </r>
  <r>
    <n v="12058836"/>
    <s v="Cai, Yi"/>
    <s v="Jackson,NJ"/>
    <s v="Jackson NJ"/>
    <s v=""/>
    <s v=""/>
    <x v="9"/>
    <x v="0"/>
    <x v="70"/>
    <n v="1"/>
    <x v="15"/>
    <n v="0"/>
    <n v="0"/>
    <n v="0.26063632439589901"/>
    <n v="0.60945031833922636"/>
    <m/>
    <m/>
    <m/>
    <m/>
    <m/>
    <m/>
    <m/>
    <m/>
    <m/>
    <m/>
    <m/>
    <m/>
    <m/>
    <n v="9"/>
    <n v="0"/>
    <n v="0"/>
  </r>
  <r>
    <n v="12060204"/>
    <s v="Durie, Peter"/>
    <s v="Toronto"/>
    <s v="Toronto"/>
    <s v=""/>
    <s v=""/>
    <x v="16"/>
    <x v="0"/>
    <x v="65"/>
    <n v="1"/>
    <x v="14"/>
    <n v="0"/>
    <n v="0"/>
    <n v="0.8772934449068075"/>
    <n v="0.40618017456796207"/>
    <m/>
    <m/>
    <m/>
    <m/>
    <m/>
    <m/>
    <m/>
    <m/>
    <m/>
    <m/>
    <m/>
    <m/>
    <m/>
    <n v="9"/>
    <n v="0"/>
    <n v="0"/>
  </r>
  <r>
    <n v="12064816"/>
    <s v="LEE, Don"/>
    <s v="Portland,OR"/>
    <s v="Portland OR"/>
    <s v=""/>
    <s v=""/>
    <x v="9"/>
    <x v="0"/>
    <x v="77"/>
    <n v="1"/>
    <x v="15"/>
    <n v="0"/>
    <n v="0"/>
    <n v="0.5110438038562326"/>
    <n v="7.7851324231070995E-2"/>
    <m/>
    <m/>
    <m/>
    <m/>
    <m/>
    <m/>
    <m/>
    <m/>
    <m/>
    <m/>
    <m/>
    <m/>
    <m/>
    <n v="9"/>
    <n v="0"/>
    <n v="0"/>
  </r>
  <r>
    <n v="12067481"/>
    <s v="Narasimha Murthy, Venkatesh"/>
    <s v="Bangalore"/>
    <s v="Bangalore"/>
    <s v=""/>
    <s v=""/>
    <x v="27"/>
    <x v="0"/>
    <x v="62"/>
    <n v="1"/>
    <x v="14"/>
    <n v="0"/>
    <n v="0"/>
    <n v="0.86228038275473762"/>
    <n v="0.17415936379256169"/>
    <m/>
    <m/>
    <m/>
    <m/>
    <m/>
    <m/>
    <m/>
    <m/>
    <m/>
    <m/>
    <m/>
    <m/>
    <m/>
    <n v="9"/>
    <n v="0"/>
    <n v="0"/>
  </r>
  <r>
    <n v="12069247"/>
    <s v="Cosentino, Michael B."/>
    <s v="Brick,NJ"/>
    <s v="Brick NJ"/>
    <s v=""/>
    <s v=""/>
    <x v="9"/>
    <x v="0"/>
    <x v="59"/>
    <n v="1"/>
    <x v="15"/>
    <n v="0"/>
    <n v="0"/>
    <n v="0.38116627967493943"/>
    <n v="0.24980899312215243"/>
    <m/>
    <m/>
    <m/>
    <m/>
    <m/>
    <m/>
    <m/>
    <m/>
    <m/>
    <m/>
    <m/>
    <m/>
    <m/>
    <n v="9"/>
    <n v="0"/>
    <n v="0"/>
  </r>
  <r>
    <n v="3570066"/>
    <s v="Schuette, Walter H."/>
    <s v="160 Jericho Drive,Newtown, PA 18940"/>
    <s v="160 Jericho Drive Newtown PA 18940"/>
    <s v="160 18940"/>
    <s v=""/>
    <x v="9"/>
    <x v="0"/>
    <x v="52"/>
    <n v="2"/>
    <x v="9"/>
    <n v="2"/>
    <n v="0"/>
    <n v="0.14141749485954458"/>
    <n v="7.9517239126010497E-2"/>
    <n v="1"/>
    <n v="2"/>
    <n v="9"/>
    <m/>
    <m/>
    <m/>
    <m/>
    <m/>
    <m/>
    <m/>
    <m/>
    <m/>
    <m/>
    <n v="9"/>
    <n v="1"/>
    <n v="0"/>
  </r>
  <r>
    <n v="12070830"/>
    <s v="JIN, Sang-Wan"/>
    <s v="Seoul"/>
    <s v="Seoul"/>
    <s v=""/>
    <s v=""/>
    <x v="7"/>
    <x v="0"/>
    <x v="87"/>
    <n v="1"/>
    <x v="14"/>
    <n v="0"/>
    <n v="0"/>
    <n v="0.93488683907433923"/>
    <n v="0.25789406838444606"/>
    <m/>
    <m/>
    <m/>
    <m/>
    <m/>
    <m/>
    <m/>
    <m/>
    <m/>
    <m/>
    <m/>
    <m/>
    <m/>
    <n v="9"/>
    <n v="0"/>
    <n v="0"/>
  </r>
  <r>
    <n v="12071748"/>
    <s v="E. I. Du Pont Nemours and Company"/>
    <s v="Wilmington"/>
    <s v="Wilmington"/>
    <s v=""/>
    <s v=""/>
    <x v="0"/>
    <x v="0"/>
    <x v="70"/>
    <n v="1"/>
    <x v="14"/>
    <n v="0"/>
    <n v="0"/>
    <n v="0.90985194065067321"/>
    <n v="0.32907824227783489"/>
    <m/>
    <m/>
    <m/>
    <m/>
    <m/>
    <m/>
    <m/>
    <m/>
    <m/>
    <m/>
    <m/>
    <m/>
    <m/>
    <n v="9"/>
    <n v="0"/>
    <n v="0"/>
  </r>
  <r>
    <n v="12074723"/>
    <s v="Stern, Eli"/>
    <s v="Givataim"/>
    <s v="Givataim"/>
    <s v=""/>
    <s v=""/>
    <x v="19"/>
    <x v="0"/>
    <x v="59"/>
    <n v="1"/>
    <x v="14"/>
    <n v="0"/>
    <n v="0"/>
    <n v="4.832856702277466E-2"/>
    <n v="0.49098696062226732"/>
    <m/>
    <m/>
    <m/>
    <m/>
    <m/>
    <m/>
    <m/>
    <m/>
    <m/>
    <m/>
    <m/>
    <m/>
    <m/>
    <n v="9"/>
    <n v="0"/>
    <n v="0"/>
  </r>
  <r>
    <n v="12078152"/>
    <s v="Gabriel, Robyn"/>
    <s v="Centerville,UT"/>
    <s v="Centerville UT"/>
    <s v=""/>
    <s v=""/>
    <x v="9"/>
    <x v="0"/>
    <x v="78"/>
    <n v="1"/>
    <x v="15"/>
    <n v="0"/>
    <n v="0"/>
    <n v="0.48068424336835802"/>
    <n v="0.37938622192521876"/>
    <m/>
    <m/>
    <m/>
    <m/>
    <m/>
    <m/>
    <m/>
    <m/>
    <m/>
    <m/>
    <m/>
    <m/>
    <m/>
    <n v="9"/>
    <n v="0"/>
    <n v="0"/>
  </r>
  <r>
    <n v="12079312"/>
    <s v="Ding, Shaomin"/>
    <s v="Fremont,CA"/>
    <s v="Fremont CA"/>
    <s v=""/>
    <s v=""/>
    <x v="9"/>
    <x v="0"/>
    <x v="70"/>
    <n v="1"/>
    <x v="15"/>
    <n v="0"/>
    <n v="0"/>
    <n v="0.38342970151555866"/>
    <n v="0.56527378461964706"/>
    <m/>
    <m/>
    <m/>
    <m/>
    <m/>
    <m/>
    <m/>
    <m/>
    <m/>
    <m/>
    <m/>
    <m/>
    <m/>
    <n v="9"/>
    <n v="0"/>
    <n v="0"/>
  </r>
  <r>
    <n v="12079570"/>
    <s v="Shah, Suchit"/>
    <s v="Waltham,MA"/>
    <s v="Waltham MA"/>
    <s v=""/>
    <s v=""/>
    <x v="9"/>
    <x v="0"/>
    <x v="70"/>
    <n v="1"/>
    <x v="15"/>
    <n v="0"/>
    <n v="0"/>
    <n v="0.86466836658612412"/>
    <n v="0.31435842489980603"/>
    <m/>
    <m/>
    <m/>
    <m/>
    <m/>
    <m/>
    <m/>
    <m/>
    <m/>
    <m/>
    <m/>
    <m/>
    <m/>
    <n v="9"/>
    <n v="0"/>
    <n v="0"/>
  </r>
  <r>
    <n v="12081559"/>
    <s v="Deseo, Myrna A."/>
    <s v="New South Wales"/>
    <s v="New South Wales"/>
    <s v=""/>
    <s v=""/>
    <x v="20"/>
    <x v="0"/>
    <x v="81"/>
    <n v="1"/>
    <x v="3"/>
    <n v="0"/>
    <n v="0"/>
    <n v="0.7303946772011779"/>
    <n v="0.77903822442404569"/>
    <m/>
    <m/>
    <m/>
    <m/>
    <m/>
    <m/>
    <m/>
    <m/>
    <m/>
    <m/>
    <m/>
    <m/>
    <m/>
    <n v="9"/>
    <n v="0"/>
    <n v="0"/>
  </r>
  <r>
    <n v="12084448"/>
    <s v="Vermeer, Constantijn Frisco"/>
    <s v="Djeurne"/>
    <s v="Djeurne"/>
    <s v=""/>
    <s v=""/>
    <x v="17"/>
    <x v="0"/>
    <x v="65"/>
    <n v="1"/>
    <x v="14"/>
    <n v="0"/>
    <n v="0"/>
    <n v="0.19766105609690243"/>
    <n v="0.14642630688987679"/>
    <m/>
    <m/>
    <m/>
    <m/>
    <m/>
    <m/>
    <m/>
    <m/>
    <m/>
    <m/>
    <m/>
    <m/>
    <m/>
    <n v="9"/>
    <n v="0"/>
    <n v="0"/>
  </r>
  <r>
    <n v="12084682"/>
    <s v="Shahrjerdi, Davood"/>
    <s v="Ossining,NY"/>
    <s v="Ossining NY"/>
    <s v=""/>
    <s v=""/>
    <x v="9"/>
    <x v="0"/>
    <x v="77"/>
    <n v="1"/>
    <x v="15"/>
    <n v="0"/>
    <n v="0"/>
    <n v="0.79255865642592016"/>
    <n v="0.46103889117243757"/>
    <m/>
    <m/>
    <m/>
    <m/>
    <m/>
    <m/>
    <m/>
    <m/>
    <m/>
    <m/>
    <m/>
    <m/>
    <m/>
    <n v="9"/>
    <n v="0"/>
    <n v="0"/>
  </r>
  <r>
    <n v="3802081"/>
    <s v="Weingart, Franz"/>
    <s v="Im Enkler 39a,69181 Leimen"/>
    <s v="Im Enkler 39a 69181 Leimen"/>
    <s v="39 69181"/>
    <s v="39a"/>
    <x v="0"/>
    <x v="0"/>
    <x v="76"/>
    <n v="2"/>
    <x v="1"/>
    <n v="2"/>
    <n v="1"/>
    <n v="0.8341688405209442"/>
    <n v="8.4420213027948998E-2"/>
    <n v="1"/>
    <n v="2"/>
    <n v="9"/>
    <m/>
    <m/>
    <m/>
    <m/>
    <m/>
    <m/>
    <m/>
    <m/>
    <m/>
    <m/>
    <n v="9"/>
    <n v="1"/>
    <n v="0"/>
  </r>
  <r>
    <n v="12087707"/>
    <s v="Wheeler, Dean"/>
    <s v="Provo,UT"/>
    <s v="Provo UT"/>
    <s v=""/>
    <s v=""/>
    <x v="9"/>
    <x v="0"/>
    <x v="59"/>
    <n v="1"/>
    <x v="15"/>
    <n v="0"/>
    <n v="0"/>
    <n v="0.92021777553795536"/>
    <n v="0.72696477701930018"/>
    <m/>
    <m/>
    <m/>
    <m/>
    <m/>
    <m/>
    <m/>
    <m/>
    <m/>
    <m/>
    <m/>
    <m/>
    <m/>
    <n v="9"/>
    <n v="0"/>
    <n v="0"/>
  </r>
  <r>
    <n v="12089596"/>
    <s v="Kimes, Charlie"/>
    <s v="Scottsdale,AZ"/>
    <s v="Scottsdale AZ"/>
    <s v=""/>
    <s v=""/>
    <x v="9"/>
    <x v="0"/>
    <x v="69"/>
    <n v="1"/>
    <x v="15"/>
    <n v="0"/>
    <n v="0"/>
    <n v="0.22350337562930722"/>
    <n v="0.11322437117260908"/>
    <m/>
    <m/>
    <m/>
    <m/>
    <m/>
    <m/>
    <m/>
    <m/>
    <m/>
    <m/>
    <m/>
    <m/>
    <m/>
    <n v="9"/>
    <n v="0"/>
    <n v="0"/>
  </r>
  <r>
    <n v="12091806"/>
    <s v="SENER, INGENIERIA Y SISTEMAS, S.A."/>
    <s v="las Arenas-Guecho"/>
    <s v="las Arenas-Guecho"/>
    <s v=""/>
    <s v=""/>
    <x v="4"/>
    <x v="0"/>
    <x v="100"/>
    <n v="2"/>
    <x v="15"/>
    <n v="0"/>
    <n v="0"/>
    <n v="0.36148381959934939"/>
    <n v="0.4604844443250744"/>
    <m/>
    <m/>
    <m/>
    <m/>
    <m/>
    <m/>
    <m/>
    <m/>
    <m/>
    <m/>
    <m/>
    <m/>
    <m/>
    <n v="9"/>
    <n v="0"/>
    <n v="0"/>
  </r>
  <r>
    <n v="12093968"/>
    <s v="YUN, Hyeong-won"/>
    <s v="Yongin-si"/>
    <s v="Yongin-si"/>
    <s v=""/>
    <s v=""/>
    <x v="7"/>
    <x v="0"/>
    <x v="62"/>
    <n v="1"/>
    <x v="14"/>
    <n v="0"/>
    <n v="0"/>
    <n v="0.45678026517915638"/>
    <n v="0.22471184282380663"/>
    <m/>
    <m/>
    <m/>
    <m/>
    <m/>
    <m/>
    <m/>
    <m/>
    <m/>
    <m/>
    <m/>
    <m/>
    <m/>
    <n v="9"/>
    <n v="0"/>
    <n v="0"/>
  </r>
  <r>
    <n v="12095882"/>
    <s v="Holden, Steven Hedley"/>
    <s v="Cumbria"/>
    <s v="Cumbria"/>
    <s v=""/>
    <s v=""/>
    <x v="8"/>
    <x v="0"/>
    <x v="65"/>
    <n v="1"/>
    <x v="14"/>
    <n v="0"/>
    <n v="0"/>
    <n v="0.78015187536061736"/>
    <n v="0.29179511247709677"/>
    <m/>
    <m/>
    <m/>
    <m/>
    <m/>
    <m/>
    <m/>
    <m/>
    <m/>
    <m/>
    <m/>
    <m/>
    <m/>
    <n v="9"/>
    <n v="0"/>
    <n v="0"/>
  </r>
  <r>
    <n v="3956015"/>
    <s v="Roos, Hartmut"/>
    <s v="Hofmillerstrasse 1,81245 München"/>
    <s v="Hofmillerstrasse 1 81245 München"/>
    <s v="1 81245"/>
    <s v="1"/>
    <x v="0"/>
    <x v="0"/>
    <x v="1"/>
    <n v="2"/>
    <x v="0"/>
    <n v="2"/>
    <n v="1"/>
    <n v="0.74161617768860866"/>
    <n v="8.5628656208974863E-2"/>
    <n v="1"/>
    <n v="2"/>
    <n v="9"/>
    <m/>
    <m/>
    <m/>
    <m/>
    <m/>
    <m/>
    <m/>
    <m/>
    <m/>
    <m/>
    <n v="9"/>
    <n v="1"/>
    <n v="0"/>
  </r>
  <r>
    <n v="12100453"/>
    <s v="Candido, Sergio"/>
    <s v="Milano"/>
    <s v="Milano"/>
    <s v=""/>
    <s v=""/>
    <x v="6"/>
    <x v="0"/>
    <x v="66"/>
    <n v="1"/>
    <x v="14"/>
    <n v="0"/>
    <n v="0"/>
    <n v="0.4114215101990859"/>
    <n v="0.99995160529027105"/>
    <m/>
    <m/>
    <m/>
    <m/>
    <m/>
    <m/>
    <m/>
    <m/>
    <m/>
    <m/>
    <m/>
    <m/>
    <m/>
    <n v="9"/>
    <n v="0"/>
    <n v="0"/>
  </r>
  <r>
    <n v="12106339"/>
    <s v="Kato, Hiroki"/>
    <s v="Moriguchi-shi"/>
    <s v="Moriguchi-shi"/>
    <s v=""/>
    <s v=""/>
    <x v="2"/>
    <x v="0"/>
    <x v="69"/>
    <n v="1"/>
    <x v="14"/>
    <n v="0"/>
    <n v="0"/>
    <n v="0.84902262756661995"/>
    <n v="0.94132641559164387"/>
    <m/>
    <m/>
    <m/>
    <m/>
    <m/>
    <m/>
    <m/>
    <m/>
    <m/>
    <m/>
    <m/>
    <m/>
    <m/>
    <n v="9"/>
    <n v="0"/>
    <n v="0"/>
  </r>
  <r>
    <n v="12106931"/>
    <s v="Makovec, Tihomir"/>
    <s v="Koper"/>
    <s v="Koper"/>
    <s v=""/>
    <s v=""/>
    <x v="36"/>
    <x v="0"/>
    <x v="87"/>
    <n v="1"/>
    <x v="14"/>
    <n v="0"/>
    <n v="0"/>
    <n v="0.64004129353238759"/>
    <n v="0.76557063120702384"/>
    <m/>
    <m/>
    <m/>
    <m/>
    <m/>
    <m/>
    <m/>
    <m/>
    <m/>
    <m/>
    <m/>
    <m/>
    <m/>
    <n v="9"/>
    <n v="0"/>
    <n v="0"/>
  </r>
  <r>
    <n v="12109650"/>
    <s v="CHENG, Chih-Chao"/>
    <s v="Zhonghe City"/>
    <s v="Zhonghe City"/>
    <s v=""/>
    <s v=""/>
    <x v="5"/>
    <x v="0"/>
    <x v="74"/>
    <n v="1"/>
    <x v="15"/>
    <n v="0"/>
    <n v="0"/>
    <n v="3.9278786130941934E-2"/>
    <n v="0.81477112146706709"/>
    <m/>
    <m/>
    <m/>
    <m/>
    <m/>
    <m/>
    <m/>
    <m/>
    <m/>
    <m/>
    <m/>
    <m/>
    <m/>
    <n v="9"/>
    <n v="0"/>
    <n v="0"/>
  </r>
  <r>
    <n v="12110658"/>
    <s v="Kamara, Seny F."/>
    <s v="Seattle,WA"/>
    <s v="Seattle WA"/>
    <s v=""/>
    <s v=""/>
    <x v="9"/>
    <x v="0"/>
    <x v="70"/>
    <n v="1"/>
    <x v="15"/>
    <n v="0"/>
    <n v="0"/>
    <n v="0.93802606005375377"/>
    <n v="0.32779884744794685"/>
    <m/>
    <m/>
    <m/>
    <m/>
    <m/>
    <m/>
    <m/>
    <m/>
    <m/>
    <m/>
    <m/>
    <m/>
    <m/>
    <n v="9"/>
    <n v="0"/>
    <n v="0"/>
  </r>
  <r>
    <n v="12113155"/>
    <s v="BEERY, DAFNA"/>
    <s v="PALO ALTO,CA"/>
    <s v="PALO ALTO CA"/>
    <s v=""/>
    <s v=""/>
    <x v="9"/>
    <x v="0"/>
    <x v="74"/>
    <n v="1"/>
    <x v="3"/>
    <n v="0"/>
    <n v="0"/>
    <n v="0.69849774493048877"/>
    <n v="0.2540599118670952"/>
    <m/>
    <m/>
    <m/>
    <m/>
    <m/>
    <m/>
    <m/>
    <m/>
    <m/>
    <m/>
    <m/>
    <m/>
    <m/>
    <n v="9"/>
    <n v="0"/>
    <n v="0"/>
  </r>
  <r>
    <n v="12113199"/>
    <s v="Fuke, Kenichi"/>
    <s v="Tochigi"/>
    <s v="Tochigi"/>
    <s v=""/>
    <s v=""/>
    <x v="2"/>
    <x v="0"/>
    <x v="65"/>
    <n v="1"/>
    <x v="14"/>
    <n v="0"/>
    <n v="0"/>
    <n v="0.60936096849031285"/>
    <n v="0.70127596642256251"/>
    <m/>
    <m/>
    <m/>
    <m/>
    <m/>
    <m/>
    <m/>
    <m/>
    <m/>
    <m/>
    <m/>
    <m/>
    <m/>
    <n v="9"/>
    <n v="0"/>
    <n v="0"/>
  </r>
  <r>
    <n v="12115535"/>
    <s v="DONIUS, Amalie Elizabeth"/>
    <s v="Alfred Station,NY"/>
    <s v="Alfred Station NY"/>
    <s v=""/>
    <s v=""/>
    <x v="9"/>
    <x v="0"/>
    <x v="100"/>
    <n v="2"/>
    <x v="3"/>
    <n v="0"/>
    <n v="0"/>
    <n v="0.84729461338819456"/>
    <n v="0.9210369910383972"/>
    <m/>
    <m/>
    <m/>
    <m/>
    <m/>
    <m/>
    <m/>
    <m/>
    <m/>
    <m/>
    <m/>
    <m/>
    <m/>
    <n v="9"/>
    <n v="0"/>
    <n v="0"/>
  </r>
  <r>
    <n v="12118141"/>
    <s v="Muniz, Annelis"/>
    <s v="Miami,FL"/>
    <s v="Miami FL"/>
    <s v=""/>
    <s v=""/>
    <x v="9"/>
    <x v="0"/>
    <x v="59"/>
    <n v="1"/>
    <x v="15"/>
    <n v="0"/>
    <n v="0"/>
    <n v="4.4468827299536495E-2"/>
    <n v="0.6095697830658422"/>
    <m/>
    <m/>
    <m/>
    <m/>
    <m/>
    <m/>
    <m/>
    <m/>
    <m/>
    <m/>
    <m/>
    <m/>
    <m/>
    <n v="9"/>
    <n v="0"/>
    <n v="0"/>
  </r>
  <r>
    <n v="12119896"/>
    <s v="Tanaka, Osamu"/>
    <s v="Yokosuka-shi"/>
    <s v="Yokosuka-shi"/>
    <s v=""/>
    <s v=""/>
    <x v="2"/>
    <x v="0"/>
    <x v="74"/>
    <n v="1"/>
    <x v="14"/>
    <n v="0"/>
    <n v="0"/>
    <n v="9.1569129628580437E-2"/>
    <n v="0.78978721567291432"/>
    <m/>
    <m/>
    <m/>
    <m/>
    <m/>
    <m/>
    <m/>
    <m/>
    <m/>
    <m/>
    <m/>
    <m/>
    <m/>
    <n v="9"/>
    <n v="0"/>
    <n v="0"/>
  </r>
  <r>
    <n v="12119987"/>
    <s v="Eckl, Rolf"/>
    <s v="Berlin"/>
    <s v="Berlin"/>
    <s v=""/>
    <s v=""/>
    <x v="0"/>
    <x v="0"/>
    <x v="66"/>
    <n v="1"/>
    <x v="14"/>
    <n v="0"/>
    <n v="0"/>
    <n v="0.27404784525139669"/>
    <n v="0.88911456133959255"/>
    <m/>
    <m/>
    <m/>
    <m/>
    <m/>
    <m/>
    <m/>
    <m/>
    <m/>
    <m/>
    <m/>
    <m/>
    <m/>
    <n v="9"/>
    <n v="0"/>
    <n v="0"/>
  </r>
  <r>
    <n v="12121110"/>
    <s v="Machida, Satoko"/>
    <s v="Ehime"/>
    <s v="Ehime"/>
    <s v=""/>
    <s v=""/>
    <x v="2"/>
    <x v="0"/>
    <x v="87"/>
    <n v="1"/>
    <x v="14"/>
    <n v="0"/>
    <n v="0"/>
    <n v="0.17467823430231699"/>
    <n v="0.39608931452798701"/>
    <m/>
    <m/>
    <m/>
    <m/>
    <m/>
    <m/>
    <m/>
    <m/>
    <m/>
    <m/>
    <m/>
    <m/>
    <m/>
    <n v="9"/>
    <n v="0"/>
    <n v="0"/>
  </r>
  <r>
    <n v="12124625"/>
    <s v="Beyreis, Rob"/>
    <s v="Woodinville,WA"/>
    <s v="Woodinville WA"/>
    <s v=""/>
    <s v=""/>
    <x v="9"/>
    <x v="0"/>
    <x v="78"/>
    <n v="1"/>
    <x v="15"/>
    <n v="0"/>
    <n v="0"/>
    <n v="0.85500645531824881"/>
    <n v="0.77369423172374907"/>
    <m/>
    <m/>
    <m/>
    <m/>
    <m/>
    <m/>
    <m/>
    <m/>
    <m/>
    <m/>
    <m/>
    <m/>
    <m/>
    <n v="9"/>
    <n v="0"/>
    <n v="0"/>
  </r>
  <r>
    <n v="12126218"/>
    <s v="SAUERBECK, Silke"/>
    <s v="Bruckmuhl"/>
    <s v="Bruckmuhl"/>
    <s v=""/>
    <s v=""/>
    <x v="0"/>
    <x v="0"/>
    <x v="62"/>
    <n v="1"/>
    <x v="14"/>
    <n v="0"/>
    <n v="0"/>
    <n v="0.11143401399783037"/>
    <n v="0.31904696174533931"/>
    <m/>
    <m/>
    <m/>
    <m/>
    <m/>
    <m/>
    <m/>
    <m/>
    <m/>
    <m/>
    <m/>
    <m/>
    <m/>
    <n v="9"/>
    <n v="0"/>
    <n v="0"/>
  </r>
  <r>
    <n v="12128364"/>
    <s v="OGUCHI, Tomoya"/>
    <s v="Aichi-ken"/>
    <s v="Aichi-ken"/>
    <s v=""/>
    <s v=""/>
    <x v="2"/>
    <x v="0"/>
    <x v="62"/>
    <n v="1"/>
    <x v="14"/>
    <n v="0"/>
    <n v="0"/>
    <n v="0.43675763429539061"/>
    <n v="0.35567772956806654"/>
    <m/>
    <m/>
    <m/>
    <m/>
    <m/>
    <m/>
    <m/>
    <m/>
    <m/>
    <m/>
    <m/>
    <m/>
    <m/>
    <n v="9"/>
    <n v="0"/>
    <n v="0"/>
  </r>
  <r>
    <n v="12132012"/>
    <s v="Lu, Duojun"/>
    <s v="Nanjing"/>
    <s v="Nanjing"/>
    <s v=""/>
    <s v=""/>
    <x v="14"/>
    <x v="0"/>
    <x v="65"/>
    <n v="1"/>
    <x v="14"/>
    <n v="0"/>
    <n v="0"/>
    <n v="0.86251679422619454"/>
    <n v="0.63634672136238413"/>
    <m/>
    <m/>
    <m/>
    <m/>
    <m/>
    <m/>
    <m/>
    <m/>
    <m/>
    <m/>
    <m/>
    <m/>
    <m/>
    <n v="9"/>
    <n v="0"/>
    <n v="0"/>
  </r>
  <r>
    <n v="12133728"/>
    <s v="Ohmura, Wakako"/>
    <s v="Tsukuba"/>
    <s v="Tsukuba"/>
    <s v=""/>
    <s v=""/>
    <x v="2"/>
    <x v="0"/>
    <x v="65"/>
    <n v="1"/>
    <x v="14"/>
    <n v="0"/>
    <n v="0"/>
    <n v="0.94945226216217049"/>
    <n v="0.99917451738616891"/>
    <m/>
    <m/>
    <m/>
    <m/>
    <m/>
    <m/>
    <m/>
    <m/>
    <m/>
    <m/>
    <m/>
    <m/>
    <m/>
    <n v="9"/>
    <n v="0"/>
    <n v="0"/>
  </r>
  <r>
    <n v="12139748"/>
    <s v="Choi, Hak Ki"/>
    <s v="Seocho-Gu"/>
    <s v="Seocho-Gu"/>
    <s v=""/>
    <s v=""/>
    <x v="7"/>
    <x v="0"/>
    <x v="62"/>
    <n v="1"/>
    <x v="14"/>
    <n v="0"/>
    <n v="0"/>
    <n v="0.16216222194425223"/>
    <n v="0.60384870739162166"/>
    <m/>
    <m/>
    <m/>
    <m/>
    <m/>
    <m/>
    <m/>
    <m/>
    <m/>
    <m/>
    <m/>
    <m/>
    <m/>
    <n v="9"/>
    <n v="0"/>
    <n v="0"/>
  </r>
  <r>
    <n v="12140547"/>
    <s v="Atanackovic, Petar Branko"/>
    <s v="Henley Beach"/>
    <s v="Henley Beach"/>
    <s v=""/>
    <s v=""/>
    <x v="20"/>
    <x v="0"/>
    <x v="74"/>
    <n v="1"/>
    <x v="15"/>
    <n v="0"/>
    <n v="0"/>
    <n v="0.9408360956821431"/>
    <n v="0.45550088869667282"/>
    <m/>
    <m/>
    <m/>
    <m/>
    <m/>
    <m/>
    <m/>
    <m/>
    <m/>
    <m/>
    <m/>
    <m/>
    <m/>
    <n v="9"/>
    <n v="0"/>
    <n v="0"/>
  </r>
  <r>
    <n v="12141661"/>
    <s v="Shima, Toshihiko"/>
    <s v="Amagasaki-shi"/>
    <s v="Amagasaki-shi"/>
    <s v=""/>
    <s v=""/>
    <x v="2"/>
    <x v="0"/>
    <x v="69"/>
    <n v="1"/>
    <x v="14"/>
    <n v="0"/>
    <n v="0"/>
    <n v="0.25764335274358541"/>
    <n v="0.40473356142361827"/>
    <m/>
    <m/>
    <m/>
    <m/>
    <m/>
    <m/>
    <m/>
    <m/>
    <m/>
    <m/>
    <m/>
    <m/>
    <m/>
    <n v="9"/>
    <n v="0"/>
    <n v="0"/>
  </r>
  <r>
    <n v="12142653"/>
    <s v="Taillon, Yves"/>
    <s v="St-Augustin de Desmaures"/>
    <s v="St-Augustin de Desmaures"/>
    <s v=""/>
    <s v=""/>
    <x v="16"/>
    <x v="0"/>
    <x v="94"/>
    <n v="2"/>
    <x v="3"/>
    <n v="0"/>
    <n v="0"/>
    <n v="0.92954798759523227"/>
    <n v="0.57530605199238827"/>
    <m/>
    <m/>
    <m/>
    <m/>
    <m/>
    <m/>
    <m/>
    <m/>
    <m/>
    <m/>
    <m/>
    <m/>
    <m/>
    <n v="9"/>
    <n v="0"/>
    <n v="0"/>
  </r>
  <r>
    <n v="12142737"/>
    <s v="Silverstein, Roy B."/>
    <s v="San Diego,CA"/>
    <s v="San Diego CA"/>
    <s v=""/>
    <s v=""/>
    <x v="9"/>
    <x v="0"/>
    <x v="74"/>
    <n v="1"/>
    <x v="3"/>
    <n v="0"/>
    <n v="0"/>
    <n v="0.38683497136425971"/>
    <n v="0.20464879998705099"/>
    <m/>
    <m/>
    <m/>
    <m/>
    <m/>
    <m/>
    <m/>
    <m/>
    <m/>
    <m/>
    <m/>
    <m/>
    <m/>
    <n v="9"/>
    <n v="0"/>
    <n v="0"/>
  </r>
  <r>
    <n v="3968670"/>
    <s v="Witte, Joachim"/>
    <s v="Gubitzstr. 36a,10409 Berlin"/>
    <s v="Gubitzstr. 36a 10409 Berlin"/>
    <s v="36 10409"/>
    <s v="36a"/>
    <x v="0"/>
    <x v="0"/>
    <x v="54"/>
    <n v="2"/>
    <x v="0"/>
    <n v="2"/>
    <n v="1"/>
    <n v="0.96064468832157046"/>
    <n v="8.5263043151116991E-2"/>
    <n v="1"/>
    <n v="2"/>
    <n v="9"/>
    <m/>
    <m/>
    <m/>
    <m/>
    <m/>
    <m/>
    <m/>
    <m/>
    <m/>
    <m/>
    <n v="9"/>
    <n v="1"/>
    <n v="0"/>
  </r>
  <r>
    <n v="12148167"/>
    <s v="Kholoshenko, Roman Stanislavovich"/>
    <s v="Rostovskaya Oblast"/>
    <s v="Rostovskaya Oblast"/>
    <s v=""/>
    <s v=""/>
    <x v="29"/>
    <x v="0"/>
    <x v="83"/>
    <n v="2"/>
    <x v="15"/>
    <n v="0"/>
    <n v="0"/>
    <n v="0.29580101918406398"/>
    <n v="0.10816286185256285"/>
    <m/>
    <m/>
    <m/>
    <m/>
    <m/>
    <m/>
    <m/>
    <m/>
    <m/>
    <m/>
    <m/>
    <m/>
    <m/>
    <n v="9"/>
    <n v="0"/>
    <n v="0"/>
  </r>
  <r>
    <n v="12149002"/>
    <s v="May, Bradley W."/>
    <s v="Cary,NC"/>
    <s v="Cary NC"/>
    <s v=""/>
    <s v=""/>
    <x v="9"/>
    <x v="0"/>
    <x v="65"/>
    <n v="1"/>
    <x v="15"/>
    <n v="0"/>
    <n v="0"/>
    <n v="0.78837858315432585"/>
    <n v="0.59177543046622672"/>
    <m/>
    <m/>
    <m/>
    <m/>
    <m/>
    <m/>
    <m/>
    <m/>
    <m/>
    <m/>
    <m/>
    <m/>
    <m/>
    <n v="9"/>
    <n v="0"/>
    <n v="0"/>
  </r>
  <r>
    <n v="12150434"/>
    <s v="Bhat, Sunil"/>
    <s v="Haryana"/>
    <s v="Haryana"/>
    <s v=""/>
    <s v=""/>
    <x v="27"/>
    <x v="0"/>
    <x v="65"/>
    <n v="1"/>
    <x v="14"/>
    <n v="0"/>
    <n v="0"/>
    <n v="0.55265065900360888"/>
    <n v="0.64709134684600234"/>
    <m/>
    <m/>
    <m/>
    <m/>
    <m/>
    <m/>
    <m/>
    <m/>
    <m/>
    <m/>
    <m/>
    <m/>
    <m/>
    <n v="9"/>
    <n v="0"/>
    <n v="0"/>
  </r>
  <r>
    <n v="12150736"/>
    <s v="Ruiz Lafuente, Enrique"/>
    <s v="Madrid"/>
    <s v="Madrid"/>
    <s v=""/>
    <s v=""/>
    <x v="4"/>
    <x v="0"/>
    <x v="66"/>
    <n v="1"/>
    <x v="14"/>
    <n v="0"/>
    <n v="0"/>
    <n v="0.96975829140868963"/>
    <n v="0.74809765286750673"/>
    <m/>
    <m/>
    <m/>
    <m/>
    <m/>
    <m/>
    <m/>
    <m/>
    <m/>
    <m/>
    <m/>
    <m/>
    <m/>
    <n v="9"/>
    <n v="0"/>
    <n v="0"/>
  </r>
  <r>
    <n v="12150926"/>
    <s v="Huang, I-Jen"/>
    <s v="Hsinchu City"/>
    <s v="Hsinchu City"/>
    <s v=""/>
    <s v=""/>
    <x v="5"/>
    <x v="0"/>
    <x v="74"/>
    <n v="1"/>
    <x v="15"/>
    <n v="0"/>
    <n v="0"/>
    <n v="0.3285285736432918"/>
    <n v="0.64240187490253731"/>
    <m/>
    <m/>
    <m/>
    <m/>
    <m/>
    <m/>
    <m/>
    <m/>
    <m/>
    <m/>
    <m/>
    <m/>
    <m/>
    <n v="9"/>
    <n v="0"/>
    <n v="0"/>
  </r>
  <r>
    <n v="12151141"/>
    <s v="Dorsett, Paul W."/>
    <s v="Milton"/>
    <s v="Milton"/>
    <s v=""/>
    <s v=""/>
    <x v="16"/>
    <x v="0"/>
    <x v="66"/>
    <n v="1"/>
    <x v="14"/>
    <n v="0"/>
    <n v="0"/>
    <n v="3.8580271876779149E-2"/>
    <n v="0.74009432627990923"/>
    <m/>
    <m/>
    <m/>
    <m/>
    <m/>
    <m/>
    <m/>
    <m/>
    <m/>
    <m/>
    <m/>
    <m/>
    <m/>
    <n v="9"/>
    <n v="0"/>
    <n v="0"/>
  </r>
  <r>
    <n v="12154329"/>
    <s v="Yancey, Greg"/>
    <s v="Austin,TX"/>
    <s v="Austin TX"/>
    <s v=""/>
    <s v=""/>
    <x v="9"/>
    <x v="0"/>
    <x v="62"/>
    <n v="1"/>
    <x v="15"/>
    <n v="0"/>
    <n v="0"/>
    <n v="0.99908175633761998"/>
    <n v="0.80779618256632169"/>
    <m/>
    <m/>
    <m/>
    <m/>
    <m/>
    <m/>
    <m/>
    <m/>
    <m/>
    <m/>
    <m/>
    <m/>
    <m/>
    <n v="9"/>
    <n v="0"/>
    <n v="0"/>
  </r>
  <r>
    <n v="12155795"/>
    <s v="Innovcoat Nanocoatings and Surface Products Indust ry, Sales and R&amp;D Incorporation"/>
    <s v="Gebze-Kocaeli"/>
    <s v="Gebze-Kocaeli"/>
    <s v=""/>
    <s v=""/>
    <x v="21"/>
    <x v="0"/>
    <x v="69"/>
    <n v="1"/>
    <x v="14"/>
    <n v="0"/>
    <n v="0"/>
    <n v="0.11289512960723103"/>
    <n v="0.61410749499185302"/>
    <m/>
    <m/>
    <m/>
    <m/>
    <m/>
    <m/>
    <m/>
    <m/>
    <m/>
    <m/>
    <m/>
    <m/>
    <m/>
    <n v="9"/>
    <n v="0"/>
    <n v="0"/>
  </r>
  <r>
    <n v="12157366"/>
    <s v="Kawaguchi, Nobutaka"/>
    <s v="Kamakura"/>
    <s v="Kamakura"/>
    <s v=""/>
    <s v=""/>
    <x v="2"/>
    <x v="0"/>
    <x v="59"/>
    <n v="1"/>
    <x v="14"/>
    <n v="0"/>
    <n v="0"/>
    <n v="0.21719555105362198"/>
    <n v="0.85207469245568568"/>
    <m/>
    <m/>
    <m/>
    <m/>
    <m/>
    <m/>
    <m/>
    <m/>
    <m/>
    <m/>
    <m/>
    <m/>
    <m/>
    <n v="9"/>
    <n v="0"/>
    <n v="0"/>
  </r>
  <r>
    <n v="12159619"/>
    <s v="Yu, Kuo-Yi"/>
    <s v="Taipei"/>
    <s v="Taipei"/>
    <s v=""/>
    <s v=""/>
    <x v="5"/>
    <x v="0"/>
    <x v="66"/>
    <n v="1"/>
    <x v="14"/>
    <n v="0"/>
    <n v="0"/>
    <n v="0.49614369179577156"/>
    <n v="0.77229233631797878"/>
    <m/>
    <m/>
    <m/>
    <m/>
    <m/>
    <m/>
    <m/>
    <m/>
    <m/>
    <m/>
    <m/>
    <m/>
    <m/>
    <n v="9"/>
    <n v="0"/>
    <n v="0"/>
  </r>
  <r>
    <n v="12160355"/>
    <s v="Shiobara, Hiroshi"/>
    <s v="Nagano"/>
    <s v="Nagano"/>
    <s v=""/>
    <s v=""/>
    <x v="2"/>
    <x v="0"/>
    <x v="66"/>
    <n v="1"/>
    <x v="14"/>
    <n v="0"/>
    <n v="0"/>
    <n v="9.8960027091728242E-2"/>
    <n v="0.87971834663342885"/>
    <m/>
    <m/>
    <m/>
    <m/>
    <m/>
    <m/>
    <m/>
    <m/>
    <m/>
    <m/>
    <m/>
    <m/>
    <m/>
    <n v="9"/>
    <n v="0"/>
    <n v="0"/>
  </r>
  <r>
    <n v="12162344"/>
    <s v="Belson, Ami"/>
    <s v="Los Altos,CA"/>
    <s v="Los Altos CA"/>
    <s v=""/>
    <s v=""/>
    <x v="9"/>
    <x v="0"/>
    <x v="74"/>
    <n v="1"/>
    <x v="3"/>
    <n v="0"/>
    <n v="0"/>
    <n v="1.8311396480614528E-2"/>
    <n v="0.40533010225766819"/>
    <m/>
    <m/>
    <m/>
    <m/>
    <m/>
    <m/>
    <m/>
    <m/>
    <m/>
    <m/>
    <m/>
    <m/>
    <m/>
    <n v="9"/>
    <n v="0"/>
    <n v="0"/>
  </r>
  <r>
    <n v="12163764"/>
    <s v="Manjunath, Swathi"/>
    <s v="Karnataka"/>
    <s v="Karnataka"/>
    <s v=""/>
    <s v=""/>
    <x v="27"/>
    <x v="0"/>
    <x v="62"/>
    <n v="1"/>
    <x v="14"/>
    <n v="0"/>
    <n v="0"/>
    <n v="0.47265604363823843"/>
    <n v="0.52031047349288317"/>
    <m/>
    <m/>
    <m/>
    <m/>
    <m/>
    <m/>
    <m/>
    <m/>
    <m/>
    <m/>
    <m/>
    <m/>
    <m/>
    <n v="9"/>
    <n v="0"/>
    <n v="0"/>
  </r>
  <r>
    <n v="12168950"/>
    <s v="Zhong, Yuanliang"/>
    <s v="Shenzhen"/>
    <s v="Shenzhen"/>
    <s v=""/>
    <s v=""/>
    <x v="14"/>
    <x v="0"/>
    <x v="59"/>
    <n v="1"/>
    <x v="14"/>
    <n v="0"/>
    <n v="0"/>
    <n v="4.2472938728902565E-2"/>
    <n v="0.57297473552874767"/>
    <m/>
    <m/>
    <m/>
    <m/>
    <m/>
    <m/>
    <m/>
    <m/>
    <m/>
    <m/>
    <m/>
    <m/>
    <m/>
    <n v="9"/>
    <n v="0"/>
    <n v="0"/>
  </r>
  <r>
    <n v="12179435"/>
    <s v="Zhang, Tao"/>
    <s v="Chongqing"/>
    <s v="Chongqing"/>
    <s v=""/>
    <s v=""/>
    <x v="14"/>
    <x v="0"/>
    <x v="62"/>
    <n v="1"/>
    <x v="14"/>
    <n v="0"/>
    <n v="0"/>
    <n v="0.62746349814044622"/>
    <n v="0.35311819496505159"/>
    <m/>
    <m/>
    <m/>
    <m/>
    <m/>
    <m/>
    <m/>
    <m/>
    <m/>
    <m/>
    <m/>
    <m/>
    <m/>
    <n v="9"/>
    <n v="0"/>
    <n v="0"/>
  </r>
  <r>
    <n v="12182986"/>
    <s v="Brock, SR., Mr. David"/>
    <s v="Gurnee,IL"/>
    <s v="Gurnee IL"/>
    <s v=""/>
    <s v=""/>
    <x v="9"/>
    <x v="0"/>
    <x v="62"/>
    <n v="1"/>
    <x v="15"/>
    <n v="0"/>
    <n v="0"/>
    <n v="0.63527169545664786"/>
    <n v="0.28617694923549664"/>
    <m/>
    <m/>
    <m/>
    <m/>
    <m/>
    <m/>
    <m/>
    <m/>
    <m/>
    <m/>
    <m/>
    <m/>
    <m/>
    <n v="9"/>
    <n v="0"/>
    <n v="0"/>
  </r>
  <r>
    <n v="12183657"/>
    <s v="Lai, Yu-Chieh"/>
    <s v="Taoyuan County"/>
    <s v="Taoyuan County"/>
    <s v=""/>
    <s v=""/>
    <x v="5"/>
    <x v="0"/>
    <x v="78"/>
    <n v="1"/>
    <x v="15"/>
    <n v="0"/>
    <n v="0"/>
    <n v="0.59310169173341198"/>
    <n v="0.85637662506436307"/>
    <m/>
    <m/>
    <m/>
    <m/>
    <m/>
    <m/>
    <m/>
    <m/>
    <m/>
    <m/>
    <m/>
    <m/>
    <m/>
    <n v="9"/>
    <n v="0"/>
    <n v="0"/>
  </r>
  <r>
    <n v="12185307"/>
    <s v="Tuckett, Robert P."/>
    <s v="Sandy,UT"/>
    <s v="Sandy UT"/>
    <s v=""/>
    <s v=""/>
    <x v="9"/>
    <x v="0"/>
    <x v="59"/>
    <n v="1"/>
    <x v="15"/>
    <n v="0"/>
    <n v="0"/>
    <n v="0.7198086854818414"/>
    <n v="0.96139504614754445"/>
    <m/>
    <m/>
    <m/>
    <m/>
    <m/>
    <m/>
    <m/>
    <m/>
    <m/>
    <m/>
    <m/>
    <m/>
    <m/>
    <n v="9"/>
    <n v="0"/>
    <n v="0"/>
  </r>
  <r>
    <n v="12185399"/>
    <s v="Chang, Shuo-Hsiu"/>
    <s v="Fremont,CA"/>
    <s v="Fremont CA"/>
    <s v=""/>
    <s v=""/>
    <x v="9"/>
    <x v="0"/>
    <x v="70"/>
    <n v="1"/>
    <x v="15"/>
    <n v="0"/>
    <n v="0"/>
    <n v="0.74579189261635281"/>
    <n v="0.19807046997608446"/>
    <m/>
    <m/>
    <m/>
    <m/>
    <m/>
    <m/>
    <m/>
    <m/>
    <m/>
    <m/>
    <m/>
    <m/>
    <m/>
    <n v="9"/>
    <n v="0"/>
    <n v="0"/>
  </r>
  <r>
    <n v="12187103"/>
    <s v="Remati, Amina"/>
    <s v="Montreal"/>
    <s v="Montreal"/>
    <s v=""/>
    <s v=""/>
    <x v="16"/>
    <x v="0"/>
    <x v="59"/>
    <n v="1"/>
    <x v="14"/>
    <n v="0"/>
    <n v="0"/>
    <n v="0.3610587313480762"/>
    <n v="0.40333472813385174"/>
    <m/>
    <m/>
    <m/>
    <m/>
    <m/>
    <m/>
    <m/>
    <m/>
    <m/>
    <m/>
    <m/>
    <m/>
    <m/>
    <n v="9"/>
    <n v="0"/>
    <n v="0"/>
  </r>
  <r>
    <n v="12189684"/>
    <s v="CHANG GUNG MEDICAL FOUNDATION, LINKOU BRANCH"/>
    <s v="Guishan Township"/>
    <s v="Guishan Township"/>
    <s v=""/>
    <s v=""/>
    <x v="5"/>
    <x v="0"/>
    <x v="79"/>
    <n v="1"/>
    <x v="15"/>
    <n v="0"/>
    <n v="0"/>
    <n v="0.4190310972993645"/>
    <n v="0.72421248978367736"/>
    <m/>
    <m/>
    <m/>
    <m/>
    <m/>
    <m/>
    <m/>
    <m/>
    <m/>
    <m/>
    <m/>
    <m/>
    <m/>
    <n v="9"/>
    <n v="0"/>
    <n v="0"/>
  </r>
  <r>
    <n v="12192440"/>
    <s v="VAN DE LEIJGRAAF, Andreas Raymond"/>
    <s v="Heiloo"/>
    <s v="Heiloo"/>
    <s v=""/>
    <s v=""/>
    <x v="1"/>
    <x v="0"/>
    <x v="66"/>
    <n v="1"/>
    <x v="14"/>
    <n v="0"/>
    <n v="0"/>
    <n v="0.77395976864528981"/>
    <n v="0.57583673817337244"/>
    <m/>
    <m/>
    <m/>
    <m/>
    <m/>
    <m/>
    <m/>
    <m/>
    <m/>
    <m/>
    <m/>
    <m/>
    <m/>
    <n v="9"/>
    <n v="0"/>
    <n v="0"/>
  </r>
  <r>
    <n v="12195863"/>
    <s v="Bacher, Jamie"/>
    <s v="Emeryville,CA"/>
    <s v="Emeryville CA"/>
    <s v=""/>
    <s v=""/>
    <x v="9"/>
    <x v="0"/>
    <x v="69"/>
    <n v="1"/>
    <x v="15"/>
    <n v="0"/>
    <n v="0"/>
    <n v="0.21593386007066229"/>
    <n v="6.3795034559551933E-2"/>
    <m/>
    <m/>
    <m/>
    <m/>
    <m/>
    <m/>
    <m/>
    <m/>
    <m/>
    <m/>
    <m/>
    <m/>
    <m/>
    <n v="9"/>
    <n v="0"/>
    <n v="0"/>
  </r>
  <r>
    <n v="12196899"/>
    <s v="Hubalek, Verne"/>
    <s v="Lindsborg,KS"/>
    <s v="Lindsborg KS"/>
    <s v=""/>
    <s v=""/>
    <x v="9"/>
    <x v="0"/>
    <x v="74"/>
    <n v="1"/>
    <x v="15"/>
    <n v="0"/>
    <n v="0"/>
    <n v="0.96841107868773291"/>
    <n v="0.7826698116954508"/>
    <m/>
    <m/>
    <m/>
    <m/>
    <m/>
    <m/>
    <m/>
    <m/>
    <m/>
    <m/>
    <m/>
    <m/>
    <m/>
    <n v="9"/>
    <n v="0"/>
    <n v="0"/>
  </r>
  <r>
    <n v="12197639"/>
    <s v="Gartrell, Andrew Julian"/>
    <s v="Woodland Hills,CA"/>
    <s v="Woodland Hills CA"/>
    <s v=""/>
    <s v=""/>
    <x v="9"/>
    <x v="0"/>
    <x v="100"/>
    <n v="2"/>
    <x v="3"/>
    <n v="0"/>
    <n v="0"/>
    <n v="0.87392290899103475"/>
    <n v="0.97834598040825005"/>
    <m/>
    <m/>
    <m/>
    <m/>
    <m/>
    <m/>
    <m/>
    <m/>
    <m/>
    <m/>
    <m/>
    <m/>
    <m/>
    <n v="9"/>
    <n v="0"/>
    <n v="0"/>
  </r>
  <r>
    <n v="12197883"/>
    <s v="Durr, Kerensa"/>
    <s v="Guttenberg,NJ"/>
    <s v="Guttenberg NJ"/>
    <s v=""/>
    <s v=""/>
    <x v="9"/>
    <x v="0"/>
    <x v="69"/>
    <n v="1"/>
    <x v="15"/>
    <n v="0"/>
    <n v="0"/>
    <n v="0.92631247194199184"/>
    <n v="0.38724517613883558"/>
    <m/>
    <m/>
    <m/>
    <m/>
    <m/>
    <m/>
    <m/>
    <m/>
    <m/>
    <m/>
    <m/>
    <m/>
    <m/>
    <n v="9"/>
    <n v="0"/>
    <n v="0"/>
  </r>
  <r>
    <n v="12198706"/>
    <s v="MIKI, Shousei"/>
    <s v="Kure-shi"/>
    <s v="Kure-shi"/>
    <s v=""/>
    <s v=""/>
    <x v="2"/>
    <x v="0"/>
    <x v="59"/>
    <n v="1"/>
    <x v="14"/>
    <n v="0"/>
    <n v="0"/>
    <n v="0.57310671754778109"/>
    <n v="0.16941604412995614"/>
    <m/>
    <m/>
    <m/>
    <m/>
    <m/>
    <m/>
    <m/>
    <m/>
    <m/>
    <m/>
    <m/>
    <m/>
    <m/>
    <n v="9"/>
    <n v="0"/>
    <n v="0"/>
  </r>
  <r>
    <n v="12198964"/>
    <s v="Gray, Steven John"/>
    <s v="Coronado,CA"/>
    <s v="Coronado CA"/>
    <s v=""/>
    <s v=""/>
    <x v="9"/>
    <x v="0"/>
    <x v="77"/>
    <n v="1"/>
    <x v="15"/>
    <n v="0"/>
    <n v="0"/>
    <n v="0.46463106372011553"/>
    <n v="0.44386247819931124"/>
    <m/>
    <m/>
    <m/>
    <m/>
    <m/>
    <m/>
    <m/>
    <m/>
    <m/>
    <m/>
    <m/>
    <m/>
    <m/>
    <n v="9"/>
    <n v="0"/>
    <n v="0"/>
  </r>
  <r>
    <n v="12200290"/>
    <s v="Morrow, James M."/>
    <s v="Sparks,NV"/>
    <s v="Sparks NV"/>
    <s v=""/>
    <s v=""/>
    <x v="9"/>
    <x v="0"/>
    <x v="62"/>
    <n v="1"/>
    <x v="15"/>
    <n v="0"/>
    <n v="0"/>
    <n v="0.70543092441569566"/>
    <n v="0.24768665918130639"/>
    <m/>
    <m/>
    <m/>
    <m/>
    <m/>
    <m/>
    <m/>
    <m/>
    <m/>
    <m/>
    <m/>
    <m/>
    <m/>
    <n v="9"/>
    <n v="0"/>
    <n v="0"/>
  </r>
  <r>
    <n v="12200424"/>
    <s v="Gudell, Marc N."/>
    <s v="Penfield,NY"/>
    <s v="Penfield NY"/>
    <s v=""/>
    <s v=""/>
    <x v="9"/>
    <x v="0"/>
    <x v="77"/>
    <n v="1"/>
    <x v="15"/>
    <n v="0"/>
    <n v="0"/>
    <n v="0.67017739664410236"/>
    <n v="0.10740407789840378"/>
    <m/>
    <m/>
    <m/>
    <m/>
    <m/>
    <m/>
    <m/>
    <m/>
    <m/>
    <m/>
    <m/>
    <m/>
    <m/>
    <n v="9"/>
    <n v="0"/>
    <n v="0"/>
  </r>
  <r>
    <n v="12202151"/>
    <s v="Dou, Weiping"/>
    <s v="Sunnyvale,CA"/>
    <s v="Sunnyvale CA"/>
    <s v=""/>
    <s v=""/>
    <x v="9"/>
    <x v="0"/>
    <x v="74"/>
    <n v="1"/>
    <x v="15"/>
    <n v="0"/>
    <n v="0"/>
    <n v="0.66790599051934407"/>
    <n v="0.70774516176035751"/>
    <m/>
    <m/>
    <m/>
    <m/>
    <m/>
    <m/>
    <m/>
    <m/>
    <m/>
    <m/>
    <m/>
    <m/>
    <m/>
    <n v="9"/>
    <n v="0"/>
    <n v="0"/>
  </r>
  <r>
    <n v="12204034"/>
    <s v="Wallace, Jon"/>
    <s v="Middlesex"/>
    <s v="Middlesex"/>
    <s v=""/>
    <s v=""/>
    <x v="8"/>
    <x v="0"/>
    <x v="62"/>
    <n v="1"/>
    <x v="14"/>
    <n v="0"/>
    <n v="0"/>
    <n v="0.74814479254976596"/>
    <n v="0.35425292624497307"/>
    <m/>
    <m/>
    <m/>
    <m/>
    <m/>
    <m/>
    <m/>
    <m/>
    <m/>
    <m/>
    <m/>
    <m/>
    <m/>
    <n v="9"/>
    <n v="0"/>
    <n v="0"/>
  </r>
  <r>
    <n v="12205422"/>
    <s v="Murray, Michael J."/>
    <s v="Durham,NC"/>
    <s v="Durham NC"/>
    <s v=""/>
    <s v=""/>
    <x v="9"/>
    <x v="0"/>
    <x v="62"/>
    <n v="1"/>
    <x v="15"/>
    <n v="0"/>
    <n v="0"/>
    <n v="0.97757090244257527"/>
    <n v="0.46865124335897734"/>
    <m/>
    <m/>
    <m/>
    <m/>
    <m/>
    <m/>
    <m/>
    <m/>
    <m/>
    <m/>
    <m/>
    <m/>
    <m/>
    <n v="9"/>
    <n v="0"/>
    <n v="0"/>
  </r>
  <r>
    <n v="12206159"/>
    <s v="AIRVAC INC"/>
    <s v="ROCHESTER,IN"/>
    <s v="ROCHESTER IN"/>
    <s v=""/>
    <s v=""/>
    <x v="9"/>
    <x v="0"/>
    <x v="74"/>
    <n v="1"/>
    <x v="15"/>
    <n v="0"/>
    <n v="0"/>
    <n v="0.17850893993540051"/>
    <n v="0.35866359538517911"/>
    <m/>
    <m/>
    <m/>
    <m/>
    <m/>
    <m/>
    <m/>
    <m/>
    <m/>
    <m/>
    <m/>
    <m/>
    <m/>
    <n v="9"/>
    <n v="0"/>
    <n v="0"/>
  </r>
  <r>
    <n v="12206266"/>
    <s v="Andersen, James N."/>
    <s v="Elmwood Park,IL"/>
    <s v="Elmwood Park IL"/>
    <s v=""/>
    <s v=""/>
    <x v="9"/>
    <x v="0"/>
    <x v="81"/>
    <n v="1"/>
    <x v="3"/>
    <n v="0"/>
    <n v="0"/>
    <n v="0.44468172929862004"/>
    <n v="0.83313647246959843"/>
    <m/>
    <m/>
    <m/>
    <m/>
    <m/>
    <m/>
    <m/>
    <m/>
    <m/>
    <m/>
    <m/>
    <m/>
    <m/>
    <n v="9"/>
    <n v="0"/>
    <n v="0"/>
  </r>
  <r>
    <n v="12207617"/>
    <s v="Rychak, Joshua J."/>
    <s v="La Jolla,CA"/>
    <s v="La Jolla CA"/>
    <s v=""/>
    <s v=""/>
    <x v="9"/>
    <x v="0"/>
    <x v="77"/>
    <n v="1"/>
    <x v="3"/>
    <n v="0"/>
    <n v="0"/>
    <n v="0.93143716757227124"/>
    <n v="0.71890937301714863"/>
    <m/>
    <m/>
    <m/>
    <m/>
    <m/>
    <m/>
    <m/>
    <m/>
    <m/>
    <m/>
    <m/>
    <m/>
    <m/>
    <n v="9"/>
    <n v="0"/>
    <n v="0"/>
  </r>
  <r>
    <n v="12209990"/>
    <s v="Tekumalla, Ramesh C."/>
    <s v="Breinigsville,PA"/>
    <s v="Breinigsville PA"/>
    <s v=""/>
    <s v=""/>
    <x v="9"/>
    <x v="0"/>
    <x v="79"/>
    <n v="1"/>
    <x v="15"/>
    <n v="0"/>
    <n v="0"/>
    <n v="9.7322964286517988E-2"/>
    <n v="0.1222720489934539"/>
    <m/>
    <m/>
    <m/>
    <m/>
    <m/>
    <m/>
    <m/>
    <m/>
    <m/>
    <m/>
    <m/>
    <m/>
    <m/>
    <n v="9"/>
    <n v="0"/>
    <n v="0"/>
  </r>
  <r>
    <n v="12217039"/>
    <s v="Lum, Clifford"/>
    <s v="Bartonsville,PA"/>
    <s v="Bartonsville PA"/>
    <s v=""/>
    <s v=""/>
    <x v="9"/>
    <x v="0"/>
    <x v="81"/>
    <n v="1"/>
    <x v="15"/>
    <n v="0"/>
    <n v="0"/>
    <n v="0.43778241984344357"/>
    <n v="0.70277318974700931"/>
    <m/>
    <m/>
    <m/>
    <m/>
    <m/>
    <m/>
    <m/>
    <m/>
    <m/>
    <m/>
    <m/>
    <m/>
    <m/>
    <n v="9"/>
    <n v="0"/>
    <n v="0"/>
  </r>
  <r>
    <n v="12218135"/>
    <s v="Irvine, Trey"/>
    <s v="Weston,FL"/>
    <s v="Weston FL"/>
    <s v=""/>
    <s v=""/>
    <x v="9"/>
    <x v="0"/>
    <x v="62"/>
    <n v="1"/>
    <x v="15"/>
    <n v="0"/>
    <n v="0"/>
    <n v="0.62247683993500358"/>
    <n v="0.99603618717807696"/>
    <m/>
    <m/>
    <m/>
    <m/>
    <m/>
    <m/>
    <m/>
    <m/>
    <m/>
    <m/>
    <m/>
    <m/>
    <m/>
    <n v="9"/>
    <n v="0"/>
    <n v="0"/>
  </r>
  <r>
    <n v="12224658"/>
    <s v="Murphy, John Gordon"/>
    <s v="St. James"/>
    <s v="St. James"/>
    <s v=""/>
    <s v=""/>
    <x v="46"/>
    <x v="0"/>
    <x v="62"/>
    <n v="1"/>
    <x v="15"/>
    <n v="0"/>
    <n v="0"/>
    <n v="1.208496003995374E-2"/>
    <n v="0.82683150300125152"/>
    <m/>
    <m/>
    <m/>
    <m/>
    <m/>
    <m/>
    <m/>
    <m/>
    <m/>
    <m/>
    <m/>
    <m/>
    <m/>
    <n v="9"/>
    <n v="0"/>
    <n v="0"/>
  </r>
  <r>
    <n v="12225376"/>
    <s v="Mahadevan, Senthil Kumar"/>
    <s v="Sterling Heights,MI"/>
    <s v="Sterling Heights MI"/>
    <s v=""/>
    <s v=""/>
    <x v="9"/>
    <x v="0"/>
    <x v="80"/>
    <n v="2"/>
    <x v="3"/>
    <n v="0"/>
    <n v="0"/>
    <n v="0.1738596219134424"/>
    <n v="0.44462068238286689"/>
    <m/>
    <m/>
    <m/>
    <m/>
    <m/>
    <m/>
    <m/>
    <m/>
    <m/>
    <m/>
    <m/>
    <m/>
    <m/>
    <n v="9"/>
    <n v="0"/>
    <n v="0"/>
  </r>
  <r>
    <n v="12229398"/>
    <s v="Moon, Susan"/>
    <s v="Manhasset,NY"/>
    <s v="Manhasset NY"/>
    <s v=""/>
    <s v=""/>
    <x v="9"/>
    <x v="0"/>
    <x v="74"/>
    <n v="1"/>
    <x v="15"/>
    <n v="0"/>
    <n v="0"/>
    <n v="0.42709721770886755"/>
    <n v="0.71984035398196411"/>
    <m/>
    <m/>
    <m/>
    <m/>
    <m/>
    <m/>
    <m/>
    <m/>
    <m/>
    <m/>
    <m/>
    <m/>
    <m/>
    <n v="9"/>
    <n v="0"/>
    <n v="0"/>
  </r>
  <r>
    <n v="12229598"/>
    <s v="Snyder, Dennis W."/>
    <s v="Uniontown,OH"/>
    <s v="Uniontown OH"/>
    <s v=""/>
    <s v=""/>
    <x v="9"/>
    <x v="0"/>
    <x v="74"/>
    <n v="1"/>
    <x v="15"/>
    <n v="0"/>
    <n v="0"/>
    <n v="0.67642908876744789"/>
    <n v="0.24332768217228229"/>
    <m/>
    <m/>
    <m/>
    <m/>
    <m/>
    <m/>
    <m/>
    <m/>
    <m/>
    <m/>
    <m/>
    <m/>
    <m/>
    <n v="9"/>
    <n v="0"/>
    <n v="0"/>
  </r>
  <r>
    <n v="12229611"/>
    <s v="Zivelo LLC"/>
    <s v="Marion,IN"/>
    <s v="Marion IN"/>
    <s v=""/>
    <s v=""/>
    <x v="9"/>
    <x v="0"/>
    <x v="62"/>
    <n v="1"/>
    <x v="15"/>
    <n v="0"/>
    <n v="0"/>
    <n v="5.7541360194812041E-2"/>
    <n v="0.58063799130825333"/>
    <m/>
    <m/>
    <m/>
    <m/>
    <m/>
    <m/>
    <m/>
    <m/>
    <m/>
    <m/>
    <m/>
    <m/>
    <m/>
    <n v="9"/>
    <n v="0"/>
    <n v="0"/>
  </r>
  <r>
    <n v="12230411"/>
    <s v="Fukuoka, Terukuni"/>
    <s v="Kanagawa"/>
    <s v="Kanagawa"/>
    <s v=""/>
    <s v=""/>
    <x v="2"/>
    <x v="0"/>
    <x v="59"/>
    <n v="1"/>
    <x v="14"/>
    <n v="0"/>
    <n v="0"/>
    <n v="0.86458638504630292"/>
    <n v="0.76424491995625687"/>
    <m/>
    <m/>
    <m/>
    <m/>
    <m/>
    <m/>
    <m/>
    <m/>
    <m/>
    <m/>
    <m/>
    <m/>
    <m/>
    <n v="9"/>
    <n v="0"/>
    <n v="0"/>
  </r>
  <r>
    <n v="4056313"/>
    <s v="SOELCH, Björn"/>
    <s v="Binderstrasse 5,D-31141 Hildesheim"/>
    <s v="Binderstrasse 5 D-31141 Hildesheim"/>
    <s v="5 31141"/>
    <s v="5"/>
    <x v="0"/>
    <x v="0"/>
    <x v="51"/>
    <n v="2"/>
    <x v="0"/>
    <n v="2"/>
    <n v="1"/>
    <n v="4.1513958908526716E-2"/>
    <n v="0.10036301764593547"/>
    <n v="1"/>
    <n v="2"/>
    <n v="9"/>
    <m/>
    <m/>
    <m/>
    <m/>
    <m/>
    <m/>
    <m/>
    <m/>
    <m/>
    <m/>
    <n v="9"/>
    <n v="1"/>
    <n v="0"/>
  </r>
  <r>
    <n v="12245575"/>
    <s v="Scireq Scientific Respiratory Equipment Inc."/>
    <s v="Montreal, Quebec"/>
    <s v="Montreal Quebec"/>
    <s v=""/>
    <s v=""/>
    <x v="16"/>
    <x v="0"/>
    <x v="79"/>
    <n v="1"/>
    <x v="15"/>
    <n v="0"/>
    <n v="0"/>
    <n v="0.44234307463029765"/>
    <n v="0.81726662730440292"/>
    <m/>
    <m/>
    <m/>
    <m/>
    <m/>
    <m/>
    <m/>
    <m/>
    <m/>
    <m/>
    <m/>
    <m/>
    <m/>
    <n v="9"/>
    <n v="0"/>
    <n v="0"/>
  </r>
  <r>
    <n v="12247277"/>
    <s v="Clarke, Martin D.H."/>
    <s v="Aurora"/>
    <s v="Aurora"/>
    <s v=""/>
    <s v=""/>
    <x v="16"/>
    <x v="0"/>
    <x v="66"/>
    <n v="1"/>
    <x v="14"/>
    <n v="0"/>
    <n v="0"/>
    <n v="0.43906546296182059"/>
    <n v="0.53875859958178218"/>
    <m/>
    <m/>
    <m/>
    <m/>
    <m/>
    <m/>
    <m/>
    <m/>
    <m/>
    <m/>
    <m/>
    <m/>
    <m/>
    <n v="9"/>
    <n v="0"/>
    <n v="0"/>
  </r>
  <r>
    <n v="12247922"/>
    <s v="Chen, Yao-Tung"/>
    <s v="New Taipei City"/>
    <s v="New Taipei City"/>
    <s v=""/>
    <s v=""/>
    <x v="5"/>
    <x v="0"/>
    <x v="81"/>
    <n v="1"/>
    <x v="3"/>
    <n v="0"/>
    <n v="0"/>
    <n v="0.37012687132679545"/>
    <n v="0.41357455810358879"/>
    <m/>
    <m/>
    <m/>
    <m/>
    <m/>
    <m/>
    <m/>
    <m/>
    <m/>
    <m/>
    <m/>
    <m/>
    <m/>
    <n v="9"/>
    <n v="0"/>
    <n v="0"/>
  </r>
  <r>
    <n v="12248560"/>
    <s v="Petersen, Danny K."/>
    <s v="Albert Lea,MN"/>
    <s v="Albert Lea MN"/>
    <s v=""/>
    <s v=""/>
    <x v="9"/>
    <x v="0"/>
    <x v="69"/>
    <n v="1"/>
    <x v="3"/>
    <n v="0"/>
    <n v="0"/>
    <n v="0.37613513009992439"/>
    <n v="0.19773535006576415"/>
    <m/>
    <m/>
    <m/>
    <m/>
    <m/>
    <m/>
    <m/>
    <m/>
    <m/>
    <m/>
    <m/>
    <m/>
    <m/>
    <n v="9"/>
    <n v="0"/>
    <n v="0"/>
  </r>
  <r>
    <n v="12252961"/>
    <s v="Spencer, Eric"/>
    <s v="Kaysville,UT"/>
    <s v="Kaysville UT"/>
    <s v=""/>
    <s v=""/>
    <x v="9"/>
    <x v="0"/>
    <x v="74"/>
    <n v="1"/>
    <x v="15"/>
    <n v="0"/>
    <n v="0"/>
    <n v="0.95067100481761257"/>
    <n v="0.22072672741580956"/>
    <m/>
    <m/>
    <m/>
    <m/>
    <m/>
    <m/>
    <m/>
    <m/>
    <m/>
    <m/>
    <m/>
    <m/>
    <m/>
    <n v="9"/>
    <n v="0"/>
    <n v="0"/>
  </r>
  <r>
    <n v="12259253"/>
    <s v="Summit Holding Company, LLC"/>
    <s v="Cheyenne,WY"/>
    <s v="Cheyenne WY"/>
    <s v=""/>
    <s v=""/>
    <x v="9"/>
    <x v="0"/>
    <x v="77"/>
    <n v="1"/>
    <x v="15"/>
    <n v="0"/>
    <n v="0"/>
    <n v="0.97193851766960304"/>
    <n v="0.18073594400981541"/>
    <m/>
    <m/>
    <m/>
    <m/>
    <m/>
    <m/>
    <m/>
    <m/>
    <m/>
    <m/>
    <m/>
    <m/>
    <m/>
    <n v="9"/>
    <n v="0"/>
    <n v="0"/>
  </r>
  <r>
    <n v="12260311"/>
    <s v="CHEN, Ching-Yi"/>
    <s v="Hsinchu City"/>
    <s v="Hsinchu City"/>
    <s v=""/>
    <s v=""/>
    <x v="5"/>
    <x v="0"/>
    <x v="74"/>
    <n v="1"/>
    <x v="15"/>
    <n v="0"/>
    <n v="0"/>
    <n v="0.30345214470547432"/>
    <n v="0.44977306615621937"/>
    <m/>
    <m/>
    <m/>
    <m/>
    <m/>
    <m/>
    <m/>
    <m/>
    <m/>
    <m/>
    <m/>
    <m/>
    <m/>
    <n v="9"/>
    <n v="0"/>
    <n v="0"/>
  </r>
  <r>
    <n v="4265344"/>
    <s v="BIJLSMA, Focco Cornelis"/>
    <s v="Badhuisweg 3,NL-1031 CM Amsterdam"/>
    <s v="Badhuisweg 3 NL-1031 CM Amsterdam"/>
    <s v="3 1031"/>
    <s v="3"/>
    <x v="1"/>
    <x v="0"/>
    <x v="40"/>
    <n v="2"/>
    <x v="1"/>
    <n v="2"/>
    <n v="1"/>
    <n v="0.63937486619877892"/>
    <n v="5.484279603743436E-2"/>
    <n v="1"/>
    <n v="2"/>
    <n v="9"/>
    <m/>
    <m/>
    <m/>
    <m/>
    <m/>
    <m/>
    <m/>
    <m/>
    <m/>
    <m/>
    <n v="9"/>
    <n v="1"/>
    <n v="0"/>
  </r>
  <r>
    <n v="4388390"/>
    <s v="ABDEL NOUR, Charbel"/>
    <s v="8 Rue De Guyenne,F-29200 Brest"/>
    <s v="8 Rue De Guyenne F-29200 Brest"/>
    <s v="8 29200"/>
    <s v=""/>
    <x v="3"/>
    <x v="0"/>
    <x v="0"/>
    <n v="2"/>
    <x v="9"/>
    <n v="2"/>
    <n v="0"/>
    <n v="0.92879566583102469"/>
    <n v="7.8338102468367921E-2"/>
    <n v="1"/>
    <n v="2"/>
    <n v="9"/>
    <m/>
    <m/>
    <m/>
    <m/>
    <m/>
    <m/>
    <m/>
    <m/>
    <m/>
    <m/>
    <n v="9"/>
    <n v="1"/>
    <n v="0"/>
  </r>
  <r>
    <n v="12265429"/>
    <s v="RTG Concepts LLC"/>
    <s v="Houston,TX"/>
    <s v="Houston TX"/>
    <s v=""/>
    <s v=""/>
    <x v="9"/>
    <x v="0"/>
    <x v="70"/>
    <n v="1"/>
    <x v="15"/>
    <n v="0"/>
    <n v="0"/>
    <n v="7.323491501095114E-2"/>
    <n v="0.49702683487658761"/>
    <m/>
    <m/>
    <m/>
    <m/>
    <m/>
    <m/>
    <m/>
    <m/>
    <m/>
    <m/>
    <m/>
    <m/>
    <m/>
    <n v="9"/>
    <n v="0"/>
    <n v="0"/>
  </r>
  <r>
    <n v="12265943"/>
    <s v="JACOULOT, Pascal Lucien"/>
    <s v="Dorans"/>
    <s v="Dorans"/>
    <s v=""/>
    <s v=""/>
    <x v="3"/>
    <x v="0"/>
    <x v="66"/>
    <n v="1"/>
    <x v="14"/>
    <n v="0"/>
    <n v="0"/>
    <n v="1.8557918395039508E-2"/>
    <n v="0.13902826740666219"/>
    <m/>
    <m/>
    <m/>
    <m/>
    <m/>
    <m/>
    <m/>
    <m/>
    <m/>
    <m/>
    <m/>
    <m/>
    <m/>
    <n v="9"/>
    <n v="0"/>
    <n v="0"/>
  </r>
  <r>
    <n v="12266411"/>
    <s v="GRANDPIERRE, Bruno"/>
    <s v="Nogent Sur Seine"/>
    <s v="Nogent Sur Seine"/>
    <s v=""/>
    <s v=""/>
    <x v="3"/>
    <x v="0"/>
    <x v="79"/>
    <n v="1"/>
    <x v="3"/>
    <n v="0"/>
    <n v="0"/>
    <n v="0.19743635720710273"/>
    <n v="0.58036481975116927"/>
    <m/>
    <m/>
    <m/>
    <m/>
    <m/>
    <m/>
    <m/>
    <m/>
    <m/>
    <m/>
    <m/>
    <m/>
    <m/>
    <n v="9"/>
    <n v="0"/>
    <n v="0"/>
  </r>
  <r>
    <n v="12269344"/>
    <s v="DIC Corporation"/>
    <s v="Itabashi-ku ,Tokyo"/>
    <s v="Itabashi-ku Tokyo"/>
    <s v=""/>
    <s v=""/>
    <x v="2"/>
    <x v="0"/>
    <x v="83"/>
    <n v="2"/>
    <x v="15"/>
    <n v="0"/>
    <n v="0"/>
    <n v="0.6219999540811666"/>
    <n v="0.61412963104890805"/>
    <m/>
    <m/>
    <m/>
    <m/>
    <m/>
    <m/>
    <m/>
    <m/>
    <m/>
    <m/>
    <m/>
    <m/>
    <m/>
    <n v="9"/>
    <n v="0"/>
    <n v="0"/>
  </r>
  <r>
    <n v="4458212"/>
    <s v="Balsari, Andrea"/>
    <s v="Via Mozart 15,20122 Milano"/>
    <s v="Via Mozart 15 20122 Milano"/>
    <s v="15 20122"/>
    <s v="15"/>
    <x v="6"/>
    <x v="0"/>
    <x v="76"/>
    <n v="2"/>
    <x v="1"/>
    <n v="2"/>
    <n v="1"/>
    <n v="0.48103570734009315"/>
    <n v="9.9203227798183913E-2"/>
    <n v="1"/>
    <n v="2"/>
    <n v="9"/>
    <m/>
    <m/>
    <m/>
    <m/>
    <m/>
    <m/>
    <m/>
    <m/>
    <m/>
    <m/>
    <n v="9"/>
    <n v="1"/>
    <n v="0"/>
  </r>
  <r>
    <n v="12271469"/>
    <s v="Mason, Henry Graham"/>
    <s v="San Francisco,CA"/>
    <s v="San Francisco CA"/>
    <s v=""/>
    <s v=""/>
    <x v="9"/>
    <x v="0"/>
    <x v="79"/>
    <n v="1"/>
    <x v="3"/>
    <n v="0"/>
    <n v="0"/>
    <n v="0.89680515530951987"/>
    <n v="0.59247973190776115"/>
    <m/>
    <m/>
    <m/>
    <m/>
    <m/>
    <m/>
    <m/>
    <m/>
    <m/>
    <m/>
    <m/>
    <m/>
    <m/>
    <n v="9"/>
    <n v="0"/>
    <n v="0"/>
  </r>
  <r>
    <n v="4559413"/>
    <s v="BONFRER, David"/>
    <s v="De Wulp 63,NL-7671 ZN Vriezenveen"/>
    <s v="De Wulp 63 NL-7671 ZN Vriezenveen"/>
    <s v="63 7671"/>
    <s v="63"/>
    <x v="1"/>
    <x v="0"/>
    <x v="40"/>
    <n v="2"/>
    <x v="9"/>
    <n v="2"/>
    <n v="1"/>
    <n v="7.0147121635288912E-4"/>
    <n v="5.6830725226280521E-2"/>
    <n v="1"/>
    <n v="2"/>
    <n v="9"/>
    <m/>
    <m/>
    <m/>
    <m/>
    <m/>
    <m/>
    <m/>
    <m/>
    <m/>
    <m/>
    <n v="9"/>
    <n v="1"/>
    <n v="0"/>
  </r>
  <r>
    <n v="12275103"/>
    <s v="BARKAN WIRELESS IP HOLDINGS, L.P."/>
    <s v="Wilmington,DE"/>
    <s v="Wilmington DE"/>
    <s v=""/>
    <s v=""/>
    <x v="9"/>
    <x v="0"/>
    <x v="69"/>
    <n v="1"/>
    <x v="15"/>
    <n v="0"/>
    <n v="0"/>
    <n v="0.181386610845921"/>
    <n v="0.50032726733122768"/>
    <m/>
    <m/>
    <m/>
    <m/>
    <m/>
    <m/>
    <m/>
    <m/>
    <m/>
    <m/>
    <m/>
    <m/>
    <m/>
    <n v="9"/>
    <n v="0"/>
    <n v="0"/>
  </r>
  <r>
    <n v="12277894"/>
    <s v="Barzilay, Ohad"/>
    <s v="Haifa"/>
    <s v="Haifa"/>
    <s v=""/>
    <s v=""/>
    <x v="19"/>
    <x v="0"/>
    <x v="87"/>
    <n v="1"/>
    <x v="14"/>
    <n v="0"/>
    <n v="0"/>
    <n v="0.56153622598328257"/>
    <n v="0.89101577319361713"/>
    <m/>
    <m/>
    <m/>
    <m/>
    <m/>
    <m/>
    <m/>
    <m/>
    <m/>
    <m/>
    <m/>
    <m/>
    <m/>
    <n v="9"/>
    <n v="0"/>
    <n v="0"/>
  </r>
  <r>
    <n v="12281431"/>
    <s v="Rynkiewicz, Michael"/>
    <s v="Beijing"/>
    <s v="Beijing"/>
    <s v=""/>
    <s v=""/>
    <x v="14"/>
    <x v="0"/>
    <x v="65"/>
    <n v="1"/>
    <x v="14"/>
    <n v="0"/>
    <n v="0"/>
    <n v="6.0696033206951716E-3"/>
    <n v="0.55581799861126313"/>
    <m/>
    <m/>
    <m/>
    <m/>
    <m/>
    <m/>
    <m/>
    <m/>
    <m/>
    <m/>
    <m/>
    <m/>
    <m/>
    <n v="9"/>
    <n v="0"/>
    <n v="0"/>
  </r>
  <r>
    <n v="12281556"/>
    <s v="Ball, Ronald Harold"/>
    <s v="Cameron"/>
    <s v="Cameron"/>
    <s v=""/>
    <s v=""/>
    <x v="16"/>
    <x v="0"/>
    <x v="65"/>
    <n v="1"/>
    <x v="14"/>
    <n v="0"/>
    <n v="0"/>
    <n v="0.35347070393378976"/>
    <n v="0.18649805420696963"/>
    <m/>
    <m/>
    <m/>
    <m/>
    <m/>
    <m/>
    <m/>
    <m/>
    <m/>
    <m/>
    <m/>
    <m/>
    <m/>
    <n v="9"/>
    <n v="0"/>
    <n v="0"/>
  </r>
  <r>
    <n v="12281872"/>
    <s v="Calin, George"/>
    <s v="Pearland,TX"/>
    <s v="Pearland TX"/>
    <s v=""/>
    <s v=""/>
    <x v="9"/>
    <x v="0"/>
    <x v="77"/>
    <n v="1"/>
    <x v="15"/>
    <n v="0"/>
    <n v="0"/>
    <n v="0.52730823139092664"/>
    <n v="0.43831814243301304"/>
    <m/>
    <m/>
    <m/>
    <m/>
    <m/>
    <m/>
    <m/>
    <m/>
    <m/>
    <m/>
    <m/>
    <m/>
    <m/>
    <n v="9"/>
    <n v="0"/>
    <n v="0"/>
  </r>
  <r>
    <n v="12282116"/>
    <s v="Kim, Deok Yeon"/>
    <s v="Seoul"/>
    <s v="Seoul"/>
    <s v=""/>
    <s v=""/>
    <x v="7"/>
    <x v="0"/>
    <x v="87"/>
    <n v="1"/>
    <x v="14"/>
    <n v="0"/>
    <n v="0"/>
    <n v="0.81530907370030914"/>
    <n v="0.22271950601331247"/>
    <m/>
    <m/>
    <m/>
    <m/>
    <m/>
    <m/>
    <m/>
    <m/>
    <m/>
    <m/>
    <m/>
    <m/>
    <m/>
    <n v="9"/>
    <n v="0"/>
    <n v="0"/>
  </r>
  <r>
    <n v="12282515"/>
    <s v="Rao, Sunil"/>
    <s v="Chapel Hill,NC"/>
    <s v="Chapel Hill NC"/>
    <s v=""/>
    <s v=""/>
    <x v="9"/>
    <x v="0"/>
    <x v="78"/>
    <n v="1"/>
    <x v="3"/>
    <n v="0"/>
    <n v="0"/>
    <n v="0.59981496388863664"/>
    <n v="0.20570492601652679"/>
    <m/>
    <m/>
    <m/>
    <m/>
    <m/>
    <m/>
    <m/>
    <m/>
    <m/>
    <m/>
    <m/>
    <m/>
    <m/>
    <n v="9"/>
    <n v="0"/>
    <n v="0"/>
  </r>
  <r>
    <n v="12284001"/>
    <s v="Palacios Valverde, José Manuel"/>
    <s v="Madrid"/>
    <s v="Madrid"/>
    <s v=""/>
    <s v=""/>
    <x v="4"/>
    <x v="0"/>
    <x v="66"/>
    <n v="1"/>
    <x v="14"/>
    <n v="0"/>
    <n v="0"/>
    <n v="0.75009546459995347"/>
    <n v="0.63683055609594419"/>
    <m/>
    <m/>
    <m/>
    <m/>
    <m/>
    <m/>
    <m/>
    <m/>
    <m/>
    <m/>
    <m/>
    <m/>
    <m/>
    <n v="9"/>
    <n v="0"/>
    <n v="0"/>
  </r>
  <r>
    <n v="12285561"/>
    <s v="Yasuda, Satoshi"/>
    <s v="Aichi"/>
    <s v="Aichi"/>
    <s v=""/>
    <s v=""/>
    <x v="2"/>
    <x v="0"/>
    <x v="87"/>
    <n v="1"/>
    <x v="14"/>
    <n v="0"/>
    <n v="0"/>
    <n v="0.32136281383999232"/>
    <n v="6.9317926351128878E-2"/>
    <m/>
    <m/>
    <m/>
    <m/>
    <m/>
    <m/>
    <m/>
    <m/>
    <m/>
    <m/>
    <m/>
    <m/>
    <m/>
    <n v="9"/>
    <n v="0"/>
    <n v="0"/>
  </r>
  <r>
    <n v="12285626"/>
    <s v="TAI, WEN-SHENG"/>
    <s v="Tu-Cheng"/>
    <s v="Tu-Cheng"/>
    <s v=""/>
    <s v=""/>
    <x v="5"/>
    <x v="0"/>
    <x v="59"/>
    <n v="1"/>
    <x v="14"/>
    <n v="0"/>
    <n v="0"/>
    <n v="0.76338200531201361"/>
    <n v="6.1930798891982164E-2"/>
    <m/>
    <m/>
    <m/>
    <m/>
    <m/>
    <m/>
    <m/>
    <m/>
    <m/>
    <m/>
    <m/>
    <m/>
    <m/>
    <n v="9"/>
    <n v="0"/>
    <n v="0"/>
  </r>
  <r>
    <n v="12290558"/>
    <s v="Mizia, Richard"/>
    <s v="Deer River,MN"/>
    <s v="Deer River MN"/>
    <s v=""/>
    <s v=""/>
    <x v="9"/>
    <x v="0"/>
    <x v="69"/>
    <n v="1"/>
    <x v="3"/>
    <n v="0"/>
    <n v="0"/>
    <n v="0.44976700062980224"/>
    <n v="0.21595351320816913"/>
    <m/>
    <m/>
    <m/>
    <m/>
    <m/>
    <m/>
    <m/>
    <m/>
    <m/>
    <m/>
    <m/>
    <m/>
    <m/>
    <n v="9"/>
    <n v="0"/>
    <n v="0"/>
  </r>
  <r>
    <n v="12290645"/>
    <s v="Jameson, Darren Scott"/>
    <s v="Mansfield,TX"/>
    <s v="Mansfield TX"/>
    <s v=""/>
    <s v=""/>
    <x v="9"/>
    <x v="0"/>
    <x v="74"/>
    <n v="1"/>
    <x v="15"/>
    <n v="0"/>
    <n v="0"/>
    <n v="0.20225461894035923"/>
    <n v="0.7778557213447933"/>
    <m/>
    <m/>
    <m/>
    <m/>
    <m/>
    <m/>
    <m/>
    <m/>
    <m/>
    <m/>
    <m/>
    <m/>
    <m/>
    <n v="9"/>
    <n v="0"/>
    <n v="0"/>
  </r>
  <r>
    <n v="12292089"/>
    <s v="Bonk, Andreas"/>
    <s v="Hemsbach"/>
    <s v="Hemsbach"/>
    <s v=""/>
    <s v=""/>
    <x v="0"/>
    <x v="0"/>
    <x v="59"/>
    <n v="1"/>
    <x v="14"/>
    <n v="0"/>
    <n v="0"/>
    <n v="0.89247337007738248"/>
    <n v="0.56389381699367103"/>
    <m/>
    <m/>
    <m/>
    <m/>
    <m/>
    <m/>
    <m/>
    <m/>
    <m/>
    <m/>
    <m/>
    <m/>
    <m/>
    <n v="9"/>
    <n v="0"/>
    <n v="0"/>
  </r>
  <r>
    <n v="12292845"/>
    <s v="Rogren, Philip E."/>
    <s v="Half Moon Bay,CA"/>
    <s v="Half Moon Bay CA"/>
    <s v=""/>
    <s v=""/>
    <x v="9"/>
    <x v="0"/>
    <x v="79"/>
    <n v="1"/>
    <x v="0"/>
    <n v="0"/>
    <n v="0"/>
    <n v="0.46748598401779162"/>
    <n v="0.65278736122756831"/>
    <m/>
    <m/>
    <m/>
    <m/>
    <m/>
    <m/>
    <m/>
    <m/>
    <m/>
    <m/>
    <m/>
    <m/>
    <m/>
    <n v="9"/>
    <n v="0"/>
    <n v="0"/>
  </r>
  <r>
    <n v="12292877"/>
    <s v="Alberola, Nicole"/>
    <s v="Les Deserts"/>
    <s v="Les Deserts"/>
    <s v=""/>
    <s v=""/>
    <x v="3"/>
    <x v="0"/>
    <x v="77"/>
    <n v="1"/>
    <x v="15"/>
    <n v="0"/>
    <n v="0"/>
    <n v="0.25715229504474824"/>
    <n v="0.42054013720537253"/>
    <m/>
    <m/>
    <m/>
    <m/>
    <m/>
    <m/>
    <m/>
    <m/>
    <m/>
    <m/>
    <m/>
    <m/>
    <m/>
    <n v="9"/>
    <n v="0"/>
    <n v="0"/>
  </r>
  <r>
    <n v="12293174"/>
    <s v="Llope, Richard"/>
    <s v="Franklin,MI"/>
    <s v="Franklin MI"/>
    <s v=""/>
    <s v=""/>
    <x v="9"/>
    <x v="0"/>
    <x v="77"/>
    <n v="1"/>
    <x v="15"/>
    <n v="0"/>
    <n v="0"/>
    <n v="0.43380306860152551"/>
    <n v="0.42128568846837366"/>
    <m/>
    <m/>
    <m/>
    <m/>
    <m/>
    <m/>
    <m/>
    <m/>
    <m/>
    <m/>
    <m/>
    <m/>
    <m/>
    <n v="9"/>
    <n v="0"/>
    <n v="0"/>
  </r>
  <r>
    <n v="12293968"/>
    <s v="CHEN, Nan-Jui"/>
    <s v="Hsin-Chu"/>
    <s v="Hsin-Chu"/>
    <s v=""/>
    <s v=""/>
    <x v="5"/>
    <x v="0"/>
    <x v="59"/>
    <n v="1"/>
    <x v="14"/>
    <n v="0"/>
    <n v="0"/>
    <n v="0.82963885603600251"/>
    <n v="0.2635571014377055"/>
    <m/>
    <m/>
    <m/>
    <m/>
    <m/>
    <m/>
    <m/>
    <m/>
    <m/>
    <m/>
    <m/>
    <m/>
    <m/>
    <n v="9"/>
    <n v="0"/>
    <n v="0"/>
  </r>
  <r>
    <n v="12297601"/>
    <s v="Fernselect B.V."/>
    <s v="Aalsmeer"/>
    <s v="Aalsmeer"/>
    <s v=""/>
    <s v=""/>
    <x v="1"/>
    <x v="0"/>
    <x v="59"/>
    <n v="1"/>
    <x v="14"/>
    <n v="0"/>
    <n v="0"/>
    <n v="0.85024346102963766"/>
    <n v="0.81270984128011503"/>
    <m/>
    <m/>
    <m/>
    <m/>
    <m/>
    <m/>
    <m/>
    <m/>
    <m/>
    <m/>
    <m/>
    <m/>
    <m/>
    <n v="9"/>
    <n v="0"/>
    <n v="0"/>
  </r>
  <r>
    <n v="12299257"/>
    <s v="Iimori, Hiroyasu"/>
    <s v="Mie-ken"/>
    <s v="Mie-ken"/>
    <s v=""/>
    <s v=""/>
    <x v="2"/>
    <x v="0"/>
    <x v="65"/>
    <n v="1"/>
    <x v="14"/>
    <n v="0"/>
    <n v="0"/>
    <n v="0.85555524952754625"/>
    <n v="0.82149228958920406"/>
    <m/>
    <m/>
    <m/>
    <m/>
    <m/>
    <m/>
    <m/>
    <m/>
    <m/>
    <m/>
    <m/>
    <m/>
    <m/>
    <n v="9"/>
    <n v="0"/>
    <n v="0"/>
  </r>
  <r>
    <n v="12301039"/>
    <s v="Ruggiero, Alessandra"/>
    <s v="Napoli"/>
    <s v="Napoli"/>
    <s v=""/>
    <s v=""/>
    <x v="6"/>
    <x v="0"/>
    <x v="66"/>
    <n v="1"/>
    <x v="14"/>
    <n v="0"/>
    <n v="0"/>
    <n v="0.80084216730659297"/>
    <n v="0.50018215166496671"/>
    <m/>
    <m/>
    <m/>
    <m/>
    <m/>
    <m/>
    <m/>
    <m/>
    <m/>
    <m/>
    <m/>
    <m/>
    <m/>
    <n v="9"/>
    <n v="0"/>
    <n v="0"/>
  </r>
  <r>
    <n v="12302640"/>
    <s v="Tilley, James"/>
    <s v="Colorado Springs,CO"/>
    <s v="Colorado Springs CO"/>
    <s v=""/>
    <s v=""/>
    <x v="9"/>
    <x v="0"/>
    <x v="80"/>
    <n v="2"/>
    <x v="3"/>
    <n v="0"/>
    <n v="0"/>
    <n v="0.37789195837411782"/>
    <n v="0.56645603033578829"/>
    <m/>
    <m/>
    <m/>
    <m/>
    <m/>
    <m/>
    <m/>
    <m/>
    <m/>
    <m/>
    <m/>
    <m/>
    <m/>
    <n v="9"/>
    <n v="0"/>
    <n v="0"/>
  </r>
  <r>
    <n v="12308894"/>
    <s v="Becker, Franz Josef"/>
    <s v="St. Ingbert"/>
    <s v="St. Ingbert"/>
    <s v=""/>
    <s v=""/>
    <x v="0"/>
    <x v="0"/>
    <x v="77"/>
    <n v="1"/>
    <x v="15"/>
    <n v="0"/>
    <n v="0"/>
    <n v="0.44963064110630879"/>
    <n v="0.37809519140898029"/>
    <m/>
    <m/>
    <m/>
    <m/>
    <m/>
    <m/>
    <m/>
    <m/>
    <m/>
    <m/>
    <m/>
    <m/>
    <m/>
    <n v="9"/>
    <n v="0"/>
    <n v="0"/>
  </r>
  <r>
    <n v="12316342"/>
    <s v="ARAI, Tsutomu"/>
    <s v="Nagano"/>
    <s v="Nagano"/>
    <s v=""/>
    <s v=""/>
    <x v="2"/>
    <x v="0"/>
    <x v="66"/>
    <n v="1"/>
    <x v="14"/>
    <n v="0"/>
    <n v="0"/>
    <n v="0.24715857689106036"/>
    <n v="0.85546017980642886"/>
    <m/>
    <m/>
    <m/>
    <m/>
    <m/>
    <m/>
    <m/>
    <m/>
    <m/>
    <m/>
    <m/>
    <m/>
    <m/>
    <n v="9"/>
    <n v="0"/>
    <n v="0"/>
  </r>
  <r>
    <n v="12322584"/>
    <s v="Ito, Masahiro"/>
    <s v="Takatsuki-shi"/>
    <s v="Takatsuki-shi"/>
    <s v=""/>
    <s v=""/>
    <x v="2"/>
    <x v="0"/>
    <x v="69"/>
    <n v="1"/>
    <x v="14"/>
    <n v="0"/>
    <n v="0"/>
    <n v="0.35512592421415068"/>
    <n v="0.20950100381293457"/>
    <m/>
    <m/>
    <m/>
    <m/>
    <m/>
    <m/>
    <m/>
    <m/>
    <m/>
    <m/>
    <m/>
    <m/>
    <m/>
    <n v="9"/>
    <n v="0"/>
    <n v="0"/>
  </r>
  <r>
    <n v="4745620"/>
    <s v="Bennet, Alan David"/>
    <s v="2 Thorburn Road,Edinburgh EH13 0BQ"/>
    <s v="2 Thorburn Road Edinburgh EH13 0BQ"/>
    <s v="2 13 0"/>
    <s v="H13"/>
    <x v="8"/>
    <x v="0"/>
    <x v="51"/>
    <n v="2"/>
    <x v="9"/>
    <n v="3"/>
    <n v="1"/>
    <n v="0.35479991257882915"/>
    <n v="9.118635136296549E-2"/>
    <n v="1"/>
    <n v="2"/>
    <n v="9"/>
    <m/>
    <m/>
    <m/>
    <m/>
    <m/>
    <m/>
    <m/>
    <m/>
    <m/>
    <m/>
    <n v="9"/>
    <n v="1"/>
    <n v="0"/>
  </r>
  <r>
    <n v="12329166"/>
    <s v="Haase, Andreas"/>
    <s v="Park City,UT"/>
    <s v="Park City UT"/>
    <s v=""/>
    <s v=""/>
    <x v="9"/>
    <x v="0"/>
    <x v="74"/>
    <n v="1"/>
    <x v="3"/>
    <n v="0"/>
    <n v="0"/>
    <n v="0.23874604939317678"/>
    <n v="0.54778965067533336"/>
    <m/>
    <m/>
    <m/>
    <m/>
    <m/>
    <m/>
    <m/>
    <m/>
    <m/>
    <m/>
    <m/>
    <m/>
    <m/>
    <n v="9"/>
    <n v="0"/>
    <n v="0"/>
  </r>
  <r>
    <n v="12330658"/>
    <s v="Chopard, Vincent"/>
    <s v="Tournon sue Rhone"/>
    <s v="Tournon sue Rhone"/>
    <s v=""/>
    <s v=""/>
    <x v="3"/>
    <x v="0"/>
    <x v="100"/>
    <n v="2"/>
    <x v="3"/>
    <n v="0"/>
    <n v="0"/>
    <n v="0.90065750460283811"/>
    <n v="0.85260539533143054"/>
    <m/>
    <m/>
    <m/>
    <m/>
    <m/>
    <m/>
    <m/>
    <m/>
    <m/>
    <m/>
    <m/>
    <m/>
    <m/>
    <n v="9"/>
    <n v="0"/>
    <n v="0"/>
  </r>
  <r>
    <n v="12330885"/>
    <s v="NIKAKU, Daisuke"/>
    <s v="Kanagawa"/>
    <s v="Kanagawa"/>
    <s v=""/>
    <s v=""/>
    <x v="2"/>
    <x v="0"/>
    <x v="59"/>
    <n v="1"/>
    <x v="14"/>
    <n v="0"/>
    <n v="0"/>
    <n v="0.81072379887330526"/>
    <n v="0.57747479734679774"/>
    <m/>
    <m/>
    <m/>
    <m/>
    <m/>
    <m/>
    <m/>
    <m/>
    <m/>
    <m/>
    <m/>
    <m/>
    <m/>
    <n v="9"/>
    <n v="0"/>
    <n v="0"/>
  </r>
  <r>
    <n v="12331052"/>
    <s v="Han, Tao"/>
    <s v="North Arlington,NJ"/>
    <s v="North Arlington NJ"/>
    <s v=""/>
    <s v=""/>
    <x v="9"/>
    <x v="0"/>
    <x v="83"/>
    <n v="2"/>
    <x v="3"/>
    <n v="0"/>
    <n v="0"/>
    <n v="0.65324925542128165"/>
    <n v="0.65313246454719998"/>
    <m/>
    <m/>
    <m/>
    <m/>
    <m/>
    <m/>
    <m/>
    <m/>
    <m/>
    <m/>
    <m/>
    <m/>
    <m/>
    <n v="9"/>
    <n v="0"/>
    <n v="0"/>
  </r>
  <r>
    <n v="12336110"/>
    <s v="Miller, Lee"/>
    <s v="Milwaukee,WI"/>
    <s v="Milwaukee WI"/>
    <s v=""/>
    <s v=""/>
    <x v="9"/>
    <x v="0"/>
    <x v="74"/>
    <n v="1"/>
    <x v="15"/>
    <n v="0"/>
    <n v="0"/>
    <n v="8.8633996210985555E-2"/>
    <n v="0.61892340945694324"/>
    <m/>
    <m/>
    <m/>
    <m/>
    <m/>
    <m/>
    <m/>
    <m/>
    <m/>
    <m/>
    <m/>
    <m/>
    <m/>
    <n v="9"/>
    <n v="0"/>
    <n v="0"/>
  </r>
  <r>
    <n v="12336808"/>
    <s v="Kuroda, Tatsuro"/>
    <s v="Osaka-shi"/>
    <s v="Osaka-shi"/>
    <s v=""/>
    <s v=""/>
    <x v="2"/>
    <x v="0"/>
    <x v="62"/>
    <n v="1"/>
    <x v="14"/>
    <n v="0"/>
    <n v="0"/>
    <n v="0.50180803103322846"/>
    <n v="0.32003514890374285"/>
    <m/>
    <m/>
    <m/>
    <m/>
    <m/>
    <m/>
    <m/>
    <m/>
    <m/>
    <m/>
    <m/>
    <m/>
    <m/>
    <n v="9"/>
    <n v="0"/>
    <n v="0"/>
  </r>
  <r>
    <n v="12337749"/>
    <s v="Maligin, Alexey Vladimirovich"/>
    <s v="Irkutsk"/>
    <s v="Irkutsk"/>
    <s v=""/>
    <s v=""/>
    <x v="29"/>
    <x v="0"/>
    <x v="65"/>
    <n v="1"/>
    <x v="14"/>
    <n v="0"/>
    <n v="0"/>
    <n v="0.47165655734163692"/>
    <n v="0.55419845715219129"/>
    <m/>
    <m/>
    <m/>
    <m/>
    <m/>
    <m/>
    <m/>
    <m/>
    <m/>
    <m/>
    <m/>
    <m/>
    <m/>
    <n v="9"/>
    <n v="0"/>
    <n v="0"/>
  </r>
  <r>
    <n v="12340019"/>
    <s v="Khisti, Pradip"/>
    <s v="Hicksville,NY"/>
    <s v="Hicksville NY"/>
    <s v=""/>
    <s v=""/>
    <x v="9"/>
    <x v="0"/>
    <x v="69"/>
    <n v="1"/>
    <x v="15"/>
    <n v="0"/>
    <n v="0"/>
    <n v="0.10439276620591542"/>
    <n v="0.15219419955766922"/>
    <m/>
    <m/>
    <m/>
    <m/>
    <m/>
    <m/>
    <m/>
    <m/>
    <m/>
    <m/>
    <m/>
    <m/>
    <m/>
    <n v="9"/>
    <n v="0"/>
    <n v="0"/>
  </r>
  <r>
    <n v="12340170"/>
    <s v="Ho, Kam H."/>
    <s v="Daly City,CA"/>
    <s v="Daly City CA"/>
    <s v=""/>
    <s v=""/>
    <x v="9"/>
    <x v="0"/>
    <x v="74"/>
    <n v="1"/>
    <x v="3"/>
    <n v="0"/>
    <n v="0"/>
    <n v="0.51379248582757175"/>
    <n v="0.82545816100432579"/>
    <m/>
    <m/>
    <m/>
    <m/>
    <m/>
    <m/>
    <m/>
    <m/>
    <m/>
    <m/>
    <m/>
    <m/>
    <m/>
    <n v="9"/>
    <n v="0"/>
    <n v="0"/>
  </r>
  <r>
    <n v="12340425"/>
    <s v="Hiromitsu, Yoshihito"/>
    <s v="Kanagawa"/>
    <s v="Kanagawa"/>
    <s v=""/>
    <s v=""/>
    <x v="2"/>
    <x v="0"/>
    <x v="59"/>
    <n v="1"/>
    <x v="14"/>
    <n v="0"/>
    <n v="0"/>
    <n v="7.7607691721050864E-2"/>
    <n v="0.43015776041338594"/>
    <m/>
    <m/>
    <m/>
    <m/>
    <m/>
    <m/>
    <m/>
    <m/>
    <m/>
    <m/>
    <m/>
    <m/>
    <m/>
    <n v="9"/>
    <n v="0"/>
    <n v="0"/>
  </r>
  <r>
    <n v="12340859"/>
    <s v="Olen, Vadim"/>
    <s v="Cedar Rapids,IA"/>
    <s v="Cedar Rapids IA"/>
    <s v=""/>
    <s v=""/>
    <x v="9"/>
    <x v="0"/>
    <x v="81"/>
    <n v="1"/>
    <x v="3"/>
    <n v="0"/>
    <n v="0"/>
    <n v="0.88922660938152798"/>
    <n v="0.83162818226030666"/>
    <m/>
    <m/>
    <m/>
    <m/>
    <m/>
    <m/>
    <m/>
    <m/>
    <m/>
    <m/>
    <m/>
    <m/>
    <m/>
    <n v="9"/>
    <n v="0"/>
    <n v="0"/>
  </r>
  <r>
    <n v="12342135"/>
    <s v="Chau, Yiu Chau"/>
    <s v="N.T. Hong Kong"/>
    <s v="N.T. Hong Kong"/>
    <s v=""/>
    <s v=""/>
    <x v="14"/>
    <x v="0"/>
    <x v="78"/>
    <n v="1"/>
    <x v="3"/>
    <n v="0"/>
    <n v="0"/>
    <n v="4.2149955877563094E-2"/>
    <n v="0.36692176527617071"/>
    <m/>
    <m/>
    <m/>
    <m/>
    <m/>
    <m/>
    <m/>
    <m/>
    <m/>
    <m/>
    <m/>
    <m/>
    <m/>
    <n v="9"/>
    <n v="0"/>
    <n v="0"/>
  </r>
  <r>
    <n v="12343456"/>
    <s v="Grover, Anuj"/>
    <s v="New Delhi"/>
    <s v="New Delhi"/>
    <s v=""/>
    <s v=""/>
    <x v="27"/>
    <x v="0"/>
    <x v="62"/>
    <n v="1"/>
    <x v="15"/>
    <n v="0"/>
    <n v="0"/>
    <n v="0.90728321886589247"/>
    <n v="0.52082225629422718"/>
    <m/>
    <m/>
    <m/>
    <m/>
    <m/>
    <m/>
    <m/>
    <m/>
    <m/>
    <m/>
    <m/>
    <m/>
    <m/>
    <n v="9"/>
    <n v="0"/>
    <n v="0"/>
  </r>
  <r>
    <n v="12348299"/>
    <s v="Mann, Thomas"/>
    <s v="Berlin"/>
    <s v="Berlin"/>
    <s v=""/>
    <s v=""/>
    <x v="0"/>
    <x v="0"/>
    <x v="66"/>
    <n v="1"/>
    <x v="14"/>
    <n v="0"/>
    <n v="0"/>
    <n v="0.33312178142094884"/>
    <n v="0.37077140041068413"/>
    <m/>
    <m/>
    <m/>
    <m/>
    <m/>
    <m/>
    <m/>
    <m/>
    <m/>
    <m/>
    <m/>
    <m/>
    <m/>
    <n v="9"/>
    <n v="0"/>
    <n v="0"/>
  </r>
  <r>
    <n v="12349866"/>
    <s v="Transvalidou, Faye"/>
    <s v="East Rutherford,NJ"/>
    <s v="East Rutherford NJ"/>
    <s v=""/>
    <s v=""/>
    <x v="9"/>
    <x v="0"/>
    <x v="83"/>
    <n v="2"/>
    <x v="3"/>
    <n v="0"/>
    <n v="0"/>
    <n v="0.4168493722201253"/>
    <n v="0.76928931230343356"/>
    <m/>
    <m/>
    <m/>
    <m/>
    <m/>
    <m/>
    <m/>
    <m/>
    <m/>
    <m/>
    <m/>
    <m/>
    <m/>
    <n v="9"/>
    <n v="0"/>
    <n v="0"/>
  </r>
  <r>
    <n v="12350249"/>
    <s v="Raudenbush, Brian Christopher"/>
    <s v="Brookfield,CT"/>
    <s v="Brookfield CT"/>
    <s v=""/>
    <s v=""/>
    <x v="9"/>
    <x v="0"/>
    <x v="69"/>
    <n v="1"/>
    <x v="15"/>
    <n v="0"/>
    <n v="0"/>
    <n v="0.52381110207671844"/>
    <n v="0.39256860707928487"/>
    <m/>
    <m/>
    <m/>
    <m/>
    <m/>
    <m/>
    <m/>
    <m/>
    <m/>
    <m/>
    <m/>
    <m/>
    <m/>
    <n v="9"/>
    <n v="0"/>
    <n v="0"/>
  </r>
  <r>
    <n v="12350656"/>
    <s v="Pigott, John P."/>
    <s v="Sylvania,OH"/>
    <s v="Sylvania OH"/>
    <s v=""/>
    <s v=""/>
    <x v="9"/>
    <x v="0"/>
    <x v="77"/>
    <n v="1"/>
    <x v="15"/>
    <n v="0"/>
    <n v="0"/>
    <n v="8.2812929222504494E-2"/>
    <n v="0.4265092963502698"/>
    <m/>
    <m/>
    <m/>
    <m/>
    <m/>
    <m/>
    <m/>
    <m/>
    <m/>
    <m/>
    <m/>
    <m/>
    <m/>
    <n v="9"/>
    <n v="0"/>
    <n v="0"/>
  </r>
  <r>
    <n v="12350680"/>
    <s v="Bernhard, Axel L."/>
    <s v="Sydney"/>
    <s v="Sydney"/>
    <s v=""/>
    <s v=""/>
    <x v="20"/>
    <x v="0"/>
    <x v="66"/>
    <n v="1"/>
    <x v="14"/>
    <n v="0"/>
    <n v="0"/>
    <n v="0.68278704532971635"/>
    <n v="0.29543195868370131"/>
    <m/>
    <m/>
    <m/>
    <m/>
    <m/>
    <m/>
    <m/>
    <m/>
    <m/>
    <m/>
    <m/>
    <m/>
    <m/>
    <n v="9"/>
    <n v="0"/>
    <n v="0"/>
  </r>
  <r>
    <n v="12354727"/>
    <s v="Suzuki, Takayuki"/>
    <s v="Osaka-shi"/>
    <s v="Osaka-shi"/>
    <s v=""/>
    <s v=""/>
    <x v="2"/>
    <x v="0"/>
    <x v="62"/>
    <n v="1"/>
    <x v="14"/>
    <n v="0"/>
    <n v="0"/>
    <n v="0.21321056605829225"/>
    <n v="0.14892948475156464"/>
    <m/>
    <m/>
    <m/>
    <m/>
    <m/>
    <m/>
    <m/>
    <m/>
    <m/>
    <m/>
    <m/>
    <m/>
    <m/>
    <n v="9"/>
    <n v="0"/>
    <n v="0"/>
  </r>
  <r>
    <n v="12355345"/>
    <s v="Eulerich, Wolfgang"/>
    <s v="Osnabruck"/>
    <s v="Osnabruck"/>
    <s v=""/>
    <s v=""/>
    <x v="0"/>
    <x v="0"/>
    <x v="62"/>
    <n v="1"/>
    <x v="14"/>
    <n v="0"/>
    <n v="0"/>
    <n v="0.17249033100274569"/>
    <n v="0.78178810068979865"/>
    <m/>
    <m/>
    <m/>
    <m/>
    <m/>
    <m/>
    <m/>
    <m/>
    <m/>
    <m/>
    <m/>
    <m/>
    <m/>
    <n v="9"/>
    <n v="0"/>
    <n v="0"/>
  </r>
  <r>
    <n v="12360180"/>
    <s v="Teng, Fei"/>
    <s v="Shenyang City"/>
    <s v="Shenyang City"/>
    <s v=""/>
    <s v=""/>
    <x v="14"/>
    <x v="0"/>
    <x v="69"/>
    <n v="1"/>
    <x v="15"/>
    <n v="0"/>
    <n v="0"/>
    <n v="0.31030568370454259"/>
    <n v="0.73417900825712534"/>
    <m/>
    <m/>
    <m/>
    <m/>
    <m/>
    <m/>
    <m/>
    <m/>
    <m/>
    <m/>
    <m/>
    <m/>
    <m/>
    <n v="9"/>
    <n v="0"/>
    <n v="0"/>
  </r>
  <r>
    <n v="12361559"/>
    <s v="Weinrib, Ben Charles"/>
    <s v="San Diego,CA"/>
    <s v="San Diego CA"/>
    <s v=""/>
    <s v=""/>
    <x v="9"/>
    <x v="0"/>
    <x v="74"/>
    <n v="1"/>
    <x v="3"/>
    <n v="0"/>
    <n v="0"/>
    <n v="6.2501882696631483E-2"/>
    <n v="0.59655418767798296"/>
    <m/>
    <m/>
    <m/>
    <m/>
    <m/>
    <m/>
    <m/>
    <m/>
    <m/>
    <m/>
    <m/>
    <m/>
    <m/>
    <n v="9"/>
    <n v="0"/>
    <n v="0"/>
  </r>
  <r>
    <n v="12365691"/>
    <s v="You, Sifang"/>
    <s v="La Jolla,CA"/>
    <s v="La Jolla CA"/>
    <s v=""/>
    <s v=""/>
    <x v="9"/>
    <x v="0"/>
    <x v="77"/>
    <n v="1"/>
    <x v="3"/>
    <n v="0"/>
    <n v="0"/>
    <n v="0.65051514935671628"/>
    <n v="0.20094844451705818"/>
    <m/>
    <m/>
    <m/>
    <m/>
    <m/>
    <m/>
    <m/>
    <m/>
    <m/>
    <m/>
    <m/>
    <m/>
    <m/>
    <n v="9"/>
    <n v="0"/>
    <n v="0"/>
  </r>
  <r>
    <n v="12371938"/>
    <s v="Holbe, Klaus"/>
    <s v="Obermaiselstein"/>
    <s v="Obermaiselstein"/>
    <s v=""/>
    <s v=""/>
    <x v="0"/>
    <x v="0"/>
    <x v="81"/>
    <n v="1"/>
    <x v="14"/>
    <n v="0"/>
    <n v="0"/>
    <n v="3.7149872784560944E-3"/>
    <n v="0.36151289491453409"/>
    <m/>
    <m/>
    <m/>
    <m/>
    <m/>
    <m/>
    <m/>
    <m/>
    <m/>
    <m/>
    <m/>
    <m/>
    <m/>
    <n v="9"/>
    <n v="0"/>
    <n v="0"/>
  </r>
  <r>
    <n v="12380600"/>
    <s v="McNeish, Ryan"/>
    <s v="Cheshire"/>
    <s v="Cheshire"/>
    <s v=""/>
    <s v=""/>
    <x v="8"/>
    <x v="0"/>
    <x v="59"/>
    <n v="1"/>
    <x v="14"/>
    <n v="0"/>
    <n v="0"/>
    <n v="0.4115615288345007"/>
    <n v="0.25913254412912523"/>
    <m/>
    <m/>
    <m/>
    <m/>
    <m/>
    <m/>
    <m/>
    <m/>
    <m/>
    <m/>
    <m/>
    <m/>
    <m/>
    <n v="9"/>
    <n v="0"/>
    <n v="0"/>
  </r>
  <r>
    <n v="12381306"/>
    <s v="Knudson, Brent"/>
    <s v="Williston,ND"/>
    <s v="Williston ND"/>
    <s v=""/>
    <s v=""/>
    <x v="9"/>
    <x v="0"/>
    <x v="74"/>
    <n v="1"/>
    <x v="15"/>
    <n v="0"/>
    <n v="0"/>
    <n v="0.51157546853048586"/>
    <n v="0.58075960076378974"/>
    <m/>
    <m/>
    <m/>
    <m/>
    <m/>
    <m/>
    <m/>
    <m/>
    <m/>
    <m/>
    <m/>
    <m/>
    <m/>
    <n v="9"/>
    <n v="0"/>
    <n v="0"/>
  </r>
  <r>
    <n v="12383447"/>
    <s v="Senst, Andreas"/>
    <s v="Munich"/>
    <s v="Munich"/>
    <s v=""/>
    <s v=""/>
    <x v="0"/>
    <x v="0"/>
    <x v="66"/>
    <n v="1"/>
    <x v="14"/>
    <n v="0"/>
    <n v="0"/>
    <n v="1.9629175945225064E-2"/>
    <n v="0.48451043546165606"/>
    <m/>
    <m/>
    <m/>
    <m/>
    <m/>
    <m/>
    <m/>
    <m/>
    <m/>
    <m/>
    <m/>
    <m/>
    <m/>
    <n v="9"/>
    <n v="0"/>
    <n v="0"/>
  </r>
  <r>
    <n v="12386071"/>
    <s v="Akutsu, Hiroaki"/>
    <s v="Tokyo"/>
    <s v="Tokyo"/>
    <s v=""/>
    <s v=""/>
    <x v="2"/>
    <x v="0"/>
    <x v="87"/>
    <n v="1"/>
    <x v="14"/>
    <n v="0"/>
    <n v="0"/>
    <n v="0.44470226460814277"/>
    <n v="0.45123576537266208"/>
    <m/>
    <m/>
    <m/>
    <m/>
    <m/>
    <m/>
    <m/>
    <m/>
    <m/>
    <m/>
    <m/>
    <m/>
    <m/>
    <n v="9"/>
    <n v="0"/>
    <n v="0"/>
  </r>
  <r>
    <n v="12387246"/>
    <s v="Oikawa, Jiro"/>
    <s v="Tokai-shi"/>
    <s v="Tokai-shi"/>
    <s v=""/>
    <s v=""/>
    <x v="2"/>
    <x v="0"/>
    <x v="62"/>
    <n v="1"/>
    <x v="14"/>
    <n v="0"/>
    <n v="0"/>
    <n v="0.22890399903678205"/>
    <n v="0.2530845870716586"/>
    <m/>
    <m/>
    <m/>
    <m/>
    <m/>
    <m/>
    <m/>
    <m/>
    <m/>
    <m/>
    <m/>
    <m/>
    <m/>
    <n v="9"/>
    <n v="0"/>
    <n v="0"/>
  </r>
  <r>
    <n v="12389505"/>
    <s v="Helt, Robert W."/>
    <s v="Westborough,MA"/>
    <s v="Westborough MA"/>
    <s v=""/>
    <s v=""/>
    <x v="9"/>
    <x v="0"/>
    <x v="78"/>
    <n v="1"/>
    <x v="15"/>
    <n v="0"/>
    <n v="0"/>
    <n v="0.93341748641948652"/>
    <n v="0.45306454762318682"/>
    <m/>
    <m/>
    <m/>
    <m/>
    <m/>
    <m/>
    <m/>
    <m/>
    <m/>
    <m/>
    <m/>
    <m/>
    <m/>
    <n v="9"/>
    <n v="0"/>
    <n v="0"/>
  </r>
  <r>
    <n v="12391166"/>
    <s v="Skelton, Jeffrey S."/>
    <s v="Parrineville,NJ"/>
    <s v="Parrineville NJ"/>
    <s v=""/>
    <s v=""/>
    <x v="9"/>
    <x v="0"/>
    <x v="81"/>
    <n v="1"/>
    <x v="15"/>
    <n v="0"/>
    <n v="0"/>
    <n v="0.75288238569464261"/>
    <n v="0.43832858467279723"/>
    <m/>
    <m/>
    <m/>
    <m/>
    <m/>
    <m/>
    <m/>
    <m/>
    <m/>
    <m/>
    <m/>
    <m/>
    <m/>
    <n v="9"/>
    <n v="0"/>
    <n v="0"/>
  </r>
  <r>
    <n v="12397437"/>
    <s v="Su, Yicong"/>
    <s v="Zhangzhou"/>
    <s v="Zhangzhou"/>
    <s v=""/>
    <s v=""/>
    <x v="14"/>
    <x v="0"/>
    <x v="62"/>
    <n v="1"/>
    <x v="14"/>
    <n v="0"/>
    <n v="0"/>
    <n v="0.45885820224927709"/>
    <n v="0.16609741990606752"/>
    <m/>
    <m/>
    <m/>
    <m/>
    <m/>
    <m/>
    <m/>
    <m/>
    <m/>
    <m/>
    <m/>
    <m/>
    <m/>
    <n v="9"/>
    <n v="0"/>
    <n v="0"/>
  </r>
  <r>
    <n v="12398751"/>
    <s v="Gompel, Paul"/>
    <s v="Boulogne"/>
    <s v="Boulogne"/>
    <s v=""/>
    <s v=""/>
    <x v="3"/>
    <x v="0"/>
    <x v="59"/>
    <n v="1"/>
    <x v="14"/>
    <n v="0"/>
    <n v="0"/>
    <n v="0.60778520288955995"/>
    <n v="0.94543634868176873"/>
    <m/>
    <m/>
    <m/>
    <m/>
    <m/>
    <m/>
    <m/>
    <m/>
    <m/>
    <m/>
    <m/>
    <m/>
    <m/>
    <n v="9"/>
    <n v="0"/>
    <n v="0"/>
  </r>
  <r>
    <n v="12398805"/>
    <s v="Dauber, Kenneth W."/>
    <s v="Palo Alto,CA"/>
    <s v="Palo Alto CA"/>
    <s v=""/>
    <s v=""/>
    <x v="9"/>
    <x v="0"/>
    <x v="74"/>
    <n v="1"/>
    <x v="3"/>
    <n v="0"/>
    <n v="0"/>
    <n v="0.78017155215981149"/>
    <n v="0.24728691014443005"/>
    <m/>
    <m/>
    <m/>
    <m/>
    <m/>
    <m/>
    <m/>
    <m/>
    <m/>
    <m/>
    <m/>
    <m/>
    <m/>
    <n v="9"/>
    <n v="0"/>
    <n v="0"/>
  </r>
  <r>
    <n v="12399815"/>
    <s v="Romo, Kristopher E."/>
    <s v="Reardan,WA"/>
    <s v="Reardan WA"/>
    <s v=""/>
    <s v=""/>
    <x v="9"/>
    <x v="0"/>
    <x v="70"/>
    <n v="1"/>
    <x v="15"/>
    <n v="0"/>
    <n v="0"/>
    <n v="0.47042618734013786"/>
    <n v="0.65126677540488465"/>
    <m/>
    <m/>
    <m/>
    <m/>
    <m/>
    <m/>
    <m/>
    <m/>
    <m/>
    <m/>
    <m/>
    <m/>
    <m/>
    <n v="9"/>
    <n v="0"/>
    <n v="0"/>
  </r>
  <r>
    <n v="12403160"/>
    <s v="Kim, Kun-jung"/>
    <s v="Seoul"/>
    <s v="Seoul"/>
    <s v=""/>
    <s v=""/>
    <x v="7"/>
    <x v="0"/>
    <x v="87"/>
    <n v="1"/>
    <x v="14"/>
    <n v="0"/>
    <n v="0"/>
    <n v="0.78021555917589802"/>
    <n v="0.58138094590365674"/>
    <m/>
    <m/>
    <m/>
    <m/>
    <m/>
    <m/>
    <m/>
    <m/>
    <m/>
    <m/>
    <m/>
    <m/>
    <m/>
    <n v="9"/>
    <n v="0"/>
    <n v="0"/>
  </r>
  <r>
    <n v="12404333"/>
    <s v="Orr, Suvi"/>
    <s v="Old Saybrook,CT"/>
    <s v="Old Saybrook CT"/>
    <s v=""/>
    <s v=""/>
    <x v="9"/>
    <x v="0"/>
    <x v="81"/>
    <n v="1"/>
    <x v="3"/>
    <n v="0"/>
    <n v="0"/>
    <n v="0.33878235377752175"/>
    <n v="0.65386661096010545"/>
    <m/>
    <m/>
    <m/>
    <m/>
    <m/>
    <m/>
    <m/>
    <m/>
    <m/>
    <m/>
    <m/>
    <m/>
    <m/>
    <n v="9"/>
    <n v="0"/>
    <n v="0"/>
  </r>
  <r>
    <n v="12406243"/>
    <s v="Aadvantics Pharmaceuticals, Inc."/>
    <s v="Coto de Caza,CA"/>
    <s v="Coto de Caza CA"/>
    <s v=""/>
    <s v=""/>
    <x v="9"/>
    <x v="0"/>
    <x v="81"/>
    <n v="1"/>
    <x v="0"/>
    <n v="0"/>
    <n v="0"/>
    <n v="0.72978383264113766"/>
    <n v="0.53716242407534276"/>
    <m/>
    <m/>
    <m/>
    <m/>
    <m/>
    <m/>
    <m/>
    <m/>
    <m/>
    <m/>
    <m/>
    <m/>
    <m/>
    <n v="9"/>
    <n v="0"/>
    <n v="0"/>
  </r>
  <r>
    <n v="12411182"/>
    <s v="Legrand, Delphine"/>
    <s v="Le Grau du Roi"/>
    <s v="Le Grau du Roi"/>
    <s v=""/>
    <s v=""/>
    <x v="3"/>
    <x v="0"/>
    <x v="78"/>
    <n v="1"/>
    <x v="0"/>
    <n v="0"/>
    <n v="0"/>
    <n v="0.24939955296447625"/>
    <n v="0.77957634881276638"/>
    <m/>
    <m/>
    <m/>
    <m/>
    <m/>
    <m/>
    <m/>
    <m/>
    <m/>
    <m/>
    <m/>
    <m/>
    <m/>
    <n v="9"/>
    <n v="0"/>
    <n v="0"/>
  </r>
  <r>
    <n v="12412046"/>
    <s v="Chang, Bill H."/>
    <s v="Portland,OR"/>
    <s v="Portland OR"/>
    <s v=""/>
    <s v=""/>
    <x v="9"/>
    <x v="0"/>
    <x v="77"/>
    <n v="1"/>
    <x v="15"/>
    <n v="0"/>
    <n v="0"/>
    <n v="0.10460253194625035"/>
    <n v="0.42166623503047052"/>
    <m/>
    <m/>
    <m/>
    <m/>
    <m/>
    <m/>
    <m/>
    <m/>
    <m/>
    <m/>
    <m/>
    <m/>
    <m/>
    <n v="9"/>
    <n v="0"/>
    <n v="0"/>
  </r>
  <r>
    <n v="12413339"/>
    <s v="Miller, James William"/>
    <s v="Burlington,IA"/>
    <s v="Burlington IA"/>
    <s v=""/>
    <s v=""/>
    <x v="9"/>
    <x v="0"/>
    <x v="69"/>
    <n v="1"/>
    <x v="15"/>
    <n v="0"/>
    <n v="0"/>
    <n v="0.62448852538531385"/>
    <n v="0.27059145543351792"/>
    <m/>
    <m/>
    <m/>
    <m/>
    <m/>
    <m/>
    <m/>
    <m/>
    <m/>
    <m/>
    <m/>
    <m/>
    <m/>
    <n v="9"/>
    <n v="0"/>
    <n v="0"/>
  </r>
  <r>
    <n v="12413341"/>
    <s v="Kompatsiaris, Ioannis"/>
    <s v="Thermi"/>
    <s v="Thermi"/>
    <s v=""/>
    <s v=""/>
    <x v="49"/>
    <x v="0"/>
    <x v="66"/>
    <n v="1"/>
    <x v="14"/>
    <n v="0"/>
    <n v="0"/>
    <n v="0.2259697412202144"/>
    <n v="0.50110636556641641"/>
    <m/>
    <m/>
    <m/>
    <m/>
    <m/>
    <m/>
    <m/>
    <m/>
    <m/>
    <m/>
    <m/>
    <m/>
    <m/>
    <n v="9"/>
    <n v="0"/>
    <n v="0"/>
  </r>
  <r>
    <n v="12413713"/>
    <s v="LU, Yung-Fong"/>
    <s v="Hsinchu City"/>
    <s v="Hsinchu City"/>
    <s v=""/>
    <s v=""/>
    <x v="5"/>
    <x v="0"/>
    <x v="74"/>
    <n v="1"/>
    <x v="15"/>
    <n v="0"/>
    <n v="0"/>
    <n v="0.34225811091700831"/>
    <n v="0.48393502889068685"/>
    <m/>
    <m/>
    <m/>
    <m/>
    <m/>
    <m/>
    <m/>
    <m/>
    <m/>
    <m/>
    <m/>
    <m/>
    <m/>
    <n v="9"/>
    <n v="0"/>
    <n v="0"/>
  </r>
  <r>
    <n v="12415191"/>
    <s v="MA, Guancong"/>
    <s v="Hong Kong"/>
    <s v="Hong Kong"/>
    <s v=""/>
    <s v=""/>
    <x v="14"/>
    <x v="0"/>
    <x v="62"/>
    <n v="1"/>
    <x v="15"/>
    <n v="0"/>
    <n v="0"/>
    <n v="0.4132679180120804"/>
    <n v="0.9876469188101753"/>
    <m/>
    <m/>
    <m/>
    <m/>
    <m/>
    <m/>
    <m/>
    <m/>
    <m/>
    <m/>
    <m/>
    <m/>
    <m/>
    <n v="9"/>
    <n v="0"/>
    <n v="0"/>
  </r>
  <r>
    <n v="12416284"/>
    <s v="OOKAWARA, Yasuhiro"/>
    <s v="Kunitachi-shi"/>
    <s v="Kunitachi-shi"/>
    <s v=""/>
    <s v=""/>
    <x v="2"/>
    <x v="0"/>
    <x v="69"/>
    <n v="1"/>
    <x v="14"/>
    <n v="0"/>
    <n v="0"/>
    <n v="0.52260348034325865"/>
    <n v="0.59061125536880055"/>
    <m/>
    <m/>
    <m/>
    <m/>
    <m/>
    <m/>
    <m/>
    <m/>
    <m/>
    <m/>
    <m/>
    <m/>
    <m/>
    <n v="9"/>
    <n v="0"/>
    <n v="0"/>
  </r>
  <r>
    <n v="12418286"/>
    <s v="Dutta, Subhash Chandra"/>
    <s v="Jorhat"/>
    <s v="Jorhat"/>
    <s v=""/>
    <s v=""/>
    <x v="27"/>
    <x v="0"/>
    <x v="66"/>
    <n v="1"/>
    <x v="14"/>
    <n v="0"/>
    <n v="0"/>
    <n v="0.82383958918638855"/>
    <n v="0.54813794061140231"/>
    <m/>
    <m/>
    <m/>
    <m/>
    <m/>
    <m/>
    <m/>
    <m/>
    <m/>
    <m/>
    <m/>
    <m/>
    <m/>
    <n v="9"/>
    <n v="0"/>
    <n v="0"/>
  </r>
  <r>
    <n v="12418405"/>
    <s v="Ranganathan, Raghavan"/>
    <s v="Bangalore"/>
    <s v="Bangalore"/>
    <s v=""/>
    <s v=""/>
    <x v="27"/>
    <x v="0"/>
    <x v="62"/>
    <n v="1"/>
    <x v="14"/>
    <n v="0"/>
    <n v="0"/>
    <n v="0.70498520681276466"/>
    <n v="0.67665549953928217"/>
    <m/>
    <m/>
    <m/>
    <m/>
    <m/>
    <m/>
    <m/>
    <m/>
    <m/>
    <m/>
    <m/>
    <m/>
    <m/>
    <n v="9"/>
    <n v="0"/>
    <n v="0"/>
  </r>
  <r>
    <n v="12419057"/>
    <s v="KIM, Seok-hyun"/>
    <s v="Anyang-si"/>
    <s v="Anyang-si"/>
    <s v=""/>
    <s v=""/>
    <x v="7"/>
    <x v="0"/>
    <x v="62"/>
    <n v="1"/>
    <x v="14"/>
    <n v="0"/>
    <n v="0"/>
    <n v="0.34990520541156234"/>
    <n v="0.54073462167358732"/>
    <m/>
    <m/>
    <m/>
    <m/>
    <m/>
    <m/>
    <m/>
    <m/>
    <m/>
    <m/>
    <m/>
    <m/>
    <m/>
    <n v="9"/>
    <n v="0"/>
    <n v="0"/>
  </r>
  <r>
    <n v="12419368"/>
    <s v="Welsch, Patrick"/>
    <s v="North Andover,MA"/>
    <s v="North Andover MA"/>
    <s v=""/>
    <s v=""/>
    <x v="9"/>
    <x v="0"/>
    <x v="79"/>
    <n v="1"/>
    <x v="3"/>
    <n v="0"/>
    <n v="0"/>
    <n v="0.31334110723804454"/>
    <n v="0.99757363069641936"/>
    <m/>
    <m/>
    <m/>
    <m/>
    <m/>
    <m/>
    <m/>
    <m/>
    <m/>
    <m/>
    <m/>
    <m/>
    <m/>
    <n v="9"/>
    <n v="0"/>
    <n v="0"/>
  </r>
  <r>
    <n v="12421768"/>
    <s v="Chen, Meng-Chuan"/>
    <s v="TAIPEI CITY"/>
    <s v="TAIPEI CITY"/>
    <s v=""/>
    <s v=""/>
    <x v="5"/>
    <x v="0"/>
    <x v="77"/>
    <n v="1"/>
    <x v="15"/>
    <n v="0"/>
    <n v="0"/>
    <n v="0.50042467414919756"/>
    <n v="0.80174035756807283"/>
    <m/>
    <m/>
    <m/>
    <m/>
    <m/>
    <m/>
    <m/>
    <m/>
    <m/>
    <m/>
    <m/>
    <m/>
    <m/>
    <n v="9"/>
    <n v="0"/>
    <n v="0"/>
  </r>
  <r>
    <n v="12422069"/>
    <s v="SINTAI OPTICAL (SHENZHEN) CO., LTD."/>
    <s v="Shenzhen City"/>
    <s v="Shenzhen City"/>
    <s v=""/>
    <s v=""/>
    <x v="14"/>
    <x v="0"/>
    <x v="69"/>
    <n v="1"/>
    <x v="15"/>
    <n v="0"/>
    <n v="0"/>
    <n v="0.61928773246002022"/>
    <n v="0.97146936897136549"/>
    <m/>
    <m/>
    <m/>
    <m/>
    <m/>
    <m/>
    <m/>
    <m/>
    <m/>
    <m/>
    <m/>
    <m/>
    <m/>
    <n v="9"/>
    <n v="0"/>
    <n v="0"/>
  </r>
  <r>
    <n v="12423784"/>
    <s v="Wagle, Nikhil"/>
    <s v="Brookline,MA"/>
    <s v="Brookline MA"/>
    <s v=""/>
    <s v=""/>
    <x v="9"/>
    <x v="0"/>
    <x v="74"/>
    <n v="1"/>
    <x v="15"/>
    <n v="0"/>
    <n v="0"/>
    <n v="0.11190573400091852"/>
    <n v="0.39030194716422928"/>
    <m/>
    <m/>
    <m/>
    <m/>
    <m/>
    <m/>
    <m/>
    <m/>
    <m/>
    <m/>
    <m/>
    <m/>
    <m/>
    <n v="9"/>
    <n v="0"/>
    <n v="0"/>
  </r>
  <r>
    <n v="12431681"/>
    <s v="Ramadorai, Jayachandran"/>
    <s v="Walpole,MA"/>
    <s v="Walpole MA"/>
    <s v=""/>
    <s v=""/>
    <x v="9"/>
    <x v="0"/>
    <x v="70"/>
    <n v="1"/>
    <x v="15"/>
    <n v="0"/>
    <n v="0"/>
    <n v="0.15079571252992396"/>
    <n v="9.0420156919691852E-2"/>
    <m/>
    <m/>
    <m/>
    <m/>
    <m/>
    <m/>
    <m/>
    <m/>
    <m/>
    <m/>
    <m/>
    <m/>
    <m/>
    <n v="9"/>
    <n v="0"/>
    <n v="0"/>
  </r>
  <r>
    <n v="12433804"/>
    <s v="Blackwell, Thomas H."/>
    <s v="Piedmont,SC"/>
    <s v="Piedmont SC"/>
    <s v=""/>
    <s v=""/>
    <x v="9"/>
    <x v="0"/>
    <x v="77"/>
    <n v="1"/>
    <x v="15"/>
    <n v="0"/>
    <n v="0"/>
    <n v="0.63593256629053319"/>
    <n v="0.68809068318489286"/>
    <m/>
    <m/>
    <m/>
    <m/>
    <m/>
    <m/>
    <m/>
    <m/>
    <m/>
    <m/>
    <m/>
    <m/>
    <m/>
    <n v="9"/>
    <n v="0"/>
    <n v="0"/>
  </r>
  <r>
    <n v="12434574"/>
    <s v="Hung, Shou-Min"/>
    <s v="New Taipei City"/>
    <s v="New Taipei City"/>
    <s v=""/>
    <s v=""/>
    <x v="5"/>
    <x v="0"/>
    <x v="81"/>
    <n v="1"/>
    <x v="3"/>
    <n v="0"/>
    <n v="0"/>
    <n v="0.29568261390270878"/>
    <n v="0.96659911330652226"/>
    <m/>
    <m/>
    <m/>
    <m/>
    <m/>
    <m/>
    <m/>
    <m/>
    <m/>
    <m/>
    <m/>
    <m/>
    <m/>
    <n v="9"/>
    <n v="0"/>
    <n v="0"/>
  </r>
  <r>
    <n v="12435512"/>
    <s v="NXP B. V."/>
    <s v="Eidhoven"/>
    <s v="Eidhoven"/>
    <s v=""/>
    <s v=""/>
    <x v="1"/>
    <x v="0"/>
    <x v="59"/>
    <n v="1"/>
    <x v="14"/>
    <n v="0"/>
    <n v="0"/>
    <n v="0.48917476690053596"/>
    <n v="0.37951168722603701"/>
    <m/>
    <m/>
    <m/>
    <m/>
    <m/>
    <m/>
    <m/>
    <m/>
    <m/>
    <m/>
    <m/>
    <m/>
    <m/>
    <n v="9"/>
    <n v="0"/>
    <n v="0"/>
  </r>
  <r>
    <n v="12435908"/>
    <s v="Pagliuca, Nicholas"/>
    <s v="Leigh Lancashire"/>
    <s v="Leigh Lancashire"/>
    <s v=""/>
    <s v=""/>
    <x v="8"/>
    <x v="0"/>
    <x v="79"/>
    <n v="1"/>
    <x v="15"/>
    <n v="0"/>
    <n v="0"/>
    <n v="0.63894399751446329"/>
    <n v="0.21020258886835275"/>
    <m/>
    <m/>
    <m/>
    <m/>
    <m/>
    <m/>
    <m/>
    <m/>
    <m/>
    <m/>
    <m/>
    <m/>
    <m/>
    <n v="9"/>
    <n v="0"/>
    <n v="0"/>
  </r>
  <r>
    <n v="12438746"/>
    <s v="Bodary, Andrew"/>
    <s v="Shelby Township,MI"/>
    <s v="Shelby Township MI"/>
    <s v=""/>
    <s v=""/>
    <x v="9"/>
    <x v="0"/>
    <x v="83"/>
    <n v="2"/>
    <x v="3"/>
    <n v="0"/>
    <n v="0"/>
    <n v="0.91899104284594257"/>
    <n v="0.95526758310264404"/>
    <m/>
    <m/>
    <m/>
    <m/>
    <m/>
    <m/>
    <m/>
    <m/>
    <m/>
    <m/>
    <m/>
    <m/>
    <m/>
    <n v="9"/>
    <n v="0"/>
    <n v="0"/>
  </r>
  <r>
    <n v="12441271"/>
    <s v="Priestley, Justin"/>
    <s v="Loxley"/>
    <s v="Loxley"/>
    <s v=""/>
    <s v=""/>
    <x v="8"/>
    <x v="0"/>
    <x v="66"/>
    <n v="1"/>
    <x v="14"/>
    <n v="0"/>
    <n v="0"/>
    <n v="0.66121262031310246"/>
    <n v="0.11626366004225763"/>
    <m/>
    <m/>
    <m/>
    <m/>
    <m/>
    <m/>
    <m/>
    <m/>
    <m/>
    <m/>
    <m/>
    <m/>
    <m/>
    <n v="9"/>
    <n v="0"/>
    <n v="0"/>
  </r>
  <r>
    <n v="12442265"/>
    <s v="Zdrojewski, Jacek Ireneusz"/>
    <s v="Gdynia"/>
    <s v="Gdynia"/>
    <s v=""/>
    <s v=""/>
    <x v="26"/>
    <x v="0"/>
    <x v="66"/>
    <n v="1"/>
    <x v="14"/>
    <n v="0"/>
    <n v="0"/>
    <n v="0.85126447430684293"/>
    <n v="0.49337329815866315"/>
    <m/>
    <m/>
    <m/>
    <m/>
    <m/>
    <m/>
    <m/>
    <m/>
    <m/>
    <m/>
    <m/>
    <m/>
    <m/>
    <n v="9"/>
    <n v="0"/>
    <n v="0"/>
  </r>
  <r>
    <n v="12443348"/>
    <s v="Axelrod, Trevor"/>
    <s v="Oak Park,IL"/>
    <s v="Oak Park IL"/>
    <s v=""/>
    <s v=""/>
    <x v="9"/>
    <x v="0"/>
    <x v="77"/>
    <n v="1"/>
    <x v="3"/>
    <n v="0"/>
    <n v="0"/>
    <n v="9.4286635744159852E-2"/>
    <n v="0.87753430816913092"/>
    <m/>
    <m/>
    <m/>
    <m/>
    <m/>
    <m/>
    <m/>
    <m/>
    <m/>
    <m/>
    <m/>
    <m/>
    <m/>
    <n v="9"/>
    <n v="0"/>
    <n v="0"/>
  </r>
  <r>
    <n v="12445603"/>
    <s v="Tanaka, Yoshiyuki"/>
    <s v="Matsumoto"/>
    <s v="Matsumoto"/>
    <s v=""/>
    <s v=""/>
    <x v="2"/>
    <x v="0"/>
    <x v="62"/>
    <n v="1"/>
    <x v="14"/>
    <n v="0"/>
    <n v="0"/>
    <n v="0.77608091909456467"/>
    <n v="0.67899669016858422"/>
    <m/>
    <m/>
    <m/>
    <m/>
    <m/>
    <m/>
    <m/>
    <m/>
    <m/>
    <m/>
    <m/>
    <m/>
    <m/>
    <n v="9"/>
    <n v="0"/>
    <n v="0"/>
  </r>
  <r>
    <n v="12447207"/>
    <s v="Jelen, Tomas"/>
    <s v="Praha"/>
    <s v="Praha"/>
    <s v=""/>
    <s v=""/>
    <x v="37"/>
    <x v="0"/>
    <x v="87"/>
    <n v="1"/>
    <x v="14"/>
    <n v="0"/>
    <n v="0"/>
    <n v="0.7795644337848131"/>
    <n v="0.93946937911415263"/>
    <m/>
    <m/>
    <m/>
    <m/>
    <m/>
    <m/>
    <m/>
    <m/>
    <m/>
    <m/>
    <m/>
    <m/>
    <m/>
    <n v="9"/>
    <n v="0"/>
    <n v="0"/>
  </r>
  <r>
    <n v="12456606"/>
    <s v="Odgers, Rob"/>
    <s v="Litchfield Park,AZ"/>
    <s v="Litchfield Park AZ"/>
    <s v=""/>
    <s v=""/>
    <x v="9"/>
    <x v="0"/>
    <x v="83"/>
    <n v="2"/>
    <x v="3"/>
    <n v="0"/>
    <n v="0"/>
    <n v="0.36981237573712245"/>
    <n v="0.81360191043544794"/>
    <m/>
    <m/>
    <m/>
    <m/>
    <m/>
    <m/>
    <m/>
    <m/>
    <m/>
    <m/>
    <m/>
    <m/>
    <m/>
    <n v="9"/>
    <n v="0"/>
    <n v="0"/>
  </r>
  <r>
    <n v="12458173"/>
    <s v="Raivio, Johannes"/>
    <s v="Mjölby"/>
    <s v="Mjölby"/>
    <s v=""/>
    <s v=""/>
    <x v="11"/>
    <x v="0"/>
    <x v="66"/>
    <n v="1"/>
    <x v="14"/>
    <n v="0"/>
    <n v="0"/>
    <n v="0.64369853465078786"/>
    <n v="0.32161282087601584"/>
    <m/>
    <m/>
    <m/>
    <m/>
    <m/>
    <m/>
    <m/>
    <m/>
    <m/>
    <m/>
    <m/>
    <m/>
    <m/>
    <n v="9"/>
    <n v="0"/>
    <n v="0"/>
  </r>
  <r>
    <n v="12458825"/>
    <s v="Owen Oil Tools"/>
    <s v="Houston,TX"/>
    <s v="Houston TX"/>
    <s v=""/>
    <s v=""/>
    <x v="9"/>
    <x v="0"/>
    <x v="70"/>
    <n v="1"/>
    <x v="15"/>
    <n v="0"/>
    <n v="0"/>
    <n v="0.64692621694789809"/>
    <n v="0.6166078481545092"/>
    <m/>
    <m/>
    <m/>
    <m/>
    <m/>
    <m/>
    <m/>
    <m/>
    <m/>
    <m/>
    <m/>
    <m/>
    <m/>
    <n v="9"/>
    <n v="0"/>
    <n v="0"/>
  </r>
  <r>
    <n v="5013733"/>
    <s v="HOANG, Antoine"/>
    <s v="26 rue Revol,F-38000 Grenoble"/>
    <s v="26 rue Revol F-38000 Grenoble"/>
    <s v="26 38000"/>
    <s v=""/>
    <x v="3"/>
    <x v="0"/>
    <x v="13"/>
    <n v="2"/>
    <x v="1"/>
    <n v="2"/>
    <n v="0"/>
    <n v="0.66200171791022455"/>
    <n v="5.8118118322557311E-2"/>
    <n v="1"/>
    <n v="2"/>
    <n v="9"/>
    <m/>
    <m/>
    <m/>
    <m/>
    <m/>
    <m/>
    <m/>
    <m/>
    <m/>
    <m/>
    <n v="9"/>
    <n v="1"/>
    <n v="0"/>
  </r>
  <r>
    <n v="12461186"/>
    <s v="Vasudevan, Vinodkumar"/>
    <s v="Mavelikara"/>
    <s v="Mavelikara"/>
    <s v=""/>
    <s v=""/>
    <x v="27"/>
    <x v="0"/>
    <x v="70"/>
    <n v="1"/>
    <x v="14"/>
    <n v="0"/>
    <n v="0"/>
    <n v="0.60812982610571142"/>
    <n v="0.25239405935157233"/>
    <m/>
    <m/>
    <m/>
    <m/>
    <m/>
    <m/>
    <m/>
    <m/>
    <m/>
    <m/>
    <m/>
    <m/>
    <m/>
    <n v="9"/>
    <n v="0"/>
    <n v="0"/>
  </r>
  <r>
    <n v="12461797"/>
    <s v="Ranade, Vasant"/>
    <s v="Lake Bluff,IL"/>
    <s v="Lake Bluff IL"/>
    <s v=""/>
    <s v=""/>
    <x v="9"/>
    <x v="0"/>
    <x v="69"/>
    <n v="1"/>
    <x v="3"/>
    <n v="0"/>
    <n v="0"/>
    <n v="0.44126640366322212"/>
    <n v="0.15561017763907947"/>
    <m/>
    <m/>
    <m/>
    <m/>
    <m/>
    <m/>
    <m/>
    <m/>
    <m/>
    <m/>
    <m/>
    <m/>
    <m/>
    <n v="9"/>
    <n v="0"/>
    <n v="0"/>
  </r>
  <r>
    <n v="12462208"/>
    <s v="ITOH, Koji"/>
    <s v="Ashigarakami-gun"/>
    <s v="Ashigarakami-gun"/>
    <s v=""/>
    <s v=""/>
    <x v="2"/>
    <x v="0"/>
    <x v="79"/>
    <n v="1"/>
    <x v="14"/>
    <n v="0"/>
    <n v="0"/>
    <n v="0.70052860729412214"/>
    <n v="0.66128606556150693"/>
    <m/>
    <m/>
    <m/>
    <m/>
    <m/>
    <m/>
    <m/>
    <m/>
    <m/>
    <m/>
    <m/>
    <m/>
    <m/>
    <n v="9"/>
    <n v="0"/>
    <n v="0"/>
  </r>
  <r>
    <n v="12467873"/>
    <s v="Dreyer, Paul J."/>
    <s v="San Francisco,CA"/>
    <s v="San Francisco CA"/>
    <s v=""/>
    <s v=""/>
    <x v="9"/>
    <x v="0"/>
    <x v="79"/>
    <n v="1"/>
    <x v="3"/>
    <n v="0"/>
    <n v="0"/>
    <n v="0.21906994133483415"/>
    <n v="0.85180930030620527"/>
    <m/>
    <m/>
    <m/>
    <m/>
    <m/>
    <m/>
    <m/>
    <m/>
    <m/>
    <m/>
    <m/>
    <m/>
    <m/>
    <n v="9"/>
    <n v="0"/>
    <n v="0"/>
  </r>
  <r>
    <n v="12468440"/>
    <s v="Raskovic, Milos"/>
    <s v="Belgrade"/>
    <s v="Belgrade"/>
    <s v=""/>
    <s v=""/>
    <x v="65"/>
    <x v="0"/>
    <x v="59"/>
    <n v="1"/>
    <x v="14"/>
    <n v="0"/>
    <n v="0"/>
    <n v="0.31682508434744616"/>
    <n v="0.50751379530187146"/>
    <m/>
    <m/>
    <m/>
    <m/>
    <m/>
    <m/>
    <m/>
    <m/>
    <m/>
    <m/>
    <m/>
    <m/>
    <m/>
    <n v="9"/>
    <n v="0"/>
    <n v="0"/>
  </r>
  <r>
    <n v="12468657"/>
    <s v="Seok, Mingoo"/>
    <s v="New York,NY"/>
    <s v="New York NY"/>
    <s v=""/>
    <s v=""/>
    <x v="9"/>
    <x v="0"/>
    <x v="77"/>
    <n v="1"/>
    <x v="3"/>
    <n v="0"/>
    <n v="0"/>
    <n v="0.16994022754277438"/>
    <n v="0.72001527709867919"/>
    <m/>
    <m/>
    <m/>
    <m/>
    <m/>
    <m/>
    <m/>
    <m/>
    <m/>
    <m/>
    <m/>
    <m/>
    <m/>
    <n v="9"/>
    <n v="0"/>
    <n v="0"/>
  </r>
  <r>
    <n v="14619441"/>
    <s v="COOPER, PAUL"/>
    <s v="163 INGRAM ROAD;ACACIA RIDGE, QLD 4110"/>
    <s v="163 INGRAM ROAD;ACACIA RIDGE QLD 4110"/>
    <s v="163 4110"/>
    <s v=""/>
    <x v="20"/>
    <x v="0"/>
    <x v="34"/>
    <n v="3"/>
    <x v="9"/>
    <n v="2"/>
    <n v="0"/>
    <n v="0.18756317801955447"/>
    <n v="0.7798236178958774"/>
    <m/>
    <m/>
    <m/>
    <m/>
    <m/>
    <m/>
    <m/>
    <m/>
    <m/>
    <m/>
    <m/>
    <m/>
    <m/>
    <n v="9"/>
    <n v="1"/>
    <n v="0"/>
  </r>
  <r>
    <n v="5233716"/>
    <s v="Diessel GmbH &amp; Co."/>
    <s v="Hildesheim-Bavenstedt"/>
    <s v="Hildesheim-Bavenstedt"/>
    <s v=""/>
    <s v=""/>
    <x v="0"/>
    <x v="0"/>
    <x v="88"/>
    <n v="2"/>
    <x v="14"/>
    <n v="0"/>
    <n v="0"/>
    <n v="0.76998471490120202"/>
    <n v="6.6460586454866299E-2"/>
    <n v="1"/>
    <n v="2"/>
    <n v="9"/>
    <m/>
    <m/>
    <m/>
    <m/>
    <m/>
    <m/>
    <m/>
    <m/>
    <m/>
    <m/>
    <n v="9"/>
    <n v="0"/>
    <n v="0"/>
  </r>
  <r>
    <n v="7481399"/>
    <s v="PHYSICAL SYSTEMS, INC."/>
    <s v="2151 Lockheed Way,Carson City,NV"/>
    <s v="2151 Lockheed Way Carson City NV"/>
    <s v="2151"/>
    <s v=""/>
    <x v="9"/>
    <x v="0"/>
    <x v="1"/>
    <n v="2"/>
    <x v="9"/>
    <n v="1"/>
    <n v="0"/>
    <n v="0.39465180414449219"/>
    <n v="6.4866440614049448E-2"/>
    <n v="1"/>
    <n v="2"/>
    <n v="9"/>
    <m/>
    <m/>
    <m/>
    <m/>
    <m/>
    <m/>
    <m/>
    <m/>
    <m/>
    <m/>
    <n v="9"/>
    <n v="1"/>
    <n v="0"/>
  </r>
  <r>
    <n v="15148960"/>
    <s v="DE GUCHT EDUARD"/>
    <s v="MEERSTRAAT 8, 9270 LAARNE"/>
    <s v="MEERSTRAAT 8 9270 LAARNE"/>
    <s v="8 9270"/>
    <s v="8"/>
    <x v="24"/>
    <x v="0"/>
    <x v="21"/>
    <n v="2"/>
    <x v="0"/>
    <n v="2"/>
    <n v="1"/>
    <n v="0.43572040224146047"/>
    <n v="0.68170425908078547"/>
    <m/>
    <m/>
    <m/>
    <m/>
    <m/>
    <m/>
    <m/>
    <m/>
    <m/>
    <m/>
    <m/>
    <m/>
    <m/>
    <n v="9"/>
    <n v="1"/>
    <n v="0"/>
  </r>
  <r>
    <n v="15249832"/>
    <s v="BORSODI VEGYI KOMBINAT"/>
    <s v="KAZINCBARCIKA 3702"/>
    <s v="KAZINCBARCIKA 3702"/>
    <s v="3702"/>
    <s v=""/>
    <x v="24"/>
    <x v="0"/>
    <x v="83"/>
    <n v="2"/>
    <x v="15"/>
    <n v="1"/>
    <n v="0"/>
    <n v="0.39082864793891947"/>
    <n v="0.74121300572620796"/>
    <m/>
    <m/>
    <m/>
    <m/>
    <m/>
    <m/>
    <m/>
    <m/>
    <m/>
    <m/>
    <m/>
    <m/>
    <m/>
    <n v="9"/>
    <n v="0"/>
    <n v="0"/>
  </r>
  <r>
    <n v="15250913"/>
    <s v="MAYHEW CHRISTOPHER A."/>
    <s v="TUCKER AVENUE 6547, MCLEAN, VIRGINIA 22101 (US)"/>
    <s v="TUCKER AVENUE 6547 MCLEAN VIRGINIA 22101 (US)"/>
    <s v="6547 22101"/>
    <s v=""/>
    <x v="9"/>
    <x v="0"/>
    <x v="22"/>
    <n v="3"/>
    <x v="11"/>
    <n v="2"/>
    <n v="0"/>
    <n v="0.16579685912301734"/>
    <n v="0.96270380410938683"/>
    <m/>
    <m/>
    <m/>
    <m/>
    <m/>
    <m/>
    <m/>
    <m/>
    <m/>
    <m/>
    <m/>
    <m/>
    <m/>
    <n v="9"/>
    <n v="1"/>
    <n v="0"/>
  </r>
  <r>
    <n v="15253799"/>
    <s v="DE HERDT URBAIN"/>
    <s v="VESTINGSTRAAT 22, 2018 ANTWERPEN"/>
    <s v="VESTINGSTRAAT 22 2018 ANTWERPEN"/>
    <s v="22 2018"/>
    <s v="22"/>
    <x v="24"/>
    <x v="0"/>
    <x v="1"/>
    <n v="2"/>
    <x v="0"/>
    <n v="2"/>
    <n v="1"/>
    <n v="0.28538454577349859"/>
    <n v="0.82585632952144683"/>
    <m/>
    <m/>
    <m/>
    <m/>
    <m/>
    <m/>
    <m/>
    <m/>
    <m/>
    <m/>
    <m/>
    <m/>
    <m/>
    <n v="9"/>
    <n v="1"/>
    <n v="0"/>
  </r>
  <r>
    <n v="9470514"/>
    <s v="Wang; Zhan"/>
    <s v="No. 16 North Jinhua Road,Xi'an"/>
    <s v="No. 16 North Jinhua Road Xi'an"/>
    <s v="16"/>
    <s v="16"/>
    <x v="14"/>
    <x v="0"/>
    <x v="0"/>
    <n v="2"/>
    <x v="9"/>
    <n v="1"/>
    <n v="1"/>
    <n v="0.12187415104989885"/>
    <n v="7.1407787137972134E-2"/>
    <n v="1"/>
    <n v="2"/>
    <n v="9"/>
    <m/>
    <m/>
    <m/>
    <m/>
    <m/>
    <m/>
    <m/>
    <m/>
    <m/>
    <m/>
    <n v="9"/>
    <n v="1"/>
    <n v="0"/>
  </r>
  <r>
    <n v="16223033"/>
    <s v="DUFFIELD, LESLIE"/>
    <s v="T0K1W0 BOX 296 PINCHER CREEK, ALBERTA"/>
    <s v="T0K1W0 BOX 296 PINCHER CREEK ALBERTA"/>
    <s v="010 296"/>
    <s v="T0K"/>
    <x v="16"/>
    <x v="0"/>
    <x v="24"/>
    <n v="3"/>
    <x v="9"/>
    <n v="2"/>
    <n v="1"/>
    <n v="0.20802854070028753"/>
    <n v="0.37121251553546331"/>
    <m/>
    <m/>
    <m/>
    <m/>
    <m/>
    <m/>
    <m/>
    <m/>
    <m/>
    <m/>
    <m/>
    <m/>
    <m/>
    <n v="9"/>
    <n v="1"/>
    <n v="0"/>
  </r>
  <r>
    <n v="9531145"/>
    <s v="Anue, Robert"/>
    <s v="24010 Summit Rd.,Los Gatos,CA,95033"/>
    <s v="24010 Summit Rd. Los Gatos CA 95033"/>
    <s v="24010 95033"/>
    <s v=""/>
    <x v="9"/>
    <x v="0"/>
    <x v="52"/>
    <n v="2"/>
    <x v="11"/>
    <n v="2"/>
    <n v="0"/>
    <n v="0.22771788546079419"/>
    <n v="9.2239155098344683E-2"/>
    <n v="1"/>
    <n v="2"/>
    <n v="9"/>
    <m/>
    <m/>
    <m/>
    <m/>
    <m/>
    <m/>
    <m/>
    <m/>
    <m/>
    <m/>
    <n v="9"/>
    <n v="1"/>
    <n v="0"/>
  </r>
  <r>
    <n v="16262510"/>
    <s v="BROWN &amp; WILLIAMSON TOBACCO CORPORATION"/>
    <s v="P.O. BOX 35090, 1500 B&amp;W TOWER, LOUISVILLE GALLERIA,"/>
    <s v="P.O. BOX 35090 1500 B&amp;W TOWER LOUISVILLE GALLERIA"/>
    <s v="35090 1500"/>
    <s v=""/>
    <x v="9"/>
    <x v="0"/>
    <x v="26"/>
    <n v="3"/>
    <x v="10"/>
    <n v="2"/>
    <n v="0"/>
    <n v="0.47515512598955112"/>
    <n v="0.39660373315966813"/>
    <m/>
    <m/>
    <m/>
    <m/>
    <m/>
    <m/>
    <m/>
    <m/>
    <m/>
    <m/>
    <m/>
    <m/>
    <m/>
    <n v="9"/>
    <n v="1"/>
    <n v="0"/>
  </r>
  <r>
    <n v="16280439"/>
    <s v="JPI TRANSPORTATION PRODUCTS, INC."/>
    <s v="325 EAST EISENHOWER PARKWAY, ANN ARBOR, MICHIGAN, 48108"/>
    <s v="325 EAST EISENHOWER PARKWAY ANN ARBOR MICHIGAN 48108"/>
    <s v="325 48108"/>
    <s v=""/>
    <x v="9"/>
    <x v="0"/>
    <x v="5"/>
    <n v="3"/>
    <x v="10"/>
    <n v="2"/>
    <n v="0"/>
    <n v="0.88890841058643044"/>
    <n v="0.3693350498691077"/>
    <m/>
    <m/>
    <m/>
    <m/>
    <m/>
    <m/>
    <m/>
    <m/>
    <m/>
    <m/>
    <m/>
    <m/>
    <m/>
    <n v="9"/>
    <n v="1"/>
    <n v="0"/>
  </r>
  <r>
    <n v="16280738"/>
    <s v="KABUSHIKI KAISHA ISEKI KAIHATSU KOKI"/>
    <s v="31-6, YOYOGI 4-CHOME, SHIBUYA-KU, TOKYO,"/>
    <s v="31-6 YOYOGI 4-CHOME SHIBUYA-KU TOKYO"/>
    <s v="316 4"/>
    <s v="-6"/>
    <x v="2"/>
    <x v="0"/>
    <x v="41"/>
    <n v="3"/>
    <x v="1"/>
    <n v="2"/>
    <n v="1"/>
    <n v="0.83982002113624943"/>
    <n v="8.2267281504844303E-2"/>
    <m/>
    <m/>
    <m/>
    <m/>
    <m/>
    <m/>
    <m/>
    <m/>
    <m/>
    <m/>
    <m/>
    <m/>
    <m/>
    <n v="9"/>
    <n v="1"/>
    <n v="0"/>
  </r>
  <r>
    <n v="16285422"/>
    <s v="SHAW, JAMES D."/>
    <s v="58 HOGAN POINT ROAD, HILTON, NEW YORK 14468"/>
    <s v="58 HOGAN POINT ROAD HILTON NEW YORK 14468"/>
    <s v="58 14468"/>
    <s v=""/>
    <x v="9"/>
    <x v="0"/>
    <x v="42"/>
    <n v="3"/>
    <x v="10"/>
    <n v="2"/>
    <n v="0"/>
    <n v="0.46463890765149751"/>
    <n v="0.62396902570545909"/>
    <m/>
    <m/>
    <m/>
    <m/>
    <m/>
    <m/>
    <m/>
    <m/>
    <m/>
    <m/>
    <m/>
    <m/>
    <m/>
    <n v="9"/>
    <n v="1"/>
    <n v="0"/>
  </r>
  <r>
    <n v="16288787"/>
    <s v="PLANET WATTOHM"/>
    <s v="AVENUE FELIX LOUAT, 60303 SENLIS,"/>
    <s v="AVENUE FELIX LOUAT 60303 SENLIS"/>
    <s v="60303"/>
    <s v=""/>
    <x v="3"/>
    <x v="0"/>
    <x v="40"/>
    <n v="2"/>
    <x v="1"/>
    <n v="1"/>
    <n v="0"/>
    <n v="0.87845718374868553"/>
    <n v="0.75033532482927068"/>
    <m/>
    <m/>
    <m/>
    <m/>
    <m/>
    <m/>
    <m/>
    <m/>
    <m/>
    <m/>
    <m/>
    <m/>
    <m/>
    <n v="9"/>
    <n v="1"/>
    <n v="0"/>
  </r>
  <r>
    <n v="16296005"/>
    <s v="DOW CORNING TORAY SILICONE COMPANY, LTD."/>
    <s v="MITSUI BUILDING NO. 6 3-16, 2-CHOME HINOBASHI-MUROMA CHI CHUO-KU, TOKYO"/>
    <s v="MITSUI BUILDING NO. 6 3-16 2-CHOME HINOBASHI-MUROMA CHI CHUO-KU TOKYO"/>
    <s v="6 316 2"/>
    <s v="6"/>
    <x v="2"/>
    <x v="0"/>
    <x v="50"/>
    <n v="3"/>
    <x v="4"/>
    <n v="3"/>
    <n v="1"/>
    <n v="0.65049339367718806"/>
    <n v="0.6296112557305964"/>
    <m/>
    <m/>
    <m/>
    <m/>
    <m/>
    <m/>
    <m/>
    <m/>
    <m/>
    <m/>
    <m/>
    <m/>
    <m/>
    <n v="9"/>
    <n v="1"/>
    <n v="0"/>
  </r>
  <r>
    <n v="16296797"/>
    <s v="KOWALSKI, JACEK"/>
    <s v="50, LOTISSEMENT, LES JARDINS DES SEIGNIERE 1353 0, TRETS,"/>
    <s v="50 LOTISSEMENT LES JARDINS DES SEIGNIERE 1353 0 TRETS"/>
    <s v="50 1353 0"/>
    <s v="0"/>
    <x v="24"/>
    <x v="0"/>
    <x v="19"/>
    <n v="3"/>
    <x v="2"/>
    <n v="3"/>
    <n v="1"/>
    <n v="8.6556867916176561E-4"/>
    <n v="0.16728830063093103"/>
    <m/>
    <m/>
    <m/>
    <m/>
    <m/>
    <m/>
    <m/>
    <m/>
    <m/>
    <m/>
    <m/>
    <m/>
    <m/>
    <n v="9"/>
    <n v="1"/>
    <n v="0"/>
  </r>
  <r>
    <n v="16297015"/>
    <s v="STRALOW, CECIL J."/>
    <s v="14672 BROOKSTONE DRIVE, POWAY, CALIFORNIA"/>
    <s v="14672 BROOKSTONE DRIVE POWAY CALIFORNIA"/>
    <s v="14672"/>
    <s v=""/>
    <x v="9"/>
    <x v="0"/>
    <x v="46"/>
    <n v="3"/>
    <x v="1"/>
    <n v="1"/>
    <n v="0"/>
    <n v="0.57346795285670737"/>
    <n v="8.9789148948937747E-2"/>
    <m/>
    <m/>
    <m/>
    <m/>
    <m/>
    <m/>
    <m/>
    <m/>
    <m/>
    <m/>
    <m/>
    <m/>
    <m/>
    <n v="9"/>
    <n v="1"/>
    <n v="0"/>
  </r>
  <r>
    <n v="16308745"/>
    <s v="SUZUKA TORYO KABUSHIKI KAISHA"/>
    <s v="1, SHIOHAMA-CHO, YOKKAICHI-SHI, MIE-KEN"/>
    <s v="1 SHIOHAMA-CHO YOKKAICHI-SHI MIE-KEN"/>
    <s v="1"/>
    <s v=""/>
    <x v="2"/>
    <x v="0"/>
    <x v="36"/>
    <n v="3"/>
    <x v="0"/>
    <n v="1"/>
    <n v="0"/>
    <n v="0.4168847345196125"/>
    <n v="7.9535513748718589E-2"/>
    <m/>
    <m/>
    <m/>
    <m/>
    <m/>
    <m/>
    <m/>
    <m/>
    <m/>
    <m/>
    <m/>
    <m/>
    <m/>
    <n v="9"/>
    <n v="1"/>
    <n v="0"/>
  </r>
  <r>
    <n v="16320157"/>
    <s v="GEHL COMPANY"/>
    <s v="143 WATER STREET, WEST BEND, WISCONSIN, 53095,"/>
    <s v="143 WATER STREET WEST BEND WISCONSIN 53095"/>
    <s v="143 53095"/>
    <s v=""/>
    <x v="9"/>
    <x v="0"/>
    <x v="43"/>
    <n v="3"/>
    <x v="11"/>
    <n v="2"/>
    <n v="0"/>
    <n v="0.33644301138334964"/>
    <n v="0.41308107580480136"/>
    <m/>
    <m/>
    <m/>
    <m/>
    <m/>
    <m/>
    <m/>
    <m/>
    <m/>
    <m/>
    <m/>
    <m/>
    <m/>
    <n v="9"/>
    <n v="1"/>
    <n v="0"/>
  </r>
  <r>
    <n v="9719390"/>
    <s v="Saito, Masataka"/>
    <s v="Ichikawa-shi, Chiba-ken"/>
    <s v="Ichikawa-shi Chiba-ken"/>
    <s v=""/>
    <s v=""/>
    <x v="2"/>
    <x v="0"/>
    <x v="96"/>
    <n v="2"/>
    <x v="15"/>
    <n v="0"/>
    <n v="0"/>
    <n v="0.23318163386599977"/>
    <n v="6.1856809133632784E-2"/>
    <n v="1"/>
    <n v="2"/>
    <n v="9"/>
    <m/>
    <m/>
    <m/>
    <m/>
    <m/>
    <m/>
    <m/>
    <m/>
    <m/>
    <m/>
    <n v="9"/>
    <n v="0"/>
    <n v="0"/>
  </r>
  <r>
    <n v="16325756"/>
    <s v="FUJI YAKUHIN KOGYO KABUSHIKI KAISHA"/>
    <s v="530, CHOKEIJI TAKAOKA-SHI, TOYAMA-KEN, 933"/>
    <s v="530 CHOKEIJI TAKAOKA-SHI TOYAMA-KEN 933"/>
    <s v="530 933"/>
    <s v=""/>
    <x v="24"/>
    <x v="0"/>
    <x v="3"/>
    <n v="3"/>
    <x v="1"/>
    <n v="2"/>
    <n v="0"/>
    <n v="0.94056479238713697"/>
    <n v="7.7556129590292677E-2"/>
    <m/>
    <m/>
    <m/>
    <m/>
    <m/>
    <m/>
    <m/>
    <m/>
    <m/>
    <m/>
    <m/>
    <m/>
    <m/>
    <n v="9"/>
    <n v="1"/>
    <n v="0"/>
  </r>
  <r>
    <n v="16336133"/>
    <s v="TSAI, HSIEN-TANG"/>
    <s v="NO. 609, TA-YING STREET, TAICHUNG,"/>
    <s v="NO. 609 TA-YING STREET TAICHUNG"/>
    <s v="609"/>
    <s v="609"/>
    <x v="5"/>
    <x v="0"/>
    <x v="51"/>
    <n v="2"/>
    <x v="1"/>
    <n v="1"/>
    <n v="1"/>
    <n v="0.89323228763880136"/>
    <n v="0.83396905253367348"/>
    <m/>
    <m/>
    <m/>
    <m/>
    <m/>
    <m/>
    <m/>
    <m/>
    <m/>
    <m/>
    <m/>
    <m/>
    <m/>
    <n v="9"/>
    <n v="1"/>
    <n v="0"/>
  </r>
  <r>
    <n v="16338542"/>
    <s v="MARLIN, GERALD M."/>
    <s v="4400 JENIFER STREET, N.W., WASHINGTON, D.C. 20015,"/>
    <s v="4400 JENIFER STREET N.W. WASHINGTON D.C. 20015"/>
    <s v="4400 20015"/>
    <s v=""/>
    <x v="9"/>
    <x v="0"/>
    <x v="23"/>
    <n v="3"/>
    <x v="11"/>
    <n v="2"/>
    <n v="0"/>
    <n v="0.90996594264792163"/>
    <n v="0.77720489125027148"/>
    <m/>
    <m/>
    <m/>
    <m/>
    <m/>
    <m/>
    <m/>
    <m/>
    <m/>
    <m/>
    <m/>
    <m/>
    <m/>
    <n v="9"/>
    <n v="1"/>
    <n v="0"/>
  </r>
  <r>
    <n v="16348074"/>
    <s v="POHL, ANTHONY P."/>
    <s v="31 MYRTLE STREET, SEACLIFF, SOUTH AUSTRALIA 5049 ,"/>
    <s v="31 MYRTLE STREET SEACLIFF SOUTH AUSTRALIA 5049"/>
    <s v="31 5049"/>
    <s v=""/>
    <x v="20"/>
    <x v="0"/>
    <x v="23"/>
    <n v="3"/>
    <x v="11"/>
    <n v="2"/>
    <n v="0"/>
    <n v="0.27731446384670333"/>
    <n v="0.854351841953639"/>
    <m/>
    <m/>
    <m/>
    <m/>
    <m/>
    <m/>
    <m/>
    <m/>
    <m/>
    <m/>
    <m/>
    <m/>
    <m/>
    <n v="9"/>
    <n v="1"/>
    <n v="0"/>
  </r>
  <r>
    <n v="16350652"/>
    <s v="PLASTICS MARITIME LTD."/>
    <s v="B3S1B9 180 CHAIN LAKE DRIVE, BAYERS LAKE INDUSTRIAL PARK, HALIFAX, NOVA SCOTIA"/>
    <s v="B3S1B9 180 CHAIN LAKE DRIVE BAYERS LAKE INDUSTRIAL PARK HALIFAX NOVA SCOTIA"/>
    <s v="319 180"/>
    <s v="B3S"/>
    <x v="24"/>
    <x v="0"/>
    <x v="72"/>
    <n v="3"/>
    <x v="8"/>
    <n v="2"/>
    <n v="1"/>
    <n v="0.57512027140629063"/>
    <n v="0.87527555151439962"/>
    <m/>
    <m/>
    <m/>
    <m/>
    <m/>
    <m/>
    <m/>
    <m/>
    <m/>
    <m/>
    <m/>
    <m/>
    <m/>
    <n v="9"/>
    <n v="1"/>
    <n v="0"/>
  </r>
  <r>
    <n v="14623945"/>
    <s v="HOISTING SYSTEMS PTY. LTD."/>
    <s v="3 BENNETT STREET;PERTH, W.A. 6000"/>
    <s v="3 BENNETT STREET;PERTH W.A. 6000"/>
    <s v="3 6000"/>
    <s v=""/>
    <x v="20"/>
    <x v="0"/>
    <x v="40"/>
    <n v="2"/>
    <x v="1"/>
    <n v="2"/>
    <n v="0"/>
    <n v="0.60679381612866079"/>
    <n v="5.9472395247588516E-2"/>
    <n v="1"/>
    <n v="2"/>
    <n v="9"/>
    <m/>
    <m/>
    <m/>
    <m/>
    <m/>
    <m/>
    <m/>
    <m/>
    <m/>
    <m/>
    <n v="9"/>
    <n v="1"/>
    <n v="0"/>
  </r>
  <r>
    <n v="16368587"/>
    <s v="ODL, INCORPORATED"/>
    <s v="215 EAST ROOSEVELT AVENUE, ZEELAND, MICHIGAN 49464"/>
    <s v="215 EAST ROOSEVELT AVENUE ZEELAND MICHIGAN 49464"/>
    <s v="215 49464"/>
    <s v=""/>
    <x v="24"/>
    <x v="0"/>
    <x v="23"/>
    <n v="3"/>
    <x v="11"/>
    <n v="2"/>
    <n v="0"/>
    <n v="0.23410535589462023"/>
    <n v="0.34358615702196793"/>
    <m/>
    <m/>
    <m/>
    <m/>
    <m/>
    <m/>
    <m/>
    <m/>
    <m/>
    <m/>
    <m/>
    <m/>
    <m/>
    <n v="9"/>
    <n v="1"/>
    <n v="0"/>
  </r>
  <r>
    <n v="16370897"/>
    <s v="BAIKRICH, MICHEL"/>
    <s v="XHIERFOMONT 42, B-4086 STOUMONT,"/>
    <s v="XHIERFOMONT 42 B-4086 STOUMONT"/>
    <s v="42 4086"/>
    <s v="42"/>
    <x v="17"/>
    <x v="0"/>
    <x v="1"/>
    <n v="2"/>
    <x v="0"/>
    <n v="2"/>
    <n v="1"/>
    <n v="0.16585581455870979"/>
    <n v="0.67043751603954593"/>
    <m/>
    <m/>
    <m/>
    <m/>
    <m/>
    <m/>
    <m/>
    <m/>
    <m/>
    <m/>
    <m/>
    <m/>
    <m/>
    <n v="9"/>
    <n v="1"/>
    <n v="0"/>
  </r>
  <r>
    <n v="16370907"/>
    <s v="SRI INTERNATONAL"/>
    <s v="333 RAVENSWOOD AVENUE, MENLO PARK, CALIFORNIA 94025-3 493"/>
    <s v="333 RAVENSWOOD AVENUE MENLO PARK CALIFORNIA 94025-3 493"/>
    <s v="333 940253 493"/>
    <s v="-3"/>
    <x v="9"/>
    <x v="0"/>
    <x v="19"/>
    <n v="3"/>
    <x v="10"/>
    <n v="3"/>
    <n v="1"/>
    <n v="0.45092449158278569"/>
    <n v="0.84764298829337914"/>
    <m/>
    <m/>
    <m/>
    <m/>
    <m/>
    <m/>
    <m/>
    <m/>
    <m/>
    <m/>
    <m/>
    <m/>
    <m/>
    <n v="9"/>
    <n v="1"/>
    <n v="0"/>
  </r>
  <r>
    <n v="16377581"/>
    <s v="WOLF, JOHANN"/>
    <s v="MUEHLDORF 86, A-4644 SCHARNSTEIN, OBEROESTERREICH"/>
    <s v="MUEHLDORF 86 A-4644 SCHARNSTEIN OBEROESTERREICH"/>
    <s v="86 4644"/>
    <s v="86"/>
    <x v="15"/>
    <x v="0"/>
    <x v="9"/>
    <n v="3"/>
    <x v="1"/>
    <n v="2"/>
    <n v="1"/>
    <n v="0.36429931013128658"/>
    <n v="0.20799609436449895"/>
    <m/>
    <m/>
    <m/>
    <m/>
    <m/>
    <m/>
    <m/>
    <m/>
    <m/>
    <m/>
    <m/>
    <m/>
    <m/>
    <n v="9"/>
    <n v="1"/>
    <n v="0"/>
  </r>
  <r>
    <n v="16387577"/>
    <s v="YUGENGAISHA MUTSUMICHI KENKYUJO"/>
    <s v="92, MOTOHAMA-CHO, HAMAMATSU-SHI, SHIZUOKA-KEN"/>
    <s v="92 MOTOHAMA-CHO HAMAMATSU-SHI SHIZUOKA-KEN"/>
    <s v="92"/>
    <s v=""/>
    <x v="2"/>
    <x v="0"/>
    <x v="37"/>
    <n v="3"/>
    <x v="0"/>
    <n v="1"/>
    <n v="0"/>
    <n v="0.47515452291340288"/>
    <n v="0.34578633692638816"/>
    <m/>
    <m/>
    <m/>
    <m/>
    <m/>
    <m/>
    <m/>
    <m/>
    <m/>
    <m/>
    <m/>
    <m/>
    <m/>
    <n v="9"/>
    <n v="1"/>
    <n v="0"/>
  </r>
  <r>
    <n v="16397735"/>
    <s v="OASIS IMPLANTS, INCORPORATED"/>
    <s v="3812 RIDGE LAKE DRIVE, SUITE 3-B, METAIRIE, LOUISIANA, 70005"/>
    <s v="3812 RIDGE LAKE DRIVE SUITE 3-B METAIRIE LOUISIANA 70005"/>
    <s v="3812 3 70005"/>
    <s v="3-"/>
    <x v="9"/>
    <x v="0"/>
    <x v="6"/>
    <n v="3"/>
    <x v="2"/>
    <n v="3"/>
    <n v="1"/>
    <n v="0.35532556118470449"/>
    <n v="0.28926933688552325"/>
    <m/>
    <m/>
    <m/>
    <m/>
    <m/>
    <m/>
    <m/>
    <m/>
    <m/>
    <m/>
    <m/>
    <m/>
    <m/>
    <n v="9"/>
    <n v="1"/>
    <n v="0"/>
  </r>
  <r>
    <n v="26349496"/>
    <s v="INSTRUMENTARIUM OY,"/>
    <s v="TEOLLISUUSKATU 27 00510 HELSINKI"/>
    <s v="TEOLLISUUSKATU 27 00510 HELSINKI"/>
    <s v="27 00510"/>
    <s v="27"/>
    <x v="23"/>
    <x v="0"/>
    <x v="1"/>
    <n v="2"/>
    <x v="0"/>
    <n v="2"/>
    <n v="1"/>
    <n v="0.8414382598111958"/>
    <n v="9.7780352264257964E-2"/>
    <n v="1"/>
    <n v="2"/>
    <n v="9"/>
    <m/>
    <m/>
    <m/>
    <m/>
    <m/>
    <m/>
    <m/>
    <m/>
    <m/>
    <m/>
    <n v="9"/>
    <n v="1"/>
    <n v="0"/>
  </r>
  <r>
    <n v="17345200"/>
    <s v="FRENETTE, REAL, NOEL"/>
    <s v="207-2120 WEST 44TH AVENUE;VANCOUVER, BRITISH COLUMBIA V6M 2G2"/>
    <s v="207-2120 WEST 44TH AVENUE;VANCOUVER BRITISH COLUMBIA V6M 2G2"/>
    <s v="2072120 44 6 22"/>
    <s v="44T"/>
    <x v="16"/>
    <x v="0"/>
    <x v="15"/>
    <n v="3"/>
    <x v="10"/>
    <n v="4"/>
    <n v="1"/>
    <n v="0.41190156330019723"/>
    <n v="0.16659063625750603"/>
    <m/>
    <m/>
    <m/>
    <m/>
    <m/>
    <m/>
    <m/>
    <m/>
    <m/>
    <m/>
    <m/>
    <m/>
    <m/>
    <n v="9"/>
    <n v="1"/>
    <n v="0"/>
  </r>
  <r>
    <n v="17350652"/>
    <s v="BROOKDALE INTERNATIONAL SYSTEMS, INC."/>
    <s v="204-1725 ARBUTUS STREET;VANCOUVER, BRITISH COLUMBIA V6J 3X4"/>
    <s v="204-1725 ARBUTUS STREET;VANCOUVER BRITISH COLUMBIA V6J 3X4"/>
    <s v="2041725 6 34"/>
    <s v="V6J"/>
    <x v="16"/>
    <x v="0"/>
    <x v="16"/>
    <n v="3"/>
    <x v="11"/>
    <n v="3"/>
    <n v="1"/>
    <n v="0.29374296903367614"/>
    <n v="0.36332628680718837"/>
    <m/>
    <m/>
    <m/>
    <m/>
    <m/>
    <m/>
    <m/>
    <m/>
    <m/>
    <m/>
    <m/>
    <m/>
    <m/>
    <n v="9"/>
    <n v="1"/>
    <n v="0"/>
  </r>
  <r>
    <n v="28483409"/>
    <s v="GERMANO * CARGANICO"/>
    <s v="VIA DOMODOSSOLA 7,MILAN,ITALY"/>
    <s v="VIA DOMODOSSOLA 7 MILAN ITALY"/>
    <s v="7"/>
    <s v="7"/>
    <x v="24"/>
    <x v="0"/>
    <x v="13"/>
    <n v="2"/>
    <x v="1"/>
    <n v="1"/>
    <n v="1"/>
    <n v="0.12556156946833064"/>
    <n v="8.7746391489023856E-2"/>
    <n v="1"/>
    <n v="2"/>
    <n v="9"/>
    <m/>
    <m/>
    <m/>
    <m/>
    <m/>
    <m/>
    <m/>
    <m/>
    <m/>
    <m/>
    <n v="9"/>
    <n v="1"/>
    <n v="0"/>
  </r>
  <r>
    <n v="17352630"/>
    <s v="ZHENG, XIN, MIN"/>
    <s v="INSTITUTE OF MOLECULAR AND CELL BIOLOGY;NATIONAL UNIVERSITY OF SINGAPORE;10 KENT RIDGE CRESCENT SINGAPORE 0511"/>
    <s v="INSTITUTE OF MOLECULAR AND CELL BIOLOGY;NATIONAL UNIVERSITY OF SINGAPORE;10 KENT RIDGE CRESCENT SINGAPORE 0511"/>
    <s v="10 0511"/>
    <s v=";10"/>
    <x v="12"/>
    <x v="0"/>
    <x v="97"/>
    <n v="3"/>
    <x v="7"/>
    <n v="2"/>
    <n v="1"/>
    <n v="7.517043509805621E-2"/>
    <n v="0.12081574012817509"/>
    <m/>
    <m/>
    <m/>
    <m/>
    <m/>
    <m/>
    <m/>
    <m/>
    <m/>
    <m/>
    <m/>
    <m/>
    <m/>
    <n v="9"/>
    <n v="1"/>
    <n v="0"/>
  </r>
  <r>
    <n v="17930836"/>
    <s v="FRIEDMAN, GERSHON"/>
    <s v="BIRKENSTRASSE 34;CH-8135 LANGNAU AM ALBIS"/>
    <s v="BIRKENSTRASSE 34;CH-8135 LANGNAU AM ALBIS"/>
    <s v="348135"/>
    <s v="34;"/>
    <x v="10"/>
    <x v="0"/>
    <x v="46"/>
    <n v="3"/>
    <x v="1"/>
    <n v="1"/>
    <n v="1"/>
    <n v="0.828174061488404"/>
    <n v="0.25553298159128424"/>
    <m/>
    <m/>
    <m/>
    <m/>
    <m/>
    <m/>
    <m/>
    <m/>
    <m/>
    <m/>
    <m/>
    <m/>
    <m/>
    <n v="9"/>
    <n v="1"/>
    <n v="0"/>
  </r>
  <r>
    <n v="17932909"/>
    <s v="BERNEY, JEAN-CLAUDE"/>
    <s v="ROUTE DE MOUTHE;CH-1343 LES CHARBONNIERES"/>
    <s v="ROUTE DE MOUTHE;CH-1343 LES CHARBONNIERES"/>
    <s v="1343"/>
    <s v=""/>
    <x v="10"/>
    <x v="0"/>
    <x v="46"/>
    <n v="3"/>
    <x v="1"/>
    <n v="1"/>
    <n v="0"/>
    <n v="0.92125542955022266"/>
    <n v="0.35747915265138519"/>
    <m/>
    <m/>
    <m/>
    <m/>
    <m/>
    <m/>
    <m/>
    <m/>
    <m/>
    <m/>
    <m/>
    <m/>
    <m/>
    <n v="9"/>
    <n v="1"/>
    <n v="0"/>
  </r>
  <r>
    <n v="18712226"/>
    <s v="WESTINGHOUSE ELECTRIC CORPORATION"/>
    <s v="GATEWAY CENTER PITTSBURGH, PENNSYL-VANIA 15222 U.S.A."/>
    <s v="GATEWAY CENTER PITTSBURGH PENNSYL-VANIA 15222 U.S.A."/>
    <s v="15222"/>
    <s v=""/>
    <x v="24"/>
    <x v="0"/>
    <x v="33"/>
    <n v="3"/>
    <x v="9"/>
    <n v="1"/>
    <n v="0"/>
    <n v="0.13852065505297462"/>
    <n v="0.21531661096356214"/>
    <m/>
    <m/>
    <m/>
    <m/>
    <m/>
    <m/>
    <m/>
    <m/>
    <m/>
    <m/>
    <m/>
    <m/>
    <m/>
    <n v="9"/>
    <n v="1"/>
    <n v="0"/>
  </r>
  <r>
    <n v="18714205"/>
    <s v="DAIHO CONSTRUCTION CO., LTD."/>
    <s v="24-4, SHINKAWA 1-CHOME, CHUO-KU, TOKYO 103, JAPAN"/>
    <s v="24-4 SHINKAWA 1-CHOME CHUO-KU TOKYO 103 JAPAN"/>
    <s v="244 1 103"/>
    <s v="-4"/>
    <x v="24"/>
    <x v="0"/>
    <x v="9"/>
    <n v="3"/>
    <x v="11"/>
    <n v="3"/>
    <n v="1"/>
    <n v="0.77979326416717143"/>
    <n v="0.6934881304921594"/>
    <m/>
    <m/>
    <m/>
    <m/>
    <m/>
    <m/>
    <m/>
    <m/>
    <m/>
    <m/>
    <m/>
    <m/>
    <m/>
    <n v="9"/>
    <n v="1"/>
    <n v="0"/>
  </r>
  <r>
    <n v="18721789"/>
    <s v="SCHLUMBERGER OVERSEAS"/>
    <s v="NO. 8 CALLE AQUILING DE LA GUARDIA, PANAMA CITY 1, PANAMA"/>
    <s v="NO. 8 CALLE AQUILING DE LA GUARDIA PANAMA CITY 1 PANAMA"/>
    <s v="8 1"/>
    <s v="8"/>
    <x v="24"/>
    <x v="0"/>
    <x v="19"/>
    <n v="3"/>
    <x v="6"/>
    <n v="2"/>
    <n v="1"/>
    <n v="0.20096451401993076"/>
    <n v="0.87629246885510359"/>
    <m/>
    <m/>
    <m/>
    <m/>
    <m/>
    <m/>
    <m/>
    <m/>
    <m/>
    <m/>
    <m/>
    <m/>
    <m/>
    <n v="9"/>
    <n v="1"/>
    <n v="0"/>
  </r>
  <r>
    <n v="28485654"/>
    <s v="BRIAN ANTHONY * DAVIES"/>
    <s v="12 GARTH GROVE,HIRWAUN,GLAMORGAN"/>
    <s v="12 GARTH GROVE HIRWAUN GLAMORGAN"/>
    <s v="12"/>
    <s v=""/>
    <x v="24"/>
    <x v="0"/>
    <x v="1"/>
    <n v="2"/>
    <x v="1"/>
    <n v="1"/>
    <n v="0"/>
    <n v="0.42883139757447297"/>
    <n v="8.432778017442033E-2"/>
    <n v="1"/>
    <n v="2"/>
    <n v="9"/>
    <m/>
    <m/>
    <m/>
    <m/>
    <m/>
    <m/>
    <m/>
    <m/>
    <m/>
    <m/>
    <n v="9"/>
    <n v="1"/>
    <n v="0"/>
  </r>
  <r>
    <n v="18747376"/>
    <s v="NEORX CORP"/>
    <s v="WASHINGTON 98119, USA"/>
    <s v="WASHINGTON 98119 USA"/>
    <s v="98119"/>
    <s v=""/>
    <x v="24"/>
    <x v="0"/>
    <x v="88"/>
    <n v="2"/>
    <x v="3"/>
    <n v="1"/>
    <n v="0"/>
    <n v="0.48849568270229915"/>
    <n v="0.75127638423304965"/>
    <m/>
    <m/>
    <m/>
    <m/>
    <m/>
    <m/>
    <m/>
    <m/>
    <m/>
    <m/>
    <m/>
    <m/>
    <m/>
    <n v="9"/>
    <n v="0"/>
    <n v="0"/>
  </r>
  <r>
    <n v="18747937"/>
    <s v="GULF CANADA CORP."/>
    <s v="401-9TH AVENUE S.W., P.O. BOX 130, CALGARY, ALBERTA, T2P 2H7, CANADA"/>
    <s v="401-9TH AVENUE S.W. P.O. BOX 130 CALGARY ALBERTA T2P 2H7 CANADA"/>
    <s v="4019 130 2 27"/>
    <s v="-9T"/>
    <x v="24"/>
    <x v="0"/>
    <x v="10"/>
    <n v="3"/>
    <x v="6"/>
    <n v="4"/>
    <n v="1"/>
    <n v="0.55443331444821575"/>
    <n v="0.57882687549822087"/>
    <m/>
    <m/>
    <m/>
    <m/>
    <m/>
    <m/>
    <m/>
    <m/>
    <m/>
    <m/>
    <m/>
    <m/>
    <m/>
    <n v="9"/>
    <n v="1"/>
    <n v="0"/>
  </r>
  <r>
    <n v="28630545"/>
    <s v="YONATAN * GERLITZ"/>
    <s v="MALCHEI ISRAEL 23,HERZLIA"/>
    <s v="MALCHEI ISRAEL 23 HERZLIA"/>
    <s v="23"/>
    <s v="23"/>
    <x v="24"/>
    <x v="0"/>
    <x v="21"/>
    <n v="2"/>
    <x v="0"/>
    <n v="1"/>
    <n v="1"/>
    <n v="0.63529141715809767"/>
    <n v="8.245381918599981E-2"/>
    <n v="1"/>
    <n v="2"/>
    <n v="9"/>
    <m/>
    <m/>
    <m/>
    <m/>
    <m/>
    <m/>
    <m/>
    <m/>
    <m/>
    <m/>
    <n v="9"/>
    <n v="0"/>
    <n v="0"/>
  </r>
  <r>
    <n v="21025374"/>
    <s v="OBST,RALF,DIPL.-ING.,DE"/>
    <s v="BRANDENBURGER STR. 35,14727 DOEBERITZ"/>
    <s v="BRANDENBURGER STR. 35 14727 DOEBERITZ"/>
    <s v="35 14727"/>
    <s v="35"/>
    <x v="0"/>
    <x v="0"/>
    <x v="24"/>
    <n v="3"/>
    <x v="1"/>
    <n v="2"/>
    <n v="1"/>
    <n v="0.36288354885718577"/>
    <n v="0.27276913610658726"/>
    <m/>
    <m/>
    <m/>
    <m/>
    <m/>
    <m/>
    <m/>
    <m/>
    <m/>
    <m/>
    <m/>
    <m/>
    <m/>
    <n v="9"/>
    <n v="1"/>
    <n v="0"/>
  </r>
  <r>
    <n v="28674599"/>
    <s v="HANS-WALTER * BUSCH"/>
    <s v="TIZIANWEG 15,4010 HILDEN"/>
    <s v="TIZIANWEG 15 4010 HILDEN"/>
    <s v="15 4010"/>
    <s v="15"/>
    <x v="24"/>
    <x v="0"/>
    <x v="94"/>
    <n v="2"/>
    <x v="0"/>
    <n v="2"/>
    <n v="1"/>
    <n v="0.13184223149146379"/>
    <n v="0.10056400877657046"/>
    <n v="1"/>
    <n v="2"/>
    <n v="9"/>
    <m/>
    <m/>
    <m/>
    <m/>
    <m/>
    <m/>
    <m/>
    <m/>
    <m/>
    <m/>
    <n v="9"/>
    <n v="1"/>
    <n v="0"/>
  </r>
  <r>
    <n v="25515177"/>
    <s v="KRISTENSEN, JOHANNES, NYVANG"/>
    <s v="LAESOEGADE 3;DK-7430 IKAST"/>
    <s v="LAESOEGADE 3;DK-7430 IKAST"/>
    <s v="37430"/>
    <s v="3;"/>
    <x v="18"/>
    <x v="0"/>
    <x v="76"/>
    <n v="2"/>
    <x v="3"/>
    <n v="1"/>
    <n v="1"/>
    <n v="0.29825571191987577"/>
    <n v="0.82841375423330865"/>
    <m/>
    <m/>
    <m/>
    <m/>
    <m/>
    <m/>
    <m/>
    <m/>
    <m/>
    <m/>
    <m/>
    <m/>
    <m/>
    <n v="9"/>
    <n v="1"/>
    <n v="0"/>
  </r>
  <r>
    <n v="25515287"/>
    <s v="HOERBY, JOHN"/>
    <s v="BROENLUNDS ALLE 44;DK-2900 HELLERUP"/>
    <s v="BROENLUNDS ALLE 44;DK-2900 HELLERUP"/>
    <s v="442900"/>
    <s v="44;"/>
    <x v="18"/>
    <x v="0"/>
    <x v="52"/>
    <n v="2"/>
    <x v="0"/>
    <n v="1"/>
    <n v="1"/>
    <n v="0.87976119385617091"/>
    <n v="0.68895953648180186"/>
    <m/>
    <m/>
    <m/>
    <m/>
    <m/>
    <m/>
    <m/>
    <m/>
    <m/>
    <m/>
    <m/>
    <m/>
    <m/>
    <n v="9"/>
    <n v="1"/>
    <n v="0"/>
  </r>
  <r>
    <n v="25556625"/>
    <s v="MAIRE ELORANTA"/>
    <s v="Möntyrinne 18, FIN-90230 Oulu, FINLAND"/>
    <s v="Möntyrinne 18 FIN-90230 Oulu FINLAND"/>
    <s v="18 90230"/>
    <s v="18"/>
    <x v="23"/>
    <x v="0"/>
    <x v="34"/>
    <n v="3"/>
    <x v="1"/>
    <n v="2"/>
    <n v="1"/>
    <n v="0.49144266005215476"/>
    <n v="0.58885415281541331"/>
    <m/>
    <m/>
    <m/>
    <m/>
    <m/>
    <m/>
    <m/>
    <m/>
    <m/>
    <m/>
    <m/>
    <m/>
    <m/>
    <n v="9"/>
    <n v="1"/>
    <n v="0"/>
  </r>
  <r>
    <n v="25557048"/>
    <s v="LEILI KUEPPAR"/>
    <s v="Löönemere tee 64-7, EE0039 Tallinn, ESTONIA"/>
    <s v="Löönemere tee 64-7 EE0039 Tallinn ESTONIA"/>
    <s v="647 0039"/>
    <s v="64-"/>
    <x v="47"/>
    <x v="0"/>
    <x v="42"/>
    <n v="3"/>
    <x v="9"/>
    <n v="2"/>
    <n v="1"/>
    <n v="0.86870695163703127"/>
    <n v="0.80988825321695912"/>
    <m/>
    <m/>
    <m/>
    <m/>
    <m/>
    <m/>
    <m/>
    <m/>
    <m/>
    <m/>
    <m/>
    <m/>
    <m/>
    <n v="9"/>
    <n v="1"/>
    <n v="0"/>
  </r>
  <r>
    <n v="25561935"/>
    <s v="JESUS CORTES"/>
    <s v="26 Cambanks, Union Lane, CB4 1PZ Cambridge, UNITEDKINGDOM (GREAT BRITAIN)"/>
    <s v="26 Cambanks Union Lane CB4 1PZ Cambridge UNITEDKINGDOM (GREAT BRITAIN)"/>
    <s v="26 4 1"/>
    <s v="B4"/>
    <x v="8"/>
    <x v="0"/>
    <x v="31"/>
    <n v="3"/>
    <x v="4"/>
    <n v="3"/>
    <n v="1"/>
    <n v="0.83520229737116802"/>
    <n v="0.46361976163764629"/>
    <m/>
    <m/>
    <m/>
    <m/>
    <m/>
    <m/>
    <m/>
    <m/>
    <m/>
    <m/>
    <m/>
    <m/>
    <m/>
    <n v="9"/>
    <n v="1"/>
    <n v="0"/>
  </r>
  <r>
    <n v="25562863"/>
    <s v="BERNARD JAN MARIE SMEETS"/>
    <s v="Dalbackavögen 11, S-240 10 Dalby, SWEDEN"/>
    <s v="Dalbackavögen 11 S-240 10 Dalby SWEDEN"/>
    <s v="11 240 10"/>
    <s v="11"/>
    <x v="11"/>
    <x v="0"/>
    <x v="41"/>
    <n v="3"/>
    <x v="9"/>
    <n v="3"/>
    <n v="1"/>
    <n v="0.56368215383306386"/>
    <n v="0.39030162914018851"/>
    <m/>
    <m/>
    <m/>
    <m/>
    <m/>
    <m/>
    <m/>
    <m/>
    <m/>
    <m/>
    <m/>
    <m/>
    <m/>
    <n v="9"/>
    <n v="1"/>
    <n v="0"/>
  </r>
  <r>
    <n v="25569283"/>
    <s v="ERNEST LOUMAYE"/>
    <s v="Greenwood Street 166, 02459 Newton, UNITED STATES OFAMERICA (USA)"/>
    <s v="Greenwood Street 166 02459 Newton UNITED STATES OFAMERICA (USA)"/>
    <s v="166 02459"/>
    <s v="166"/>
    <x v="9"/>
    <x v="0"/>
    <x v="4"/>
    <n v="3"/>
    <x v="2"/>
    <n v="2"/>
    <n v="1"/>
    <n v="0.38735407819026035"/>
    <n v="0.30121335153091044"/>
    <m/>
    <m/>
    <m/>
    <m/>
    <m/>
    <m/>
    <m/>
    <m/>
    <m/>
    <m/>
    <m/>
    <m/>
    <m/>
    <n v="9"/>
    <n v="1"/>
    <n v="0"/>
  </r>
  <r>
    <n v="25611042"/>
    <s v="ENGELSKIRCHEN, KONRAD"/>
    <s v="GONELLASTRASSE 24;D-4005 MEERBUSCH 3"/>
    <s v="GONELLASTRASSE 24;D-4005 MEERBUSCH 3"/>
    <s v="244005 3"/>
    <s v="24;"/>
    <x v="0"/>
    <x v="0"/>
    <x v="38"/>
    <n v="3"/>
    <x v="0"/>
    <n v="2"/>
    <n v="1"/>
    <n v="0.75206794178209235"/>
    <n v="0.16006725439289704"/>
    <m/>
    <m/>
    <m/>
    <m/>
    <m/>
    <m/>
    <m/>
    <m/>
    <m/>
    <m/>
    <m/>
    <m/>
    <m/>
    <n v="9"/>
    <n v="1"/>
    <n v="0"/>
  </r>
  <r>
    <n v="25611557"/>
    <s v="PAASCH, STEFAN"/>
    <s v="LINDENER STRASSE 9H;D-3340 WOLFENBUETTEL"/>
    <s v="LINDENER STRASSE 9H;D-3340 WOLFENBUETTEL"/>
    <s v="93340"/>
    <s v="9H"/>
    <x v="0"/>
    <x v="0"/>
    <x v="41"/>
    <n v="3"/>
    <x v="0"/>
    <n v="1"/>
    <n v="1"/>
    <n v="3.9947812196994725E-2"/>
    <n v="0.30326557663162634"/>
    <m/>
    <m/>
    <m/>
    <m/>
    <m/>
    <m/>
    <m/>
    <m/>
    <m/>
    <m/>
    <m/>
    <m/>
    <m/>
    <n v="9"/>
    <n v="1"/>
    <n v="0"/>
  </r>
  <r>
    <n v="25612146"/>
    <s v="KEMPENI, JOACHIM"/>
    <s v="ALTDORFER STRASSE 14 A;D-6730 NEUSTADT-DUTTWEILER"/>
    <s v="ALTDORFER STRASSE 14 A;D-6730 NEUSTADT-DUTTWEILER"/>
    <s v="14 6730"/>
    <s v="14"/>
    <x v="0"/>
    <x v="0"/>
    <x v="9"/>
    <n v="3"/>
    <x v="1"/>
    <n v="2"/>
    <n v="1"/>
    <n v="0.64426823595330251"/>
    <n v="0.30660306359324407"/>
    <m/>
    <m/>
    <m/>
    <m/>
    <m/>
    <m/>
    <m/>
    <m/>
    <m/>
    <m/>
    <m/>
    <m/>
    <m/>
    <n v="9"/>
    <n v="1"/>
    <n v="0"/>
  </r>
  <r>
    <n v="28706558"/>
    <s v="LAJOS * PAPP"/>
    <s v="POROSZLAY U 52,DEBRECEN H-4032"/>
    <s v="POROSZLAY U 52 DEBRECEN H-4032"/>
    <s v="52 4032"/>
    <s v="52"/>
    <x v="24"/>
    <x v="0"/>
    <x v="0"/>
    <n v="2"/>
    <x v="1"/>
    <n v="2"/>
    <n v="1"/>
    <n v="0.97085071191047512"/>
    <n v="7.625832741190397E-2"/>
    <n v="1"/>
    <n v="2"/>
    <n v="9"/>
    <m/>
    <m/>
    <m/>
    <m/>
    <m/>
    <m/>
    <m/>
    <m/>
    <m/>
    <m/>
    <n v="9"/>
    <n v="1"/>
    <n v="0"/>
  </r>
  <r>
    <n v="25612851"/>
    <s v="ARDELL, RICKARD"/>
    <s v="1701 MINNESOTA STREET;HOBART, IN 46342"/>
    <s v="1701 MINNESOTA STREET;HOBART IN 46342"/>
    <s v="1701 46342"/>
    <s v=""/>
    <x v="9"/>
    <x v="0"/>
    <x v="34"/>
    <n v="3"/>
    <x v="1"/>
    <n v="2"/>
    <n v="0"/>
    <n v="0.1879550513241186"/>
    <n v="0.19172149363915325"/>
    <m/>
    <m/>
    <m/>
    <m/>
    <m/>
    <m/>
    <m/>
    <m/>
    <m/>
    <m/>
    <m/>
    <m/>
    <m/>
    <n v="9"/>
    <n v="1"/>
    <n v="0"/>
  </r>
  <r>
    <n v="25614064"/>
    <s v="POTOKAR, MATTHIAS"/>
    <s v="SPESSARSTRASSE 16;D-5628 HEILIGENHAUS"/>
    <s v="SPESSARSTRASSE 16;D-5628 HEILIGENHAUS"/>
    <s v="165628"/>
    <s v="16;"/>
    <x v="0"/>
    <x v="0"/>
    <x v="24"/>
    <n v="3"/>
    <x v="3"/>
    <n v="1"/>
    <n v="1"/>
    <n v="0.94422442326106826"/>
    <n v="0.85651031511801579"/>
    <m/>
    <m/>
    <m/>
    <m/>
    <m/>
    <m/>
    <m/>
    <m/>
    <m/>
    <m/>
    <m/>
    <m/>
    <m/>
    <n v="9"/>
    <n v="1"/>
    <n v="0"/>
  </r>
  <r>
    <n v="25614701"/>
    <s v="KONZ, CHRISTIAN"/>
    <s v="WALDHEIMSTRASSE 9;D-7763 OEHNINGEN 2"/>
    <s v="WALDHEIMSTRASSE 9;D-7763 OEHNINGEN 2"/>
    <s v="97763 2"/>
    <s v="9;"/>
    <x v="0"/>
    <x v="0"/>
    <x v="38"/>
    <n v="3"/>
    <x v="0"/>
    <n v="2"/>
    <n v="1"/>
    <n v="0.32702923191900268"/>
    <n v="0.70752394563080712"/>
    <m/>
    <m/>
    <m/>
    <m/>
    <m/>
    <m/>
    <m/>
    <m/>
    <m/>
    <m/>
    <m/>
    <m/>
    <m/>
    <n v="9"/>
    <n v="1"/>
    <n v="0"/>
  </r>
  <r>
    <n v="25617823"/>
    <s v="THOMPSON, PETER. G."/>
    <s v="GRANT HOUSE;20 GLINTON ROAD;HELPSTON PETERBOROUGH PE6 7DQ"/>
    <s v="GRANT HOUSE;20 GLINTON ROAD;HELPSTON PETERBOROUGH PE6 7DQ"/>
    <s v="20 6 7"/>
    <s v=";20"/>
    <x v="8"/>
    <x v="0"/>
    <x v="19"/>
    <n v="3"/>
    <x v="11"/>
    <n v="3"/>
    <n v="1"/>
    <n v="0.3996655468510909"/>
    <n v="0.99937185573297316"/>
    <m/>
    <m/>
    <m/>
    <m/>
    <m/>
    <m/>
    <m/>
    <m/>
    <m/>
    <m/>
    <m/>
    <m/>
    <m/>
    <n v="9"/>
    <n v="1"/>
    <n v="0"/>
  </r>
  <r>
    <n v="28707879"/>
    <s v="FERTILIZANTES EMPRESA NAC"/>
    <s v="PRIM 12,28004 MADRID,SPAIN"/>
    <s v="PRIM 12 28004 MADRID SPAIN"/>
    <s v="12 28004"/>
    <s v="12"/>
    <x v="24"/>
    <x v="0"/>
    <x v="76"/>
    <n v="2"/>
    <x v="1"/>
    <n v="2"/>
    <n v="1"/>
    <n v="0.90129756876634548"/>
    <n v="9.5111645446950055E-2"/>
    <n v="1"/>
    <n v="2"/>
    <n v="9"/>
    <m/>
    <m/>
    <m/>
    <m/>
    <m/>
    <m/>
    <m/>
    <m/>
    <m/>
    <m/>
    <n v="9"/>
    <n v="1"/>
    <n v="0"/>
  </r>
  <r>
    <n v="25619729"/>
    <s v="TRACH, GUENTER"/>
    <s v="HANS-SACHS-STRASSE 8;RUESSELSHEIM;D-6090 HESSEN"/>
    <s v="HANS-SACHS-STRASSE 8;RUESSELSHEIM;D-6090 HESSEN"/>
    <s v="86090"/>
    <s v="8;"/>
    <x v="0"/>
    <x v="0"/>
    <x v="22"/>
    <n v="3"/>
    <x v="3"/>
    <n v="1"/>
    <n v="1"/>
    <n v="0.70336344930579409"/>
    <n v="0.46666918059773133"/>
    <m/>
    <m/>
    <m/>
    <m/>
    <m/>
    <m/>
    <m/>
    <m/>
    <m/>
    <m/>
    <m/>
    <m/>
    <m/>
    <n v="9"/>
    <n v="1"/>
    <n v="0"/>
  </r>
  <r>
    <n v="25621729"/>
    <s v="SCHOLZ, ELVIRA"/>
    <s v="WERSTENER DORFSTR. 106;D-4000 DUESSELDORF"/>
    <s v="WERSTENER DORFSTR. 106;D-4000 DUESSELDORF"/>
    <s v="1064000"/>
    <s v="106;"/>
    <x v="0"/>
    <x v="0"/>
    <x v="46"/>
    <n v="3"/>
    <x v="0"/>
    <n v="1"/>
    <n v="1"/>
    <n v="0.52986636121670483"/>
    <n v="0.45719484404970834"/>
    <m/>
    <m/>
    <m/>
    <m/>
    <m/>
    <m/>
    <m/>
    <m/>
    <m/>
    <m/>
    <m/>
    <m/>
    <m/>
    <n v="9"/>
    <n v="1"/>
    <n v="0"/>
  </r>
  <r>
    <n v="25630221"/>
    <s v="BAND, ELLIOT, ISAAC"/>
    <s v="19 PINE STREET;NORTH TARRYTOWN, NY 10591"/>
    <s v="19 PINE STREET;NORTH TARRYTOWN NY 10591"/>
    <s v="19 10591"/>
    <s v=""/>
    <x v="24"/>
    <x v="0"/>
    <x v="41"/>
    <n v="3"/>
    <x v="9"/>
    <n v="2"/>
    <n v="0"/>
    <n v="0.13359054788122782"/>
    <n v="0.24166578352720325"/>
    <m/>
    <m/>
    <m/>
    <m/>
    <m/>
    <m/>
    <m/>
    <m/>
    <m/>
    <m/>
    <m/>
    <m/>
    <m/>
    <n v="9"/>
    <n v="1"/>
    <n v="0"/>
  </r>
  <r>
    <n v="30120039"/>
    <s v="KING MEC S.P.A."/>
    <s v="A SETTIMO TORINESE TORINO"/>
    <s v="A SETTIMO TORINESE TORINO"/>
    <s v=""/>
    <s v=""/>
    <x v="6"/>
    <x v="0"/>
    <x v="21"/>
    <n v="2"/>
    <x v="0"/>
    <n v="0"/>
    <n v="0"/>
    <n v="0.31188542624998083"/>
    <n v="5.663691039470331E-2"/>
    <n v="1"/>
    <n v="2"/>
    <n v="9"/>
    <m/>
    <m/>
    <m/>
    <m/>
    <m/>
    <m/>
    <m/>
    <m/>
    <m/>
    <m/>
    <n v="9"/>
    <n v="0"/>
    <n v="0"/>
  </r>
  <r>
    <n v="26210723"/>
    <s v="OEHMAN, GOERAN ADOLF"/>
    <s v="URANUKSENKATU 5, 21600 PARAINEN"/>
    <s v="URANUKSENKATU 5 21600 PARAINEN"/>
    <s v="5 21600"/>
    <s v="5"/>
    <x v="23"/>
    <x v="0"/>
    <x v="29"/>
    <n v="2"/>
    <x v="0"/>
    <n v="2"/>
    <n v="1"/>
    <n v="0.61931725267567794"/>
    <n v="0.51661027063286724"/>
    <m/>
    <m/>
    <m/>
    <m/>
    <m/>
    <m/>
    <m/>
    <m/>
    <m/>
    <m/>
    <m/>
    <m/>
    <m/>
    <n v="9"/>
    <n v="1"/>
    <n v="0"/>
  </r>
  <r>
    <n v="26220598"/>
    <s v="NIKOLAEV, NIKOLAI IVANOVICH"/>
    <s v="V.O. 5 LINIA 18, KV. 9, LENINGRAD"/>
    <s v="V.O. 5 LINIA 18 KV. 9 LENINGRAD"/>
    <s v="5 18 9"/>
    <s v="5"/>
    <x v="38"/>
    <x v="0"/>
    <x v="40"/>
    <n v="2"/>
    <x v="11"/>
    <n v="3"/>
    <n v="1"/>
    <n v="4.7394440617681943E-2"/>
    <n v="0.70524831327913062"/>
    <m/>
    <m/>
    <m/>
    <m/>
    <m/>
    <m/>
    <m/>
    <m/>
    <m/>
    <m/>
    <m/>
    <m/>
    <m/>
    <n v="9"/>
    <n v="1"/>
    <n v="0"/>
  </r>
  <r>
    <n v="30144171"/>
    <s v="GKN AUTOMOTIVE COMPONENTS"/>
    <s v="ASOUTHFIELDS MICHIGAN USA"/>
    <s v="ASOUTHFIELDS MICHIGAN USA"/>
    <s v=""/>
    <s v=""/>
    <x v="9"/>
    <x v="0"/>
    <x v="21"/>
    <n v="2"/>
    <x v="3"/>
    <n v="0"/>
    <n v="0"/>
    <n v="0.57516412317751475"/>
    <n v="8.3953365169730176E-2"/>
    <n v="1"/>
    <n v="2"/>
    <n v="9"/>
    <m/>
    <m/>
    <m/>
    <m/>
    <m/>
    <m/>
    <m/>
    <m/>
    <m/>
    <m/>
    <n v="9"/>
    <n v="0"/>
    <n v="0"/>
  </r>
  <r>
    <n v="26224567"/>
    <s v="HUDDART,DAVID"/>
    <s v="7 MANOR CLOSE SHERATON, MALMISBURY, WILTSHIRE"/>
    <s v="7 MANOR CLOSE SHERATON MALMISBURY WILTSHIRE"/>
    <s v="7"/>
    <s v=""/>
    <x v="8"/>
    <x v="0"/>
    <x v="37"/>
    <n v="3"/>
    <x v="9"/>
    <n v="1"/>
    <n v="0"/>
    <n v="0.43984150350390783"/>
    <n v="0.23194958171716495"/>
    <m/>
    <m/>
    <m/>
    <m/>
    <m/>
    <m/>
    <m/>
    <m/>
    <m/>
    <m/>
    <m/>
    <m/>
    <m/>
    <n v="9"/>
    <n v="1"/>
    <n v="0"/>
  </r>
  <r>
    <n v="26231098"/>
    <s v="ASKEROTH, TORBJOERN"/>
    <s v="GUSTAV-BLICKLE-STRASSE 9, WINTERLINGEN"/>
    <s v="GUSTAV-BLICKLE-STRASSE 9 WINTERLINGEN"/>
    <s v="9"/>
    <s v="9"/>
    <x v="0"/>
    <x v="0"/>
    <x v="34"/>
    <n v="3"/>
    <x v="3"/>
    <n v="1"/>
    <n v="1"/>
    <n v="0.49168484148902447"/>
    <n v="0.12668889331361599"/>
    <m/>
    <m/>
    <m/>
    <m/>
    <m/>
    <m/>
    <m/>
    <m/>
    <m/>
    <m/>
    <m/>
    <m/>
    <m/>
    <n v="9"/>
    <n v="1"/>
    <n v="0"/>
  </r>
  <r>
    <n v="37610727"/>
    <s v="RILEY, RAPHAEL, JOSEPH"/>
    <s v="1735 FULLERTON;CINCINNATI, OH 45240"/>
    <s v="1735 FULLERTON;CINCINNATI OH 45240"/>
    <s v="1735 45240"/>
    <s v=""/>
    <x v="9"/>
    <x v="0"/>
    <x v="52"/>
    <n v="2"/>
    <x v="0"/>
    <n v="2"/>
    <n v="0"/>
    <n v="5.7505214074765942E-2"/>
    <n v="9.0040667436706578E-2"/>
    <n v="1"/>
    <n v="2"/>
    <n v="9"/>
    <m/>
    <m/>
    <m/>
    <m/>
    <m/>
    <m/>
    <m/>
    <m/>
    <m/>
    <m/>
    <n v="9"/>
    <n v="1"/>
    <n v="0"/>
  </r>
  <r>
    <n v="26235376"/>
    <s v="BELOIT CORPORATION,"/>
    <s v="BELOIT, WIS."/>
    <s v="BELOIT WIS."/>
    <s v=""/>
    <s v=""/>
    <x v="9"/>
    <x v="0"/>
    <x v="74"/>
    <n v="1"/>
    <x v="15"/>
    <n v="0"/>
    <n v="0"/>
    <n v="1.6213292348140618E-3"/>
    <n v="0.97745430486027696"/>
    <m/>
    <m/>
    <m/>
    <m/>
    <m/>
    <m/>
    <m/>
    <m/>
    <m/>
    <m/>
    <m/>
    <m/>
    <m/>
    <n v="9"/>
    <n v="0"/>
    <n v="0"/>
  </r>
  <r>
    <n v="26237821"/>
    <s v="TSUDA,HISATSUGU"/>
    <s v="2-2, MINAMIDAMACHI-2-CHOME, TOYAMA-SHI"/>
    <s v="2-2 MINAMIDAMACHI-2-CHOME TOYAMA-SHI"/>
    <s v="22 2"/>
    <s v="-2"/>
    <x v="2"/>
    <x v="0"/>
    <x v="34"/>
    <n v="3"/>
    <x v="3"/>
    <n v="2"/>
    <n v="1"/>
    <n v="0.70807196764933034"/>
    <n v="0.58769892681249858"/>
    <m/>
    <m/>
    <m/>
    <m/>
    <m/>
    <m/>
    <m/>
    <m/>
    <m/>
    <m/>
    <m/>
    <m/>
    <m/>
    <n v="9"/>
    <n v="1"/>
    <n v="0"/>
  </r>
  <r>
    <n v="26242787"/>
    <s v="CROSSLEY,PETER WILLIAM"/>
    <s v="84, SOUTHLEIGH ROAD, HAVANT, HAMPSHIRE"/>
    <s v="84 SOUTHLEIGH ROAD HAVANT HAMPSHIRE"/>
    <s v="84"/>
    <s v=""/>
    <x v="8"/>
    <x v="0"/>
    <x v="34"/>
    <n v="3"/>
    <x v="1"/>
    <n v="1"/>
    <n v="0"/>
    <n v="0.4659302107265102"/>
    <n v="0.9724187570804077"/>
    <m/>
    <m/>
    <m/>
    <m/>
    <m/>
    <m/>
    <m/>
    <m/>
    <m/>
    <m/>
    <m/>
    <m/>
    <m/>
    <n v="9"/>
    <n v="1"/>
    <n v="0"/>
  </r>
  <r>
    <n v="26243006"/>
    <s v="MEER,JAMES MICHAEL VANDER"/>
    <s v="10283 PIPPIN ROAD, CINCINNATI, OHIO"/>
    <s v="10283 PIPPIN ROAD CINCINNATI OHIO"/>
    <s v="10283"/>
    <s v=""/>
    <x v="9"/>
    <x v="0"/>
    <x v="52"/>
    <n v="2"/>
    <x v="1"/>
    <n v="1"/>
    <n v="0"/>
    <n v="0.2986737500673563"/>
    <n v="0.48906254531625237"/>
    <m/>
    <m/>
    <m/>
    <m/>
    <m/>
    <m/>
    <m/>
    <m/>
    <m/>
    <m/>
    <m/>
    <m/>
    <m/>
    <n v="9"/>
    <n v="1"/>
    <n v="0"/>
  </r>
  <r>
    <n v="26246912"/>
    <s v="BP CHEMICALS LIMITED,"/>
    <s v="BELGRAVE HOUSE, 76 BUCKINGHAM PALACE ROAD, LONDON"/>
    <s v="BELGRAVE HOUSE 76 BUCKINGHAM PALACE ROAD LONDON"/>
    <s v="76"/>
    <s v="76"/>
    <x v="8"/>
    <x v="0"/>
    <x v="9"/>
    <n v="3"/>
    <x v="11"/>
    <n v="1"/>
    <n v="1"/>
    <n v="0.45634750289724602"/>
    <n v="0.35965938882282089"/>
    <m/>
    <m/>
    <m/>
    <m/>
    <m/>
    <m/>
    <m/>
    <m/>
    <m/>
    <m/>
    <m/>
    <m/>
    <m/>
    <n v="9"/>
    <n v="1"/>
    <n v="0"/>
  </r>
  <r>
    <n v="26248542"/>
    <s v="KOISTINEN, MATTI JUHANI"/>
    <s v="JOKIPELLONKATU 10,83500 OUTOKUMPU"/>
    <s v="JOKIPELLONKATU 10 83500 OUTOKUMPU"/>
    <s v="10 83500"/>
    <s v="10"/>
    <x v="23"/>
    <x v="0"/>
    <x v="40"/>
    <n v="2"/>
    <x v="0"/>
    <n v="2"/>
    <n v="1"/>
    <n v="0.9347474244149151"/>
    <n v="0.50314895346143396"/>
    <m/>
    <m/>
    <m/>
    <m/>
    <m/>
    <m/>
    <m/>
    <m/>
    <m/>
    <m/>
    <m/>
    <m/>
    <m/>
    <n v="9"/>
    <n v="1"/>
    <n v="0"/>
  </r>
  <r>
    <n v="42615587"/>
    <s v="KERKELAE, ERJA"/>
    <s v="Maarinkunnaantie 15 A C, VANTAA"/>
    <s v="Maarinkunnaantie 15 A C VANTAA"/>
    <s v="15"/>
    <s v="15"/>
    <x v="23"/>
    <x v="0"/>
    <x v="29"/>
    <n v="2"/>
    <x v="1"/>
    <n v="1"/>
    <n v="1"/>
    <n v="0.34193609957994064"/>
    <n v="5.857196211002158E-2"/>
    <n v="1"/>
    <n v="2"/>
    <n v="9"/>
    <m/>
    <m/>
    <m/>
    <m/>
    <m/>
    <m/>
    <m/>
    <m/>
    <m/>
    <m/>
    <n v="9"/>
    <n v="1"/>
    <n v="0"/>
  </r>
  <r>
    <n v="26250714"/>
    <s v="HOEBEL, ROBERT E."/>
    <s v="BRISTOL, CONNECTICUT"/>
    <s v="BRISTOL CONNECTICUT"/>
    <s v=""/>
    <s v=""/>
    <x v="9"/>
    <x v="0"/>
    <x v="91"/>
    <n v="2"/>
    <x v="15"/>
    <n v="0"/>
    <n v="0"/>
    <n v="0.46081903307476402"/>
    <n v="0.46715779402939583"/>
    <m/>
    <m/>
    <m/>
    <m/>
    <m/>
    <m/>
    <m/>
    <m/>
    <m/>
    <m/>
    <m/>
    <m/>
    <m/>
    <n v="9"/>
    <n v="0"/>
    <n v="0"/>
  </r>
  <r>
    <n v="26251755"/>
    <s v="FLOYD, WILLIAM C."/>
    <s v="154 WEST END STREET, CHESTER,SOUTH CAROLINA"/>
    <s v="154 WEST END STREET CHESTER SOUTH CAROLINA"/>
    <s v="154"/>
    <s v=""/>
    <x v="9"/>
    <x v="0"/>
    <x v="42"/>
    <n v="3"/>
    <x v="11"/>
    <n v="1"/>
    <n v="0"/>
    <n v="0.45269838707014176"/>
    <n v="0.98307156209885571"/>
    <m/>
    <m/>
    <m/>
    <m/>
    <m/>
    <m/>
    <m/>
    <m/>
    <m/>
    <m/>
    <m/>
    <m/>
    <m/>
    <n v="9"/>
    <n v="1"/>
    <n v="0"/>
  </r>
  <r>
    <n v="26253400"/>
    <s v="AVALOSSE, BERNARD LEON HENRI MARIE"/>
    <s v="74, RUE DU COLMY, AGIMONT"/>
    <s v="74 RUE DU COLMY AGIMONT"/>
    <s v="74"/>
    <s v=""/>
    <x v="17"/>
    <x v="0"/>
    <x v="21"/>
    <n v="2"/>
    <x v="1"/>
    <n v="1"/>
    <n v="0"/>
    <n v="0.9175621900008889"/>
    <n v="0.6464416560978532"/>
    <m/>
    <m/>
    <m/>
    <m/>
    <m/>
    <m/>
    <m/>
    <m/>
    <m/>
    <m/>
    <m/>
    <m/>
    <m/>
    <n v="9"/>
    <n v="0"/>
    <n v="0"/>
  </r>
  <r>
    <n v="26254086"/>
    <s v="IVANOVA,EVGENIA ALEXANDROVNA"/>
    <s v="ULITSA IVANA FOMINA, 5, KORPUS 2, KV. 205, LENINGRAD"/>
    <s v="ULITSA IVANA FOMINA 5 KORPUS 2 KV. 205 LENINGRAD"/>
    <s v="5 2 205"/>
    <s v="5"/>
    <x v="38"/>
    <x v="0"/>
    <x v="26"/>
    <n v="3"/>
    <x v="2"/>
    <n v="3"/>
    <n v="1"/>
    <n v="0.67863600451682871"/>
    <n v="0.47382746560734956"/>
    <m/>
    <m/>
    <m/>
    <m/>
    <m/>
    <m/>
    <m/>
    <m/>
    <m/>
    <m/>
    <m/>
    <m/>
    <m/>
    <n v="9"/>
    <n v="1"/>
    <n v="0"/>
  </r>
  <r>
    <n v="26258420"/>
    <s v="KONSTRUKTIONSATELJE AOKE EHRLUND AB"/>
    <s v="AELVKVARNSVAEGEN 177,SPAONGA"/>
    <s v="AELVKVARNSVAEGEN 177 SPAONGA"/>
    <s v="177"/>
    <s v="177"/>
    <x v="11"/>
    <x v="0"/>
    <x v="20"/>
    <n v="2"/>
    <x v="3"/>
    <n v="1"/>
    <n v="1"/>
    <n v="0.80150485180648701"/>
    <n v="0.81103856759307758"/>
    <m/>
    <m/>
    <m/>
    <m/>
    <m/>
    <m/>
    <m/>
    <m/>
    <m/>
    <m/>
    <m/>
    <m/>
    <m/>
    <n v="9"/>
    <n v="1"/>
    <n v="0"/>
  </r>
  <r>
    <n v="26258483"/>
    <s v="DEUTSCHE THOMSON-BRANDT GMBH"/>
    <s v="HERMANN-SCHWER-STRASSE 3 7730 VILLINGEN-SCHWENNINGEN BRD"/>
    <s v="HERMANN-SCHWER-STRASSE 3 7730 VILLINGEN-SCHWENNINGEN BRD"/>
    <s v="3 7730"/>
    <s v="3"/>
    <x v="0"/>
    <x v="0"/>
    <x v="30"/>
    <n v="3"/>
    <x v="1"/>
    <n v="2"/>
    <n v="1"/>
    <n v="0.24860647416806558"/>
    <n v="0.75559664295754414"/>
    <m/>
    <m/>
    <m/>
    <m/>
    <m/>
    <m/>
    <m/>
    <m/>
    <m/>
    <m/>
    <m/>
    <m/>
    <m/>
    <n v="9"/>
    <n v="1"/>
    <n v="0"/>
  </r>
  <r>
    <n v="44797236"/>
    <s v="PAULY, Thomas"/>
    <s v="Fagelviksv. 56,S-723 51 Västeras"/>
    <s v="Fagelviksv. 56 S-723 51 Västeras"/>
    <s v="56 723 51"/>
    <s v="56"/>
    <x v="11"/>
    <x v="0"/>
    <x v="1"/>
    <n v="2"/>
    <x v="1"/>
    <n v="3"/>
    <n v="1"/>
    <n v="0.44749682844007999"/>
    <n v="8.8777502637140682E-2"/>
    <n v="1"/>
    <n v="2"/>
    <n v="9"/>
    <m/>
    <m/>
    <m/>
    <m/>
    <m/>
    <m/>
    <m/>
    <m/>
    <m/>
    <m/>
    <n v="9"/>
    <n v="1"/>
    <n v="0"/>
  </r>
  <r>
    <n v="26265415"/>
    <s v="DEGUSSA AKTIENGESELLSCHAFT,"/>
    <s v="WEISSFRAUENSTRASSE 9,FRANKFURT AM MAIN"/>
    <s v="WEISSFRAUENSTRASSE 9 FRANKFURT AM MAIN"/>
    <s v="9"/>
    <s v="9"/>
    <x v="0"/>
    <x v="0"/>
    <x v="34"/>
    <n v="3"/>
    <x v="1"/>
    <n v="1"/>
    <n v="1"/>
    <n v="0.88595279732826115"/>
    <n v="0.40665741515373588"/>
    <m/>
    <m/>
    <m/>
    <m/>
    <m/>
    <m/>
    <m/>
    <m/>
    <m/>
    <m/>
    <m/>
    <m/>
    <m/>
    <n v="9"/>
    <n v="1"/>
    <n v="0"/>
  </r>
  <r>
    <n v="48019519"/>
    <s v="Statham, Andrew"/>
    <s v="c/o TNO-PLT,Schoenmakerstraat 97"/>
    <s v="c/o TNO-PLT Schoenmakerstraat 97"/>
    <s v="97"/>
    <s v=""/>
    <x v="1"/>
    <x v="0"/>
    <x v="1"/>
    <n v="2"/>
    <x v="0"/>
    <n v="1"/>
    <n v="0"/>
    <n v="0.34735697286064582"/>
    <n v="6.1605798365372277E-2"/>
    <n v="1"/>
    <n v="2"/>
    <n v="9"/>
    <m/>
    <m/>
    <m/>
    <m/>
    <m/>
    <m/>
    <m/>
    <m/>
    <m/>
    <m/>
    <n v="9"/>
    <n v="1"/>
    <n v="0"/>
  </r>
  <r>
    <n v="26265536"/>
    <s v="HERMETTER,ALBIN"/>
    <s v="SANDGASSE 25,GRAZ"/>
    <s v="SANDGASSE 25 GRAZ"/>
    <s v="25"/>
    <s v="25"/>
    <x v="15"/>
    <x v="0"/>
    <x v="100"/>
    <n v="2"/>
    <x v="3"/>
    <n v="1"/>
    <n v="1"/>
    <n v="0.89710409765414378"/>
    <n v="0.92791392189331634"/>
    <m/>
    <m/>
    <m/>
    <m/>
    <m/>
    <m/>
    <m/>
    <m/>
    <m/>
    <m/>
    <m/>
    <m/>
    <m/>
    <n v="9"/>
    <n v="0"/>
    <n v="0"/>
  </r>
  <r>
    <n v="48035520"/>
    <s v="KLAHN, Matthew, S."/>
    <s v="2 Infinite Loop,Mail Stop 302-2IOS"/>
    <s v="2 Infinite Loop Mail Stop 302-2IOS"/>
    <s v="2 3022"/>
    <s v="302-"/>
    <x v="9"/>
    <x v="0"/>
    <x v="51"/>
    <n v="2"/>
    <x v="9"/>
    <n v="2"/>
    <n v="1"/>
    <n v="0.74319937424327132"/>
    <n v="8.4471489138759126E-2"/>
    <n v="1"/>
    <n v="2"/>
    <n v="9"/>
    <m/>
    <m/>
    <m/>
    <m/>
    <m/>
    <m/>
    <m/>
    <m/>
    <m/>
    <m/>
    <n v="9"/>
    <n v="1"/>
    <n v="0"/>
  </r>
  <r>
    <n v="26266902"/>
    <s v="XANDOPULO,BORIS ALEXANDROVICH"/>
    <s v="ULITSA KRYLOVA, 8A, KV.16,NOVOCHERKASSK"/>
    <s v="ULITSA KRYLOVA 8A KV.16 NOVOCHERKASSK"/>
    <s v="8 16"/>
    <s v="8A"/>
    <x v="38"/>
    <x v="0"/>
    <x v="36"/>
    <n v="3"/>
    <x v="1"/>
    <n v="2"/>
    <n v="1"/>
    <n v="0.44384816341504996"/>
    <n v="0.75596374703304281"/>
    <m/>
    <m/>
    <m/>
    <m/>
    <m/>
    <m/>
    <m/>
    <m/>
    <m/>
    <m/>
    <m/>
    <m/>
    <m/>
    <n v="9"/>
    <n v="1"/>
    <n v="0"/>
  </r>
  <r>
    <n v="26269034"/>
    <s v="M.A.N.-B &amp; W DIESEL GMBH,"/>
    <s v="STADTBACHSTRASSE 1,AUGSBURG"/>
    <s v="STADTBACHSTRASSE 1 AUGSBURG"/>
    <s v="1"/>
    <s v="1"/>
    <x v="0"/>
    <x v="0"/>
    <x v="54"/>
    <n v="2"/>
    <x v="3"/>
    <n v="1"/>
    <n v="1"/>
    <n v="0.95431332414726389"/>
    <n v="0.70917677480208363"/>
    <m/>
    <m/>
    <m/>
    <m/>
    <m/>
    <m/>
    <m/>
    <m/>
    <m/>
    <m/>
    <m/>
    <m/>
    <m/>
    <n v="9"/>
    <n v="1"/>
    <n v="0"/>
  </r>
  <r>
    <n v="26270561"/>
    <s v="BLECHTA,VLADIMIR K."/>
    <s v="40 SEVERN STREET, SUDBURY"/>
    <s v="40 SEVERN STREET SUDBURY"/>
    <s v="40"/>
    <s v=""/>
    <x v="16"/>
    <x v="0"/>
    <x v="21"/>
    <n v="2"/>
    <x v="0"/>
    <n v="1"/>
    <n v="0"/>
    <n v="0.9439264766562232"/>
    <n v="0.85090644851956265"/>
    <m/>
    <m/>
    <m/>
    <m/>
    <m/>
    <m/>
    <m/>
    <m/>
    <m/>
    <m/>
    <m/>
    <m/>
    <m/>
    <n v="9"/>
    <n v="0"/>
    <n v="0"/>
  </r>
  <r>
    <n v="26270916"/>
    <s v="OJIMA,KUNIO"/>
    <s v="NO1-1, KOYAKITA 1-CHOME, ITAMI-SHI,HYOGO"/>
    <s v="NO1-1 KOYAKITA 1-CHOME ITAMI-SHI HYOGO"/>
    <s v="11 1"/>
    <s v="O1-"/>
    <x v="2"/>
    <x v="0"/>
    <x v="41"/>
    <n v="3"/>
    <x v="1"/>
    <n v="2"/>
    <n v="1"/>
    <n v="0.74939576087498649"/>
    <n v="0.68590428572420681"/>
    <m/>
    <m/>
    <m/>
    <m/>
    <m/>
    <m/>
    <m/>
    <m/>
    <m/>
    <m/>
    <m/>
    <m/>
    <m/>
    <n v="9"/>
    <n v="1"/>
    <n v="0"/>
  </r>
  <r>
    <n v="26275663"/>
    <s v="SIHTO, REIJO"/>
    <s v="UOMATIE 15,63300 ALAVUS"/>
    <s v="UOMATIE 15 63300 ALAVUS"/>
    <s v="15 63300"/>
    <s v="15"/>
    <x v="23"/>
    <x v="0"/>
    <x v="96"/>
    <n v="2"/>
    <x v="0"/>
    <n v="2"/>
    <n v="1"/>
    <n v="0.22972886561649786"/>
    <n v="0.97821931235032511"/>
    <m/>
    <m/>
    <m/>
    <m/>
    <m/>
    <m/>
    <m/>
    <m/>
    <m/>
    <m/>
    <m/>
    <m/>
    <m/>
    <n v="9"/>
    <n v="1"/>
    <n v="0"/>
  </r>
  <r>
    <n v="48101420"/>
    <s v="SAGER, Patrick J."/>
    <s v="3M Center,Post Office Box 33427"/>
    <s v="3M Center Post Office Box 33427"/>
    <s v="3 33427"/>
    <s v=""/>
    <x v="9"/>
    <x v="0"/>
    <x v="29"/>
    <n v="2"/>
    <x v="9"/>
    <n v="2"/>
    <n v="0"/>
    <n v="0.85136136945567209"/>
    <n v="8.1525396432043262E-2"/>
    <n v="1"/>
    <n v="2"/>
    <n v="9"/>
    <m/>
    <m/>
    <m/>
    <m/>
    <m/>
    <m/>
    <m/>
    <m/>
    <m/>
    <m/>
    <n v="9"/>
    <n v="1"/>
    <n v="0"/>
  </r>
  <r>
    <n v="26277999"/>
    <s v="VIANEN,GERARDUS MARIA"/>
    <s v="LANGEVELD 25,ROOSENDAAL"/>
    <s v="LANGEVELD 25 ROOSENDAAL"/>
    <s v="25"/>
    <s v="25"/>
    <x v="1"/>
    <x v="0"/>
    <x v="96"/>
    <n v="2"/>
    <x v="3"/>
    <n v="1"/>
    <n v="1"/>
    <n v="0.51597922922126149"/>
    <n v="0.62720084367432716"/>
    <m/>
    <m/>
    <m/>
    <m/>
    <m/>
    <m/>
    <m/>
    <m/>
    <m/>
    <m/>
    <m/>
    <m/>
    <m/>
    <n v="9"/>
    <n v="0"/>
    <n v="0"/>
  </r>
  <r>
    <n v="26279876"/>
    <s v="IMSGARD, FINN"/>
    <s v="DAODYRVEJ 25,KOLDING"/>
    <s v="DAODYRVEJ 25 KOLDING"/>
    <s v="25"/>
    <s v="25"/>
    <x v="18"/>
    <x v="0"/>
    <x v="91"/>
    <n v="2"/>
    <x v="3"/>
    <n v="1"/>
    <n v="1"/>
    <n v="1.7711352068622399E-2"/>
    <n v="0.53920291192055858"/>
    <m/>
    <m/>
    <m/>
    <m/>
    <m/>
    <m/>
    <m/>
    <m/>
    <m/>
    <m/>
    <m/>
    <m/>
    <m/>
    <n v="9"/>
    <n v="0"/>
    <n v="0"/>
  </r>
  <r>
    <n v="26283945"/>
    <s v="SEIPP,ULRICH"/>
    <s v="PFEILSTRASSE 5 5100 AACHEN BRD"/>
    <s v="PFEILSTRASSE 5 5100 AACHEN BRD"/>
    <s v="5 5100"/>
    <s v="5"/>
    <x v="0"/>
    <x v="0"/>
    <x v="0"/>
    <n v="2"/>
    <x v="1"/>
    <n v="2"/>
    <n v="1"/>
    <n v="0.83538212497226927"/>
    <n v="0.76521506442145848"/>
    <m/>
    <m/>
    <m/>
    <m/>
    <m/>
    <m/>
    <m/>
    <m/>
    <m/>
    <m/>
    <m/>
    <m/>
    <m/>
    <n v="9"/>
    <n v="1"/>
    <n v="0"/>
  </r>
  <r>
    <n v="26284408"/>
    <s v="KINNUNEN, TOIVO JOHANNES"/>
    <s v="LINNANKATU 57 C 11,20100 TURKU"/>
    <s v="LINNANKATU 57 C 11 20100 TURKU"/>
    <s v="57 11 20100"/>
    <s v="57"/>
    <x v="23"/>
    <x v="0"/>
    <x v="0"/>
    <n v="2"/>
    <x v="9"/>
    <n v="3"/>
    <n v="1"/>
    <n v="0.54570780142224928"/>
    <n v="0.48646038572867334"/>
    <m/>
    <m/>
    <m/>
    <m/>
    <m/>
    <m/>
    <m/>
    <m/>
    <m/>
    <m/>
    <m/>
    <m/>
    <m/>
    <n v="9"/>
    <n v="1"/>
    <n v="0"/>
  </r>
  <r>
    <n v="26291557"/>
    <s v="LASSALLE, DOMINIQUE"/>
    <s v="72 RUE DU DOCTEUR FLEMING,MARTIQUES"/>
    <s v="72 RUE DU DOCTEUR FLEMING MARTIQUES"/>
    <s v="72"/>
    <s v=""/>
    <x v="3"/>
    <x v="0"/>
    <x v="52"/>
    <n v="2"/>
    <x v="9"/>
    <n v="1"/>
    <n v="0"/>
    <n v="0.90529968581298326"/>
    <n v="0.8731899707986609"/>
    <m/>
    <m/>
    <m/>
    <m/>
    <m/>
    <m/>
    <m/>
    <m/>
    <m/>
    <m/>
    <m/>
    <m/>
    <m/>
    <n v="9"/>
    <n v="1"/>
    <n v="0"/>
  </r>
  <r>
    <n v="26293502"/>
    <s v="FORRY, JOHN SAUDER"/>
    <s v="153 AMSTERDAM ROAD, LANCASTER,PENNSYLVANIA"/>
    <s v="153 AMSTERDAM ROAD LANCASTER PENNSYLVANIA"/>
    <s v="153"/>
    <s v=""/>
    <x v="9"/>
    <x v="0"/>
    <x v="3"/>
    <n v="3"/>
    <x v="1"/>
    <n v="1"/>
    <n v="0"/>
    <n v="0.85909692307643803"/>
    <n v="0.69301817963939283"/>
    <m/>
    <m/>
    <m/>
    <m/>
    <m/>
    <m/>
    <m/>
    <m/>
    <m/>
    <m/>
    <m/>
    <m/>
    <m/>
    <n v="9"/>
    <n v="1"/>
    <n v="0"/>
  </r>
  <r>
    <n v="26295289"/>
    <s v="MATSUKAWA, MASAO"/>
    <s v="NO.6-8, WAKABAYASHI 1-CHOME,SETAGAYA-KU, TOKYO"/>
    <s v="NO.6-8 WAKABAYASHI 1-CHOME SETAGAYA-KU TOKYO"/>
    <s v="68 1"/>
    <s v=".6-"/>
    <x v="2"/>
    <x v="0"/>
    <x v="43"/>
    <n v="3"/>
    <x v="1"/>
    <n v="2"/>
    <n v="1"/>
    <n v="4.4219515143707921E-2"/>
    <n v="0.25221272133508044"/>
    <m/>
    <m/>
    <m/>
    <m/>
    <m/>
    <m/>
    <m/>
    <m/>
    <m/>
    <m/>
    <m/>
    <m/>
    <m/>
    <n v="9"/>
    <n v="1"/>
    <n v="0"/>
  </r>
  <r>
    <n v="49768290"/>
    <s v="Comfort, Jeffrey"/>
    <s v="/ 9376 Baron Way,Saline, MI 48176"/>
    <s v="/ 9376 Baron Way Saline MI 48176"/>
    <s v="9376 48176"/>
    <s v=""/>
    <x v="9"/>
    <x v="0"/>
    <x v="40"/>
    <n v="2"/>
    <x v="11"/>
    <n v="2"/>
    <n v="0"/>
    <n v="0.92600400246318226"/>
    <n v="5.5401654644296028E-2"/>
    <n v="1"/>
    <n v="2"/>
    <n v="9"/>
    <m/>
    <m/>
    <m/>
    <m/>
    <m/>
    <m/>
    <m/>
    <m/>
    <m/>
    <m/>
    <n v="9"/>
    <n v="1"/>
    <n v="0"/>
  </r>
  <r>
    <n v="26296148"/>
    <s v="BECK, ANDREAS"/>
    <s v="REUTEBACHGASSE 20A,FREIBURG"/>
    <s v="REUTEBACHGASSE 20A FREIBURG"/>
    <s v="20"/>
    <s v="20A"/>
    <x v="10"/>
    <x v="0"/>
    <x v="54"/>
    <n v="2"/>
    <x v="3"/>
    <n v="1"/>
    <n v="1"/>
    <n v="0.81313141259147337"/>
    <n v="0.83870956498081639"/>
    <m/>
    <m/>
    <m/>
    <m/>
    <m/>
    <m/>
    <m/>
    <m/>
    <m/>
    <m/>
    <m/>
    <m/>
    <m/>
    <n v="9"/>
    <n v="1"/>
    <n v="0"/>
  </r>
  <r>
    <n v="26303347"/>
    <s v="UDOVENKO,VIKTOR GRIGORIEVICH"/>
    <s v="PROSPEKT STROITELEI 10, KV. 97,NIZHNY TAGIL"/>
    <s v="PROSPEKT STROITELEI 10 KV. 97 NIZHNY TAGIL"/>
    <s v="10 97"/>
    <s v="10"/>
    <x v="38"/>
    <x v="0"/>
    <x v="42"/>
    <n v="3"/>
    <x v="11"/>
    <n v="2"/>
    <n v="1"/>
    <n v="0.14180032729530523"/>
    <n v="0.14772894231223732"/>
    <m/>
    <m/>
    <m/>
    <m/>
    <m/>
    <m/>
    <m/>
    <m/>
    <m/>
    <m/>
    <m/>
    <m/>
    <m/>
    <n v="9"/>
    <n v="1"/>
    <n v="0"/>
  </r>
  <r>
    <n v="26305219"/>
    <s v="TU, CHEN-PEI DAVID"/>
    <s v="115 CHERRY RIDGE ROAD, STATE COLLEGE,PENNSYLVANIA"/>
    <s v="115 CHERRY RIDGE ROAD STATE COLLEGE PENNSYLVANIA"/>
    <s v="115"/>
    <s v=""/>
    <x v="9"/>
    <x v="0"/>
    <x v="9"/>
    <n v="3"/>
    <x v="11"/>
    <n v="1"/>
    <n v="0"/>
    <n v="0.24417529001395522"/>
    <n v="0.48314503339734438"/>
    <m/>
    <m/>
    <m/>
    <m/>
    <m/>
    <m/>
    <m/>
    <m/>
    <m/>
    <m/>
    <m/>
    <m/>
    <m/>
    <n v="9"/>
    <n v="1"/>
    <n v="0"/>
  </r>
  <r>
    <n v="26307527"/>
    <s v="RAVELA, JUSSI"/>
    <s v="ALAPORTTI 1 B 10,02210 ESPOO"/>
    <s v="ALAPORTTI 1 B 10 02210 ESPOO"/>
    <s v="1 10 02210"/>
    <s v="1"/>
    <x v="23"/>
    <x v="0"/>
    <x v="20"/>
    <n v="2"/>
    <x v="9"/>
    <n v="3"/>
    <n v="1"/>
    <n v="0.76876506595212224"/>
    <n v="0.57635691753830443"/>
    <m/>
    <m/>
    <m/>
    <m/>
    <m/>
    <m/>
    <m/>
    <m/>
    <m/>
    <m/>
    <m/>
    <m/>
    <m/>
    <n v="9"/>
    <n v="1"/>
    <n v="0"/>
  </r>
  <r>
    <n v="50011391"/>
    <s v="POLLOCK, Richard A."/>
    <s v="Saint Simons Island,GA"/>
    <s v="Saint Simons Island GA"/>
    <s v=""/>
    <s v=""/>
    <x v="9"/>
    <x v="0"/>
    <x v="48"/>
    <n v="2"/>
    <x v="0"/>
    <n v="0"/>
    <n v="0"/>
    <n v="0.58448833752864437"/>
    <n v="6.0221243258191559E-2"/>
    <n v="1"/>
    <n v="2"/>
    <n v="9"/>
    <m/>
    <m/>
    <m/>
    <m/>
    <m/>
    <m/>
    <m/>
    <m/>
    <m/>
    <m/>
    <n v="9"/>
    <n v="0"/>
    <n v="0"/>
  </r>
  <r>
    <n v="26310761"/>
    <s v="LOERZER, THOMAS"/>
    <s v="CARL-BOSCH-RING 2 6710 FRANKENTHAL BRD"/>
    <s v="CARL-BOSCH-RING 2 6710 FRANKENTHAL BRD"/>
    <s v="2 6710"/>
    <s v="2"/>
    <x v="0"/>
    <x v="0"/>
    <x v="34"/>
    <n v="3"/>
    <x v="1"/>
    <n v="2"/>
    <n v="1"/>
    <n v="0.17430260615581528"/>
    <n v="0.37122928969189062"/>
    <m/>
    <m/>
    <m/>
    <m/>
    <m/>
    <m/>
    <m/>
    <m/>
    <m/>
    <m/>
    <m/>
    <m/>
    <m/>
    <n v="9"/>
    <n v="1"/>
    <n v="0"/>
  </r>
  <r>
    <n v="26312630"/>
    <s v="GOLD,ELIJAH HERMAN"/>
    <s v="10 ROOSEVELT AVENUE,WEST ORANGE, NEW JERSEY"/>
    <s v="10 ROOSEVELT AVENUE WEST ORANGE NEW JERSEY"/>
    <s v="10"/>
    <s v=""/>
    <x v="9"/>
    <x v="0"/>
    <x v="42"/>
    <n v="3"/>
    <x v="11"/>
    <n v="1"/>
    <n v="0"/>
    <n v="0.31468282884981658"/>
    <n v="0.93198419252298037"/>
    <m/>
    <m/>
    <m/>
    <m/>
    <m/>
    <m/>
    <m/>
    <m/>
    <m/>
    <m/>
    <m/>
    <m/>
    <m/>
    <n v="9"/>
    <n v="1"/>
    <n v="0"/>
  </r>
  <r>
    <n v="26316777"/>
    <s v="TSENTRALNAYA EXPERIMENTALNO-ISSLEDOVATELSKAYA/KONSTRUKTORSKO-TEKHNOLOGICHESKAYA LABORATORIA KHIMIZATSII/SELSKOGO KHOZYAISTVA"/>
    <s v="ULITSA SOVETSKAYA, POSELOK NAKHABINO MOSKOVSKOI OBLAST,20-A, KRASNOGORSKY RAION"/>
    <s v="ULITSA SOVETSKAYA POSELOK NAKHABINO MOSKOVSKOI OBLAST 20-A KRASNOGORSKY RAION"/>
    <s v="20"/>
    <s v="20-"/>
    <x v="38"/>
    <x v="0"/>
    <x v="68"/>
    <n v="3"/>
    <x v="2"/>
    <n v="1"/>
    <n v="1"/>
    <n v="0.46880346865443157"/>
    <n v="0.98399023610748493"/>
    <m/>
    <m/>
    <m/>
    <m/>
    <m/>
    <m/>
    <m/>
    <m/>
    <m/>
    <m/>
    <m/>
    <m/>
    <m/>
    <n v="9"/>
    <n v="1"/>
    <n v="0"/>
  </r>
  <r>
    <n v="26317492"/>
    <s v="HALONEN, TAISTO"/>
    <s v="JOONAKSENKUJA 4 A,00370 HELSINKI"/>
    <s v="JOONAKSENKUJA 4 A 00370 HELSINKI"/>
    <s v="4 00370"/>
    <s v="4"/>
    <x v="23"/>
    <x v="0"/>
    <x v="1"/>
    <n v="2"/>
    <x v="1"/>
    <n v="2"/>
    <n v="1"/>
    <n v="0.17777064426786893"/>
    <n v="0.72043246770888658"/>
    <m/>
    <m/>
    <m/>
    <m/>
    <m/>
    <m/>
    <m/>
    <m/>
    <m/>
    <m/>
    <m/>
    <m/>
    <m/>
    <n v="9"/>
    <n v="1"/>
    <n v="0"/>
  </r>
  <r>
    <n v="26320630"/>
    <s v="HAFNER,EDMUND WILLIAM"/>
    <s v="12 FERRO COURT, EAST LYME CONN. 06333 USA"/>
    <s v="12 FERRO COURT EAST LYME CONN. 06333 USA"/>
    <s v="12 06333"/>
    <s v=""/>
    <x v="9"/>
    <x v="0"/>
    <x v="46"/>
    <n v="3"/>
    <x v="10"/>
    <n v="2"/>
    <n v="0"/>
    <n v="0.11132787831870516"/>
    <n v="0.98064706555538439"/>
    <m/>
    <m/>
    <m/>
    <m/>
    <m/>
    <m/>
    <m/>
    <m/>
    <m/>
    <m/>
    <m/>
    <m/>
    <m/>
    <n v="9"/>
    <n v="1"/>
    <n v="0"/>
  </r>
  <r>
    <n v="26320998"/>
    <s v="JUNTIKKA, TUOMO"/>
    <s v="95375 YLIPAAKKOLA"/>
    <s v="95375 YLIPAAKKOLA"/>
    <s v="95375"/>
    <s v=""/>
    <x v="23"/>
    <x v="0"/>
    <x v="100"/>
    <n v="2"/>
    <x v="15"/>
    <n v="1"/>
    <n v="0"/>
    <n v="0.78438632579601864"/>
    <n v="0.63827929389925619"/>
    <m/>
    <m/>
    <m/>
    <m/>
    <m/>
    <m/>
    <m/>
    <m/>
    <m/>
    <m/>
    <m/>
    <m/>
    <m/>
    <n v="9"/>
    <n v="0"/>
    <n v="0"/>
  </r>
  <r>
    <n v="50228049"/>
    <s v="FONSECA ZEPEDA, GABRIELA EUGENIA"/>
    <s v="Struvestr. 17, Mannheim, DE"/>
    <s v="Struvestr. 17 Mannheim DE"/>
    <s v="17"/>
    <s v="17"/>
    <x v="0"/>
    <x v="0"/>
    <x v="54"/>
    <n v="2"/>
    <x v="0"/>
    <n v="1"/>
    <n v="1"/>
    <n v="0.2167041133703741"/>
    <n v="9.413864421882423E-2"/>
    <n v="1"/>
    <n v="2"/>
    <n v="9"/>
    <m/>
    <m/>
    <m/>
    <m/>
    <m/>
    <m/>
    <m/>
    <m/>
    <m/>
    <m/>
    <n v="9"/>
    <n v="1"/>
    <n v="0"/>
  </r>
  <r>
    <n v="26322695"/>
    <s v="MAANSSON,MARTIN"/>
    <s v="RAOGAONGEN 22 612 00 FINSPAONG SVERIGE"/>
    <s v="RAOGAONGEN 22 612 00 FINSPAONG SVERIGE"/>
    <s v="22 612 00"/>
    <s v="22"/>
    <x v="11"/>
    <x v="0"/>
    <x v="34"/>
    <n v="3"/>
    <x v="9"/>
    <n v="3"/>
    <n v="1"/>
    <n v="8.2102600785625146E-2"/>
    <n v="0.45891866713710516"/>
    <m/>
    <m/>
    <m/>
    <m/>
    <m/>
    <m/>
    <m/>
    <m/>
    <m/>
    <m/>
    <m/>
    <m/>
    <m/>
    <n v="9"/>
    <n v="1"/>
    <n v="0"/>
  </r>
  <r>
    <n v="53343847"/>
    <s v="SPEIER, Jürgen"/>
    <s v="Rheinstrasse 39,72768 Reutlingen"/>
    <s v="Rheinstrasse 39 72768 Reutlingen"/>
    <s v="39 72768"/>
    <s v="39"/>
    <x v="0"/>
    <x v="0"/>
    <x v="1"/>
    <n v="2"/>
    <x v="0"/>
    <n v="2"/>
    <n v="1"/>
    <n v="0.24343480557601471"/>
    <n v="0.10075553742885679"/>
    <n v="1"/>
    <n v="2"/>
    <n v="9"/>
    <m/>
    <m/>
    <m/>
    <m/>
    <m/>
    <m/>
    <m/>
    <m/>
    <m/>
    <m/>
    <n v="9"/>
    <n v="1"/>
    <n v="0"/>
  </r>
  <r>
    <n v="26328578"/>
    <s v="W.L. GORE &amp; ASSOCIATES, INC."/>
    <s v="555 PAPER MILL ROAD,P.O.BOX 9329, NEWARK, DELAWARE"/>
    <s v="555 PAPER MILL ROAD P.O.BOX 9329 NEWARK DELAWARE"/>
    <s v="555 9329"/>
    <s v=""/>
    <x v="9"/>
    <x v="0"/>
    <x v="23"/>
    <n v="3"/>
    <x v="10"/>
    <n v="2"/>
    <n v="0"/>
    <n v="0.48561569742331334"/>
    <n v="0.45623844603809305"/>
    <m/>
    <m/>
    <m/>
    <m/>
    <m/>
    <m/>
    <m/>
    <m/>
    <m/>
    <m/>
    <m/>
    <m/>
    <m/>
    <n v="9"/>
    <n v="1"/>
    <n v="0"/>
  </r>
  <r>
    <n v="53378249"/>
    <s v="BOGOMOL, Evgeniia"/>
    <s v="Apt. 36, 34A Simirenko Street,Kyiv"/>
    <s v="Apt. 36 34A Simirenko Street Kyiv"/>
    <s v="36 34"/>
    <s v="36"/>
    <x v="28"/>
    <x v="0"/>
    <x v="51"/>
    <n v="2"/>
    <x v="9"/>
    <n v="2"/>
    <n v="1"/>
    <n v="0.21335234121282076"/>
    <n v="8.2631811561101776E-2"/>
    <n v="1"/>
    <n v="2"/>
    <n v="9"/>
    <m/>
    <m/>
    <m/>
    <m/>
    <m/>
    <m/>
    <m/>
    <m/>
    <m/>
    <m/>
    <n v="9"/>
    <n v="1"/>
    <n v="0"/>
  </r>
  <r>
    <n v="26329789"/>
    <s v="IWASAKI, WAKAKO"/>
    <s v="DOKAN-HAITSU 405,3-9-1 KAMIGUSA, SUGINAMI-KU, TOKYO"/>
    <s v="DOKAN-HAITSU 405 3-9-1 KAMIGUSA SUGINAMI-KU TOKYO"/>
    <s v="405 391"/>
    <s v="405"/>
    <x v="2"/>
    <x v="0"/>
    <x v="71"/>
    <n v="3"/>
    <x v="9"/>
    <n v="2"/>
    <n v="1"/>
    <n v="0.30957875436097837"/>
    <n v="0.33487285415395496"/>
    <m/>
    <m/>
    <m/>
    <m/>
    <m/>
    <m/>
    <m/>
    <m/>
    <m/>
    <m/>
    <m/>
    <m/>
    <m/>
    <n v="9"/>
    <n v="1"/>
    <n v="0"/>
  </r>
  <r>
    <n v="26330223"/>
    <s v="HERNANDEZ,KENNETH JERRY"/>
    <s v="26 CHAUVIN DRIVE, MONROE LA. 71203 USA"/>
    <s v="26 CHAUVIN DRIVE MONROE LA. 71203 USA"/>
    <s v="26 71203"/>
    <s v=""/>
    <x v="9"/>
    <x v="0"/>
    <x v="34"/>
    <n v="3"/>
    <x v="11"/>
    <n v="2"/>
    <n v="0"/>
    <n v="0.84214327314067672"/>
    <n v="0.78388518846093469"/>
    <m/>
    <m/>
    <m/>
    <m/>
    <m/>
    <m/>
    <m/>
    <m/>
    <m/>
    <m/>
    <m/>
    <m/>
    <m/>
    <n v="9"/>
    <n v="1"/>
    <n v="0"/>
  </r>
  <r>
    <n v="26330424"/>
    <s v="WESSELS, DAVID W."/>
    <s v="1263 LORELEI COURT, CAMPBELL,CALIFORNIA"/>
    <s v="1263 LORELEI COURT CAMPBELL CALIFORNIA"/>
    <s v="1263"/>
    <s v=""/>
    <x v="9"/>
    <x v="0"/>
    <x v="36"/>
    <n v="3"/>
    <x v="1"/>
    <n v="1"/>
    <n v="0"/>
    <n v="0.52651380839929107"/>
    <n v="0.44868597228439622"/>
    <m/>
    <m/>
    <m/>
    <m/>
    <m/>
    <m/>
    <m/>
    <m/>
    <m/>
    <m/>
    <m/>
    <m/>
    <m/>
    <n v="9"/>
    <n v="1"/>
    <n v="0"/>
  </r>
  <r>
    <n v="26332463"/>
    <s v="UNIVERSITE LAVAL"/>
    <s v="CITE UNIVERSITAIRE,QUEBEC"/>
    <s v="CITE UNIVERSITAIRE QUEBEC"/>
    <s v=""/>
    <s v=""/>
    <x v="16"/>
    <x v="0"/>
    <x v="21"/>
    <n v="2"/>
    <x v="3"/>
    <n v="0"/>
    <n v="0"/>
    <n v="0.86994000539956207"/>
    <n v="0.4714413958537903"/>
    <m/>
    <m/>
    <m/>
    <m/>
    <m/>
    <m/>
    <m/>
    <m/>
    <m/>
    <m/>
    <m/>
    <m/>
    <m/>
    <n v="9"/>
    <n v="0"/>
    <n v="0"/>
  </r>
  <r>
    <n v="26337401"/>
    <s v="LARSSON, JAN-AOKE"/>
    <s v="BALDERSGATAN 11,GOETENE"/>
    <s v="BALDERSGATAN 11 GOETENE"/>
    <s v="11"/>
    <s v="11"/>
    <x v="11"/>
    <x v="0"/>
    <x v="96"/>
    <n v="2"/>
    <x v="3"/>
    <n v="1"/>
    <n v="1"/>
    <n v="0.12678798248102041"/>
    <n v="0.91864983773355546"/>
    <m/>
    <m/>
    <m/>
    <m/>
    <m/>
    <m/>
    <m/>
    <m/>
    <m/>
    <m/>
    <m/>
    <m/>
    <m/>
    <n v="9"/>
    <n v="0"/>
    <n v="0"/>
  </r>
  <r>
    <n v="53957332"/>
    <s v="UNIVERSITE PIERRE ET MARIE CURIE (PARIS 6)"/>
    <s v="4, PLACE JUSSIEU F-75005 PARIS"/>
    <s v="4 PLACE JUSSIEU F-75005 PARIS"/>
    <s v="4 75005"/>
    <s v=""/>
    <x v="3"/>
    <x v="0"/>
    <x v="0"/>
    <n v="2"/>
    <x v="1"/>
    <n v="2"/>
    <n v="0"/>
    <n v="0.21063729801000264"/>
    <n v="5.5585504762963645E-2"/>
    <n v="1"/>
    <n v="2"/>
    <n v="9"/>
    <m/>
    <m/>
    <m/>
    <m/>
    <m/>
    <m/>
    <m/>
    <m/>
    <m/>
    <m/>
    <n v="9"/>
    <n v="1"/>
    <n v="0"/>
  </r>
  <r>
    <n v="54605213"/>
    <s v="HAKONSEN, Kjell, Inge"/>
    <s v="Mølnenga 30,N-9901 Kvaløysletta"/>
    <s v="Mølnenga 30 N-9901 Kvaløysletta"/>
    <s v="30 9901"/>
    <s v="30"/>
    <x v="13"/>
    <x v="0"/>
    <x v="29"/>
    <n v="2"/>
    <x v="0"/>
    <n v="2"/>
    <n v="1"/>
    <n v="0.97559226324279547"/>
    <n v="9.432595960191148E-2"/>
    <n v="1"/>
    <n v="2"/>
    <n v="9"/>
    <m/>
    <m/>
    <m/>
    <m/>
    <m/>
    <m/>
    <m/>
    <m/>
    <m/>
    <m/>
    <n v="9"/>
    <n v="1"/>
    <n v="0"/>
  </r>
  <r>
    <n v="26341155"/>
    <s v="FOSTER, DONALD C."/>
    <s v="4908 N.E. 97TH, SEATTLE,WA"/>
    <s v="4908 N.E. 97TH SEATTLE WA"/>
    <s v="4908 97"/>
    <s v="97T"/>
    <x v="9"/>
    <x v="0"/>
    <x v="76"/>
    <n v="2"/>
    <x v="1"/>
    <n v="2"/>
    <n v="1"/>
    <n v="0.10088855021707799"/>
    <n v="0.84217508193251445"/>
    <m/>
    <m/>
    <m/>
    <m/>
    <m/>
    <m/>
    <m/>
    <m/>
    <m/>
    <m/>
    <m/>
    <m/>
    <m/>
    <n v="9"/>
    <n v="1"/>
    <n v="0"/>
  </r>
  <r>
    <n v="26341157"/>
    <s v="MACKAY, VIVIAN L."/>
    <s v="120 N.E. 51ST, SEATTLE,WA"/>
    <s v="120 N.E. 51ST SEATTLE WA"/>
    <s v="120 51"/>
    <s v="51S"/>
    <x v="9"/>
    <x v="0"/>
    <x v="21"/>
    <n v="2"/>
    <x v="1"/>
    <n v="2"/>
    <n v="1"/>
    <n v="0.63370710516912632"/>
    <n v="0.7530352856952055"/>
    <m/>
    <m/>
    <m/>
    <m/>
    <m/>
    <m/>
    <m/>
    <m/>
    <m/>
    <m/>
    <m/>
    <m/>
    <m/>
    <n v="9"/>
    <n v="1"/>
    <n v="0"/>
  </r>
  <r>
    <n v="26347328"/>
    <s v="HAKALA, OLLI"/>
    <s v="KREETANKATU 5 A,20340 TURKU"/>
    <s v="KREETANKATU 5 A 20340 TURKU"/>
    <s v="5 20340"/>
    <s v="5"/>
    <x v="23"/>
    <x v="0"/>
    <x v="54"/>
    <n v="2"/>
    <x v="1"/>
    <n v="2"/>
    <n v="1"/>
    <n v="0.6870720695621938"/>
    <n v="0.95213082972335961"/>
    <m/>
    <m/>
    <m/>
    <m/>
    <m/>
    <m/>
    <m/>
    <m/>
    <m/>
    <m/>
    <m/>
    <m/>
    <m/>
    <n v="9"/>
    <n v="1"/>
    <n v="0"/>
  </r>
  <r>
    <n v="56653198"/>
    <s v="PREUTHUN, Jan Harald"/>
    <s v="Toftagervej 21,2700 Brønshøj"/>
    <s v="Toftagervej 21 2700 Brønshøj"/>
    <s v="21 2700"/>
    <s v="21"/>
    <x v="18"/>
    <x v="0"/>
    <x v="20"/>
    <n v="2"/>
    <x v="0"/>
    <n v="2"/>
    <n v="1"/>
    <n v="0.70767323219973655"/>
    <n v="5.5354064641102374E-2"/>
    <n v="1"/>
    <n v="2"/>
    <n v="9"/>
    <m/>
    <m/>
    <m/>
    <m/>
    <m/>
    <m/>
    <m/>
    <m/>
    <m/>
    <m/>
    <n v="9"/>
    <n v="1"/>
    <n v="0"/>
  </r>
  <r>
    <n v="56663880"/>
    <s v="Singh, Varun"/>
    <s v="Rauhankatu 11 C 37,00170 Helsinki"/>
    <s v="Rauhankatu 11 C 37 00170 Helsinki"/>
    <s v="11 37 00170"/>
    <s v="11"/>
    <x v="23"/>
    <x v="0"/>
    <x v="40"/>
    <n v="2"/>
    <x v="9"/>
    <n v="3"/>
    <n v="1"/>
    <n v="0.55928548523029853"/>
    <n v="7.6356618334348036E-2"/>
    <n v="1"/>
    <n v="2"/>
    <n v="9"/>
    <m/>
    <m/>
    <m/>
    <m/>
    <m/>
    <m/>
    <m/>
    <m/>
    <m/>
    <m/>
    <n v="9"/>
    <n v="1"/>
    <n v="0"/>
  </r>
  <r>
    <n v="58083596"/>
    <s v="YAMAZAKI, Shinji"/>
    <s v="Hitachinaka-shi, Ibaraki"/>
    <s v="Hitachinaka-shi Ibaraki"/>
    <s v=""/>
    <s v=""/>
    <x v="2"/>
    <x v="0"/>
    <x v="94"/>
    <n v="2"/>
    <x v="15"/>
    <n v="0"/>
    <n v="0"/>
    <n v="0.44745290764570944"/>
    <n v="6.4681041371182912E-2"/>
    <n v="1"/>
    <n v="2"/>
    <n v="9"/>
    <m/>
    <m/>
    <m/>
    <m/>
    <m/>
    <m/>
    <m/>
    <m/>
    <m/>
    <m/>
    <n v="9"/>
    <n v="0"/>
    <n v="0"/>
  </r>
  <r>
    <n v="63556769"/>
    <s v="FAN, Haoyuan"/>
    <s v="NO.9 DIZE RD., BDA BEIJING 100176"/>
    <s v="NO.9 DIZE RD. BDA BEIJING 100176"/>
    <s v="9 100176"/>
    <s v=".9"/>
    <x v="14"/>
    <x v="0"/>
    <x v="40"/>
    <n v="2"/>
    <x v="9"/>
    <n v="2"/>
    <n v="1"/>
    <n v="7.6748686241548958E-3"/>
    <n v="9.1053570315859922E-2"/>
    <n v="1"/>
    <n v="2"/>
    <n v="9"/>
    <m/>
    <m/>
    <m/>
    <m/>
    <m/>
    <m/>
    <m/>
    <m/>
    <m/>
    <m/>
    <n v="9"/>
    <n v="1"/>
    <n v="0"/>
  </r>
  <r>
    <n v="63688371"/>
    <s v="XU, Shuai"/>
    <s v="NO.9 DIZE RD., BDA BEIJING 100176"/>
    <s v="NO.9 DIZE RD. BDA BEIJING 100176"/>
    <s v="9 100176"/>
    <s v=".9"/>
    <x v="14"/>
    <x v="0"/>
    <x v="40"/>
    <n v="2"/>
    <x v="9"/>
    <n v="2"/>
    <n v="1"/>
    <n v="0.45082076409474037"/>
    <n v="5.44587631720993E-2"/>
    <n v="1"/>
    <n v="2"/>
    <n v="9"/>
    <m/>
    <m/>
    <m/>
    <m/>
    <m/>
    <m/>
    <m/>
    <m/>
    <m/>
    <m/>
    <n v="9"/>
    <n v="1"/>
    <n v="0"/>
  </r>
  <r>
    <n v="26369510"/>
    <s v="URBACH, HANSJOERG"/>
    <s v="ILM.,MYOEH."/>
    <s v="ILM. MYOEH."/>
    <s v=""/>
    <s v=""/>
    <x v="0"/>
    <x v="0"/>
    <x v="77"/>
    <n v="1"/>
    <x v="15"/>
    <n v="0"/>
    <n v="0"/>
    <n v="0.50914856195122693"/>
    <n v="0.81819047512910303"/>
    <m/>
    <m/>
    <m/>
    <m/>
    <m/>
    <m/>
    <m/>
    <m/>
    <m/>
    <m/>
    <m/>
    <m/>
    <m/>
    <n v="9"/>
    <n v="0"/>
    <n v="0"/>
  </r>
  <r>
    <n v="137383"/>
    <s v="Curana BVBA"/>
    <s v="Beversesteenweg 315,8800 Roeselare"/>
    <s v="Beversesteenweg 315 8800 Roeselare"/>
    <s v="315 8800"/>
    <s v="315"/>
    <x v="17"/>
    <x v="0"/>
    <x v="51"/>
    <n v="2"/>
    <x v="0"/>
    <n v="2"/>
    <n v="1"/>
    <n v="2.0844592305992338E-2"/>
    <n v="0.14225509513025192"/>
    <n v="1"/>
    <n v="2"/>
    <n v="10"/>
    <m/>
    <m/>
    <m/>
    <m/>
    <m/>
    <m/>
    <m/>
    <m/>
    <m/>
    <m/>
    <n v="9"/>
    <n v="1"/>
    <n v="0"/>
  </r>
  <r>
    <n v="200863"/>
    <s v="SONNECK, Rainer"/>
    <s v="Ottweilerstr. 12,51375 Leverkusen"/>
    <s v="Ottweilerstr. 12 51375 Leverkusen"/>
    <s v="12 51375"/>
    <s v="12"/>
    <x v="0"/>
    <x v="0"/>
    <x v="40"/>
    <n v="2"/>
    <x v="0"/>
    <n v="2"/>
    <n v="1"/>
    <n v="0.94478582053609639"/>
    <n v="0.12473883374916961"/>
    <n v="1"/>
    <n v="2"/>
    <n v="10"/>
    <m/>
    <m/>
    <m/>
    <m/>
    <m/>
    <m/>
    <m/>
    <m/>
    <m/>
    <m/>
    <n v="9"/>
    <n v="1"/>
    <n v="0"/>
  </r>
  <r>
    <n v="26396670"/>
    <s v="MALKAMAEKI, MATTI"/>
    <s v="TUOMIKUJA 1 90440 KEMPELE"/>
    <s v="TUOMIKUJA 1 90440 KEMPELE"/>
    <s v="1 90440"/>
    <s v="1"/>
    <x v="23"/>
    <x v="0"/>
    <x v="21"/>
    <n v="2"/>
    <x v="0"/>
    <n v="2"/>
    <n v="1"/>
    <n v="0.36634096856334131"/>
    <n v="0.53091775117564466"/>
    <m/>
    <m/>
    <m/>
    <m/>
    <m/>
    <m/>
    <m/>
    <m/>
    <m/>
    <m/>
    <m/>
    <m/>
    <m/>
    <n v="9"/>
    <n v="1"/>
    <n v="0"/>
  </r>
  <r>
    <n v="26398492"/>
    <s v="MONTELL NORTH AMERICA INC."/>
    <s v="2801 Centerville Road, New Castle CountyDE USA"/>
    <s v="2801 Centerville Road New Castle CountyDE USA"/>
    <s v="2801"/>
    <s v=""/>
    <x v="9"/>
    <x v="0"/>
    <x v="43"/>
    <n v="3"/>
    <x v="11"/>
    <n v="1"/>
    <n v="0"/>
    <n v="2.9645628436345883E-2"/>
    <n v="0.10740881946019964"/>
    <m/>
    <m/>
    <m/>
    <m/>
    <m/>
    <m/>
    <m/>
    <m/>
    <m/>
    <m/>
    <m/>
    <m/>
    <m/>
    <n v="9"/>
    <n v="1"/>
    <n v="0"/>
  </r>
  <r>
    <n v="26398637"/>
    <s v="HARRELL, JAMES A."/>
    <s v="2049 OVERHILL COVE, GERMANTOWN,TENN."/>
    <s v="2049 OVERHILL COVE GERMANTOWN TENN."/>
    <s v="2049"/>
    <s v=""/>
    <x v="9"/>
    <x v="0"/>
    <x v="38"/>
    <n v="3"/>
    <x v="1"/>
    <n v="1"/>
    <n v="0"/>
    <n v="0.94832248739068359"/>
    <n v="0.45173085731869189"/>
    <m/>
    <m/>
    <m/>
    <m/>
    <m/>
    <m/>
    <m/>
    <m/>
    <m/>
    <m/>
    <m/>
    <m/>
    <m/>
    <n v="9"/>
    <n v="1"/>
    <n v="0"/>
  </r>
  <r>
    <n v="26403864"/>
    <s v="HENNESSEY,JR., JOHN P."/>
    <s v="114 Fox Hollow Road, Dublin, PA 18917"/>
    <s v="114 Fox Hollow Road Dublin PA 18917"/>
    <s v="114 18917"/>
    <s v=""/>
    <x v="9"/>
    <x v="0"/>
    <x v="24"/>
    <n v="3"/>
    <x v="11"/>
    <n v="2"/>
    <n v="0"/>
    <n v="0.75212528959916058"/>
    <n v="0.67846364741463072"/>
    <m/>
    <m/>
    <m/>
    <m/>
    <m/>
    <m/>
    <m/>
    <m/>
    <m/>
    <m/>
    <m/>
    <m/>
    <m/>
    <n v="9"/>
    <n v="1"/>
    <n v="0"/>
  </r>
  <r>
    <n v="402150"/>
    <s v="RANKINE, Alastair, J."/>
    <s v="14 Annandale St,Annandale NSW 2038"/>
    <s v="14 Annandale St Annandale NSW 2038"/>
    <s v="14 2038"/>
    <s v=""/>
    <x v="20"/>
    <x v="0"/>
    <x v="51"/>
    <n v="2"/>
    <x v="9"/>
    <n v="2"/>
    <n v="0"/>
    <n v="0.15093817360289441"/>
    <n v="0.13946835024918403"/>
    <n v="1"/>
    <n v="2"/>
    <n v="10"/>
    <m/>
    <m/>
    <m/>
    <m/>
    <m/>
    <m/>
    <m/>
    <m/>
    <m/>
    <m/>
    <n v="9"/>
    <n v="1"/>
    <n v="0"/>
  </r>
  <r>
    <n v="26407733"/>
    <s v="LEMPERT, KAROLY"/>
    <s v="50, KERTESZ U. BUDAPEST 1073 HUNGARY"/>
    <s v="50 KERTESZ U. BUDAPEST 1073 HUNGARY"/>
    <s v="50 1073"/>
    <s v=""/>
    <x v="22"/>
    <x v="0"/>
    <x v="38"/>
    <n v="3"/>
    <x v="9"/>
    <n v="2"/>
    <n v="0"/>
    <n v="0.56517930538414007"/>
    <n v="0.49551328588327204"/>
    <m/>
    <m/>
    <m/>
    <m/>
    <m/>
    <m/>
    <m/>
    <m/>
    <m/>
    <m/>
    <m/>
    <m/>
    <m/>
    <n v="9"/>
    <n v="1"/>
    <n v="0"/>
  </r>
  <r>
    <n v="435095"/>
    <s v="SEVERIN, Daniel"/>
    <s v="Am Röderberg 2,63477 Maintal"/>
    <s v="Am Röderberg 2 63477 Maintal"/>
    <s v="2 63477"/>
    <s v="2"/>
    <x v="0"/>
    <x v="0"/>
    <x v="20"/>
    <n v="2"/>
    <x v="1"/>
    <n v="2"/>
    <n v="1"/>
    <n v="0.37364909073300256"/>
    <n v="0.13180679154930908"/>
    <n v="1"/>
    <n v="2"/>
    <n v="10"/>
    <m/>
    <m/>
    <m/>
    <m/>
    <m/>
    <m/>
    <m/>
    <m/>
    <m/>
    <m/>
    <n v="9"/>
    <n v="1"/>
    <n v="0"/>
  </r>
  <r>
    <n v="26414984"/>
    <s v="PEURAMAEKI, JUHANI"/>
    <s v="VILJONTIE 8 37640 VALKEAKOSKI"/>
    <s v="VILJONTIE 8 37640 VALKEAKOSKI"/>
    <s v="8 37640"/>
    <s v="8"/>
    <x v="23"/>
    <x v="0"/>
    <x v="13"/>
    <n v="2"/>
    <x v="0"/>
    <n v="2"/>
    <n v="1"/>
    <n v="0.34709905485569092"/>
    <n v="0.62279511128236453"/>
    <m/>
    <m/>
    <m/>
    <m/>
    <m/>
    <m/>
    <m/>
    <m/>
    <m/>
    <m/>
    <m/>
    <m/>
    <m/>
    <n v="9"/>
    <n v="1"/>
    <n v="0"/>
  </r>
  <r>
    <n v="26415810"/>
    <s v="SCHUMACHER, WOLFGANG"/>
    <s v="THEODOR-HEUSS-STRASSE 37,6070 LANGEN"/>
    <s v="THEODOR-HEUSS-STRASSE 37 6070 LANGEN"/>
    <s v="37 6070"/>
    <s v="37"/>
    <x v="0"/>
    <x v="0"/>
    <x v="38"/>
    <n v="3"/>
    <x v="0"/>
    <n v="2"/>
    <n v="1"/>
    <n v="0.48456891433996929"/>
    <n v="0.18096877075430029"/>
    <m/>
    <m/>
    <m/>
    <m/>
    <m/>
    <m/>
    <m/>
    <m/>
    <m/>
    <m/>
    <m/>
    <m/>
    <m/>
    <n v="9"/>
    <n v="1"/>
    <n v="0"/>
  </r>
  <r>
    <n v="26416253"/>
    <s v="KAHN, ILAN"/>
    <s v="BLUMENSTRASSE 35 5132 UEBACH-PALENBERG BRD"/>
    <s v="BLUMENSTRASSE 35 5132 UEBACH-PALENBERG BRD"/>
    <s v="35 5132"/>
    <s v="35"/>
    <x v="0"/>
    <x v="0"/>
    <x v="3"/>
    <n v="3"/>
    <x v="1"/>
    <n v="2"/>
    <n v="1"/>
    <n v="0.39923123154286655"/>
    <n v="0.39328159486183201"/>
    <m/>
    <m/>
    <m/>
    <m/>
    <m/>
    <m/>
    <m/>
    <m/>
    <m/>
    <m/>
    <m/>
    <m/>
    <m/>
    <n v="9"/>
    <n v="1"/>
    <n v="0"/>
  </r>
  <r>
    <n v="26417903"/>
    <s v="SCHLOSSER, ERICH J."/>
    <s v="208 LAKESHORE DRIVE,LINDENHURST, ILL."/>
    <s v="208 LAKESHORE DRIVE LINDENHURST ILL."/>
    <s v="208"/>
    <s v=""/>
    <x v="9"/>
    <x v="0"/>
    <x v="24"/>
    <n v="3"/>
    <x v="1"/>
    <n v="1"/>
    <n v="0"/>
    <n v="0.29233837056345802"/>
    <n v="0.60106861172342363"/>
    <m/>
    <m/>
    <m/>
    <m/>
    <m/>
    <m/>
    <m/>
    <m/>
    <m/>
    <m/>
    <m/>
    <m/>
    <m/>
    <n v="9"/>
    <n v="1"/>
    <n v="0"/>
  </r>
  <r>
    <n v="26424988"/>
    <s v="VAN HEUVEL, MARGARETHA"/>
    <s v="COBETSTRAAT 19 2313 KA LEIDEN NETHERLANDS"/>
    <s v="COBETSTRAAT 19 2313 KA LEIDEN NETHERLANDS"/>
    <s v="19 2313"/>
    <s v="19"/>
    <x v="1"/>
    <x v="0"/>
    <x v="46"/>
    <n v="3"/>
    <x v="9"/>
    <n v="2"/>
    <n v="1"/>
    <n v="5.9452115883037338E-2"/>
    <n v="0.15386762056310943"/>
    <m/>
    <m/>
    <m/>
    <m/>
    <m/>
    <m/>
    <m/>
    <m/>
    <m/>
    <m/>
    <m/>
    <m/>
    <m/>
    <n v="9"/>
    <n v="1"/>
    <n v="0"/>
  </r>
  <r>
    <n v="26434144"/>
    <s v="SHISHIDO, YOSHIKO"/>
    <s v="3-12-5, NISHI-TSURUMA YAMAMOTO-SHI, KANAGAWA-KEN JAPAN"/>
    <s v="3-12-5 NISHI-TSURUMA YAMAMOTO-SHI KANAGAWA-KEN JAPAN"/>
    <s v="3125"/>
    <s v="-12-"/>
    <x v="2"/>
    <x v="0"/>
    <x v="49"/>
    <n v="3"/>
    <x v="1"/>
    <n v="1"/>
    <n v="1"/>
    <n v="0.82561392509419729"/>
    <n v="0.47380485627689484"/>
    <m/>
    <m/>
    <m/>
    <m/>
    <m/>
    <m/>
    <m/>
    <m/>
    <m/>
    <m/>
    <m/>
    <m/>
    <m/>
    <n v="9"/>
    <n v="1"/>
    <n v="0"/>
  </r>
  <r>
    <n v="669415"/>
    <s v="VAN DER LAAG, Peter Cornelis"/>
    <s v="Ronde Laan 42,NL-1851 ZL Heilo"/>
    <s v="Ronde Laan 42 NL-1851 ZL Heilo"/>
    <s v="42 1851"/>
    <s v="42"/>
    <x v="1"/>
    <x v="0"/>
    <x v="0"/>
    <n v="2"/>
    <x v="9"/>
    <n v="2"/>
    <n v="1"/>
    <n v="0.57273442759350057"/>
    <n v="0.10300042225815753"/>
    <n v="1"/>
    <n v="2"/>
    <n v="10"/>
    <m/>
    <m/>
    <m/>
    <m/>
    <m/>
    <m/>
    <m/>
    <m/>
    <m/>
    <m/>
    <n v="9"/>
    <n v="1"/>
    <n v="0"/>
  </r>
  <r>
    <n v="26434884"/>
    <s v="DOUGHTY, DARRELL GENE"/>
    <s v="56 RICHARD BOULEVARD SHELTON, CONN. 06484 USA"/>
    <s v="56 RICHARD BOULEVARD SHELTON CONN. 06484 USA"/>
    <s v="56 06484"/>
    <s v=""/>
    <x v="9"/>
    <x v="0"/>
    <x v="37"/>
    <n v="3"/>
    <x v="11"/>
    <n v="2"/>
    <n v="0"/>
    <n v="0.67186365825400052"/>
    <n v="0.84049489071759564"/>
    <m/>
    <m/>
    <m/>
    <m/>
    <m/>
    <m/>
    <m/>
    <m/>
    <m/>
    <m/>
    <m/>
    <m/>
    <m/>
    <n v="9"/>
    <n v="1"/>
    <n v="0"/>
  </r>
  <r>
    <n v="26436291"/>
    <s v="KONDOH, YUTAKA"/>
    <s v="19-12-404, NINOMIYA 1-CHOME, TSUKUBA-SHIIBARAKI 305 JAPAN"/>
    <s v="19-12-404 NINOMIYA 1-CHOME TSUKUBA-SHIIBARAKI 305 JAPAN"/>
    <s v="1912404 1 305"/>
    <s v="-12-"/>
    <x v="2"/>
    <x v="0"/>
    <x v="19"/>
    <n v="3"/>
    <x v="9"/>
    <n v="3"/>
    <n v="1"/>
    <n v="2.8781015624111506E-2"/>
    <n v="0.39450572704162201"/>
    <m/>
    <m/>
    <m/>
    <m/>
    <m/>
    <m/>
    <m/>
    <m/>
    <m/>
    <m/>
    <m/>
    <m/>
    <m/>
    <n v="9"/>
    <n v="1"/>
    <n v="0"/>
  </r>
  <r>
    <n v="669708"/>
    <s v="Fayolle, Christophe"/>
    <s v="Les Raffards,42600 Precieux"/>
    <s v="Les Raffards 42600 Precieux"/>
    <s v="42600"/>
    <s v=""/>
    <x v="3"/>
    <x v="0"/>
    <x v="54"/>
    <n v="2"/>
    <x v="0"/>
    <n v="1"/>
    <n v="0"/>
    <n v="0.9518716521872076"/>
    <n v="0.11375861862711001"/>
    <n v="1"/>
    <n v="2"/>
    <n v="10"/>
    <m/>
    <m/>
    <m/>
    <m/>
    <m/>
    <m/>
    <m/>
    <m/>
    <m/>
    <m/>
    <n v="9"/>
    <n v="1"/>
    <n v="0"/>
  </r>
  <r>
    <n v="26440605"/>
    <s v="PACQUES BV"/>
    <s v="T. DE BOERSTRAAT 11-13, P.O. BOX 52 8560 AB BALK NETHERLANDS"/>
    <s v="T. DE BOERSTRAAT 11-13 P.O. BOX 52 8560 AB BALK NETHERLANDS"/>
    <s v="1113 52 8560"/>
    <s v="11-"/>
    <x v="1"/>
    <x v="0"/>
    <x v="6"/>
    <n v="3"/>
    <x v="6"/>
    <n v="3"/>
    <n v="1"/>
    <n v="0.95036972127270691"/>
    <n v="0.34626704050782597"/>
    <m/>
    <m/>
    <m/>
    <m/>
    <m/>
    <m/>
    <m/>
    <m/>
    <m/>
    <m/>
    <m/>
    <m/>
    <m/>
    <n v="9"/>
    <n v="1"/>
    <n v="0"/>
  </r>
  <r>
    <n v="26440963"/>
    <s v="IMPERIAL COLLEGE OF SCIENCE, TECHNOLOGY &amp; MEDICINE"/>
    <s v="SHERFIELD BUILDING, EXHIBITION ROAD LONDON SW7 2AZ UNITED KINGDOM"/>
    <s v="SHERFIELD BUILDING EXHIBITION ROAD LONDON SW7 2AZ UNITED KINGDOM"/>
    <s v="7 2"/>
    <s v="W7"/>
    <x v="8"/>
    <x v="0"/>
    <x v="4"/>
    <n v="3"/>
    <x v="2"/>
    <n v="2"/>
    <n v="1"/>
    <n v="0.50432663691022783"/>
    <n v="0.10069470930535229"/>
    <m/>
    <m/>
    <m/>
    <m/>
    <m/>
    <m/>
    <m/>
    <m/>
    <m/>
    <m/>
    <m/>
    <m/>
    <m/>
    <n v="9"/>
    <n v="1"/>
    <n v="0"/>
  </r>
  <r>
    <n v="26442176"/>
    <s v="ROMELL, DAG"/>
    <s v="P.B. W 12876, OLD HWY D NEW AUBURN, WIS. 54757 USA"/>
    <s v="P.B. W 12876 OLD HWY D NEW AUBURN WIS. 54757 USA"/>
    <s v="12876 54757"/>
    <s v=""/>
    <x v="9"/>
    <x v="0"/>
    <x v="23"/>
    <n v="3"/>
    <x v="6"/>
    <n v="2"/>
    <n v="0"/>
    <n v="0.35306509672330511"/>
    <n v="0.2524762702533847"/>
    <m/>
    <m/>
    <m/>
    <m/>
    <m/>
    <m/>
    <m/>
    <m/>
    <m/>
    <m/>
    <m/>
    <m/>
    <m/>
    <n v="9"/>
    <n v="1"/>
    <n v="0"/>
  </r>
  <r>
    <n v="26444655"/>
    <s v="OBERMEIER,,RAINER"/>
    <s v="Langenhainer Weg 14 6234 Hattersheim am Main Germany"/>
    <s v="Langenhainer Weg 14 6234 Hattersheim am Main Germany"/>
    <s v="14 6234"/>
    <s v="14"/>
    <x v="0"/>
    <x v="0"/>
    <x v="26"/>
    <n v="3"/>
    <x v="10"/>
    <n v="2"/>
    <n v="1"/>
    <n v="0.48105587692795559"/>
    <n v="0.26403243918267905"/>
    <m/>
    <m/>
    <m/>
    <m/>
    <m/>
    <m/>
    <m/>
    <m/>
    <m/>
    <m/>
    <m/>
    <m/>
    <m/>
    <n v="9"/>
    <n v="1"/>
    <n v="0"/>
  </r>
  <r>
    <n v="26444867"/>
    <s v="SHOJI, SEIJI"/>
    <s v="17-2-905, MASAGO 3-CHOME, MIHAMA-KU CHIBA-SHI, CHIBA-KEN JAPAN"/>
    <s v="17-2-905 MASAGO 3-CHOME MIHAMA-KU CHIBA-SHI CHIBA-KEN JAPAN"/>
    <s v="172905 3"/>
    <s v="-2-"/>
    <x v="2"/>
    <x v="0"/>
    <x v="28"/>
    <n v="3"/>
    <x v="11"/>
    <n v="2"/>
    <n v="1"/>
    <n v="0.21089949836093391"/>
    <n v="0.85207269563871524"/>
    <m/>
    <m/>
    <m/>
    <m/>
    <m/>
    <m/>
    <m/>
    <m/>
    <m/>
    <m/>
    <m/>
    <m/>
    <m/>
    <n v="9"/>
    <n v="1"/>
    <n v="0"/>
  </r>
  <r>
    <n v="26452378"/>
    <s v="EUL,HERMANN-JOSEF"/>
    <s v="Hirschplanallee 7, 85764 Oberschleissheim"/>
    <s v="Hirschplanallee 7 85764 Oberschleissheim"/>
    <s v="7 85764"/>
    <s v="7"/>
    <x v="0"/>
    <x v="0"/>
    <x v="46"/>
    <n v="3"/>
    <x v="0"/>
    <n v="2"/>
    <n v="1"/>
    <n v="0.17563561931069716"/>
    <n v="0.43967759728767497"/>
    <m/>
    <m/>
    <m/>
    <m/>
    <m/>
    <m/>
    <m/>
    <m/>
    <m/>
    <m/>
    <m/>
    <m/>
    <m/>
    <n v="9"/>
    <n v="1"/>
    <n v="0"/>
  </r>
  <r>
    <n v="715401"/>
    <s v="FISCHER, Jeffrey H."/>
    <s v="30 Emerson Place,Boston, MA 02114"/>
    <s v="30 Emerson Place Boston MA 02114"/>
    <s v="30 02114"/>
    <s v=""/>
    <x v="9"/>
    <x v="0"/>
    <x v="40"/>
    <n v="2"/>
    <x v="9"/>
    <n v="2"/>
    <n v="0"/>
    <n v="0.57532583576802032"/>
    <n v="0.16349705477849785"/>
    <n v="1"/>
    <n v="2"/>
    <n v="10"/>
    <m/>
    <m/>
    <m/>
    <m/>
    <m/>
    <m/>
    <m/>
    <m/>
    <m/>
    <m/>
    <n v="9"/>
    <n v="1"/>
    <n v="0"/>
  </r>
  <r>
    <n v="26456918"/>
    <s v="WILKIE,STEPHEN CHARLES"/>
    <s v="7522 North Lippincott Way, Indianapolis, IN 46268"/>
    <s v="7522 North Lippincott Way Indianapolis IN 46268"/>
    <s v="7522 46268"/>
    <s v=""/>
    <x v="9"/>
    <x v="0"/>
    <x v="9"/>
    <n v="3"/>
    <x v="11"/>
    <n v="2"/>
    <n v="0"/>
    <n v="0.57596407235928493"/>
    <n v="0.84621967692977407"/>
    <m/>
    <m/>
    <m/>
    <m/>
    <m/>
    <m/>
    <m/>
    <m/>
    <m/>
    <m/>
    <m/>
    <m/>
    <m/>
    <n v="9"/>
    <n v="1"/>
    <n v="0"/>
  </r>
  <r>
    <n v="26459458"/>
    <s v="OWA,TAKASHI"/>
    <s v="Gren Palace Nakayama 306, 34-6, Higashiarai, Tsukuba-shi, Ibaraki"/>
    <s v="Gren Palace Nakayama 306 34-6 Higashiarai Tsukuba-shi Ibaraki"/>
    <s v="306 346"/>
    <s v="306"/>
    <x v="2"/>
    <x v="0"/>
    <x v="4"/>
    <n v="3"/>
    <x v="10"/>
    <n v="2"/>
    <n v="1"/>
    <n v="0.73529878196005971"/>
    <n v="0.76919831193568033"/>
    <m/>
    <m/>
    <m/>
    <m/>
    <m/>
    <m/>
    <m/>
    <m/>
    <m/>
    <m/>
    <m/>
    <m/>
    <m/>
    <n v="9"/>
    <n v="1"/>
    <n v="0"/>
  </r>
  <r>
    <n v="26460188"/>
    <s v="SEIDEN,PAUL"/>
    <s v="2890 Grandin Road, Cincinnati, OH 45208"/>
    <s v="2890 Grandin Road Cincinnati OH 45208"/>
    <s v="2890 45208"/>
    <s v=""/>
    <x v="9"/>
    <x v="0"/>
    <x v="36"/>
    <n v="3"/>
    <x v="9"/>
    <n v="2"/>
    <n v="0"/>
    <n v="0.90136301923581696"/>
    <n v="0.56974013609284146"/>
    <m/>
    <m/>
    <m/>
    <m/>
    <m/>
    <m/>
    <m/>
    <m/>
    <m/>
    <m/>
    <m/>
    <m/>
    <m/>
    <n v="9"/>
    <n v="1"/>
    <n v="0"/>
  </r>
  <r>
    <n v="26462062"/>
    <s v="BLANCHETTE,ROBERT A."/>
    <s v="975 West County Road I, Shoreview, MN 55126"/>
    <s v="975 West County Road I Shoreview MN 55126"/>
    <s v="975 55126"/>
    <s v=""/>
    <x v="9"/>
    <x v="0"/>
    <x v="42"/>
    <n v="3"/>
    <x v="10"/>
    <n v="2"/>
    <n v="0"/>
    <n v="0.35713122425440491"/>
    <n v="0.24961897938545619"/>
    <m/>
    <m/>
    <m/>
    <m/>
    <m/>
    <m/>
    <m/>
    <m/>
    <m/>
    <m/>
    <m/>
    <m/>
    <m/>
    <n v="9"/>
    <n v="1"/>
    <n v="0"/>
  </r>
  <r>
    <n v="26465625"/>
    <s v="FUJITA,TERUNORI"/>
    <s v="c/o Mitsui Petrochemical Industries, Ltd, 1-2, Waki 6-chome, Wakicho, Kuga-gun, Yamaguchi"/>
    <s v="c/o Mitsui Petrochemical Industries Ltd 1-2 Waki 6-chome Wakicho Kuga-gun Yamaguchi"/>
    <s v="12 6"/>
    <s v="1-"/>
    <x v="2"/>
    <x v="0"/>
    <x v="44"/>
    <n v="3"/>
    <x v="6"/>
    <n v="2"/>
    <n v="1"/>
    <n v="0.6594334822767679"/>
    <n v="0.80104044407092678"/>
    <m/>
    <m/>
    <m/>
    <m/>
    <m/>
    <m/>
    <m/>
    <m/>
    <m/>
    <m/>
    <m/>
    <m/>
    <m/>
    <n v="9"/>
    <n v="1"/>
    <n v="0"/>
  </r>
  <r>
    <n v="26469568"/>
    <s v="LEIMU,,JUHA"/>
    <s v="Tiilentekijänkatu 9 C as. 3 20810 Turku"/>
    <s v="Tiilentekijänkatu 9 C as. 3 20810 Turku"/>
    <s v="9 3 20810"/>
    <s v="9"/>
    <x v="23"/>
    <x v="0"/>
    <x v="36"/>
    <n v="3"/>
    <x v="11"/>
    <n v="3"/>
    <n v="1"/>
    <n v="3.6339212882679051E-2"/>
    <n v="0.45855795439099944"/>
    <m/>
    <m/>
    <m/>
    <m/>
    <m/>
    <m/>
    <m/>
    <m/>
    <m/>
    <m/>
    <m/>
    <m/>
    <m/>
    <n v="9"/>
    <n v="1"/>
    <n v="0"/>
  </r>
  <r>
    <n v="26470756"/>
    <s v="ABB MOTORS OY,"/>
    <s v="Strömbergin puistotie 5 A, Vaasa"/>
    <s v="Strömbergin puistotie 5 A Vaasa"/>
    <s v="5"/>
    <s v="5"/>
    <x v="23"/>
    <x v="0"/>
    <x v="1"/>
    <n v="2"/>
    <x v="1"/>
    <n v="1"/>
    <n v="1"/>
    <n v="0.67338564427271852"/>
    <n v="0.79446120558385158"/>
    <m/>
    <m/>
    <m/>
    <m/>
    <m/>
    <m/>
    <m/>
    <m/>
    <m/>
    <m/>
    <m/>
    <m/>
    <m/>
    <n v="9"/>
    <n v="1"/>
    <n v="0"/>
  </r>
  <r>
    <n v="26473477"/>
    <s v="THE OHIO STATE UNIVERSITY RESEARCH FOUNDATION,"/>
    <s v="1960 Kenny Road, Columbus, OH 43210-1063"/>
    <s v="1960 Kenny Road Columbus OH 43210-1063"/>
    <s v="1960 432101063"/>
    <s v=""/>
    <x v="9"/>
    <x v="0"/>
    <x v="41"/>
    <n v="3"/>
    <x v="9"/>
    <n v="2"/>
    <n v="0"/>
    <n v="0.33194526921970446"/>
    <n v="0.72838034530156281"/>
    <m/>
    <m/>
    <m/>
    <m/>
    <m/>
    <m/>
    <m/>
    <m/>
    <m/>
    <m/>
    <m/>
    <m/>
    <m/>
    <n v="9"/>
    <n v="1"/>
    <n v="0"/>
  </r>
  <r>
    <n v="863513"/>
    <s v="Cioci, Marco"/>
    <s v="12, Rue Aimé Berey,38000 Grenoble"/>
    <s v="12 Rue Aimé Berey 38000 Grenoble"/>
    <s v="12 38000"/>
    <s v=""/>
    <x v="3"/>
    <x v="0"/>
    <x v="40"/>
    <n v="2"/>
    <x v="9"/>
    <n v="2"/>
    <n v="0"/>
    <n v="0.33676950888429891"/>
    <n v="0.16653239964652711"/>
    <n v="1"/>
    <n v="2"/>
    <n v="10"/>
    <m/>
    <m/>
    <m/>
    <m/>
    <m/>
    <m/>
    <m/>
    <m/>
    <m/>
    <m/>
    <n v="9"/>
    <n v="1"/>
    <n v="0"/>
  </r>
  <r>
    <n v="26477306"/>
    <s v="RUTGERS, THE STATE UNIVESITY OF NEW JERSEY OFFICEOF CORPORATE LIAISON &amp; TECHNOLOGY TRANSFER,THE STATE UNIVERSITY OF"/>
    <s v="58 Bevier Road, Piscataway, NJ 08854-8010"/>
    <s v="58 Bevier Road Piscataway NJ 08854-8010"/>
    <s v="58 088548010"/>
    <s v=""/>
    <x v="9"/>
    <x v="0"/>
    <x v="46"/>
    <n v="3"/>
    <x v="9"/>
    <n v="2"/>
    <n v="0"/>
    <n v="0.41273504639400094"/>
    <n v="0.9844826506922062"/>
    <m/>
    <m/>
    <m/>
    <m/>
    <m/>
    <m/>
    <m/>
    <m/>
    <m/>
    <m/>
    <m/>
    <m/>
    <m/>
    <n v="9"/>
    <n v="1"/>
    <n v="0"/>
  </r>
  <r>
    <n v="26483643"/>
    <s v="OJALA,ERKKI"/>
    <s v="Vanha Turuntie 2, Veikkola"/>
    <s v="Vanha Turuntie 2 Veikkola"/>
    <s v="2"/>
    <s v="2"/>
    <x v="23"/>
    <x v="0"/>
    <x v="76"/>
    <n v="2"/>
    <x v="0"/>
    <n v="1"/>
    <n v="1"/>
    <n v="0.21144252996199664"/>
    <n v="0.67199295111815482"/>
    <m/>
    <m/>
    <m/>
    <m/>
    <m/>
    <m/>
    <m/>
    <m/>
    <m/>
    <m/>
    <m/>
    <m/>
    <m/>
    <n v="9"/>
    <n v="1"/>
    <n v="0"/>
  </r>
  <r>
    <n v="26495921"/>
    <s v="YLI-URPO, ANTTI, UUNO, UOLEVI"/>
    <s v="VAERTTINAEKATU 17;SF-20660 LITTOINEN"/>
    <s v="VAERTTINAEKATU 17;SF-20660 LITTOINEN"/>
    <s v="1720660"/>
    <s v="17;"/>
    <x v="23"/>
    <x v="0"/>
    <x v="38"/>
    <n v="3"/>
    <x v="3"/>
    <n v="1"/>
    <n v="1"/>
    <n v="0.57924585328718103"/>
    <n v="0.79770427393561283"/>
    <m/>
    <m/>
    <m/>
    <m/>
    <m/>
    <m/>
    <m/>
    <m/>
    <m/>
    <m/>
    <m/>
    <m/>
    <m/>
    <n v="9"/>
    <n v="1"/>
    <n v="0"/>
  </r>
  <r>
    <n v="26500937"/>
    <s v="TAKALA,HEIKKI"/>
    <s v="Rauhanpuisto 6, Pori"/>
    <s v="Rauhanpuisto 6 Pori"/>
    <s v="6"/>
    <s v="6"/>
    <x v="23"/>
    <x v="0"/>
    <x v="91"/>
    <n v="2"/>
    <x v="3"/>
    <n v="1"/>
    <n v="1"/>
    <n v="0.8153264122607502"/>
    <n v="6.5095109502001258E-2"/>
    <m/>
    <m/>
    <m/>
    <m/>
    <m/>
    <m/>
    <m/>
    <m/>
    <m/>
    <m/>
    <m/>
    <m/>
    <m/>
    <n v="9"/>
    <n v="0"/>
    <n v="0"/>
  </r>
  <r>
    <n v="26502788"/>
    <s v="ALVARI,JUKKA"/>
    <s v="Karvia, Prinkkiläntie 22, Karviankylä"/>
    <s v="Karvia Prinkkiläntie 22 Karviankylä"/>
    <s v="22"/>
    <s v="22"/>
    <x v="23"/>
    <x v="0"/>
    <x v="24"/>
    <n v="3"/>
    <x v="0"/>
    <n v="1"/>
    <n v="1"/>
    <n v="0.36732567909813274"/>
    <n v="0.76896202308569683"/>
    <m/>
    <m/>
    <m/>
    <m/>
    <m/>
    <m/>
    <m/>
    <m/>
    <m/>
    <m/>
    <m/>
    <m/>
    <m/>
    <n v="9"/>
    <n v="1"/>
    <n v="0"/>
  </r>
  <r>
    <n v="26504307"/>
    <s v="RISSANEN,AHTI"/>
    <s v="Rentukantie 20, Kajaani"/>
    <s v="Rentukantie 20 Kajaani"/>
    <s v="20"/>
    <s v="20"/>
    <x v="23"/>
    <x v="0"/>
    <x v="96"/>
    <n v="2"/>
    <x v="3"/>
    <n v="1"/>
    <n v="1"/>
    <n v="0.6510734444339048"/>
    <n v="0.51588570142815626"/>
    <m/>
    <m/>
    <m/>
    <m/>
    <m/>
    <m/>
    <m/>
    <m/>
    <m/>
    <m/>
    <m/>
    <m/>
    <m/>
    <n v="9"/>
    <n v="0"/>
    <n v="0"/>
  </r>
  <r>
    <n v="26504727"/>
    <s v="JUSSILA,OLLI"/>
    <s v="Iivarinkatu 2, Järvenpää"/>
    <s v="Iivarinkatu 2 Järvenpää"/>
    <s v="2"/>
    <s v="2"/>
    <x v="23"/>
    <x v="0"/>
    <x v="94"/>
    <n v="2"/>
    <x v="3"/>
    <n v="1"/>
    <n v="1"/>
    <n v="0.73688431398412924"/>
    <n v="0.91815725117818092"/>
    <m/>
    <m/>
    <m/>
    <m/>
    <m/>
    <m/>
    <m/>
    <m/>
    <m/>
    <m/>
    <m/>
    <m/>
    <m/>
    <n v="9"/>
    <n v="0"/>
    <n v="0"/>
  </r>
  <r>
    <n v="26505290"/>
    <s v="NARSKE,HEIKKI"/>
    <s v="Pohjanrannantie 4, Kotka"/>
    <s v="Pohjanrannantie 4 Kotka"/>
    <s v="4"/>
    <s v="4"/>
    <x v="23"/>
    <x v="0"/>
    <x v="94"/>
    <n v="2"/>
    <x v="3"/>
    <n v="1"/>
    <n v="1"/>
    <n v="0.84131043357964819"/>
    <n v="0.53477054757712172"/>
    <m/>
    <m/>
    <m/>
    <m/>
    <m/>
    <m/>
    <m/>
    <m/>
    <m/>
    <m/>
    <m/>
    <m/>
    <m/>
    <n v="9"/>
    <n v="0"/>
    <n v="0"/>
  </r>
  <r>
    <n v="26505310"/>
    <s v="SOIDINMAEKI,YRJOE MATIAS"/>
    <s v="Pylkönmäki, Soijinmäentie 75 A 1, Mahlu"/>
    <s v="Pylkönmäki Soijinmäentie 75 A 1 Mahlu"/>
    <s v="75 1"/>
    <s v="75"/>
    <x v="23"/>
    <x v="0"/>
    <x v="36"/>
    <n v="3"/>
    <x v="9"/>
    <n v="2"/>
    <n v="1"/>
    <n v="0.613219214253786"/>
    <n v="0.29859223298838178"/>
    <m/>
    <m/>
    <m/>
    <m/>
    <m/>
    <m/>
    <m/>
    <m/>
    <m/>
    <m/>
    <m/>
    <m/>
    <m/>
    <n v="9"/>
    <n v="1"/>
    <n v="0"/>
  </r>
  <r>
    <n v="1166578"/>
    <s v="IDEL, Karsten"/>
    <s v="Am Schwarzkamp 38,48702 Krefeld"/>
    <s v="Am Schwarzkamp 38 48702 Krefeld"/>
    <s v="38 48702"/>
    <s v="38"/>
    <x v="0"/>
    <x v="0"/>
    <x v="29"/>
    <n v="2"/>
    <x v="1"/>
    <n v="2"/>
    <n v="1"/>
    <n v="0.53145652072478056"/>
    <n v="0.12641113568816609"/>
    <n v="1"/>
    <n v="2"/>
    <n v="10"/>
    <m/>
    <m/>
    <m/>
    <m/>
    <m/>
    <m/>
    <m/>
    <m/>
    <m/>
    <m/>
    <n v="9"/>
    <n v="1"/>
    <n v="0"/>
  </r>
  <r>
    <n v="26512531"/>
    <s v="AHO,LEILA"/>
    <s v="Ristikiventie 25, Jyväskylä"/>
    <s v="Ristikiventie 25 Jyväskylä"/>
    <s v="25"/>
    <s v="25"/>
    <x v="23"/>
    <x v="0"/>
    <x v="54"/>
    <n v="2"/>
    <x v="3"/>
    <n v="1"/>
    <n v="1"/>
    <n v="0.5941082415192861"/>
    <n v="0.99115395423546726"/>
    <m/>
    <m/>
    <m/>
    <m/>
    <m/>
    <m/>
    <m/>
    <m/>
    <m/>
    <m/>
    <m/>
    <m/>
    <m/>
    <n v="9"/>
    <n v="1"/>
    <n v="0"/>
  </r>
  <r>
    <n v="26515371"/>
    <s v="BOUTTE,CHRISTOPHE"/>
    <s v="4 rue Louis Odin, Le Chambon Feugerolles"/>
    <s v="4 rue Louis Odin Le Chambon Feugerolles"/>
    <s v="4"/>
    <s v=""/>
    <x v="3"/>
    <x v="0"/>
    <x v="41"/>
    <n v="3"/>
    <x v="11"/>
    <n v="1"/>
    <n v="0"/>
    <n v="0.46103484090125346"/>
    <n v="0.62613296125854889"/>
    <m/>
    <m/>
    <m/>
    <m/>
    <m/>
    <m/>
    <m/>
    <m/>
    <m/>
    <m/>
    <m/>
    <m/>
    <m/>
    <n v="9"/>
    <n v="1"/>
    <n v="0"/>
  </r>
  <r>
    <n v="1282682"/>
    <s v="HIRT, Juergen"/>
    <s v="Ebersteinstrasse 35,75177 Pforzheim"/>
    <s v="Ebersteinstrasse 35 75177 Pforzheim"/>
    <s v="35 75177"/>
    <s v="35"/>
    <x v="0"/>
    <x v="0"/>
    <x v="52"/>
    <n v="2"/>
    <x v="0"/>
    <n v="2"/>
    <n v="1"/>
    <n v="0.35548528376438171"/>
    <n v="0.10602520997683418"/>
    <n v="1"/>
    <n v="2"/>
    <n v="10"/>
    <m/>
    <m/>
    <m/>
    <m/>
    <m/>
    <m/>
    <m/>
    <m/>
    <m/>
    <m/>
    <n v="9"/>
    <n v="1"/>
    <n v="0"/>
  </r>
  <r>
    <n v="1287930"/>
    <s v="SKEPÖ, Haekan"/>
    <s v="Klerebo 40,S-564 91 Bankeryd"/>
    <s v="Klerebo 40 S-564 91 Bankeryd"/>
    <s v="40 564 91"/>
    <s v="40"/>
    <x v="11"/>
    <x v="0"/>
    <x v="20"/>
    <n v="2"/>
    <x v="1"/>
    <n v="3"/>
    <n v="1"/>
    <n v="0.14422711261619159"/>
    <n v="0.1073057654860271"/>
    <n v="1"/>
    <n v="2"/>
    <n v="10"/>
    <m/>
    <m/>
    <m/>
    <m/>
    <m/>
    <m/>
    <m/>
    <m/>
    <m/>
    <m/>
    <n v="9"/>
    <n v="1"/>
    <n v="0"/>
  </r>
  <r>
    <n v="26523169"/>
    <s v="SINITUOTE OY,"/>
    <s v="Hausjärvi, Erkylän kartano 50, Hyvinkää"/>
    <s v="Hausjärvi Erkylän kartano 50 Hyvinkää"/>
    <s v="50"/>
    <s v="50"/>
    <x v="23"/>
    <x v="0"/>
    <x v="36"/>
    <n v="3"/>
    <x v="1"/>
    <n v="1"/>
    <n v="1"/>
    <n v="0.96154894501247479"/>
    <n v="0.59980203031423895"/>
    <m/>
    <m/>
    <m/>
    <m/>
    <m/>
    <m/>
    <m/>
    <m/>
    <m/>
    <m/>
    <m/>
    <m/>
    <m/>
    <n v="9"/>
    <n v="1"/>
    <n v="0"/>
  </r>
  <r>
    <n v="1355230"/>
    <s v="LI, Li"/>
    <s v="56 Jerimoth Road,Branford, CT 06405"/>
    <s v="56 Jerimoth Road Branford CT 06405"/>
    <s v="56 06405"/>
    <s v=""/>
    <x v="9"/>
    <x v="0"/>
    <x v="52"/>
    <n v="2"/>
    <x v="9"/>
    <n v="2"/>
    <n v="0"/>
    <n v="0.80410633156997635"/>
    <n v="0.13249077618566207"/>
    <n v="1"/>
    <n v="2"/>
    <n v="10"/>
    <m/>
    <m/>
    <m/>
    <m/>
    <m/>
    <m/>
    <m/>
    <m/>
    <m/>
    <m/>
    <n v="9"/>
    <n v="1"/>
    <n v="0"/>
  </r>
  <r>
    <n v="26524659"/>
    <s v="SILVENTOINEN,AIMO ANTERO"/>
    <s v="Punkaharju, Mustalammintie 124, Ala-Särkilahti"/>
    <s v="Punkaharju Mustalammintie 124 Ala-Särkilahti"/>
    <s v="124"/>
    <s v="124"/>
    <x v="23"/>
    <x v="0"/>
    <x v="43"/>
    <n v="3"/>
    <x v="0"/>
    <n v="1"/>
    <n v="1"/>
    <n v="0.35332027906459273"/>
    <n v="0.1944044397593101"/>
    <m/>
    <m/>
    <m/>
    <m/>
    <m/>
    <m/>
    <m/>
    <m/>
    <m/>
    <m/>
    <m/>
    <m/>
    <m/>
    <n v="9"/>
    <n v="1"/>
    <n v="0"/>
  </r>
  <r>
    <n v="1589136"/>
    <s v="Wink, Peter"/>
    <s v="Im Schaffner 3,69123 Heidelberg"/>
    <s v="Im Schaffner 3 69123 Heidelberg"/>
    <s v="3 69123"/>
    <s v="3"/>
    <x v="0"/>
    <x v="0"/>
    <x v="29"/>
    <n v="2"/>
    <x v="1"/>
    <n v="2"/>
    <n v="1"/>
    <n v="0.78541627592972085"/>
    <n v="0.10705549256854852"/>
    <n v="1"/>
    <n v="2"/>
    <n v="10"/>
    <m/>
    <m/>
    <m/>
    <m/>
    <m/>
    <m/>
    <m/>
    <m/>
    <m/>
    <m/>
    <n v="9"/>
    <n v="1"/>
    <n v="0"/>
  </r>
  <r>
    <n v="26525702"/>
    <s v="PITKAESALO,BENJAMI"/>
    <s v="Paimelantie 272, Kalliola"/>
    <s v="Paimelantie 272 Kalliola"/>
    <s v="272"/>
    <s v="272"/>
    <x v="23"/>
    <x v="0"/>
    <x v="21"/>
    <n v="2"/>
    <x v="3"/>
    <n v="1"/>
    <n v="1"/>
    <n v="0.29706923389975992"/>
    <n v="0.54567017192273759"/>
    <m/>
    <m/>
    <m/>
    <m/>
    <m/>
    <m/>
    <m/>
    <m/>
    <m/>
    <m/>
    <m/>
    <m/>
    <m/>
    <n v="9"/>
    <n v="0"/>
    <n v="0"/>
  </r>
  <r>
    <n v="1607431"/>
    <s v="Isfort, Dirk"/>
    <s v="Lerchtensternstrasse 6A,50937 Köln"/>
    <s v="Lerchtensternstrasse 6A 50937 Köln"/>
    <s v="6 50937"/>
    <s v="6A"/>
    <x v="0"/>
    <x v="0"/>
    <x v="51"/>
    <n v="2"/>
    <x v="0"/>
    <n v="2"/>
    <n v="1"/>
    <n v="0.18336133576611635"/>
    <n v="0.1544402896019661"/>
    <n v="1"/>
    <n v="2"/>
    <n v="10"/>
    <m/>
    <m/>
    <m/>
    <m/>
    <m/>
    <m/>
    <m/>
    <m/>
    <m/>
    <m/>
    <n v="9"/>
    <n v="1"/>
    <n v="0"/>
  </r>
  <r>
    <n v="1644045"/>
    <s v="KYSTER, Hans"/>
    <s v="Bringetoften 3,DK-3400 Vaerlose"/>
    <s v="Bringetoften 3 DK-3400 Vaerlose"/>
    <s v="3 3400"/>
    <s v="3"/>
    <x v="18"/>
    <x v="0"/>
    <x v="29"/>
    <n v="2"/>
    <x v="0"/>
    <n v="2"/>
    <n v="1"/>
    <n v="0.50052341276317025"/>
    <n v="0.149844767086872"/>
    <n v="1"/>
    <n v="2"/>
    <n v="10"/>
    <m/>
    <m/>
    <m/>
    <m/>
    <m/>
    <m/>
    <m/>
    <m/>
    <m/>
    <m/>
    <n v="9"/>
    <n v="1"/>
    <n v="0"/>
  </r>
  <r>
    <n v="27485224"/>
    <s v="VASILESCU, DAN"/>
    <s v="175, AVENUE DU ROULE;F-92200 NEUILLY-SUR-SEINE"/>
    <s v="175 AVENUE DU ROULE;F-92200 NEUILLY-SUR-SEINE"/>
    <s v="175 92200"/>
    <s v=""/>
    <x v="3"/>
    <x v="0"/>
    <x v="43"/>
    <n v="3"/>
    <x v="1"/>
    <n v="2"/>
    <n v="0"/>
    <n v="0.98602259709523854"/>
    <n v="0.74033275333627091"/>
    <m/>
    <m/>
    <m/>
    <m/>
    <m/>
    <m/>
    <m/>
    <m/>
    <m/>
    <m/>
    <m/>
    <m/>
    <m/>
    <n v="9"/>
    <n v="1"/>
    <n v="0"/>
  </r>
  <r>
    <n v="1761736"/>
    <s v="Kansy, Manfred"/>
    <s v="Bifänge 80,79111 Freiburg"/>
    <s v="Bifänge 80 79111 Freiburg"/>
    <s v="80 79111"/>
    <s v="80"/>
    <x v="0"/>
    <x v="0"/>
    <x v="21"/>
    <n v="2"/>
    <x v="0"/>
    <n v="2"/>
    <n v="1"/>
    <n v="0.21554535096882688"/>
    <n v="0.15364958523374872"/>
    <n v="1"/>
    <n v="2"/>
    <n v="10"/>
    <m/>
    <m/>
    <m/>
    <m/>
    <m/>
    <m/>
    <m/>
    <m/>
    <m/>
    <m/>
    <n v="9"/>
    <n v="1"/>
    <n v="0"/>
  </r>
  <r>
    <n v="28426250"/>
    <s v="BRICKHOUSE DUDLEY MANUFACTURING LIMITED"/>
    <s v="DUDLEY ROAD WEST,TIPTON,WEST MIDLANDS,DY4 7XD"/>
    <s v="DUDLEY ROAD WEST TIPTON WEST MIDLANDS DY4 7XD"/>
    <s v="4 7"/>
    <s v="Y4"/>
    <x v="24"/>
    <x v="0"/>
    <x v="37"/>
    <n v="3"/>
    <x v="10"/>
    <n v="2"/>
    <n v="1"/>
    <n v="0.63067167085216058"/>
    <n v="9.8857327564993214E-2"/>
    <m/>
    <m/>
    <m/>
    <m/>
    <m/>
    <m/>
    <m/>
    <m/>
    <m/>
    <m/>
    <m/>
    <m/>
    <m/>
    <n v="9"/>
    <n v="1"/>
    <n v="0"/>
  </r>
  <r>
    <n v="28429470"/>
    <s v="DAVID * WILSON"/>
    <s v="1 GREENWAY,BISHOP'S STORTFORD,HERTFORDSHIRE"/>
    <s v="1 GREENWAY BISHOP'S STORTFORD HERTFORDSHIRE"/>
    <s v="1"/>
    <s v=""/>
    <x v="24"/>
    <x v="0"/>
    <x v="42"/>
    <n v="3"/>
    <x v="1"/>
    <n v="1"/>
    <n v="0"/>
    <n v="0.41098960416305153"/>
    <n v="0.11847124572204104"/>
    <m/>
    <m/>
    <m/>
    <m/>
    <m/>
    <m/>
    <m/>
    <m/>
    <m/>
    <m/>
    <m/>
    <m/>
    <m/>
    <n v="9"/>
    <n v="1"/>
    <n v="0"/>
  </r>
  <r>
    <n v="28435600"/>
    <s v="MICHAEL ANTHONY CLIFFORD * EVATT"/>
    <s v="53 ARDINGTON ROAD,NORTHAMPTON NN1 5LP"/>
    <s v="53 ARDINGTON ROAD NORTHAMPTON NN1 5LP"/>
    <s v="53 1 5"/>
    <s v="N1"/>
    <x v="24"/>
    <x v="0"/>
    <x v="24"/>
    <n v="3"/>
    <x v="9"/>
    <n v="3"/>
    <n v="1"/>
    <n v="0.22632065835141146"/>
    <n v="0.74481533983892767"/>
    <m/>
    <m/>
    <m/>
    <m/>
    <m/>
    <m/>
    <m/>
    <m/>
    <m/>
    <m/>
    <m/>
    <m/>
    <m/>
    <n v="9"/>
    <n v="1"/>
    <n v="0"/>
  </r>
  <r>
    <n v="28449887"/>
    <s v="OCEAN TECHNICAL SYSTEMS LIMITED"/>
    <s v="43/44 ALBEMARLE STREET,LONDON W1X 3FE"/>
    <s v="43/44 ALBEMARLE STREET LONDON W1X 3FE"/>
    <s v="4344 1 3"/>
    <s v="/44"/>
    <x v="24"/>
    <x v="0"/>
    <x v="24"/>
    <n v="3"/>
    <x v="9"/>
    <n v="3"/>
    <n v="1"/>
    <n v="0.2550750889338772"/>
    <n v="0.74240676269975481"/>
    <m/>
    <m/>
    <m/>
    <m/>
    <m/>
    <m/>
    <m/>
    <m/>
    <m/>
    <m/>
    <m/>
    <m/>
    <m/>
    <n v="9"/>
    <n v="1"/>
    <n v="0"/>
  </r>
  <r>
    <n v="1821112"/>
    <s v="PIED LIMITED"/>
    <s v="11 Malvern Terrace,Perth, PH1 1LY"/>
    <s v="11 Malvern Terrace Perth PH1 1LY"/>
    <s v="11 1 1"/>
    <s v="H1"/>
    <x v="8"/>
    <x v="0"/>
    <x v="40"/>
    <n v="2"/>
    <x v="9"/>
    <n v="3"/>
    <n v="1"/>
    <n v="0.1215874817425644"/>
    <n v="0.13930453427715572"/>
    <n v="1"/>
    <n v="2"/>
    <n v="10"/>
    <m/>
    <m/>
    <m/>
    <m/>
    <m/>
    <m/>
    <m/>
    <m/>
    <m/>
    <m/>
    <n v="9"/>
    <n v="1"/>
    <n v="0"/>
  </r>
  <r>
    <n v="28457370"/>
    <s v="JUNJI * SAITO"/>
    <s v="NO 3 SAKURADAI,MIDORI-KU,YOKOHAMA-SHI,KANAGAWA-KEN,JAPAN"/>
    <s v="NO 3 SAKURADAI MIDORI-KU YOKOHAMA-SHI KANAGAWA-KEN JAPAN"/>
    <s v="3"/>
    <s v="3"/>
    <x v="24"/>
    <x v="0"/>
    <x v="30"/>
    <n v="3"/>
    <x v="11"/>
    <n v="1"/>
    <n v="1"/>
    <n v="0.19360482583134264"/>
    <n v="0.88687492385337074"/>
    <m/>
    <m/>
    <m/>
    <m/>
    <m/>
    <m/>
    <m/>
    <m/>
    <m/>
    <m/>
    <m/>
    <m/>
    <m/>
    <n v="9"/>
    <n v="1"/>
    <n v="0"/>
  </r>
  <r>
    <n v="28458015"/>
    <s v="SHOICHI * MATSUMOTO"/>
    <s v="3-3 AYABA 2-CHOME,IKEDA-SHI,OSAKA-FU,JAPAN"/>
    <s v="3-3 AYABA 2-CHOME IKEDA-SHI OSAKA-FU JAPAN"/>
    <s v="33 2"/>
    <s v="-3"/>
    <x v="24"/>
    <x v="0"/>
    <x v="3"/>
    <n v="3"/>
    <x v="9"/>
    <n v="2"/>
    <n v="1"/>
    <n v="0.22500717223049449"/>
    <n v="0.29107687483418865"/>
    <m/>
    <m/>
    <m/>
    <m/>
    <m/>
    <m/>
    <m/>
    <m/>
    <m/>
    <m/>
    <m/>
    <m/>
    <m/>
    <n v="9"/>
    <n v="1"/>
    <n v="0"/>
  </r>
  <r>
    <n v="28459162"/>
    <s v="KAMETAKA SHIGERU"/>
    <s v="1-8-1 TATSUMINISHI,IKUNO-KU,OSAKA,JAPAN"/>
    <s v="1-8-1 TATSUMINISHI IKUNO-KU OSAKA JAPAN"/>
    <s v="181"/>
    <s v="-8-"/>
    <x v="24"/>
    <x v="0"/>
    <x v="36"/>
    <n v="3"/>
    <x v="1"/>
    <n v="1"/>
    <n v="1"/>
    <n v="0.36582005578162113"/>
    <n v="0.288122570990337"/>
    <m/>
    <m/>
    <m/>
    <m/>
    <m/>
    <m/>
    <m/>
    <m/>
    <m/>
    <m/>
    <m/>
    <m/>
    <m/>
    <n v="9"/>
    <n v="1"/>
    <n v="0"/>
  </r>
  <r>
    <n v="28465928"/>
    <s v="SACHS-SYSTEMTECHNIK GMBH"/>
    <s v="JOHANN-GEORG-GADEMANN-STRASSE 13,D-8720 SCHWEINFURT,FEDERAL REPUBLIC OF GERMANY"/>
    <s v="JOHANN-GEORG-GADEMANN-STRASSE 13 D-8720 SCHWEINFURT FEDERAL REPUBLIC OF GERMANY"/>
    <s v="13 8720"/>
    <s v="13"/>
    <x v="24"/>
    <x v="0"/>
    <x v="68"/>
    <n v="3"/>
    <x v="10"/>
    <n v="2"/>
    <n v="1"/>
    <n v="0.95299783891587431"/>
    <n v="0.1119483133672956"/>
    <m/>
    <m/>
    <m/>
    <m/>
    <m/>
    <m/>
    <m/>
    <m/>
    <m/>
    <m/>
    <m/>
    <m/>
    <m/>
    <n v="9"/>
    <n v="1"/>
    <n v="0"/>
  </r>
  <r>
    <n v="28466394"/>
    <s v="RECORD PLAYGROUND EQUIPMENT LIMITED"/>
    <s v="BEACH WORKS,CANAL ROAD,SELBY,N YORKS"/>
    <s v="BEACH WORKS CANAL ROAD SELBY N YORKS"/>
    <s v=""/>
    <s v=""/>
    <x v="24"/>
    <x v="0"/>
    <x v="38"/>
    <n v="3"/>
    <x v="11"/>
    <n v="0"/>
    <n v="0"/>
    <n v="0.63317891544720417"/>
    <n v="0.19430910703658977"/>
    <m/>
    <m/>
    <m/>
    <m/>
    <m/>
    <m/>
    <m/>
    <m/>
    <m/>
    <m/>
    <m/>
    <m/>
    <m/>
    <n v="9"/>
    <n v="1"/>
    <n v="0"/>
  </r>
  <r>
    <n v="2168281"/>
    <s v="Winter, Sven"/>
    <s v="Im Steigle 6,71576 Burgstetten"/>
    <s v="Im Steigle 6 71576 Burgstetten"/>
    <s v="6 71576"/>
    <s v="6"/>
    <x v="0"/>
    <x v="0"/>
    <x v="0"/>
    <n v="2"/>
    <x v="1"/>
    <n v="2"/>
    <n v="1"/>
    <n v="0.87020105884900067"/>
    <n v="0.13055344381867262"/>
    <n v="1"/>
    <n v="2"/>
    <n v="10"/>
    <m/>
    <m/>
    <m/>
    <m/>
    <m/>
    <m/>
    <m/>
    <m/>
    <m/>
    <m/>
    <n v="9"/>
    <n v="1"/>
    <n v="0"/>
  </r>
  <r>
    <n v="2183222"/>
    <s v="Busam, Ludwig"/>
    <s v="Talstrasse 17,65510, Hünstetten"/>
    <s v="Talstrasse 17 65510 Hünstetten"/>
    <s v="17 65510"/>
    <s v="17"/>
    <x v="0"/>
    <x v="0"/>
    <x v="29"/>
    <n v="2"/>
    <x v="0"/>
    <n v="2"/>
    <n v="1"/>
    <n v="0.47481281893063831"/>
    <n v="0.13229421794622009"/>
    <n v="1"/>
    <n v="2"/>
    <n v="10"/>
    <m/>
    <m/>
    <m/>
    <m/>
    <m/>
    <m/>
    <m/>
    <m/>
    <m/>
    <m/>
    <n v="9"/>
    <n v="1"/>
    <n v="0"/>
  </r>
  <r>
    <n v="28475598"/>
    <s v="CHRISTOPHER EDWARD * BURNETT"/>
    <s v="12 WOODVALE CLOSE,DODDINGTON PARK,LINCOLN,LN6 3RL"/>
    <s v="12 WOODVALE CLOSE DODDINGTON PARK LINCOLN LN6 3RL"/>
    <s v="12 6 3"/>
    <s v="N6"/>
    <x v="24"/>
    <x v="0"/>
    <x v="9"/>
    <n v="3"/>
    <x v="10"/>
    <n v="3"/>
    <n v="1"/>
    <n v="0.99456546585407346"/>
    <n v="0.40150464793061558"/>
    <m/>
    <m/>
    <m/>
    <m/>
    <m/>
    <m/>
    <m/>
    <m/>
    <m/>
    <m/>
    <m/>
    <m/>
    <m/>
    <n v="9"/>
    <n v="1"/>
    <n v="0"/>
  </r>
  <r>
    <n v="28476568"/>
    <s v="BRUCE * WALLIS"/>
    <s v="C/O MOISTURE CONTROL AND MEASUREMENT LIMITED,THORP ARCH TRADING ESTATE,WETHERBY,LEEDS LS23 7BJ"/>
    <s v="C/O MOISTURE CONTROL AND MEASUREMENT LIMITED THORP ARCH TRADING ESTATE WETHERBY LEEDS LS23 7BJ"/>
    <s v="23 7"/>
    <s v="S23"/>
    <x v="24"/>
    <x v="0"/>
    <x v="101"/>
    <n v="3"/>
    <x v="7"/>
    <n v="2"/>
    <n v="1"/>
    <n v="0.18253839710170638"/>
    <n v="0.2630679529411899"/>
    <m/>
    <m/>
    <m/>
    <m/>
    <m/>
    <m/>
    <m/>
    <m/>
    <m/>
    <m/>
    <m/>
    <m/>
    <m/>
    <n v="9"/>
    <n v="1"/>
    <n v="0"/>
  </r>
  <r>
    <n v="28479252"/>
    <s v="THE * TRANE COMPANY"/>
    <s v="PATENT DEPARTMENT,3600 PAMMEL CREEK ROAD,LA CROSSE,WISCONSIN 54601,UNITED STATES OF AMERICA"/>
    <s v="PATENT DEPARTMENT 3600 PAMMEL CREEK ROAD LA CROSSE WISCONSIN 54601 UNITED STATES OF AMERICA"/>
    <s v="3600 54601"/>
    <s v=""/>
    <x v="24"/>
    <x v="0"/>
    <x v="63"/>
    <n v="3"/>
    <x v="7"/>
    <n v="2"/>
    <n v="0"/>
    <n v="1.7103267230756947E-3"/>
    <n v="7.3153392651948645E-2"/>
    <m/>
    <m/>
    <m/>
    <m/>
    <m/>
    <m/>
    <m/>
    <m/>
    <m/>
    <m/>
    <m/>
    <m/>
    <m/>
    <n v="9"/>
    <n v="1"/>
    <n v="0"/>
  </r>
  <r>
    <n v="28480126"/>
    <s v="JONES FREDERICK WILLIAM STANLEY"/>
    <s v="9 GLENDA JANE DRIVE,CAMPBELLVILLE,ONTARIO,CANADA"/>
    <s v="9 GLENDA JANE DRIVE CAMPBELLVILLE ONTARIO CANADA"/>
    <s v="9"/>
    <s v=""/>
    <x v="24"/>
    <x v="0"/>
    <x v="47"/>
    <n v="3"/>
    <x v="11"/>
    <n v="1"/>
    <n v="0"/>
    <n v="0.13714214560710181"/>
    <n v="0.77580386924092803"/>
    <m/>
    <m/>
    <m/>
    <m/>
    <m/>
    <m/>
    <m/>
    <m/>
    <m/>
    <m/>
    <m/>
    <m/>
    <m/>
    <n v="9"/>
    <n v="1"/>
    <n v="0"/>
  </r>
  <r>
    <n v="2529222"/>
    <s v="DeVRIES, Douglas, F."/>
    <s v="713 Alvarado St.,Redlands, CA 92373"/>
    <s v="713 Alvarado St. Redlands CA 92373"/>
    <s v="713 92373"/>
    <s v=""/>
    <x v="9"/>
    <x v="0"/>
    <x v="52"/>
    <n v="2"/>
    <x v="9"/>
    <n v="2"/>
    <n v="0"/>
    <n v="0.1487284301299977"/>
    <n v="0.14436658931200586"/>
    <n v="1"/>
    <n v="2"/>
    <n v="10"/>
    <m/>
    <m/>
    <m/>
    <m/>
    <m/>
    <m/>
    <m/>
    <m/>
    <m/>
    <m/>
    <n v="9"/>
    <n v="1"/>
    <n v="0"/>
  </r>
  <r>
    <n v="2695799"/>
    <s v="Tischler, Fredrick Gorge"/>
    <s v="RR2,St. Anns Ontario L0R 1Y0"/>
    <s v="RR2 St. Anns Ontario L0R 1Y0"/>
    <s v="2 0 10"/>
    <s v="R2"/>
    <x v="16"/>
    <x v="0"/>
    <x v="20"/>
    <n v="2"/>
    <x v="9"/>
    <n v="3"/>
    <n v="1"/>
    <n v="0.28094748644521972"/>
    <n v="0.11900375394405904"/>
    <n v="1"/>
    <n v="2"/>
    <n v="10"/>
    <m/>
    <m/>
    <m/>
    <m/>
    <m/>
    <m/>
    <m/>
    <m/>
    <m/>
    <m/>
    <n v="9"/>
    <n v="1"/>
    <n v="0"/>
  </r>
  <r>
    <n v="28489848"/>
    <s v="TOSHIO * MURATA"/>
    <s v="C/O TANASHISEIZOSHO CITIZEN WATCH CO LTD,6-1-12 HONCHO,TANASHI-SHI,TOKYO,JAPAN"/>
    <s v="C/O TANASHISEIZOSHO CITIZEN WATCH CO LTD 6-1-12 HONCHO TANASHI-SHI TOKYO JAPAN"/>
    <s v="6112"/>
    <s v="6-"/>
    <x v="24"/>
    <x v="0"/>
    <x v="72"/>
    <n v="3"/>
    <x v="6"/>
    <n v="1"/>
    <n v="1"/>
    <n v="0.45053785534183954"/>
    <n v="0.98961361456211949"/>
    <m/>
    <m/>
    <m/>
    <m/>
    <m/>
    <m/>
    <m/>
    <m/>
    <m/>
    <m/>
    <m/>
    <m/>
    <m/>
    <n v="9"/>
    <n v="1"/>
    <n v="0"/>
  </r>
  <r>
    <n v="28491288"/>
    <s v="JOHN ALFRED * WORTHINGTON"/>
    <s v="4 NORMAN WAY,OVER INDUSTRIAL PARK,OVER,CAMBRIDGESHIRE"/>
    <s v="4 NORMAN WAY OVER INDUSTRIAL PARK OVER CAMBRIDGESHIRE"/>
    <s v="4"/>
    <s v=""/>
    <x v="24"/>
    <x v="0"/>
    <x v="33"/>
    <n v="3"/>
    <x v="10"/>
    <n v="1"/>
    <n v="0"/>
    <n v="0.47437657970477587"/>
    <n v="0.68357416984022434"/>
    <m/>
    <m/>
    <m/>
    <m/>
    <m/>
    <m/>
    <m/>
    <m/>
    <m/>
    <m/>
    <m/>
    <m/>
    <m/>
    <n v="9"/>
    <n v="1"/>
    <n v="0"/>
  </r>
  <r>
    <n v="28492795"/>
    <s v="JAMES D * FOX"/>
    <s v="8007 CASTLE ROCK LANE,WEST CHESTER,OHIO 45469,UNITED STATES OF AMERICA"/>
    <s v="8007 CASTLE ROCK LANE WEST CHESTER OHIO 45469 UNITED STATES OF AMERICA"/>
    <s v="8007 45469"/>
    <s v=""/>
    <x v="24"/>
    <x v="0"/>
    <x v="39"/>
    <n v="3"/>
    <x v="8"/>
    <n v="2"/>
    <n v="0"/>
    <n v="8.7840434224599973E-2"/>
    <n v="0.37118631301630844"/>
    <m/>
    <m/>
    <m/>
    <m/>
    <m/>
    <m/>
    <m/>
    <m/>
    <m/>
    <m/>
    <m/>
    <m/>
    <m/>
    <n v="9"/>
    <n v="1"/>
    <n v="0"/>
  </r>
  <r>
    <n v="28495239"/>
    <s v="KEYSAN LIMITED"/>
    <s v="KEYSAN HOUSE,17-21 SHELEY ROAD,BOREHAMWOOD,HERTS WD6 1RT"/>
    <s v="KEYSAN HOUSE 17-21 SHELEY ROAD BOREHAMWOOD HERTS WD6 1RT"/>
    <s v="1721 6 1"/>
    <s v="17-"/>
    <x v="24"/>
    <x v="0"/>
    <x v="30"/>
    <n v="3"/>
    <x v="2"/>
    <n v="3"/>
    <n v="1"/>
    <n v="1.1293071403300048E-2"/>
    <n v="0.28518807780021627"/>
    <m/>
    <m/>
    <m/>
    <m/>
    <m/>
    <m/>
    <m/>
    <m/>
    <m/>
    <m/>
    <m/>
    <m/>
    <m/>
    <n v="9"/>
    <n v="1"/>
    <n v="0"/>
  </r>
  <r>
    <n v="28496850"/>
    <s v="HIDEAKI * YUMOTO"/>
    <s v="391-1 YOHDA,ONOE-CHO,KAKOGAWA,675 JAPAN"/>
    <s v="391-1 YOHDA ONOE-CHO KAKOGAWA 675 JAPAN"/>
    <s v="3911 675"/>
    <s v="-1"/>
    <x v="24"/>
    <x v="0"/>
    <x v="36"/>
    <n v="3"/>
    <x v="9"/>
    <n v="2"/>
    <n v="1"/>
    <n v="0.80078553197519986"/>
    <n v="0.64137427580644224"/>
    <m/>
    <m/>
    <m/>
    <m/>
    <m/>
    <m/>
    <m/>
    <m/>
    <m/>
    <m/>
    <m/>
    <m/>
    <m/>
    <n v="9"/>
    <n v="1"/>
    <n v="0"/>
  </r>
  <r>
    <n v="28498073"/>
    <s v="SALESPRINT TEMPLE GROUP LIMITED"/>
    <s v="BIRKDALE AVENUE,SELLY OAK,BIRMINGHAM,B29 8UA"/>
    <s v="BIRKDALE AVENUE SELLY OAK BIRMINGHAM B29 8UA"/>
    <s v="29 8"/>
    <s v="B29"/>
    <x v="24"/>
    <x v="0"/>
    <x v="18"/>
    <n v="3"/>
    <x v="11"/>
    <n v="2"/>
    <n v="1"/>
    <n v="0.35185250952785552"/>
    <n v="0.78961433006148918"/>
    <m/>
    <m/>
    <m/>
    <m/>
    <m/>
    <m/>
    <m/>
    <m/>
    <m/>
    <m/>
    <m/>
    <m/>
    <m/>
    <n v="9"/>
    <n v="1"/>
    <n v="0"/>
  </r>
  <r>
    <n v="2772438"/>
    <s v="Pilsinger, Günter"/>
    <s v="Ruhrtalstrasse 4,D-4000 Düsseldorf"/>
    <s v="Ruhrtalstrasse 4 D-4000 Düsseldorf"/>
    <s v="4 4000"/>
    <s v="4"/>
    <x v="0"/>
    <x v="0"/>
    <x v="51"/>
    <n v="2"/>
    <x v="0"/>
    <n v="2"/>
    <n v="1"/>
    <n v="8.1498747382880876E-2"/>
    <n v="0.15776563252881193"/>
    <n v="1"/>
    <n v="2"/>
    <n v="10"/>
    <m/>
    <m/>
    <m/>
    <m/>
    <m/>
    <m/>
    <m/>
    <m/>
    <m/>
    <m/>
    <n v="9"/>
    <n v="1"/>
    <n v="0"/>
  </r>
  <r>
    <n v="28503298"/>
    <s v="ULRICH * MULLER"/>
    <s v="OBERLINDER-STRASSE 72,6412 SONNEBERG,GERMAN DEMOCRATIC REPUBLIC"/>
    <s v="OBERLINDER-STRASSE 72 6412 SONNEBERG GERMAN DEMOCRATIC REPUBLIC"/>
    <s v="72 6412"/>
    <s v="72"/>
    <x v="24"/>
    <x v="0"/>
    <x v="53"/>
    <n v="3"/>
    <x v="11"/>
    <n v="2"/>
    <n v="1"/>
    <n v="0.75961218819405918"/>
    <n v="0.42336596653704084"/>
    <m/>
    <m/>
    <m/>
    <m/>
    <m/>
    <m/>
    <m/>
    <m/>
    <m/>
    <m/>
    <m/>
    <m/>
    <m/>
    <n v="9"/>
    <n v="1"/>
    <n v="0"/>
  </r>
  <r>
    <n v="28506041"/>
    <s v="JOHN DAVID * TAYLOR"/>
    <s v="16 ROMAN WAY,ROWLEY REGIS,WARLEY,WEST MIDLANDS"/>
    <s v="16 ROMAN WAY ROWLEY REGIS WARLEY WEST MIDLANDS"/>
    <s v="16"/>
    <s v=""/>
    <x v="24"/>
    <x v="0"/>
    <x v="43"/>
    <n v="3"/>
    <x v="10"/>
    <n v="1"/>
    <n v="0"/>
    <n v="0.6753478144397761"/>
    <n v="0.57170153915552091"/>
    <m/>
    <m/>
    <m/>
    <m/>
    <m/>
    <m/>
    <m/>
    <m/>
    <m/>
    <m/>
    <m/>
    <m/>
    <m/>
    <n v="9"/>
    <n v="1"/>
    <n v="0"/>
  </r>
  <r>
    <n v="28506649"/>
    <s v="TA-SEN * CHOU"/>
    <s v="745 CANYON ROAD,INDIANAPOLIS,INDIANA 46217,UNITED STATES OF AMERICA"/>
    <s v="745 CANYON ROAD INDIANAPOLIS INDIANA 46217 UNITED STATES OF AMERICA"/>
    <s v="745 46217"/>
    <s v=""/>
    <x v="24"/>
    <x v="0"/>
    <x v="17"/>
    <n v="3"/>
    <x v="4"/>
    <n v="2"/>
    <n v="0"/>
    <n v="0.57581739406574073"/>
    <n v="0.82972501730934234"/>
    <m/>
    <m/>
    <m/>
    <m/>
    <m/>
    <m/>
    <m/>
    <m/>
    <m/>
    <m/>
    <m/>
    <m/>
    <m/>
    <n v="9"/>
    <n v="1"/>
    <n v="0"/>
  </r>
  <r>
    <n v="2790071"/>
    <s v="Hoffmann, Harald, Dr."/>
    <s v="Gerlinghausen 33,D-5203 Much"/>
    <s v="Gerlinghausen 33 D-5203 Much"/>
    <s v="33 5203"/>
    <s v="33"/>
    <x v="0"/>
    <x v="0"/>
    <x v="20"/>
    <n v="2"/>
    <x v="0"/>
    <n v="2"/>
    <n v="1"/>
    <n v="0.81377440377268861"/>
    <n v="0.11455805157437626"/>
    <n v="1"/>
    <n v="2"/>
    <n v="10"/>
    <m/>
    <m/>
    <m/>
    <m/>
    <m/>
    <m/>
    <m/>
    <m/>
    <m/>
    <m/>
    <n v="9"/>
    <n v="1"/>
    <n v="0"/>
  </r>
  <r>
    <n v="28516880"/>
    <s v="DAVID ROBERT * BULL"/>
    <s v="2 WILSON ROAD,COSELEY,WEST MIDLANDS WV14 9EN"/>
    <s v="2 WILSON ROAD COSELEY WEST MIDLANDS WV14 9EN"/>
    <s v="2 14 9"/>
    <s v="V14"/>
    <x v="24"/>
    <x v="0"/>
    <x v="18"/>
    <n v="3"/>
    <x v="10"/>
    <n v="3"/>
    <n v="1"/>
    <n v="0.65660133412985466"/>
    <n v="0.32096741479610946"/>
    <m/>
    <m/>
    <m/>
    <m/>
    <m/>
    <m/>
    <m/>
    <m/>
    <m/>
    <m/>
    <m/>
    <m/>
    <m/>
    <n v="9"/>
    <n v="1"/>
    <n v="0"/>
  </r>
  <r>
    <n v="2902012"/>
    <s v="GUNTRAM MOOSBRUGGER"/>
    <s v="Edlach 7,A-6850 Dornbirn"/>
    <s v="Edlach 7 A-6850 Dornbirn"/>
    <s v="7 6850"/>
    <s v="7"/>
    <x v="15"/>
    <x v="0"/>
    <x v="94"/>
    <n v="2"/>
    <x v="0"/>
    <n v="2"/>
    <n v="1"/>
    <n v="0.63598997509824273"/>
    <n v="0.15635076760079081"/>
    <n v="1"/>
    <n v="2"/>
    <n v="10"/>
    <m/>
    <m/>
    <m/>
    <m/>
    <m/>
    <m/>
    <m/>
    <m/>
    <m/>
    <m/>
    <n v="9"/>
    <n v="1"/>
    <n v="0"/>
  </r>
  <r>
    <n v="28522570"/>
    <s v="JUNICHIRO * KANBE"/>
    <s v="948 3016-1 NAGATSUDACHO,MIDORI-KU YOKOHAMA-SHI,KANAGAWA-KEN,JAPAN"/>
    <s v="948 3016-1 NAGATSUDACHO MIDORI-KU YOKOHAMA-SHI KANAGAWA-KEN JAPAN"/>
    <s v="948 30161"/>
    <s v="-1"/>
    <x v="2"/>
    <x v="0"/>
    <x v="4"/>
    <n v="3"/>
    <x v="11"/>
    <n v="2"/>
    <n v="1"/>
    <n v="0.29035568538169931"/>
    <n v="0.40116665136891994"/>
    <m/>
    <m/>
    <m/>
    <m/>
    <m/>
    <m/>
    <m/>
    <m/>
    <m/>
    <m/>
    <m/>
    <m/>
    <m/>
    <n v="9"/>
    <n v="1"/>
    <n v="0"/>
  </r>
  <r>
    <n v="28524355"/>
    <s v="KOEHRING COMPANY"/>
    <s v="200 EXECUTIVE DRIVE,BROOKFIELD,WISCONSIN 53005,DELAWARE,UNITED STATES OF AMERICA"/>
    <s v="200 EXECUTIVE DRIVE BROOKFIELD WISCONSIN 53005 DELAWARE UNITED STATES OF AMERICA"/>
    <s v="200 53005"/>
    <s v=""/>
    <x v="24"/>
    <x v="0"/>
    <x v="73"/>
    <n v="3"/>
    <x v="6"/>
    <n v="2"/>
    <n v="0"/>
    <n v="0.53008407438067839"/>
    <n v="0.81677490758778715"/>
    <m/>
    <m/>
    <m/>
    <m/>
    <m/>
    <m/>
    <m/>
    <m/>
    <m/>
    <m/>
    <m/>
    <m/>
    <m/>
    <n v="9"/>
    <n v="1"/>
    <n v="0"/>
  </r>
  <r>
    <n v="28528103"/>
    <s v="BERTHOLD * MAIWALD"/>
    <s v="RULAUER RING 3,2053 SCHWARZENBEK,FEDERAL REPUBLIC OF GERMANY"/>
    <s v="RULAUER RING 3 2053 SCHWARZENBEK FEDERAL REPUBLIC OF GERMANY"/>
    <s v="3 2053"/>
    <s v="3"/>
    <x v="24"/>
    <x v="0"/>
    <x v="6"/>
    <n v="3"/>
    <x v="2"/>
    <n v="2"/>
    <n v="1"/>
    <n v="0.56550985548365607"/>
    <n v="0.76444312111441404"/>
    <m/>
    <m/>
    <m/>
    <m/>
    <m/>
    <m/>
    <m/>
    <m/>
    <m/>
    <m/>
    <m/>
    <m/>
    <m/>
    <n v="9"/>
    <n v="1"/>
    <n v="0"/>
  </r>
  <r>
    <n v="28528373"/>
    <s v="HENRY GEORGE * CROAD"/>
    <s v="90 THE CHASE,LYNN ROAD,DOWNHAM MARKET,NORFOLK PE38 9NR"/>
    <s v="90 THE CHASE LYNN ROAD DOWNHAM MARKET NORFOLK PE38 9NR"/>
    <s v="90 38 9"/>
    <s v="E38"/>
    <x v="24"/>
    <x v="0"/>
    <x v="49"/>
    <n v="3"/>
    <x v="4"/>
    <n v="3"/>
    <n v="1"/>
    <n v="0.95002550914616801"/>
    <n v="0.56689777158814492"/>
    <m/>
    <m/>
    <m/>
    <m/>
    <m/>
    <m/>
    <m/>
    <m/>
    <m/>
    <m/>
    <m/>
    <m/>
    <m/>
    <n v="9"/>
    <n v="1"/>
    <n v="0"/>
  </r>
  <r>
    <n v="28529615"/>
    <s v="ALAN * POVER"/>
    <s v="RAYNER HOUSE,23 HIGHER HILLGATE,STOCKPORT SK1 3ER,CHESHIRE"/>
    <s v="RAYNER HOUSE 23 HIGHER HILLGATE STOCKPORT SK1 3ER CHESHIRE"/>
    <s v="23 1 3"/>
    <s v="23"/>
    <x v="24"/>
    <x v="0"/>
    <x v="14"/>
    <n v="3"/>
    <x v="2"/>
    <n v="3"/>
    <n v="1"/>
    <n v="0.25733132401458703"/>
    <n v="0.61050102368836823"/>
    <m/>
    <m/>
    <m/>
    <m/>
    <m/>
    <m/>
    <m/>
    <m/>
    <m/>
    <m/>
    <m/>
    <m/>
    <m/>
    <n v="9"/>
    <n v="1"/>
    <n v="0"/>
  </r>
  <r>
    <n v="3014889"/>
    <s v="Selbmann, Heinz-Jörg"/>
    <s v="Maisstrasse 3 D,W-8900 Augsburg 21"/>
    <s v="Maisstrasse 3 D W-8900 Augsburg 21"/>
    <s v="3 8900 21"/>
    <s v="3"/>
    <x v="0"/>
    <x v="0"/>
    <x v="51"/>
    <n v="2"/>
    <x v="9"/>
    <n v="3"/>
    <n v="1"/>
    <n v="0.18866916958805591"/>
    <n v="0.15857022927203424"/>
    <n v="1"/>
    <n v="2"/>
    <n v="10"/>
    <m/>
    <m/>
    <m/>
    <m/>
    <m/>
    <m/>
    <m/>
    <m/>
    <m/>
    <m/>
    <n v="9"/>
    <n v="1"/>
    <n v="0"/>
  </r>
  <r>
    <n v="28532169"/>
    <s v="THOMAS A * HOLMBERG"/>
    <s v="7200 OLVER AVENUE SOUTH,RICHFIELD,MINNESOTA 55423,UNITED STATES OF AMERICA"/>
    <s v="7200 OLVER AVENUE SOUTH RICHFIELD MINNESOTA 55423 UNITED STATES OF AMERICA"/>
    <s v="7200 55423"/>
    <s v=""/>
    <x v="24"/>
    <x v="0"/>
    <x v="2"/>
    <n v="3"/>
    <x v="6"/>
    <n v="2"/>
    <n v="0"/>
    <n v="0.28065016377619112"/>
    <n v="0.73443499440095017"/>
    <m/>
    <m/>
    <m/>
    <m/>
    <m/>
    <m/>
    <m/>
    <m/>
    <m/>
    <m/>
    <m/>
    <m/>
    <m/>
    <n v="9"/>
    <n v="1"/>
    <n v="0"/>
  </r>
  <r>
    <n v="3242009"/>
    <s v="Choi, Chi Chung"/>
    <s v="P.Pauluslaan 4,NL-5615 KN Eindhoven"/>
    <s v="P.Pauluslaan 4 NL-5615 KN Eindhoven"/>
    <s v="4 5615"/>
    <s v="4"/>
    <x v="1"/>
    <x v="0"/>
    <x v="52"/>
    <n v="2"/>
    <x v="1"/>
    <n v="2"/>
    <n v="1"/>
    <n v="0.74693245056233359"/>
    <n v="0.12317915520015343"/>
    <n v="1"/>
    <n v="2"/>
    <n v="10"/>
    <m/>
    <m/>
    <m/>
    <m/>
    <m/>
    <m/>
    <m/>
    <m/>
    <m/>
    <m/>
    <n v="9"/>
    <n v="1"/>
    <n v="0"/>
  </r>
  <r>
    <n v="28543677"/>
    <s v="PAUL WILLIAM * FRANCE"/>
    <s v="LITTLE COTTAGE,NEWBOURN,NR WOODBRIDGE,SUFFOLK"/>
    <s v="LITTLE COTTAGE NEWBOURN NR WOODBRIDGE SUFFOLK"/>
    <s v=""/>
    <s v=""/>
    <x v="24"/>
    <x v="0"/>
    <x v="37"/>
    <n v="3"/>
    <x v="9"/>
    <n v="0"/>
    <n v="0"/>
    <n v="0.9040260562728003"/>
    <n v="0.53131390641981102"/>
    <m/>
    <m/>
    <m/>
    <m/>
    <m/>
    <m/>
    <m/>
    <m/>
    <m/>
    <m/>
    <m/>
    <m/>
    <m/>
    <n v="9"/>
    <n v="1"/>
    <n v="0"/>
  </r>
  <r>
    <n v="3381947"/>
    <s v="WHITFIELD, John"/>
    <s v="126 Bawtry Road,Doncaster DN4 7BP"/>
    <s v="126 Bawtry Road Doncaster DN4 7BP"/>
    <s v="126 4 7"/>
    <s v="N4"/>
    <x v="8"/>
    <x v="0"/>
    <x v="40"/>
    <n v="2"/>
    <x v="9"/>
    <n v="3"/>
    <n v="1"/>
    <n v="0.42972706027444318"/>
    <n v="0.12514196137297362"/>
    <n v="1"/>
    <n v="2"/>
    <n v="10"/>
    <m/>
    <m/>
    <m/>
    <m/>
    <m/>
    <m/>
    <m/>
    <m/>
    <m/>
    <m/>
    <n v="9"/>
    <n v="1"/>
    <n v="0"/>
  </r>
  <r>
    <n v="3438444"/>
    <s v="Koizumi, Hideaki"/>
    <s v="1-2-7, Komazawa,Setagaya-Ku, Tokyo"/>
    <s v="1-2-7 Komazawa Setagaya-Ku Tokyo"/>
    <s v="127"/>
    <s v="-2-"/>
    <x v="2"/>
    <x v="0"/>
    <x v="51"/>
    <n v="2"/>
    <x v="0"/>
    <n v="1"/>
    <n v="1"/>
    <n v="0.70812871117635201"/>
    <n v="0.1579020385932034"/>
    <n v="1"/>
    <n v="2"/>
    <n v="10"/>
    <m/>
    <m/>
    <m/>
    <m/>
    <m/>
    <m/>
    <m/>
    <m/>
    <m/>
    <m/>
    <n v="9"/>
    <n v="1"/>
    <n v="0"/>
  </r>
  <r>
    <n v="3504872"/>
    <s v="CHRISTENSEN, Jorgen Steen"/>
    <s v="Bogebakken 32,DK-3520 Farum"/>
    <s v="Bogebakken 32 DK-3520 Farum"/>
    <s v="32 3520"/>
    <s v="32"/>
    <x v="18"/>
    <x v="0"/>
    <x v="54"/>
    <n v="2"/>
    <x v="0"/>
    <n v="2"/>
    <n v="1"/>
    <n v="0.79917395599229346"/>
    <n v="0.10527747418036726"/>
    <n v="1"/>
    <n v="2"/>
    <n v="10"/>
    <m/>
    <m/>
    <m/>
    <m/>
    <m/>
    <m/>
    <m/>
    <m/>
    <m/>
    <m/>
    <n v="9"/>
    <n v="1"/>
    <n v="0"/>
  </r>
  <r>
    <n v="28553972"/>
    <s v="HELMUT * KONIG"/>
    <s v="A-8045 GRAZ,URSPRUNGWEG 70-72,AUSTRIA"/>
    <s v="A-8045 GRAZ URSPRUNGWEG 70-72 AUSTRIA"/>
    <s v="8045 7072"/>
    <s v="70-"/>
    <x v="24"/>
    <x v="0"/>
    <x v="24"/>
    <n v="3"/>
    <x v="1"/>
    <n v="2"/>
    <n v="1"/>
    <n v="4.9834808668909214E-2"/>
    <n v="0.86072548289928552"/>
    <m/>
    <m/>
    <m/>
    <m/>
    <m/>
    <m/>
    <m/>
    <m/>
    <m/>
    <m/>
    <m/>
    <m/>
    <m/>
    <n v="9"/>
    <n v="1"/>
    <n v="0"/>
  </r>
  <r>
    <n v="28559645"/>
    <s v="ALEXIS * CHENEVARD"/>
    <s v="RESIDENCE DE LA COTE 20,CH-1110 MORGES,SWITZERLAND"/>
    <s v="RESIDENCE DE LA COTE 20 CH-1110 MORGES SWITZERLAND"/>
    <s v="20 1110"/>
    <s v="20"/>
    <x v="24"/>
    <x v="0"/>
    <x v="23"/>
    <n v="3"/>
    <x v="10"/>
    <n v="2"/>
    <n v="1"/>
    <n v="0.47157730798423658"/>
    <n v="0.45912971785416301"/>
    <m/>
    <m/>
    <m/>
    <m/>
    <m/>
    <m/>
    <m/>
    <m/>
    <m/>
    <m/>
    <m/>
    <m/>
    <m/>
    <n v="9"/>
    <n v="1"/>
    <n v="0"/>
  </r>
  <r>
    <n v="3671033"/>
    <s v="Schaffer, Gary"/>
    <s v="27374 CR 32, Elkhart,Indiana 46517"/>
    <s v="27374 CR 32 Elkhart Indiana 46517"/>
    <s v="27374 32 46517"/>
    <s v="32"/>
    <x v="9"/>
    <x v="0"/>
    <x v="51"/>
    <n v="2"/>
    <x v="9"/>
    <n v="3"/>
    <n v="1"/>
    <n v="0.26082268827616784"/>
    <n v="0.151047681335161"/>
    <n v="1"/>
    <n v="2"/>
    <n v="10"/>
    <m/>
    <m/>
    <m/>
    <m/>
    <m/>
    <m/>
    <m/>
    <m/>
    <m/>
    <m/>
    <n v="9"/>
    <n v="1"/>
    <n v="0"/>
  </r>
  <r>
    <n v="28565419"/>
    <s v="VLADO IVAN * MATKOVICH"/>
    <s v="11 OLD ESTATE ROAD,GLEN COVE,NEW YORK 11542,UNITED STATES OF AMERICA"/>
    <s v="11 OLD ESTATE ROAD GLEN COVE NEW YORK 11542 UNITED STATES OF AMERICA"/>
    <s v="11 11542"/>
    <s v=""/>
    <x v="24"/>
    <x v="0"/>
    <x v="10"/>
    <n v="3"/>
    <x v="5"/>
    <n v="2"/>
    <n v="0"/>
    <n v="0.5403566787965105"/>
    <n v="9.6931490898390815E-2"/>
    <m/>
    <m/>
    <m/>
    <m/>
    <m/>
    <m/>
    <m/>
    <m/>
    <m/>
    <m/>
    <m/>
    <m/>
    <m/>
    <n v="9"/>
    <n v="1"/>
    <n v="0"/>
  </r>
  <r>
    <n v="28567187"/>
    <s v="PIETRO * ANELLI"/>
    <s v="VIA A NOTA,20 MILAN,ITALY"/>
    <s v="VIA A NOTA 20 MILAN ITALY"/>
    <s v="20"/>
    <s v="20"/>
    <x v="24"/>
    <x v="0"/>
    <x v="21"/>
    <n v="2"/>
    <x v="9"/>
    <n v="1"/>
    <n v="1"/>
    <n v="0.55806412735727706"/>
    <n v="0.63998088744237969"/>
    <m/>
    <m/>
    <m/>
    <m/>
    <m/>
    <m/>
    <m/>
    <m/>
    <m/>
    <m/>
    <m/>
    <m/>
    <m/>
    <n v="9"/>
    <n v="0"/>
    <n v="0"/>
  </r>
  <r>
    <n v="28567631"/>
    <s v="NDC COMPANY LTD"/>
    <s v="1-687 MIMOMI-CHO,NARASHINO-SHI,CHIBA-KEN 275"/>
    <s v="1-687 MIMOMI-CHO NARASHINO-SHI CHIBA-KEN 275"/>
    <s v="1687 275"/>
    <s v="-687"/>
    <x v="2"/>
    <x v="0"/>
    <x v="18"/>
    <n v="3"/>
    <x v="1"/>
    <n v="2"/>
    <n v="1"/>
    <n v="0.20477077128275678"/>
    <n v="0.81206529207297129"/>
    <m/>
    <m/>
    <m/>
    <m/>
    <m/>
    <m/>
    <m/>
    <m/>
    <m/>
    <m/>
    <m/>
    <m/>
    <m/>
    <n v="9"/>
    <n v="1"/>
    <n v="0"/>
  </r>
  <r>
    <n v="28568399"/>
    <s v="HARRIS CORPORATION"/>
    <s v="1025 W NASA BOULEVARD,MELBOURNE,FLORIDA 32919,UNITED STATES OF AMERICA"/>
    <s v="1025 W NASA BOULEVARD MELBOURNE FLORIDA 32919 UNITED STATES OF AMERICA"/>
    <s v="1025 32919"/>
    <s v=""/>
    <x v="24"/>
    <x v="0"/>
    <x v="39"/>
    <n v="3"/>
    <x v="6"/>
    <n v="2"/>
    <n v="0"/>
    <n v="0.88480581637480105"/>
    <n v="0.97785856647303682"/>
    <m/>
    <m/>
    <m/>
    <m/>
    <m/>
    <m/>
    <m/>
    <m/>
    <m/>
    <m/>
    <m/>
    <m/>
    <m/>
    <n v="9"/>
    <n v="1"/>
    <n v="0"/>
  </r>
  <r>
    <n v="4509034"/>
    <s v="LEMAIRE, Pierre"/>
    <s v="7 rue Fresche Blanc,F-44300 Nantes"/>
    <s v="7 rue Fresche Blanc F-44300 Nantes"/>
    <s v="7 44300"/>
    <s v=""/>
    <x v="3"/>
    <x v="0"/>
    <x v="51"/>
    <n v="2"/>
    <x v="9"/>
    <n v="2"/>
    <n v="0"/>
    <n v="0.22248298522567078"/>
    <n v="0.14682310282465072"/>
    <n v="1"/>
    <n v="2"/>
    <n v="10"/>
    <m/>
    <m/>
    <m/>
    <m/>
    <m/>
    <m/>
    <m/>
    <m/>
    <m/>
    <m/>
    <n v="9"/>
    <n v="1"/>
    <n v="0"/>
  </r>
  <r>
    <n v="28569226"/>
    <s v="UFIMSKOE PROIZVODSTVENNOE OBIEDINENIE * KHIMPROM"/>
    <s v="UFA,ULITSA PUTEISKAYA 25"/>
    <s v="UFA ULITSA PUTEISKAYA 25"/>
    <s v="25"/>
    <s v=""/>
    <x v="38"/>
    <x v="0"/>
    <x v="94"/>
    <n v="2"/>
    <x v="0"/>
    <n v="1"/>
    <n v="0"/>
    <n v="0.64330429433067793"/>
    <n v="0.4527685238452086"/>
    <m/>
    <m/>
    <m/>
    <m/>
    <m/>
    <m/>
    <m/>
    <m/>
    <m/>
    <m/>
    <m/>
    <m/>
    <m/>
    <n v="9"/>
    <n v="0"/>
    <n v="0"/>
  </r>
  <r>
    <n v="28571125"/>
    <s v="CRAFTBILT DEVELOPMENTS LIMITED"/>
    <s v="117 WOBURN ROAD,LOWER HUTT,NEW ZEALAND"/>
    <s v="117 WOBURN ROAD LOWER HUTT NEW ZEALAND"/>
    <s v="117"/>
    <s v=""/>
    <x v="24"/>
    <x v="0"/>
    <x v="34"/>
    <n v="3"/>
    <x v="11"/>
    <n v="1"/>
    <n v="0"/>
    <n v="0.36536076956438468"/>
    <n v="0.79024024747563304"/>
    <m/>
    <m/>
    <m/>
    <m/>
    <m/>
    <m/>
    <m/>
    <m/>
    <m/>
    <m/>
    <m/>
    <m/>
    <m/>
    <n v="9"/>
    <n v="1"/>
    <n v="0"/>
  </r>
  <r>
    <n v="28581576"/>
    <s v="GENERAL CONNECTORS CORPORATION"/>
    <s v="BURBANK,LOS ANGELES,CALIFORNIA,UNITED STATES OF AMERICA"/>
    <s v="BURBANK LOS ANGELES CALIFORNIA UNITED STATES OF AMERICA"/>
    <s v=""/>
    <s v=""/>
    <x v="24"/>
    <x v="0"/>
    <x v="5"/>
    <n v="3"/>
    <x v="10"/>
    <n v="0"/>
    <n v="0"/>
    <n v="0.25663851516211411"/>
    <n v="0.52411464416685238"/>
    <m/>
    <m/>
    <m/>
    <m/>
    <m/>
    <m/>
    <m/>
    <m/>
    <m/>
    <m/>
    <m/>
    <m/>
    <m/>
    <n v="9"/>
    <n v="1"/>
    <n v="0"/>
  </r>
  <r>
    <n v="28582384"/>
    <s v="ARNE * ENGSTROM"/>
    <s v="BOX 88,S-340 30 VISLANDA,SWEDEN"/>
    <s v="BOX 88 S-340 30 VISLANDA SWEDEN"/>
    <s v="88 340 30"/>
    <s v="88"/>
    <x v="24"/>
    <x v="0"/>
    <x v="29"/>
    <n v="2"/>
    <x v="9"/>
    <n v="3"/>
    <n v="1"/>
    <n v="0.13326796260261486"/>
    <n v="0.55388261670763117"/>
    <m/>
    <m/>
    <m/>
    <m/>
    <m/>
    <m/>
    <m/>
    <m/>
    <m/>
    <m/>
    <m/>
    <m/>
    <m/>
    <n v="9"/>
    <n v="1"/>
    <n v="0"/>
  </r>
  <r>
    <n v="28582803"/>
    <s v="NATURAL ENVIRONMENT RESEARCH COUNCIL"/>
    <s v="POLARIS HOUSE,NORTH STAR AVENUE,SWINDON,WILTS SN2 1EU"/>
    <s v="POLARIS HOUSE NORTH STAR AVENUE SWINDON WILTS SN2 1EU"/>
    <s v="2 1"/>
    <s v="N2"/>
    <x v="8"/>
    <x v="0"/>
    <x v="33"/>
    <n v="3"/>
    <x v="2"/>
    <n v="2"/>
    <n v="1"/>
    <n v="0.61190182261245862"/>
    <n v="0.36547654541972263"/>
    <m/>
    <m/>
    <m/>
    <m/>
    <m/>
    <m/>
    <m/>
    <m/>
    <m/>
    <m/>
    <m/>
    <m/>
    <m/>
    <n v="9"/>
    <n v="1"/>
    <n v="0"/>
  </r>
  <r>
    <n v="28589592"/>
    <s v="DANSK TYGGEGUMMI FABRIK A/S"/>
    <s v="POSTBOKS 299,DK-7100 VEJLE"/>
    <s v="POSTBOKS 299 DK-7100 VEJLE"/>
    <s v="299 7100"/>
    <s v="299"/>
    <x v="18"/>
    <x v="0"/>
    <x v="76"/>
    <n v="2"/>
    <x v="0"/>
    <n v="2"/>
    <n v="1"/>
    <n v="0.28011329759682335"/>
    <n v="0.55672836108204182"/>
    <m/>
    <m/>
    <m/>
    <m/>
    <m/>
    <m/>
    <m/>
    <m/>
    <m/>
    <m/>
    <m/>
    <m/>
    <m/>
    <n v="9"/>
    <n v="1"/>
    <n v="0"/>
  </r>
  <r>
    <n v="28590213"/>
    <s v="ROY * DOUGLAS"/>
    <s v="51 MAINE PARK,GALGORM,BALLYMENA,CO ANTRIM,N IRELAND BT41 1DP"/>
    <s v="51 MAINE PARK GALGORM BALLYMENA CO ANTRIM N IRELAND BT41 1DP"/>
    <s v="51 41 1"/>
    <s v="T41"/>
    <x v="24"/>
    <x v="0"/>
    <x v="6"/>
    <n v="3"/>
    <x v="6"/>
    <n v="3"/>
    <n v="1"/>
    <n v="0.8914713121464225"/>
    <n v="0.36379057781665336"/>
    <m/>
    <m/>
    <m/>
    <m/>
    <m/>
    <m/>
    <m/>
    <m/>
    <m/>
    <m/>
    <m/>
    <m/>
    <m/>
    <n v="9"/>
    <n v="1"/>
    <n v="0"/>
  </r>
  <r>
    <n v="28590754"/>
    <s v="SMURFIT LIMITED"/>
    <s v="VICTORIA HOUSE,2 VICTORIA STREET,ALTRINCHAM,CHESHIRE WA14 1ET"/>
    <s v="VICTORIA HOUSE 2 VICTORIA STREET ALTRINCHAM CHESHIRE WA14 1ET"/>
    <s v="2 14 1"/>
    <s v="2"/>
    <x v="24"/>
    <x v="0"/>
    <x v="15"/>
    <n v="3"/>
    <x v="2"/>
    <n v="3"/>
    <n v="1"/>
    <n v="0.82110494194214845"/>
    <n v="0.13735119160233011"/>
    <m/>
    <m/>
    <m/>
    <m/>
    <m/>
    <m/>
    <m/>
    <m/>
    <m/>
    <m/>
    <m/>
    <m/>
    <m/>
    <n v="9"/>
    <n v="1"/>
    <n v="0"/>
  </r>
  <r>
    <n v="28592087"/>
    <s v="RAYMOND LESLIE * SEIDEL"/>
    <s v="8 PASCOE AVENUE,CROYDON,VICTORIA,AUSTRALIA"/>
    <s v="8 PASCOE AVENUE CROYDON VICTORIA AUSTRALIA"/>
    <s v="8"/>
    <s v=""/>
    <x v="24"/>
    <x v="0"/>
    <x v="3"/>
    <n v="3"/>
    <x v="9"/>
    <n v="1"/>
    <n v="0"/>
    <n v="0.13448674030636221"/>
    <n v="0.15738278428430841"/>
    <m/>
    <m/>
    <m/>
    <m/>
    <m/>
    <m/>
    <m/>
    <m/>
    <m/>
    <m/>
    <m/>
    <m/>
    <m/>
    <n v="9"/>
    <n v="1"/>
    <n v="0"/>
  </r>
  <r>
    <n v="28593017"/>
    <s v="GEOFFREY ALAN * WILKIN"/>
    <s v="C/O INTERNATIONAL RESEARCH &amp; DEVELOPMENT COMPANY LIMITED,FOSSWAY,NEWCASTLE UPON TYNE NE6 2YD"/>
    <s v="C/O INTERNATIONAL RESEARCH &amp; DEVELOPMENT COMPANY LIMITED FOSSWAY NEWCASTLE UPON TYNE NE6 2YD"/>
    <s v="6 2"/>
    <s v="E6"/>
    <x v="24"/>
    <x v="0"/>
    <x v="116"/>
    <n v="3"/>
    <x v="5"/>
    <n v="2"/>
    <n v="1"/>
    <n v="0.95495195192790405"/>
    <n v="0.40543990774273553"/>
    <m/>
    <m/>
    <m/>
    <m/>
    <m/>
    <m/>
    <m/>
    <m/>
    <m/>
    <m/>
    <m/>
    <m/>
    <m/>
    <n v="9"/>
    <n v="1"/>
    <n v="0"/>
  </r>
  <r>
    <n v="28593440"/>
    <s v="SATOSHI * TANABE"/>
    <s v="606 KOSHIKIYA,AGEO-SHI,SAITAMA-KEN,JAPAN"/>
    <s v="606 KOSHIKIYA AGEO-SHI SAITAMA-KEN JAPAN"/>
    <s v="606"/>
    <s v=""/>
    <x v="24"/>
    <x v="0"/>
    <x v="41"/>
    <n v="3"/>
    <x v="1"/>
    <n v="1"/>
    <n v="0"/>
    <n v="0.79372506966161227"/>
    <n v="0.46221657958981888"/>
    <m/>
    <m/>
    <m/>
    <m/>
    <m/>
    <m/>
    <m/>
    <m/>
    <m/>
    <m/>
    <m/>
    <m/>
    <m/>
    <n v="9"/>
    <n v="1"/>
    <n v="0"/>
  </r>
  <r>
    <n v="28596011"/>
    <s v="JOHN WALTER * TURKO"/>
    <s v="24 WEST CICOTTE STREET,RIVER ROUTE,MICHIGAN 48218"/>
    <s v="24 WEST CICOTTE STREET RIVER ROUTE MICHIGAN 48218"/>
    <s v="24 48218"/>
    <s v=""/>
    <x v="24"/>
    <x v="0"/>
    <x v="9"/>
    <n v="3"/>
    <x v="10"/>
    <n v="2"/>
    <n v="0"/>
    <n v="0.92588656609660236"/>
    <n v="0.80445790764796166"/>
    <m/>
    <m/>
    <m/>
    <m/>
    <m/>
    <m/>
    <m/>
    <m/>
    <m/>
    <m/>
    <m/>
    <m/>
    <m/>
    <n v="9"/>
    <n v="1"/>
    <n v="0"/>
  </r>
  <r>
    <n v="4565716"/>
    <s v="Stanley, James R L"/>
    <s v="3 Hayes Avenue,Lexington, MA 02420"/>
    <s v="3 Hayes Avenue Lexington MA 02420"/>
    <s v="3 02420"/>
    <s v=""/>
    <x v="9"/>
    <x v="0"/>
    <x v="51"/>
    <n v="2"/>
    <x v="9"/>
    <n v="2"/>
    <n v="0"/>
    <n v="0.16308007067669517"/>
    <n v="0.12327661199423423"/>
    <n v="1"/>
    <n v="2"/>
    <n v="10"/>
    <m/>
    <m/>
    <m/>
    <m/>
    <m/>
    <m/>
    <m/>
    <m/>
    <m/>
    <m/>
    <n v="9"/>
    <n v="1"/>
    <n v="0"/>
  </r>
  <r>
    <n v="28597804"/>
    <s v="KWOK K * FUNG"/>
    <s v="518 SOUTH THIRD STREET,NILES,MICHIGAN 49120,UNITED STATES OF AMERICA"/>
    <s v="518 SOUTH THIRD STREET NILES MICHIGAN 49120 UNITED STATES OF AMERICA"/>
    <s v="518 49120"/>
    <s v=""/>
    <x v="24"/>
    <x v="0"/>
    <x v="10"/>
    <n v="3"/>
    <x v="6"/>
    <n v="2"/>
    <n v="0"/>
    <n v="0.56759169581731928"/>
    <n v="0.64421610088207293"/>
    <m/>
    <m/>
    <m/>
    <m/>
    <m/>
    <m/>
    <m/>
    <m/>
    <m/>
    <m/>
    <m/>
    <m/>
    <m/>
    <n v="9"/>
    <n v="1"/>
    <n v="0"/>
  </r>
  <r>
    <n v="28598204"/>
    <s v="HELMUT * SCHUETZ"/>
    <s v="LETZIGRABEN 241,CH-8047 ZURICH,SWITZERLAND"/>
    <s v="LETZIGRABEN 241 CH-8047 ZURICH SWITZERLAND"/>
    <s v="241 8047"/>
    <s v="241"/>
    <x v="24"/>
    <x v="0"/>
    <x v="3"/>
    <n v="3"/>
    <x v="1"/>
    <n v="2"/>
    <n v="1"/>
    <n v="0.40950294136965126"/>
    <n v="0.23315195711510484"/>
    <m/>
    <m/>
    <m/>
    <m/>
    <m/>
    <m/>
    <m/>
    <m/>
    <m/>
    <m/>
    <m/>
    <m/>
    <m/>
    <n v="9"/>
    <n v="1"/>
    <n v="0"/>
  </r>
  <r>
    <n v="28601222"/>
    <s v="DANIEL AGUILO PANISELLO S A"/>
    <s v="CALLE SALAMANCA S/NO,AMPOSTA,TARRAGONA"/>
    <s v="CALLE SALAMANCA S/NO AMPOSTA TARRAGONA"/>
    <s v=""/>
    <s v=""/>
    <x v="4"/>
    <x v="0"/>
    <x v="34"/>
    <n v="3"/>
    <x v="1"/>
    <n v="0"/>
    <n v="0"/>
    <n v="0.60173658798792051"/>
    <n v="0.46812328888506816"/>
    <m/>
    <m/>
    <m/>
    <m/>
    <m/>
    <m/>
    <m/>
    <m/>
    <m/>
    <m/>
    <m/>
    <m/>
    <m/>
    <n v="9"/>
    <n v="1"/>
    <n v="0"/>
  </r>
  <r>
    <n v="28603324"/>
    <s v="RICHARD H * LEE"/>
    <s v="761 PANORAMA DRIVE,SAN FRANCISCO,CALIFORNIA 94131,UNITED STATES OF AMERICA"/>
    <s v="761 PANORAMA DRIVE SAN FRANCISCO CALIFORNIA 94131 UNITED STATES OF AMERICA"/>
    <s v="761 94131"/>
    <s v=""/>
    <x v="24"/>
    <x v="0"/>
    <x v="2"/>
    <n v="3"/>
    <x v="6"/>
    <n v="2"/>
    <n v="0"/>
    <n v="0.87643835195905329"/>
    <n v="0.54100412631993611"/>
    <m/>
    <m/>
    <m/>
    <m/>
    <m/>
    <m/>
    <m/>
    <m/>
    <m/>
    <m/>
    <m/>
    <m/>
    <m/>
    <n v="9"/>
    <n v="1"/>
    <n v="0"/>
  </r>
  <r>
    <n v="28607586"/>
    <s v="LEMKEN KG PFLUGFAB"/>
    <s v="WESELER STRASSE 5,4234 ALPEN,FEDERAL REPUBLIC OF GERMANY"/>
    <s v="WESELER STRASSE 5 4234 ALPEN FEDERAL REPUBLIC OF GERMANY"/>
    <s v="5 4234"/>
    <s v="5"/>
    <x v="24"/>
    <x v="0"/>
    <x v="30"/>
    <n v="3"/>
    <x v="2"/>
    <n v="2"/>
    <n v="1"/>
    <n v="0.22812906162471536"/>
    <n v="0.80965313990006094"/>
    <m/>
    <m/>
    <m/>
    <m/>
    <m/>
    <m/>
    <m/>
    <m/>
    <m/>
    <m/>
    <m/>
    <m/>
    <m/>
    <n v="9"/>
    <n v="1"/>
    <n v="0"/>
  </r>
  <r>
    <n v="28612621"/>
    <s v="LEONARD C * KRIMSKY"/>
    <s v="260 MAPLE STREET,ENGLEWOOD,NEW JERSEY 07632,UNITED STATES OF AMERICA"/>
    <s v="260 MAPLE STREET ENGLEWOOD NEW JERSEY 07632 UNITED STATES OF AMERICA"/>
    <s v="260 07632"/>
    <s v=""/>
    <x v="24"/>
    <x v="0"/>
    <x v="10"/>
    <n v="3"/>
    <x v="6"/>
    <n v="2"/>
    <n v="0"/>
    <n v="0.61712538286244212"/>
    <n v="0.34250818937009664"/>
    <m/>
    <m/>
    <m/>
    <m/>
    <m/>
    <m/>
    <m/>
    <m/>
    <m/>
    <m/>
    <m/>
    <m/>
    <m/>
    <n v="9"/>
    <n v="1"/>
    <n v="0"/>
  </r>
  <r>
    <n v="28614739"/>
    <s v="KONOE * MIURA"/>
    <s v="48-13 TANA-CHO,MIDORI-KU,YOKOHAMA-SHI,KANAGAWA,JAPAN"/>
    <s v="48-13 TANA-CHO MIDORI-KU YOKOHAMA-SHI KANAGAWA JAPAN"/>
    <s v="4813"/>
    <s v="-13"/>
    <x v="24"/>
    <x v="0"/>
    <x v="26"/>
    <n v="3"/>
    <x v="9"/>
    <n v="1"/>
    <n v="1"/>
    <n v="0.51637493581468119"/>
    <n v="0.26988299856047093"/>
    <m/>
    <m/>
    <m/>
    <m/>
    <m/>
    <m/>
    <m/>
    <m/>
    <m/>
    <m/>
    <m/>
    <m/>
    <m/>
    <n v="9"/>
    <n v="1"/>
    <n v="0"/>
  </r>
  <r>
    <n v="28615223"/>
    <s v="HIDEO * TAKAI"/>
    <s v="3236-551 AZA-KADOANA,OHAZA-ASAE,HIKARI-SHI,YAMAGUCHI-KEN,JAPAN"/>
    <s v="3236-551 AZA-KADOANA OHAZA-ASAE HIKARI-SHI YAMAGUCHI-KEN JAPAN"/>
    <s v="3236551"/>
    <s v="-551"/>
    <x v="24"/>
    <x v="0"/>
    <x v="28"/>
    <n v="3"/>
    <x v="9"/>
    <n v="1"/>
    <n v="1"/>
    <n v="4.3920665374788004E-2"/>
    <n v="0.97146079205527036"/>
    <m/>
    <m/>
    <m/>
    <m/>
    <m/>
    <m/>
    <m/>
    <m/>
    <m/>
    <m/>
    <m/>
    <m/>
    <m/>
    <n v="9"/>
    <n v="1"/>
    <n v="0"/>
  </r>
  <r>
    <n v="28622716"/>
    <s v="KAZUO * FUKUYAMA"/>
    <s v="3 AZASAKASHITA,MYODAIJI-CHO,OKAZAKI-SHI,AICHI-KEN"/>
    <s v="3 AZASAKASHITA MYODAIJI-CHO OKAZAKI-SHI AICHI-KEN"/>
    <s v="3"/>
    <s v=""/>
    <x v="24"/>
    <x v="0"/>
    <x v="9"/>
    <n v="3"/>
    <x v="1"/>
    <n v="1"/>
    <n v="0"/>
    <n v="0.45843733119663732"/>
    <n v="0.44218683199738906"/>
    <m/>
    <m/>
    <m/>
    <m/>
    <m/>
    <m/>
    <m/>
    <m/>
    <m/>
    <m/>
    <m/>
    <m/>
    <m/>
    <n v="9"/>
    <n v="1"/>
    <n v="0"/>
  </r>
  <r>
    <n v="28623989"/>
    <s v="HANS DIETER * SCHUSTER"/>
    <s v="VOGTWIESEN 30,7060 SCHORNDORF,FEDERAL REPUBLIC OF GERMANY"/>
    <s v="VOGTWIESEN 30 7060 SCHORNDORF FEDERAL REPUBLIC OF GERMANY"/>
    <s v="30 7060"/>
    <s v="30"/>
    <x v="24"/>
    <x v="0"/>
    <x v="19"/>
    <n v="3"/>
    <x v="10"/>
    <n v="2"/>
    <n v="1"/>
    <n v="0.31352936021196232"/>
    <n v="7.8055740729214951E-2"/>
    <m/>
    <m/>
    <m/>
    <m/>
    <m/>
    <m/>
    <m/>
    <m/>
    <m/>
    <m/>
    <m/>
    <m/>
    <m/>
    <n v="9"/>
    <n v="1"/>
    <n v="0"/>
  </r>
  <r>
    <n v="4927494"/>
    <s v="RONQUIST, Nils"/>
    <s v="Valhallavägen 69,SE11427 Stockholm"/>
    <s v="Valhallavägen 69 SE11427 Stockholm"/>
    <s v="69 11427"/>
    <s v="69"/>
    <x v="11"/>
    <x v="0"/>
    <x v="51"/>
    <n v="2"/>
    <x v="0"/>
    <n v="2"/>
    <n v="1"/>
    <n v="0.50777242606222739"/>
    <n v="0.15937456206645728"/>
    <n v="1"/>
    <n v="2"/>
    <n v="10"/>
    <m/>
    <m/>
    <m/>
    <m/>
    <m/>
    <m/>
    <m/>
    <m/>
    <m/>
    <m/>
    <n v="9"/>
    <n v="1"/>
    <n v="0"/>
  </r>
  <r>
    <n v="28629266"/>
    <s v="WILLIAM D * PERRY"/>
    <s v="6230 SETTING SUN DRIVE,SAN ANTONIO,TEXAS 78238,UNITED STATES OF AMERICA"/>
    <s v="6230 SETTING SUN DRIVE SAN ANTONIO TEXAS 78238 UNITED STATES OF AMERICA"/>
    <s v="6230 78238"/>
    <s v=""/>
    <x v="24"/>
    <x v="0"/>
    <x v="50"/>
    <n v="3"/>
    <x v="8"/>
    <n v="2"/>
    <n v="0"/>
    <n v="0.51859406830327148"/>
    <n v="0.63689036872275695"/>
    <m/>
    <m/>
    <m/>
    <m/>
    <m/>
    <m/>
    <m/>
    <m/>
    <m/>
    <m/>
    <m/>
    <m/>
    <m/>
    <n v="9"/>
    <n v="1"/>
    <n v="0"/>
  </r>
  <r>
    <n v="4983282"/>
    <s v="Dolav Plastic Products Cooperative Society Ltd."/>
    <s v="Kibbutz Dvir,85330 D.N. Hanegev"/>
    <s v="Kibbutz Dvir 85330 D.N. Hanegev"/>
    <s v="85330"/>
    <s v=""/>
    <x v="19"/>
    <x v="0"/>
    <x v="29"/>
    <n v="2"/>
    <x v="1"/>
    <n v="1"/>
    <n v="0"/>
    <n v="0.97446440907003229"/>
    <n v="0.11888486240135532"/>
    <n v="1"/>
    <n v="2"/>
    <n v="10"/>
    <m/>
    <m/>
    <m/>
    <m/>
    <m/>
    <m/>
    <m/>
    <m/>
    <m/>
    <m/>
    <n v="9"/>
    <n v="1"/>
    <n v="0"/>
  </r>
  <r>
    <n v="28633147"/>
    <s v="ROBERT GEOFFREY * GOODSELL"/>
    <s v="C/O PHILIPS SMALL DOMESTIC APPLIANCES DIVISION DRURY LANE,HASTINGS,EAST SUSSEX TN34 1XN"/>
    <s v="C/O PHILIPS SMALL DOMESTIC APPLIANCES DIVISION DRURY LANE HASTINGS EAST SUSSEX TN34 1XN"/>
    <s v="34 1"/>
    <s v="N34"/>
    <x v="24"/>
    <x v="0"/>
    <x v="86"/>
    <n v="3"/>
    <x v="5"/>
    <n v="2"/>
    <n v="1"/>
    <n v="0.21329358008816635"/>
    <n v="0.63579127343892106"/>
    <m/>
    <m/>
    <m/>
    <m/>
    <m/>
    <m/>
    <m/>
    <m/>
    <m/>
    <m/>
    <m/>
    <m/>
    <m/>
    <n v="9"/>
    <n v="1"/>
    <n v="0"/>
  </r>
  <r>
    <n v="28636337"/>
    <s v="JOZSEF * REITER"/>
    <s v="1022 BUDAPEST,MIHALYFI E U 32/B"/>
    <s v="1022 BUDAPEST MIHALYFI E U 32/B"/>
    <s v="1022 32"/>
    <s v="32/"/>
    <x v="24"/>
    <x v="0"/>
    <x v="29"/>
    <n v="2"/>
    <x v="9"/>
    <n v="2"/>
    <n v="1"/>
    <n v="0.92059748458914947"/>
    <n v="0.54088005421658381"/>
    <m/>
    <m/>
    <m/>
    <m/>
    <m/>
    <m/>
    <m/>
    <m/>
    <m/>
    <m/>
    <m/>
    <m/>
    <m/>
    <n v="9"/>
    <n v="1"/>
    <n v="0"/>
  </r>
  <r>
    <n v="28640515"/>
    <s v="KENNETH E * JOYNER JR"/>
    <s v="300 SETTLEMENT DRIVE,MIDLAND,NORTH CAROLINA 28107,UNITED STATES OF AMERICA"/>
    <s v="300 SETTLEMENT DRIVE MIDLAND NORTH CAROLINA 28107 UNITED STATES OF AMERICA"/>
    <s v="300 28107"/>
    <s v=""/>
    <x v="24"/>
    <x v="0"/>
    <x v="2"/>
    <n v="3"/>
    <x v="6"/>
    <n v="2"/>
    <n v="0"/>
    <n v="0.79014255988956683"/>
    <n v="0.78144691238793762"/>
    <m/>
    <m/>
    <m/>
    <m/>
    <m/>
    <m/>
    <m/>
    <m/>
    <m/>
    <m/>
    <m/>
    <m/>
    <m/>
    <n v="9"/>
    <n v="1"/>
    <n v="0"/>
  </r>
  <r>
    <n v="28642802"/>
    <s v="MITSUO * MOCHIZUKI"/>
    <s v="8-5-7-710 HIGASHISUNA,KOUTOU-KU,TOKYO-TO 136"/>
    <s v="8-5-7-710 HIGASHISUNA KOUTOU-KU TOKYO-TO 136"/>
    <s v="857710 136"/>
    <s v="-5-"/>
    <x v="24"/>
    <x v="0"/>
    <x v="18"/>
    <n v="3"/>
    <x v="1"/>
    <n v="2"/>
    <n v="1"/>
    <n v="0.45636996373636873"/>
    <n v="0.39840493942972655"/>
    <m/>
    <m/>
    <m/>
    <m/>
    <m/>
    <m/>
    <m/>
    <m/>
    <m/>
    <m/>
    <m/>
    <m/>
    <m/>
    <n v="9"/>
    <n v="1"/>
    <n v="0"/>
  </r>
  <r>
    <n v="28643541"/>
    <s v="NIPPON TELEGRAPH AND TELEPHONE CORPORATION"/>
    <s v="1-6 UCHISAIWAI-CHO 1-CHOME,CHIYODA-KU,TOKYO,JAPAN"/>
    <s v="1-6 UCHISAIWAI-CHO 1-CHOME CHIYODA-KU TOKYO JAPAN"/>
    <s v="16 1"/>
    <s v="-6"/>
    <x v="24"/>
    <x v="0"/>
    <x v="9"/>
    <n v="3"/>
    <x v="9"/>
    <n v="2"/>
    <n v="1"/>
    <n v="0.80070696008952813"/>
    <n v="0.32381083061217897"/>
    <m/>
    <m/>
    <m/>
    <m/>
    <m/>
    <m/>
    <m/>
    <m/>
    <m/>
    <m/>
    <m/>
    <m/>
    <m/>
    <n v="9"/>
    <n v="1"/>
    <n v="0"/>
  </r>
  <r>
    <n v="28645430"/>
    <s v="INVENTOR O SELANDER AB"/>
    <s v="KAGLINGEVAGEN 29,S-213 76 MALMO"/>
    <s v="KAGLINGEVAGEN 29 S-213 76 MALMO"/>
    <s v="29 213 76"/>
    <s v="29"/>
    <x v="11"/>
    <x v="0"/>
    <x v="29"/>
    <n v="2"/>
    <x v="1"/>
    <n v="3"/>
    <n v="1"/>
    <n v="0.35315987826608308"/>
    <n v="0.59128975155208663"/>
    <m/>
    <m/>
    <m/>
    <m/>
    <m/>
    <m/>
    <m/>
    <m/>
    <m/>
    <m/>
    <m/>
    <m/>
    <m/>
    <n v="9"/>
    <n v="1"/>
    <n v="0"/>
  </r>
  <r>
    <n v="28649061"/>
    <s v="ADVANCED COMPOSITE COMPONENTS LIMITED"/>
    <s v="DELVES ROAD,HEANOR GATE INDUSTRIAL ESTATE,HEANOR,DERBYSHIRE DE7 7SJ"/>
    <s v="DELVES ROAD HEANOR GATE INDUSTRIAL ESTATE HEANOR DERBYSHIRE DE7 7SJ"/>
    <s v="7 7"/>
    <s v="E7"/>
    <x v="24"/>
    <x v="0"/>
    <x v="17"/>
    <n v="3"/>
    <x v="4"/>
    <n v="2"/>
    <n v="1"/>
    <n v="0.40422752251887173"/>
    <n v="0.23936907941186947"/>
    <m/>
    <m/>
    <m/>
    <m/>
    <m/>
    <m/>
    <m/>
    <m/>
    <m/>
    <m/>
    <m/>
    <m/>
    <m/>
    <n v="9"/>
    <n v="1"/>
    <n v="0"/>
  </r>
  <r>
    <n v="5070516"/>
    <s v="Grossenbacher, Christian"/>
    <s v="Im Vorstädtler 3,5622 Waltenschwil"/>
    <s v="Im Vorstädtler 3 5622 Waltenschwil"/>
    <s v="3 5622"/>
    <s v="3"/>
    <x v="10"/>
    <x v="0"/>
    <x v="51"/>
    <n v="2"/>
    <x v="1"/>
    <n v="2"/>
    <n v="1"/>
    <n v="0.5763898642417209"/>
    <n v="0.12945279876245452"/>
    <n v="1"/>
    <n v="2"/>
    <n v="10"/>
    <m/>
    <m/>
    <m/>
    <m/>
    <m/>
    <m/>
    <m/>
    <m/>
    <m/>
    <m/>
    <n v="9"/>
    <n v="1"/>
    <n v="0"/>
  </r>
  <r>
    <n v="28659706"/>
    <s v="WILLIAM A * COOK"/>
    <s v="2105 SWINNEN DRIVE,WILMINGTON,STATE OF DELAWARE,UNITED STATES OF AMERICA"/>
    <s v="2105 SWINNEN DRIVE WILMINGTON STATE OF DELAWARE UNITED STATES OF AMERICA"/>
    <s v="2105"/>
    <s v=""/>
    <x v="24"/>
    <x v="0"/>
    <x v="75"/>
    <n v="3"/>
    <x v="6"/>
    <n v="1"/>
    <n v="0"/>
    <n v="0.38758001761882233"/>
    <n v="0.30312335983768213"/>
    <m/>
    <m/>
    <m/>
    <m/>
    <m/>
    <m/>
    <m/>
    <m/>
    <m/>
    <m/>
    <m/>
    <m/>
    <m/>
    <n v="9"/>
    <n v="1"/>
    <n v="0"/>
  </r>
  <r>
    <n v="28662909"/>
    <s v="SARTORIUS GMBH"/>
    <s v="WEENDER LANDSTRASSE 94 TO 108,3400 GOTTINGEN"/>
    <s v="WEENDER LANDSTRASSE 94 TO 108 3400 GOTTINGEN"/>
    <s v="94 108 3400"/>
    <s v="94"/>
    <x v="0"/>
    <x v="0"/>
    <x v="18"/>
    <n v="3"/>
    <x v="11"/>
    <n v="3"/>
    <n v="1"/>
    <n v="0.66635004398358155"/>
    <n v="0.33898517241791948"/>
    <m/>
    <m/>
    <m/>
    <m/>
    <m/>
    <m/>
    <m/>
    <m/>
    <m/>
    <m/>
    <m/>
    <m/>
    <m/>
    <n v="9"/>
    <n v="1"/>
    <n v="0"/>
  </r>
  <r>
    <n v="28663273"/>
    <s v="MICHAEL P * WHELBAND"/>
    <s v="C/O ERNEST WHELBAND LIMITED,DOROTHY ROAD,LEICESTER LE5 5DQ"/>
    <s v="C/O ERNEST WHELBAND LIMITED DOROTHY ROAD LEICESTER LE5 5DQ"/>
    <s v="5 5"/>
    <s v="E5"/>
    <x v="24"/>
    <x v="0"/>
    <x v="14"/>
    <n v="3"/>
    <x v="2"/>
    <n v="2"/>
    <n v="1"/>
    <n v="0.27524250499769143"/>
    <n v="0.20697064519387987"/>
    <m/>
    <m/>
    <m/>
    <m/>
    <m/>
    <m/>
    <m/>
    <m/>
    <m/>
    <m/>
    <m/>
    <m/>
    <m/>
    <n v="9"/>
    <n v="1"/>
    <n v="0"/>
  </r>
  <r>
    <n v="28664063"/>
    <s v="RICHARD E * RIPLEY"/>
    <s v="14 WINTHROP DRIVE,ATTLEBORO,MASSACHUSETTS"/>
    <s v="14 WINTHROP DRIVE ATTLEBORO MASSACHUSETTS"/>
    <s v="14"/>
    <s v=""/>
    <x v="24"/>
    <x v="0"/>
    <x v="46"/>
    <n v="3"/>
    <x v="1"/>
    <n v="1"/>
    <n v="0"/>
    <n v="0.58245160497822268"/>
    <n v="0.93063325546069064"/>
    <m/>
    <m/>
    <m/>
    <m/>
    <m/>
    <m/>
    <m/>
    <m/>
    <m/>
    <m/>
    <m/>
    <m/>
    <m/>
    <n v="9"/>
    <n v="1"/>
    <n v="0"/>
  </r>
  <r>
    <n v="28666604"/>
    <s v="YOSHIAKI * UENO"/>
    <s v="NO 657-11 SHIMOASO,ASO-KU,KAWASAKI-SHI,KANAGAWA-KEN"/>
    <s v="NO 657-11 SHIMOASO ASO-KU KAWASAKI-SHI KANAGAWA-KEN"/>
    <s v="65711"/>
    <s v="657-"/>
    <x v="24"/>
    <x v="0"/>
    <x v="71"/>
    <n v="3"/>
    <x v="9"/>
    <n v="1"/>
    <n v="1"/>
    <n v="0.81634708970574044"/>
    <n v="6.3356983944906409E-2"/>
    <m/>
    <m/>
    <m/>
    <m/>
    <m/>
    <m/>
    <m/>
    <m/>
    <m/>
    <m/>
    <m/>
    <m/>
    <m/>
    <n v="9"/>
    <n v="1"/>
    <n v="0"/>
  </r>
  <r>
    <n v="28667113"/>
    <s v="DAVID BRIAN * SMITH"/>
    <s v="911 TURRILL AVENUE,LAPEER,MICHIGAN 48446"/>
    <s v="911 TURRILL AVENUE LAPEER MICHIGAN 48446"/>
    <s v="911 48446"/>
    <s v=""/>
    <x v="24"/>
    <x v="0"/>
    <x v="41"/>
    <n v="3"/>
    <x v="9"/>
    <n v="2"/>
    <n v="0"/>
    <n v="0.31614734370828501"/>
    <n v="0.51833619030093248"/>
    <m/>
    <m/>
    <m/>
    <m/>
    <m/>
    <m/>
    <m/>
    <m/>
    <m/>
    <m/>
    <m/>
    <m/>
    <m/>
    <n v="9"/>
    <n v="1"/>
    <n v="0"/>
  </r>
  <r>
    <n v="28668065"/>
    <s v="HANNU * KULJU"/>
    <s v="KAUPPALANKATU 26 B 49,05800 HYVINKAEAE"/>
    <s v="KAUPPALANKATU 26 B 49 05800 HYVINKAEAE"/>
    <s v="26 49 05800"/>
    <s v="26"/>
    <x v="24"/>
    <x v="0"/>
    <x v="34"/>
    <n v="3"/>
    <x v="9"/>
    <n v="3"/>
    <n v="1"/>
    <n v="0.12692651632268648"/>
    <n v="0.47976517499671034"/>
    <m/>
    <m/>
    <m/>
    <m/>
    <m/>
    <m/>
    <m/>
    <m/>
    <m/>
    <m/>
    <m/>
    <m/>
    <m/>
    <n v="9"/>
    <n v="1"/>
    <n v="0"/>
  </r>
  <r>
    <n v="28670452"/>
    <s v="HELIX TECHNOLOGY CORPORATION"/>
    <s v="266 SECOND AVENUE,WALTHAM,MA 02154"/>
    <s v="266 SECOND AVENUE WALTHAM MA 02154"/>
    <s v="266 02154"/>
    <s v=""/>
    <x v="9"/>
    <x v="0"/>
    <x v="51"/>
    <n v="2"/>
    <x v="9"/>
    <n v="2"/>
    <n v="0"/>
    <n v="0.98792686203813562"/>
    <n v="0.73830395151172068"/>
    <m/>
    <m/>
    <m/>
    <m/>
    <m/>
    <m/>
    <m/>
    <m/>
    <m/>
    <m/>
    <m/>
    <m/>
    <m/>
    <n v="9"/>
    <n v="1"/>
    <n v="0"/>
  </r>
  <r>
    <n v="5164489"/>
    <s v="Hermann, Marcus"/>
    <s v="Am Seegraben 33,89275 Elchingen"/>
    <s v="Am Seegraben 33 89275 Elchingen"/>
    <s v="33 89275"/>
    <s v="33"/>
    <x v="0"/>
    <x v="0"/>
    <x v="29"/>
    <n v="2"/>
    <x v="1"/>
    <n v="2"/>
    <n v="1"/>
    <n v="0.14610806349259009"/>
    <n v="0.11154629726741538"/>
    <n v="1"/>
    <n v="2"/>
    <n v="10"/>
    <m/>
    <m/>
    <m/>
    <m/>
    <m/>
    <m/>
    <m/>
    <m/>
    <m/>
    <m/>
    <n v="9"/>
    <n v="1"/>
    <n v="0"/>
  </r>
  <r>
    <n v="5188601"/>
    <s v="Engel, Fabian"/>
    <s v="Keidelstrasse 7,70597 Stuttgart"/>
    <s v="Keidelstrasse 7 70597 Stuttgart"/>
    <s v="7 70597"/>
    <s v="7"/>
    <x v="0"/>
    <x v="0"/>
    <x v="29"/>
    <n v="2"/>
    <x v="0"/>
    <n v="2"/>
    <n v="1"/>
    <n v="6.9942807496869319E-2"/>
    <n v="0.15071569814530905"/>
    <n v="1"/>
    <n v="2"/>
    <n v="10"/>
    <m/>
    <m/>
    <m/>
    <m/>
    <m/>
    <m/>
    <m/>
    <m/>
    <m/>
    <m/>
    <n v="9"/>
    <n v="1"/>
    <n v="0"/>
  </r>
  <r>
    <n v="28676895"/>
    <s v="BARRON MCCANN LIMITED"/>
    <s v="DERBY ROAD,BURTON-ON-TRENT,STAFFORDSHIRE DE14 1RS"/>
    <s v="DERBY ROAD BURTON-ON-TRENT STAFFORDSHIRE DE14 1RS"/>
    <s v="14 1"/>
    <s v="E14"/>
    <x v="24"/>
    <x v="0"/>
    <x v="9"/>
    <n v="3"/>
    <x v="9"/>
    <n v="2"/>
    <n v="1"/>
    <n v="0.84805116202455599"/>
    <n v="0.63168513989857222"/>
    <m/>
    <m/>
    <m/>
    <m/>
    <m/>
    <m/>
    <m/>
    <m/>
    <m/>
    <m/>
    <m/>
    <m/>
    <m/>
    <n v="9"/>
    <n v="1"/>
    <n v="0"/>
  </r>
  <r>
    <n v="28684991"/>
    <s v="CLEMENT JOHN * BACK"/>
    <s v="7 SUTTON ROAD,COXSIDE,PLYMOUTH,DEVON"/>
    <s v="7 SUTTON ROAD COXSIDE PLYMOUTH DEVON"/>
    <s v="7"/>
    <s v=""/>
    <x v="24"/>
    <x v="0"/>
    <x v="38"/>
    <n v="3"/>
    <x v="9"/>
    <n v="1"/>
    <n v="0"/>
    <n v="0.43486467245452776"/>
    <n v="0.43947479571645887"/>
    <m/>
    <m/>
    <m/>
    <m/>
    <m/>
    <m/>
    <m/>
    <m/>
    <m/>
    <m/>
    <m/>
    <m/>
    <m/>
    <n v="9"/>
    <n v="1"/>
    <n v="0"/>
  </r>
  <r>
    <n v="28687276"/>
    <s v="SHIGEHARU * OOTSUKA"/>
    <s v="107 MATSUGAOKA 4-CHOME,KAGAMIHARA-SHI,GIFU 509-01"/>
    <s v="107 MATSUGAOKA 4-CHOME KAGAMIHARA-SHI GIFU 509-01"/>
    <s v="107 4 50901"/>
    <s v="4-"/>
    <x v="24"/>
    <x v="0"/>
    <x v="9"/>
    <n v="3"/>
    <x v="9"/>
    <n v="3"/>
    <n v="1"/>
    <n v="0.77452460342616325"/>
    <n v="5.7267290121099546E-2"/>
    <m/>
    <m/>
    <m/>
    <m/>
    <m/>
    <m/>
    <m/>
    <m/>
    <m/>
    <m/>
    <m/>
    <m/>
    <m/>
    <n v="9"/>
    <n v="1"/>
    <n v="0"/>
  </r>
  <r>
    <n v="28689803"/>
    <s v="WALTER * WETZEL"/>
    <s v="BERGSTRASSE 38,2807 ACHIM"/>
    <s v="BERGSTRASSE 38 2807 ACHIM"/>
    <s v="38 2807"/>
    <s v="38"/>
    <x v="24"/>
    <x v="0"/>
    <x v="21"/>
    <n v="2"/>
    <x v="0"/>
    <n v="2"/>
    <n v="1"/>
    <n v="0.77016613744660989"/>
    <n v="0.55087270864413673"/>
    <m/>
    <m/>
    <m/>
    <m/>
    <m/>
    <m/>
    <m/>
    <m/>
    <m/>
    <m/>
    <m/>
    <m/>
    <m/>
    <n v="9"/>
    <n v="1"/>
    <n v="0"/>
  </r>
  <r>
    <n v="28690483"/>
    <s v="JAMES B * WIESER"/>
    <s v="32744 ORICK STREET,UNION CITY,CALIFORNIA 94587,UNITED STATES OF AMERICA"/>
    <s v="32744 ORICK STREET UNION CITY CALIFORNIA 94587 UNITED STATES OF AMERICA"/>
    <s v="32744 94587"/>
    <s v=""/>
    <x v="24"/>
    <x v="0"/>
    <x v="50"/>
    <n v="3"/>
    <x v="6"/>
    <n v="2"/>
    <n v="0"/>
    <n v="0.43393172595033158"/>
    <n v="0.63072066277976646"/>
    <m/>
    <m/>
    <m/>
    <m/>
    <m/>
    <m/>
    <m/>
    <m/>
    <m/>
    <m/>
    <m/>
    <m/>
    <m/>
    <n v="9"/>
    <n v="1"/>
    <n v="0"/>
  </r>
  <r>
    <n v="28694288"/>
    <s v="AKIO * IIDA"/>
    <s v="1327-19 SHIMOSHIMA-MACHI,MAEBASHI-SHI,GUMMA-KEN,JAPAN"/>
    <s v="1327-19 SHIMOSHIMA-MACHI MAEBASHI-SHI GUMMA-KEN JAPAN"/>
    <s v="132719"/>
    <s v="-19"/>
    <x v="24"/>
    <x v="0"/>
    <x v="33"/>
    <n v="3"/>
    <x v="1"/>
    <n v="1"/>
    <n v="1"/>
    <n v="3.3780858329949481E-2"/>
    <n v="0.47012822257855591"/>
    <m/>
    <m/>
    <m/>
    <m/>
    <m/>
    <m/>
    <m/>
    <m/>
    <m/>
    <m/>
    <m/>
    <m/>
    <m/>
    <n v="9"/>
    <n v="1"/>
    <n v="0"/>
  </r>
  <r>
    <n v="28700488"/>
    <s v="JERRY * SHARBER"/>
    <s v="11615 LAKIA STREET,CYPRESS,CALIFORNIA 90630"/>
    <s v="11615 LAKIA STREET CYPRESS CALIFORNIA 90630"/>
    <s v="11615 90630"/>
    <s v=""/>
    <x v="24"/>
    <x v="0"/>
    <x v="42"/>
    <n v="3"/>
    <x v="9"/>
    <n v="2"/>
    <n v="0"/>
    <n v="0.77756044660558254"/>
    <n v="0.27114760199502486"/>
    <m/>
    <m/>
    <m/>
    <m/>
    <m/>
    <m/>
    <m/>
    <m/>
    <m/>
    <m/>
    <m/>
    <m/>
    <m/>
    <n v="9"/>
    <n v="1"/>
    <n v="0"/>
  </r>
  <r>
    <n v="5235757"/>
    <s v="Tatt, Ivan Robert"/>
    <s v="Eccleshall Stafford ST21 6DW"/>
    <s v="Eccleshall Stafford ST21 6DW"/>
    <s v="21 6"/>
    <s v="T21"/>
    <x v="8"/>
    <x v="0"/>
    <x v="20"/>
    <n v="2"/>
    <x v="0"/>
    <n v="2"/>
    <n v="1"/>
    <n v="0.4550673428113593"/>
    <n v="0.15436007219027637"/>
    <n v="1"/>
    <n v="2"/>
    <n v="10"/>
    <m/>
    <m/>
    <m/>
    <m/>
    <m/>
    <m/>
    <m/>
    <m/>
    <m/>
    <m/>
    <n v="9"/>
    <n v="1"/>
    <n v="0"/>
  </r>
  <r>
    <n v="6584381"/>
    <s v="Horan; Terrence L."/>
    <s v="75 Vermont Rte. 15,Jericho,VT"/>
    <s v="75 Vermont Rte. 15 Jericho VT"/>
    <s v="75 15"/>
    <s v="15"/>
    <x v="9"/>
    <x v="0"/>
    <x v="13"/>
    <n v="2"/>
    <x v="9"/>
    <n v="2"/>
    <n v="1"/>
    <n v="0.89639053551100845"/>
    <n v="0.13019497728548179"/>
    <n v="1"/>
    <n v="2"/>
    <n v="10"/>
    <m/>
    <m/>
    <m/>
    <m/>
    <m/>
    <m/>
    <m/>
    <m/>
    <m/>
    <m/>
    <n v="9"/>
    <n v="1"/>
    <n v="0"/>
  </r>
  <r>
    <n v="28706186"/>
    <s v="MICHAEL * RAFTER"/>
    <s v="68 WOODFORD LAWN,MONASTERY ROAD,CLONDALKIN,DUBLIN 22"/>
    <s v="68 WOODFORD LAWN MONASTERY ROAD CLONDALKIN DUBLIN 22"/>
    <s v="68 22"/>
    <s v=""/>
    <x v="24"/>
    <x v="0"/>
    <x v="26"/>
    <n v="3"/>
    <x v="10"/>
    <n v="2"/>
    <n v="0"/>
    <n v="0.75988981408023204"/>
    <n v="7.8286984881901001E-2"/>
    <m/>
    <m/>
    <m/>
    <m/>
    <m/>
    <m/>
    <m/>
    <m/>
    <m/>
    <m/>
    <m/>
    <m/>
    <m/>
    <n v="9"/>
    <n v="1"/>
    <n v="0"/>
  </r>
  <r>
    <n v="8515290"/>
    <s v="Groppo, Domenico"/>
    <s v="Ceresole d'Alba (Cueno)"/>
    <s v="Ceresole d'Alba (Cueno)"/>
    <s v=""/>
    <s v=""/>
    <x v="6"/>
    <x v="0"/>
    <x v="96"/>
    <n v="2"/>
    <x v="3"/>
    <n v="0"/>
    <n v="0"/>
    <n v="0.66050552471487778"/>
    <n v="0.1635252677057365"/>
    <n v="1"/>
    <n v="2"/>
    <n v="10"/>
    <m/>
    <m/>
    <m/>
    <m/>
    <m/>
    <m/>
    <m/>
    <m/>
    <m/>
    <m/>
    <n v="9"/>
    <n v="0"/>
    <n v="0"/>
  </r>
  <r>
    <n v="28706559"/>
    <s v="ISTVAN * SZONYI"/>
    <s v="BECSI UT 217,BUDAPEST H-1032"/>
    <s v="BECSI UT 217 BUDAPEST H-1032"/>
    <s v="217 1032"/>
    <s v="217"/>
    <x v="24"/>
    <x v="0"/>
    <x v="20"/>
    <n v="2"/>
    <x v="1"/>
    <n v="2"/>
    <n v="1"/>
    <n v="7.359087982725232E-2"/>
    <n v="0.89948637720307034"/>
    <m/>
    <m/>
    <m/>
    <m/>
    <m/>
    <m/>
    <m/>
    <m/>
    <m/>
    <m/>
    <m/>
    <m/>
    <m/>
    <n v="9"/>
    <n v="1"/>
    <n v="0"/>
  </r>
  <r>
    <n v="9051020"/>
    <s v="Huu; Shin"/>
    <s v="Chiang Chian Zone, Kao-Hsuing"/>
    <s v="Chiang Chian Zone Kao-Hsuing"/>
    <s v=""/>
    <s v=""/>
    <x v="5"/>
    <x v="0"/>
    <x v="13"/>
    <n v="2"/>
    <x v="0"/>
    <n v="0"/>
    <n v="0"/>
    <n v="0.78500016976228137"/>
    <n v="0.10284551599090463"/>
    <n v="1"/>
    <n v="2"/>
    <n v="10"/>
    <m/>
    <m/>
    <m/>
    <m/>
    <m/>
    <m/>
    <m/>
    <m/>
    <m/>
    <m/>
    <n v="9"/>
    <n v="1"/>
    <n v="0"/>
  </r>
  <r>
    <n v="10758561"/>
    <s v="Razin, Alexandr Fedorovich"/>
    <s v="Moskovskaya obl. g. Khotkovo"/>
    <s v="Moskovskaya obl. g. Khotkovo"/>
    <s v=""/>
    <s v=""/>
    <x v="29"/>
    <x v="0"/>
    <x v="20"/>
    <n v="2"/>
    <x v="0"/>
    <n v="0"/>
    <n v="0"/>
    <n v="0.2934110229788045"/>
    <n v="0.13374259724820692"/>
    <n v="1"/>
    <n v="2"/>
    <n v="10"/>
    <m/>
    <m/>
    <m/>
    <m/>
    <m/>
    <m/>
    <m/>
    <m/>
    <m/>
    <m/>
    <n v="9"/>
    <n v="1"/>
    <n v="0"/>
  </r>
  <r>
    <n v="28709886"/>
    <s v="MASAYOSHI * KIKUCHI"/>
    <s v="24-32 ASAHI-CHO,SAGAMIHARA-SHI,KANAGAWA-KEN,JAPAN"/>
    <s v="24-32 ASAHI-CHO SAGAMIHARA-SHI KANAGAWA-KEN JAPAN"/>
    <s v="2432"/>
    <s v="-32"/>
    <x v="24"/>
    <x v="0"/>
    <x v="9"/>
    <n v="3"/>
    <x v="1"/>
    <n v="1"/>
    <n v="1"/>
    <n v="0.85298752755428842"/>
    <n v="0.79401454049406262"/>
    <m/>
    <m/>
    <m/>
    <m/>
    <m/>
    <m/>
    <m/>
    <m/>
    <m/>
    <m/>
    <m/>
    <m/>
    <m/>
    <n v="9"/>
    <n v="1"/>
    <n v="0"/>
  </r>
  <r>
    <n v="28720120"/>
    <s v="JONAS * GRINA"/>
    <s v="NEUMATTSTRASSE 35,CH-4142 MUNCHENSTEIN,SWITZERLAND"/>
    <s v="NEUMATTSTRASSE 35 CH-4142 MUNCHENSTEIN SWITZERLAND"/>
    <s v="35 4142"/>
    <s v="35"/>
    <x v="24"/>
    <x v="0"/>
    <x v="23"/>
    <n v="3"/>
    <x v="1"/>
    <n v="2"/>
    <n v="1"/>
    <n v="0.48409800722669472"/>
    <n v="0.76873516083540572"/>
    <m/>
    <m/>
    <m/>
    <m/>
    <m/>
    <m/>
    <m/>
    <m/>
    <m/>
    <m/>
    <m/>
    <m/>
    <m/>
    <n v="9"/>
    <n v="1"/>
    <n v="0"/>
  </r>
  <r>
    <n v="28722849"/>
    <s v="RAYMOND C * CURNOW"/>
    <s v="EXPROCAD SERVICES LIMITED,9 UPPER GOAT LANE,NORWICH,NORFOLK,NR2 1EW"/>
    <s v="EXPROCAD SERVICES LIMITED 9 UPPER GOAT LANE NORWICH NORFOLK NR2 1EW"/>
    <s v="9 2 1"/>
    <s v="9"/>
    <x v="24"/>
    <x v="0"/>
    <x v="17"/>
    <n v="3"/>
    <x v="6"/>
    <n v="3"/>
    <n v="1"/>
    <n v="1.1806295906812259E-2"/>
    <n v="0.56238544402245871"/>
    <m/>
    <m/>
    <m/>
    <m/>
    <m/>
    <m/>
    <m/>
    <m/>
    <m/>
    <m/>
    <m/>
    <m/>
    <m/>
    <n v="9"/>
    <n v="1"/>
    <n v="0"/>
  </r>
  <r>
    <n v="28725257"/>
    <s v="GLASDON GROUP LIMITED"/>
    <s v="PRESTON NEW ROAD,BLACKPOOL,LANCASHIRE FY4 4UR"/>
    <s v="PRESTON NEW ROAD BLACKPOOL LANCASHIRE FY4 4UR"/>
    <s v="4 4"/>
    <s v="Y4"/>
    <x v="24"/>
    <x v="0"/>
    <x v="37"/>
    <n v="3"/>
    <x v="11"/>
    <n v="2"/>
    <n v="1"/>
    <n v="0.8372640683233914"/>
    <n v="0.21779421885264183"/>
    <m/>
    <m/>
    <m/>
    <m/>
    <m/>
    <m/>
    <m/>
    <m/>
    <m/>
    <m/>
    <m/>
    <m/>
    <m/>
    <n v="9"/>
    <n v="1"/>
    <n v="0"/>
  </r>
  <r>
    <n v="28729352"/>
    <s v="ANTHONY CHARLES * LEWIS"/>
    <s v="60 ST MICHAELS ROAD,LLANDAFF,CARDIFF"/>
    <s v="60 ST MICHAELS ROAD LLANDAFF CARDIFF"/>
    <s v="60"/>
    <s v=""/>
    <x v="8"/>
    <x v="0"/>
    <x v="38"/>
    <n v="3"/>
    <x v="9"/>
    <n v="1"/>
    <n v="0"/>
    <n v="0.22424886518493048"/>
    <n v="0.5873803279126748"/>
    <m/>
    <m/>
    <m/>
    <m/>
    <m/>
    <m/>
    <m/>
    <m/>
    <m/>
    <m/>
    <m/>
    <m/>
    <m/>
    <n v="9"/>
    <n v="1"/>
    <n v="0"/>
  </r>
  <r>
    <n v="28731975"/>
    <s v="ATOCHEM NORTH AMERICA, INC"/>
    <s v="THREE PARKWAY,PHILADELPHIA,PENNSYLVANIA 19102"/>
    <s v="THREE PARKWAY PHILADELPHIA PENNSYLVANIA 19102"/>
    <s v="19102"/>
    <s v=""/>
    <x v="9"/>
    <x v="0"/>
    <x v="37"/>
    <n v="3"/>
    <x v="1"/>
    <n v="1"/>
    <n v="0"/>
    <n v="0.97870403295235575"/>
    <n v="0.36191679349531514"/>
    <m/>
    <m/>
    <m/>
    <m/>
    <m/>
    <m/>
    <m/>
    <m/>
    <m/>
    <m/>
    <m/>
    <m/>
    <m/>
    <n v="9"/>
    <n v="1"/>
    <n v="0"/>
  </r>
  <r>
    <n v="28735877"/>
    <s v="TERENCE CHARLES * JENKINS"/>
    <s v="119 MARLOW DRIVE,NORTH CHEAM,SURREY,SM3 9AS"/>
    <s v="119 MARLOW DRIVE NORTH CHEAM SURREY SM3 9AS"/>
    <s v="119 3 9"/>
    <s v="M3"/>
    <x v="24"/>
    <x v="0"/>
    <x v="42"/>
    <n v="3"/>
    <x v="10"/>
    <n v="3"/>
    <n v="1"/>
    <n v="0.86569267545897044"/>
    <n v="0.26033591101687503"/>
    <m/>
    <m/>
    <m/>
    <m/>
    <m/>
    <m/>
    <m/>
    <m/>
    <m/>
    <m/>
    <m/>
    <m/>
    <m/>
    <n v="9"/>
    <n v="1"/>
    <n v="0"/>
  </r>
  <r>
    <n v="28740264"/>
    <s v="KNIGHTS, DOUGLAS, SYDNEY"/>
    <s v="10 ROSEACRES;SAWBRIDGEWORTH;HERTFORDSHIRE CM20 0BU"/>
    <s v="10 ROSEACRES;SAWBRIDGEWORTH;HERTFORDSHIRE CM20 0BU"/>
    <s v="10 20 0"/>
    <s v="M20"/>
    <x v="8"/>
    <x v="0"/>
    <x v="23"/>
    <n v="3"/>
    <x v="0"/>
    <n v="3"/>
    <n v="1"/>
    <n v="0.8446706328773611"/>
    <n v="0.19551049902702666"/>
    <m/>
    <m/>
    <m/>
    <m/>
    <m/>
    <m/>
    <m/>
    <m/>
    <m/>
    <m/>
    <m/>
    <m/>
    <m/>
    <n v="9"/>
    <n v="1"/>
    <n v="0"/>
  </r>
  <r>
    <n v="28740338"/>
    <s v="ARCHER, DAVID, BRIAN"/>
    <s v="OLD POST OFFICE COTTAGE;SCHOOL LANE;LITTLE MELTON NORWICH NR9 3AE"/>
    <s v="OLD POST OFFICE COTTAGE;SCHOOL LANE;LITTLE MELTON NORWICH NR9 3AE"/>
    <s v="9 3"/>
    <s v="R9"/>
    <x v="8"/>
    <x v="0"/>
    <x v="4"/>
    <n v="3"/>
    <x v="2"/>
    <n v="2"/>
    <n v="1"/>
    <n v="2.1309057522547747E-2"/>
    <n v="0.29143207543650518"/>
    <m/>
    <m/>
    <m/>
    <m/>
    <m/>
    <m/>
    <m/>
    <m/>
    <m/>
    <m/>
    <m/>
    <m/>
    <m/>
    <n v="9"/>
    <n v="1"/>
    <n v="0"/>
  </r>
  <r>
    <n v="28740685"/>
    <s v="DAVY (DISTINGTON) LIMITED"/>
    <s v="P.O. BOX 8;WORKINGTON;CUMBRIA CA14 2JJ"/>
    <s v="P.O. BOX 8;WORKINGTON;CUMBRIA CA14 2JJ"/>
    <s v="8 14 2"/>
    <s v="8;"/>
    <x v="8"/>
    <x v="0"/>
    <x v="34"/>
    <n v="3"/>
    <x v="1"/>
    <n v="3"/>
    <n v="1"/>
    <n v="2.1814325878794172E-2"/>
    <n v="0.4785489685940677"/>
    <m/>
    <m/>
    <m/>
    <m/>
    <m/>
    <m/>
    <m/>
    <m/>
    <m/>
    <m/>
    <m/>
    <m/>
    <m/>
    <n v="9"/>
    <n v="1"/>
    <n v="0"/>
  </r>
  <r>
    <n v="20961255"/>
    <s v="KOCKISCH,WERNER,DE"/>
    <s v="WITTENBERGER STR. 6,01277 DRESDEN"/>
    <s v="WITTENBERGER STR. 6 01277 DRESDEN"/>
    <s v="6 01277"/>
    <s v="6"/>
    <x v="0"/>
    <x v="0"/>
    <x v="40"/>
    <n v="2"/>
    <x v="1"/>
    <n v="2"/>
    <n v="1"/>
    <n v="0.25504134340717177"/>
    <n v="0.1403954991747306"/>
    <n v="1"/>
    <n v="2"/>
    <n v="10"/>
    <m/>
    <m/>
    <m/>
    <m/>
    <m/>
    <m/>
    <m/>
    <m/>
    <m/>
    <m/>
    <n v="9"/>
    <n v="1"/>
    <n v="0"/>
  </r>
  <r>
    <n v="28743845"/>
    <s v="BELA * KARAECSONYI"/>
    <s v="19,BENYOVSKY M. UTCA,BUDAPEST,H-1089"/>
    <s v="19 BENYOVSKY M. UTCA BUDAPEST H-1089"/>
    <s v="19 1089"/>
    <s v=""/>
    <x v="24"/>
    <x v="0"/>
    <x v="38"/>
    <n v="3"/>
    <x v="9"/>
    <n v="2"/>
    <n v="0"/>
    <n v="9.677970587603657E-2"/>
    <n v="0.56476850242292331"/>
    <m/>
    <m/>
    <m/>
    <m/>
    <m/>
    <m/>
    <m/>
    <m/>
    <m/>
    <m/>
    <m/>
    <m/>
    <m/>
    <n v="9"/>
    <n v="1"/>
    <n v="0"/>
  </r>
  <r>
    <n v="28747814"/>
    <s v="GLIDEVALE BUILDING &amp; PRODUCTS LIMITED"/>
    <s v="PLYMOUTH AVENUE,BROOKHILL INDUSTRIAL ESTATE,PINXTON,NOTTINGHAMSHIRE,NG6 6NS"/>
    <s v="PLYMOUTH AVENUE BROOKHILL INDUSTRIAL ESTATE PINXTON NOTTINGHAMSHIRE NG6 6NS"/>
    <s v="6 6"/>
    <s v="G6"/>
    <x v="8"/>
    <x v="0"/>
    <x v="60"/>
    <n v="3"/>
    <x v="2"/>
    <n v="2"/>
    <n v="1"/>
    <n v="0.10607656154906353"/>
    <n v="0.10529589552206287"/>
    <m/>
    <m/>
    <m/>
    <m/>
    <m/>
    <m/>
    <m/>
    <m/>
    <m/>
    <m/>
    <m/>
    <m/>
    <m/>
    <n v="9"/>
    <n v="1"/>
    <n v="0"/>
  </r>
  <r>
    <n v="28748187"/>
    <s v="TIMOTHY * BRADSTOCK-SMITH"/>
    <s v="17 ALLERTON ROAD,STOKE NEWINGTON,LONDON,N16 5UJ"/>
    <s v="17 ALLERTON ROAD STOKE NEWINGTON LONDON N16 5UJ"/>
    <s v="17 16 5"/>
    <s v="N16"/>
    <x v="24"/>
    <x v="0"/>
    <x v="22"/>
    <n v="3"/>
    <x v="10"/>
    <n v="3"/>
    <n v="1"/>
    <n v="0.19986773373580324"/>
    <n v="0.66825916236479421"/>
    <m/>
    <m/>
    <m/>
    <m/>
    <m/>
    <m/>
    <m/>
    <m/>
    <m/>
    <m/>
    <m/>
    <m/>
    <m/>
    <n v="9"/>
    <n v="1"/>
    <n v="0"/>
  </r>
  <r>
    <n v="26308958"/>
    <s v="LUNDSTROEM, HANS"/>
    <s v="ALNOEVAEGEN 16, ALNOE"/>
    <s v="ALNOEVAEGEN 16 ALNOE"/>
    <s v="16"/>
    <s v="16"/>
    <x v="11"/>
    <x v="0"/>
    <x v="88"/>
    <n v="2"/>
    <x v="3"/>
    <n v="1"/>
    <n v="1"/>
    <n v="0.26662672141565225"/>
    <n v="0.152359342952195"/>
    <n v="1"/>
    <n v="2"/>
    <n v="10"/>
    <m/>
    <m/>
    <m/>
    <m/>
    <m/>
    <m/>
    <m/>
    <m/>
    <m/>
    <m/>
    <n v="9"/>
    <n v="0"/>
    <n v="0"/>
  </r>
  <r>
    <n v="28755265"/>
    <s v="JOHN WILLIAM * NICHOLSON"/>
    <s v="63 MORLAND CLOSE,HAMPTON,MIDDLESEX,TW12 3YY"/>
    <s v="63 MORLAND CLOSE HAMPTON MIDDLESEX TW12 3YY"/>
    <s v="63 12 3"/>
    <s v="W12"/>
    <x v="24"/>
    <x v="0"/>
    <x v="42"/>
    <n v="3"/>
    <x v="11"/>
    <n v="3"/>
    <n v="1"/>
    <n v="6.0857437089697375E-2"/>
    <n v="0.882558508939571"/>
    <m/>
    <m/>
    <m/>
    <m/>
    <m/>
    <m/>
    <m/>
    <m/>
    <m/>
    <m/>
    <m/>
    <m/>
    <m/>
    <n v="9"/>
    <n v="1"/>
    <n v="0"/>
  </r>
  <r>
    <n v="28757796"/>
    <s v="JAMES EDWARD * HELMBOLD"/>
    <s v="204 FREYN DRIVE,CENTERVILLE,OHIO 45459"/>
    <s v="204 FREYN DRIVE CENTERVILLE OHIO 45459"/>
    <s v="204 45459"/>
    <s v=""/>
    <x v="24"/>
    <x v="0"/>
    <x v="34"/>
    <n v="3"/>
    <x v="9"/>
    <n v="2"/>
    <n v="0"/>
    <n v="0.2965457220849993"/>
    <n v="0.62509060820705942"/>
    <m/>
    <m/>
    <m/>
    <m/>
    <m/>
    <m/>
    <m/>
    <m/>
    <m/>
    <m/>
    <m/>
    <m/>
    <m/>
    <n v="9"/>
    <n v="1"/>
    <n v="0"/>
  </r>
  <r>
    <n v="28762100"/>
    <s v="JAMES G * KERNOHAN"/>
    <s v="CONSULTING ROOMS,7 POOLE ROAD,BOURNEMOUTH,DORSET,BH2 5QR"/>
    <s v="CONSULTING ROOMS 7 POOLE ROAD BOURNEMOUTH DORSET BH2 5QR"/>
    <s v="7 2 5"/>
    <s v="7"/>
    <x v="24"/>
    <x v="0"/>
    <x v="30"/>
    <n v="3"/>
    <x v="2"/>
    <n v="3"/>
    <n v="1"/>
    <n v="1.8279008521663309E-2"/>
    <n v="0.93605734601975377"/>
    <m/>
    <m/>
    <m/>
    <m/>
    <m/>
    <m/>
    <m/>
    <m/>
    <m/>
    <m/>
    <m/>
    <m/>
    <m/>
    <n v="9"/>
    <n v="1"/>
    <n v="0"/>
  </r>
  <r>
    <n v="28772173"/>
    <s v="DUTCHESS BAKERS' MACHINERY COMPANY, INC."/>
    <s v="1101 JOHN AVENUE,SUPERIOR,WISCONSIN 54880"/>
    <s v="1101 JOHN AVENUE SUPERIOR WISCONSIN 54880"/>
    <s v="1101 54880"/>
    <s v=""/>
    <x v="9"/>
    <x v="0"/>
    <x v="46"/>
    <n v="3"/>
    <x v="9"/>
    <n v="2"/>
    <n v="0"/>
    <n v="0.25521800738092382"/>
    <n v="0.94664123140464307"/>
    <m/>
    <m/>
    <m/>
    <m/>
    <m/>
    <m/>
    <m/>
    <m/>
    <m/>
    <m/>
    <m/>
    <m/>
    <m/>
    <n v="9"/>
    <n v="1"/>
    <n v="0"/>
  </r>
  <r>
    <n v="28773844"/>
    <s v="MOTOKAZU * MARUHASHI"/>
    <s v="NO 50-50 KAMIGASA-CHO,KUSATSU-SHI,SHIGA-KEN"/>
    <s v="NO 50-50 KAMIGASA-CHO KUSATSU-SHI SHIGA-KEN"/>
    <s v="5050"/>
    <s v="50-"/>
    <x v="24"/>
    <x v="0"/>
    <x v="42"/>
    <n v="3"/>
    <x v="1"/>
    <n v="1"/>
    <n v="1"/>
    <n v="0.21619497707110491"/>
    <n v="0.62791719706569593"/>
    <m/>
    <m/>
    <m/>
    <m/>
    <m/>
    <m/>
    <m/>
    <m/>
    <m/>
    <m/>
    <m/>
    <m/>
    <m/>
    <n v="9"/>
    <n v="1"/>
    <n v="0"/>
  </r>
  <r>
    <n v="28777235"/>
    <s v="MINSON, ANTHONY, CHARLES"/>
    <s v="113 CAMBRIDGE ROAD;GREAT SHELFORD;CAMBRIDGE CB2 5JJ"/>
    <s v="113 CAMBRIDGE ROAD;GREAT SHELFORD;CAMBRIDGE CB2 5JJ"/>
    <s v="113 2 5"/>
    <s v="B2"/>
    <x v="8"/>
    <x v="0"/>
    <x v="71"/>
    <n v="3"/>
    <x v="9"/>
    <n v="3"/>
    <n v="1"/>
    <n v="0.2398281752800514"/>
    <n v="0.70633952590563009"/>
    <m/>
    <m/>
    <m/>
    <m/>
    <m/>
    <m/>
    <m/>
    <m/>
    <m/>
    <m/>
    <m/>
    <m/>
    <m/>
    <n v="9"/>
    <n v="1"/>
    <n v="0"/>
  </r>
  <r>
    <n v="26356053"/>
    <s v="MERIMAEKI, PENTTI"/>
    <s v="KIRKKOKANKAANTIE 24,37800 TOIJALA"/>
    <s v="KIRKKOKANKAANTIE 24 37800 TOIJALA"/>
    <s v="24 37800"/>
    <s v="24"/>
    <x v="23"/>
    <x v="0"/>
    <x v="40"/>
    <n v="2"/>
    <x v="0"/>
    <n v="2"/>
    <n v="1"/>
    <n v="0.20056565732480991"/>
    <n v="0.120772610397338"/>
    <n v="1"/>
    <n v="2"/>
    <n v="10"/>
    <m/>
    <m/>
    <m/>
    <m/>
    <m/>
    <m/>
    <m/>
    <m/>
    <m/>
    <m/>
    <n v="9"/>
    <n v="1"/>
    <n v="0"/>
  </r>
  <r>
    <n v="28787341"/>
    <s v="MATTHEW ROBERT * WALKER"/>
    <s v="51 FREDERICK ROAD,SELLY OAK,BIRMINGHAM,B29 6NX"/>
    <s v="51 FREDERICK ROAD SELLY OAK BIRMINGHAM B29 6NX"/>
    <s v="51 29 6"/>
    <s v="B29"/>
    <x v="24"/>
    <x v="0"/>
    <x v="43"/>
    <n v="3"/>
    <x v="10"/>
    <n v="3"/>
    <n v="1"/>
    <n v="0.71308856927375763"/>
    <n v="0.12436491239176839"/>
    <m/>
    <m/>
    <m/>
    <m/>
    <m/>
    <m/>
    <m/>
    <m/>
    <m/>
    <m/>
    <m/>
    <m/>
    <m/>
    <n v="9"/>
    <n v="1"/>
    <n v="0"/>
  </r>
  <r>
    <n v="28790134"/>
    <s v="TERRANCE HAMILTON * MANGLES"/>
    <s v="16 BEASY PARK,WEMBURY,PLYMOUTH,DEVON"/>
    <s v="16 BEASY PARK WEMBURY PLYMOUTH DEVON"/>
    <s v="16"/>
    <s v=""/>
    <x v="24"/>
    <x v="0"/>
    <x v="38"/>
    <n v="3"/>
    <x v="9"/>
    <n v="1"/>
    <n v="0"/>
    <n v="0.89091726909191382"/>
    <n v="0.61564294279786724"/>
    <m/>
    <m/>
    <m/>
    <m/>
    <m/>
    <m/>
    <m/>
    <m/>
    <m/>
    <m/>
    <m/>
    <m/>
    <m/>
    <n v="9"/>
    <n v="1"/>
    <n v="0"/>
  </r>
  <r>
    <n v="28790573"/>
    <s v="TOKIO * YOSHIHARA"/>
    <s v="FUJI JUKOGYO KABUSHIKI KAISHA ,7-2 NISHI-SHINJUKU,1-CHOME,SHINJUKU-KU,TOKYO-TO"/>
    <s v="FUJI JUKOGYO KABUSHIKI KAISHA 7-2 NISHI-SHINJUKU 1-CHOME SHINJUKU-KU TOKYO-TO"/>
    <s v="72 1"/>
    <s v="7-"/>
    <x v="24"/>
    <x v="0"/>
    <x v="72"/>
    <n v="3"/>
    <x v="2"/>
    <n v="2"/>
    <n v="1"/>
    <n v="0.73475530681671408"/>
    <n v="0.73789738774372327"/>
    <m/>
    <m/>
    <m/>
    <m/>
    <m/>
    <m/>
    <m/>
    <m/>
    <m/>
    <m/>
    <m/>
    <m/>
    <m/>
    <n v="9"/>
    <n v="1"/>
    <n v="0"/>
  </r>
  <r>
    <n v="28791631"/>
    <s v="JAMES RALPH * TERRY"/>
    <s v="RT 7,BOX 176,CLEBURNE,TEXAS 76031,JOHNSON COUNTY"/>
    <s v="RT 7 BOX 176 CLEBURNE TEXAS 76031 JOHNSON COUNTY"/>
    <s v="7 176 76031"/>
    <s v="7"/>
    <x v="24"/>
    <x v="0"/>
    <x v="47"/>
    <n v="3"/>
    <x v="2"/>
    <n v="3"/>
    <n v="1"/>
    <n v="0.26550284353414155"/>
    <n v="0.37640038208037541"/>
    <m/>
    <m/>
    <m/>
    <m/>
    <m/>
    <m/>
    <m/>
    <m/>
    <m/>
    <m/>
    <m/>
    <m/>
    <m/>
    <n v="9"/>
    <n v="1"/>
    <n v="0"/>
  </r>
  <r>
    <n v="28792078"/>
    <s v="JOHN JAMIESON * MCCALLUM"/>
    <s v="43 MOSSGEIL DRIVE,NORTH DRUMDRY,CLYDEBANK,G81 2BX"/>
    <s v="43 MOSSGEIL DRIVE NORTH DRUMDRY CLYDEBANK G81 2BX"/>
    <s v="43 81 2"/>
    <s v="G81"/>
    <x v="24"/>
    <x v="0"/>
    <x v="9"/>
    <n v="3"/>
    <x v="10"/>
    <n v="3"/>
    <n v="1"/>
    <n v="0.70887993173787678"/>
    <n v="0.32144598120889178"/>
    <m/>
    <m/>
    <m/>
    <m/>
    <m/>
    <m/>
    <m/>
    <m/>
    <m/>
    <m/>
    <m/>
    <m/>
    <m/>
    <n v="9"/>
    <n v="1"/>
    <n v="0"/>
  </r>
  <r>
    <n v="28793317"/>
    <s v="GPT LIMITED"/>
    <s v="P O BOX 53,NEW CENTURY PARK,TELEPHONE ROAD,COVENTRY,CV3 1HJ"/>
    <s v="P O BOX 53 NEW CENTURY PARK TELEPHONE ROAD COVENTRY CV3 1HJ"/>
    <s v="53 3 1"/>
    <s v="53"/>
    <x v="24"/>
    <x v="0"/>
    <x v="16"/>
    <n v="3"/>
    <x v="8"/>
    <n v="3"/>
    <n v="1"/>
    <n v="0.2536463407133891"/>
    <n v="0.6091603105417881"/>
    <m/>
    <m/>
    <m/>
    <m/>
    <m/>
    <m/>
    <m/>
    <m/>
    <m/>
    <m/>
    <m/>
    <m/>
    <m/>
    <n v="9"/>
    <n v="1"/>
    <n v="0"/>
  </r>
  <r>
    <n v="28794385"/>
    <s v="WILLIAM JOHN * MORTEL"/>
    <s v="49 KEW DRIVE,OADBY,LEICESTER,LE2 8TS"/>
    <s v="49 KEW DRIVE OADBY LEICESTER LE2 8TS"/>
    <s v="49 2 8"/>
    <s v="E2"/>
    <x v="24"/>
    <x v="0"/>
    <x v="38"/>
    <n v="3"/>
    <x v="11"/>
    <n v="3"/>
    <n v="1"/>
    <n v="0.84683505058174302"/>
    <n v="7.4824057136787303E-2"/>
    <m/>
    <m/>
    <m/>
    <m/>
    <m/>
    <m/>
    <m/>
    <m/>
    <m/>
    <m/>
    <m/>
    <m/>
    <m/>
    <n v="9"/>
    <n v="1"/>
    <n v="0"/>
  </r>
  <r>
    <n v="28797139"/>
    <s v="JOHN MARTYN * WEAVER"/>
    <s v="MOOR COTTAGE,THE STREET,KINGSCOURT,STROUD,GLOUCESTERSHIRE,GL5 5DP"/>
    <s v="MOOR COTTAGE THE STREET KINGSCOURT STROUD GLOUCESTERSHIRE GL5 5DP"/>
    <s v="5 5"/>
    <s v="L5"/>
    <x v="24"/>
    <x v="0"/>
    <x v="4"/>
    <n v="3"/>
    <x v="2"/>
    <n v="2"/>
    <n v="1"/>
    <n v="0.18777438273943381"/>
    <n v="0.73860610940483551"/>
    <m/>
    <m/>
    <m/>
    <m/>
    <m/>
    <m/>
    <m/>
    <m/>
    <m/>
    <m/>
    <m/>
    <m/>
    <m/>
    <n v="9"/>
    <n v="1"/>
    <n v="0"/>
  </r>
  <r>
    <n v="28805125"/>
    <s v="NOBUYOSHI * KUMAKI"/>
    <s v="2-13-1 JUNO-CHO,OMIYA-SHI,SAITAMA-KEN"/>
    <s v="2-13-1 JUNO-CHO OMIYA-SHI SAITAMA-KEN"/>
    <s v="2131"/>
    <s v="-13-"/>
    <x v="24"/>
    <x v="0"/>
    <x v="24"/>
    <n v="3"/>
    <x v="0"/>
    <n v="1"/>
    <n v="1"/>
    <n v="0.51956483208455151"/>
    <n v="0.37512080720599172"/>
    <m/>
    <m/>
    <m/>
    <m/>
    <m/>
    <m/>
    <m/>
    <m/>
    <m/>
    <m/>
    <m/>
    <m/>
    <m/>
    <n v="9"/>
    <n v="1"/>
    <n v="0"/>
  </r>
  <r>
    <n v="28807932"/>
    <s v="COLIN * BEVERIDGE"/>
    <s v="19 HILLINGDON ROAD,GRAVESEND,KENT,DA11 7LQ"/>
    <s v="19 HILLINGDON ROAD GRAVESEND KENT DA11 7LQ"/>
    <s v="19 11 7"/>
    <s v="A11"/>
    <x v="24"/>
    <x v="0"/>
    <x v="3"/>
    <n v="3"/>
    <x v="11"/>
    <n v="3"/>
    <n v="1"/>
    <n v="7.6115264126699334E-2"/>
    <n v="0.18205511037175914"/>
    <m/>
    <m/>
    <m/>
    <m/>
    <m/>
    <m/>
    <m/>
    <m/>
    <m/>
    <m/>
    <m/>
    <m/>
    <m/>
    <n v="9"/>
    <n v="1"/>
    <n v="0"/>
  </r>
  <r>
    <n v="28812250"/>
    <s v="CHAN, MICHAEL, Y., S."/>
    <s v="VARITRONIX LIMITED;4/F. LIVEN HOUSE;61-63 KING YIP STREET KWUN TONG KOWLOON"/>
    <s v="VARITRONIX LIMITED;4/F. LIVEN HOUSE;61-63 KING YIP STREET KWUN TONG KOWLOON"/>
    <s v="4 6163"/>
    <s v=";4/"/>
    <x v="53"/>
    <x v="0"/>
    <x v="60"/>
    <n v="3"/>
    <x v="4"/>
    <n v="2"/>
    <n v="1"/>
    <n v="0.46181725065752377"/>
    <n v="0.32702782118400486"/>
    <m/>
    <m/>
    <m/>
    <m/>
    <m/>
    <m/>
    <m/>
    <m/>
    <m/>
    <m/>
    <m/>
    <m/>
    <m/>
    <n v="9"/>
    <n v="1"/>
    <n v="0"/>
  </r>
  <r>
    <n v="26438426"/>
    <s v="KAERKI, ARI MATTI OLAVI"/>
    <s v="KYNTAEJAENTIE 10 53200 LAPPEENRANTA"/>
    <s v="KYNTAEJAENTIE 10 53200 LAPPEENRANTA"/>
    <s v="10 53200"/>
    <s v="10"/>
    <x v="23"/>
    <x v="0"/>
    <x v="52"/>
    <n v="2"/>
    <x v="0"/>
    <n v="2"/>
    <n v="1"/>
    <n v="0.66578386883847029"/>
    <n v="0.15613083918565318"/>
    <n v="1"/>
    <n v="2"/>
    <n v="10"/>
    <m/>
    <m/>
    <m/>
    <m/>
    <m/>
    <m/>
    <m/>
    <m/>
    <m/>
    <m/>
    <n v="9"/>
    <n v="1"/>
    <n v="0"/>
  </r>
  <r>
    <n v="28825762"/>
    <s v="BRIAN CHRISTOPHER * WEBSTER"/>
    <s v="39 SIR WILLIAMS CLOSE,AYLSHAM,NORWICH,NORFOLK"/>
    <s v="39 SIR WILLIAMS CLOSE AYLSHAM NORWICH NORFOLK"/>
    <s v="39"/>
    <s v=""/>
    <x v="24"/>
    <x v="0"/>
    <x v="37"/>
    <n v="3"/>
    <x v="11"/>
    <n v="1"/>
    <n v="0"/>
    <n v="0.14237013377899799"/>
    <n v="0.83390756979425118"/>
    <m/>
    <m/>
    <m/>
    <m/>
    <m/>
    <m/>
    <m/>
    <m/>
    <m/>
    <m/>
    <m/>
    <m/>
    <m/>
    <n v="9"/>
    <n v="1"/>
    <n v="0"/>
  </r>
  <r>
    <n v="28829909"/>
    <s v="MARTIN JOHN * GOUGH"/>
    <s v="25 YEWCROFT AVENUE,HARBORNE,BIRMINGHAM,B17 9TR"/>
    <s v="25 YEWCROFT AVENUE HARBORNE BIRMINGHAM B17 9TR"/>
    <s v="25 17 9"/>
    <s v="B17"/>
    <x v="24"/>
    <x v="0"/>
    <x v="43"/>
    <n v="3"/>
    <x v="11"/>
    <n v="3"/>
    <n v="1"/>
    <n v="0.33112301760886853"/>
    <n v="0.69757362246365429"/>
    <m/>
    <m/>
    <m/>
    <m/>
    <m/>
    <m/>
    <m/>
    <m/>
    <m/>
    <m/>
    <m/>
    <m/>
    <m/>
    <n v="9"/>
    <n v="1"/>
    <n v="0"/>
  </r>
  <r>
    <n v="28831106"/>
    <s v="KEVIN * MCHALE"/>
    <s v="8 ORCHARD RISE,MARKET DRAYTON,SHROPSHIRE,TF9 3HW"/>
    <s v="8 ORCHARD RISE MARKET DRAYTON SHROPSHIRE TF9 3HW"/>
    <s v="8 9 3"/>
    <s v="F9"/>
    <x v="8"/>
    <x v="0"/>
    <x v="47"/>
    <n v="3"/>
    <x v="10"/>
    <n v="3"/>
    <n v="1"/>
    <n v="0.74885348326283385"/>
    <n v="0.36585149099196201"/>
    <m/>
    <m/>
    <m/>
    <m/>
    <m/>
    <m/>
    <m/>
    <m/>
    <m/>
    <m/>
    <m/>
    <m/>
    <m/>
    <n v="9"/>
    <n v="1"/>
    <n v="0"/>
  </r>
  <r>
    <n v="28836656"/>
    <s v="JOSEPH R * SWIEZBIN"/>
    <s v="73 SMITH STREET,GLEN HEAD,NEW YORK 11545"/>
    <s v="73 SMITH STREET GLEN HEAD NEW YORK 11545"/>
    <s v="73 11545"/>
    <s v=""/>
    <x v="24"/>
    <x v="0"/>
    <x v="41"/>
    <n v="3"/>
    <x v="10"/>
    <n v="2"/>
    <n v="0"/>
    <n v="0.44732071870041024"/>
    <n v="0.64750623388574058"/>
    <m/>
    <m/>
    <m/>
    <m/>
    <m/>
    <m/>
    <m/>
    <m/>
    <m/>
    <m/>
    <m/>
    <m/>
    <m/>
    <n v="9"/>
    <n v="1"/>
    <n v="0"/>
  </r>
  <r>
    <n v="28838431"/>
    <s v="PETER JOHN * TOWN"/>
    <s v="SINGE WOOD FARM,WHITEOAK GREEN, HAILEY,WITNEY,OXON,0X8 5XP"/>
    <s v="SINGE WOOD FARM WHITEOAK GREEN HAILEY WITNEY OXON 0X8 5XP"/>
    <s v="08 5"/>
    <s v="0X"/>
    <x v="8"/>
    <x v="0"/>
    <x v="14"/>
    <n v="3"/>
    <x v="4"/>
    <n v="2"/>
    <n v="1"/>
    <n v="0.73276720793713968"/>
    <n v="0.99959278786007122"/>
    <m/>
    <m/>
    <m/>
    <m/>
    <m/>
    <m/>
    <m/>
    <m/>
    <m/>
    <m/>
    <m/>
    <m/>
    <m/>
    <n v="9"/>
    <n v="1"/>
    <n v="0"/>
  </r>
  <r>
    <n v="28839623"/>
    <s v="FRANK-LUTZ * DITTMANN"/>
    <s v="KLINGENSTR 19A,8501 ECKENTAL-ESCHENAU"/>
    <s v="KLINGENSTR 19A 8501 ECKENTAL-ESCHENAU"/>
    <s v="19 8501"/>
    <s v="19A"/>
    <x v="24"/>
    <x v="0"/>
    <x v="24"/>
    <n v="3"/>
    <x v="0"/>
    <n v="2"/>
    <n v="1"/>
    <n v="0.12821783466807601"/>
    <n v="0.29995469773679562"/>
    <m/>
    <m/>
    <m/>
    <m/>
    <m/>
    <m/>
    <m/>
    <m/>
    <m/>
    <m/>
    <m/>
    <m/>
    <m/>
    <n v="9"/>
    <n v="1"/>
    <n v="0"/>
  </r>
  <r>
    <n v="28842868"/>
    <s v="I KABUSHIKI KAISHA SHINJI * SAITO"/>
    <s v="NO 1-1 2-CHOME NISHI-SHINJUKU,SHINJUKU-KU,TOKYO"/>
    <s v="NO 1-1 2-CHOME NISHI-SHINJUKU SHINJUKU-KU TOKYO"/>
    <s v="11 2"/>
    <s v="1-"/>
    <x v="2"/>
    <x v="0"/>
    <x v="22"/>
    <n v="3"/>
    <x v="9"/>
    <n v="2"/>
    <n v="1"/>
    <n v="0.84109860265197423"/>
    <n v="0.47617609419372364"/>
    <m/>
    <m/>
    <m/>
    <m/>
    <m/>
    <m/>
    <m/>
    <m/>
    <m/>
    <m/>
    <m/>
    <m/>
    <m/>
    <n v="9"/>
    <n v="1"/>
    <n v="0"/>
  </r>
  <r>
    <n v="26523313"/>
    <s v="KALLIOMAEKI,KALEVI JUHANI"/>
    <s v="Merivirta 9 C 42, Espoo"/>
    <s v="Merivirta 9 C 42 Espoo"/>
    <s v="9 42"/>
    <s v="9"/>
    <x v="23"/>
    <x v="0"/>
    <x v="96"/>
    <n v="2"/>
    <x v="1"/>
    <n v="2"/>
    <n v="1"/>
    <n v="0.99174758602673585"/>
    <n v="0.12318432336611296"/>
    <n v="1"/>
    <n v="2"/>
    <n v="10"/>
    <m/>
    <m/>
    <m/>
    <m/>
    <m/>
    <m/>
    <m/>
    <m/>
    <m/>
    <m/>
    <n v="9"/>
    <n v="1"/>
    <n v="0"/>
  </r>
  <r>
    <n v="28861053"/>
    <s v="ROGER * GAMBLE"/>
    <s v="121 UNDERLANE,PLYMSTOCK,PLYMOUTH"/>
    <s v="121 UNDERLANE PLYMSTOCK PLYMOUTH"/>
    <s v="121"/>
    <s v=""/>
    <x v="24"/>
    <x v="0"/>
    <x v="1"/>
    <n v="2"/>
    <x v="0"/>
    <n v="1"/>
    <n v="0"/>
    <n v="0.5853519583885064"/>
    <n v="0.83778812220740839"/>
    <m/>
    <m/>
    <m/>
    <m/>
    <m/>
    <m/>
    <m/>
    <m/>
    <m/>
    <m/>
    <m/>
    <m/>
    <m/>
    <n v="9"/>
    <n v="1"/>
    <n v="0"/>
  </r>
  <r>
    <n v="28874956"/>
    <s v="PETER JOHN GRAHAM * BARNETT"/>
    <s v="45 OAKTREE DRIVE,STOKEHILL,GUILDFORD,SURREY,GU1 1JL"/>
    <s v="45 OAKTREE DRIVE STOKEHILL GUILDFORD SURREY GU1 1JL"/>
    <s v="45 1 1"/>
    <s v="U1"/>
    <x v="24"/>
    <x v="0"/>
    <x v="71"/>
    <n v="3"/>
    <x v="10"/>
    <n v="3"/>
    <n v="1"/>
    <n v="0.33515389440353638"/>
    <n v="0.45118897229031285"/>
    <m/>
    <m/>
    <m/>
    <m/>
    <m/>
    <m/>
    <m/>
    <m/>
    <m/>
    <m/>
    <m/>
    <m/>
    <m/>
    <n v="9"/>
    <n v="1"/>
    <n v="0"/>
  </r>
  <r>
    <n v="28876107"/>
    <s v="YOSHINORI * NOGUCHI"/>
    <s v="FUJITSU LIMITED ,1015 KAMIKODANAKA,NAKAHARA-KU,KAWASAKI-SHI,KANAGAWA 211"/>
    <s v="FUJITSU LIMITED 1015 KAMIKODANAKA NAKAHARA-KU KAWASAKI-SHI KANAGAWA 211"/>
    <s v="1015 211"/>
    <s v=""/>
    <x v="24"/>
    <x v="0"/>
    <x v="75"/>
    <n v="3"/>
    <x v="10"/>
    <n v="2"/>
    <n v="0"/>
    <n v="0.87089662505369847"/>
    <n v="0.40345715113771197"/>
    <m/>
    <m/>
    <m/>
    <m/>
    <m/>
    <m/>
    <m/>
    <m/>
    <m/>
    <m/>
    <m/>
    <m/>
    <m/>
    <n v="9"/>
    <n v="1"/>
    <n v="0"/>
  </r>
  <r>
    <n v="28876248"/>
    <s v="JOHN ROBERT * STADIUS"/>
    <s v="EASTLEIGH,THE RIDGEWAY,OXSHOTT,SURREY,KT22 OLE"/>
    <s v="EASTLEIGH THE RIDGEWAY OXSHOTT SURREY KT22 OLE"/>
    <s v="22"/>
    <s v="T22"/>
    <x v="24"/>
    <x v="0"/>
    <x v="43"/>
    <n v="3"/>
    <x v="11"/>
    <n v="1"/>
    <n v="1"/>
    <n v="0.28757004949642251"/>
    <n v="0.44857796288840479"/>
    <m/>
    <m/>
    <m/>
    <m/>
    <m/>
    <m/>
    <m/>
    <m/>
    <m/>
    <m/>
    <m/>
    <m/>
    <m/>
    <n v="9"/>
    <n v="1"/>
    <n v="0"/>
  </r>
  <r>
    <n v="28877179"/>
    <s v="KEITH * LAKE"/>
    <s v="59 CROMER WAY,LUTON"/>
    <s v="59 CROMER WAY LUTON"/>
    <s v="59"/>
    <s v=""/>
    <x v="24"/>
    <x v="0"/>
    <x v="80"/>
    <n v="2"/>
    <x v="0"/>
    <n v="1"/>
    <n v="0"/>
    <n v="0.89761492874844129"/>
    <n v="0.19060290962656734"/>
    <m/>
    <m/>
    <m/>
    <m/>
    <m/>
    <m/>
    <m/>
    <m/>
    <m/>
    <m/>
    <m/>
    <m/>
    <m/>
    <n v="9"/>
    <n v="0"/>
    <n v="0"/>
  </r>
  <r>
    <n v="28879619"/>
    <s v="RICHARD STUART * ATKINS"/>
    <s v="16 BORROWDALE AVENUE,IPSWICH,IP4 2TN"/>
    <s v="16 BORROWDALE AVENUE IPSWICH IP4 2TN"/>
    <s v="16 4 2"/>
    <s v="P4"/>
    <x v="24"/>
    <x v="0"/>
    <x v="38"/>
    <n v="3"/>
    <x v="9"/>
    <n v="3"/>
    <n v="1"/>
    <n v="0.51354121931577312"/>
    <n v="0.96105774195608118"/>
    <m/>
    <m/>
    <m/>
    <m/>
    <m/>
    <m/>
    <m/>
    <m/>
    <m/>
    <m/>
    <m/>
    <m/>
    <m/>
    <n v="9"/>
    <n v="1"/>
    <n v="0"/>
  </r>
  <r>
    <n v="26533509"/>
    <s v="SAUKKO, ERKKA"/>
    <s v="Matti Tapionkatu 2 F 46, Tampere"/>
    <s v="Matti Tapionkatu 2 F 46 Tampere"/>
    <s v="2 46"/>
    <s v="2"/>
    <x v="23"/>
    <x v="0"/>
    <x v="1"/>
    <n v="2"/>
    <x v="9"/>
    <n v="2"/>
    <n v="1"/>
    <n v="0.67565263515411278"/>
    <n v="0.16233958752400168"/>
    <n v="1"/>
    <n v="2"/>
    <n v="10"/>
    <m/>
    <m/>
    <m/>
    <m/>
    <m/>
    <m/>
    <m/>
    <m/>
    <m/>
    <m/>
    <n v="9"/>
    <n v="1"/>
    <n v="0"/>
  </r>
  <r>
    <n v="28886730"/>
    <s v="MILES ROLAND WILLIAM * BOZEAT"/>
    <s v="3 HERMITAGE LANE,UPPER STRATTON,SWINDON,WILTSHIRE,SM2 6QT"/>
    <s v="3 HERMITAGE LANE UPPER STRATTON SWINDON WILTSHIRE SM2 6QT"/>
    <s v="3 2 6"/>
    <s v="M2"/>
    <x v="8"/>
    <x v="0"/>
    <x v="19"/>
    <n v="3"/>
    <x v="2"/>
    <n v="3"/>
    <n v="1"/>
    <n v="0.77546822267940707"/>
    <n v="0.25474846804185836"/>
    <m/>
    <m/>
    <m/>
    <m/>
    <m/>
    <m/>
    <m/>
    <m/>
    <m/>
    <m/>
    <m/>
    <m/>
    <m/>
    <n v="9"/>
    <n v="1"/>
    <n v="0"/>
  </r>
  <r>
    <n v="28892073"/>
    <s v="GERALDINE * MOYNIHAN"/>
    <s v="LES CEDRES,LAGAN GROVE,MAYFIELD,CORK"/>
    <s v="LES CEDRES LAGAN GROVE MAYFIELD CORK"/>
    <s v=""/>
    <s v=""/>
    <x v="35"/>
    <x v="0"/>
    <x v="38"/>
    <n v="3"/>
    <x v="9"/>
    <n v="0"/>
    <n v="0"/>
    <n v="0.4117314152389373"/>
    <n v="0.69320829743347279"/>
    <m/>
    <m/>
    <m/>
    <m/>
    <m/>
    <m/>
    <m/>
    <m/>
    <m/>
    <m/>
    <m/>
    <m/>
    <m/>
    <n v="9"/>
    <n v="1"/>
    <n v="0"/>
  </r>
  <r>
    <n v="28901919"/>
    <s v="BASSETT, DAVID, WYN"/>
    <s v="19 GLENARM WALK;BRISLINGTON;BRISTOL BS4 4LS"/>
    <s v="19 GLENARM WALK;BRISLINGTON;BRISTOL BS4 4LS"/>
    <s v="19 4 4"/>
    <s v="S4"/>
    <x v="8"/>
    <x v="0"/>
    <x v="42"/>
    <n v="3"/>
    <x v="1"/>
    <n v="3"/>
    <n v="1"/>
    <n v="0.35578528653082508"/>
    <n v="0.91376664295529653"/>
    <m/>
    <m/>
    <m/>
    <m/>
    <m/>
    <m/>
    <m/>
    <m/>
    <m/>
    <m/>
    <m/>
    <m/>
    <m/>
    <n v="9"/>
    <n v="1"/>
    <n v="0"/>
  </r>
  <r>
    <n v="28904333"/>
    <s v="EVANGELOS * THEOCHAROUS"/>
    <s v="3 SUNNA GARDENS,SUNBURY-ON-THAMES,MIDDLESEX,TW16 5EE"/>
    <s v="3 SUNNA GARDENS SUNBURY-ON-THAMES MIDDLESEX TW16 5EE"/>
    <s v="3 16 5"/>
    <s v="W16"/>
    <x v="24"/>
    <x v="0"/>
    <x v="26"/>
    <n v="3"/>
    <x v="11"/>
    <n v="3"/>
    <n v="1"/>
    <n v="0.55120644478805847"/>
    <n v="0.54650391107489504"/>
    <m/>
    <m/>
    <m/>
    <m/>
    <m/>
    <m/>
    <m/>
    <m/>
    <m/>
    <m/>
    <m/>
    <m/>
    <m/>
    <n v="9"/>
    <n v="1"/>
    <n v="0"/>
  </r>
  <r>
    <n v="28909953"/>
    <s v="FREDERICK THOMAS DAVID * GOLDIE"/>
    <s v="88 APPLEGARTH AVENUE,GUILDFORD,SURREY,GU2 6LR"/>
    <s v="88 APPLEGARTH AVENUE GUILDFORD SURREY GU2 6LR"/>
    <s v="88 2 6"/>
    <s v="U2"/>
    <x v="8"/>
    <x v="0"/>
    <x v="37"/>
    <n v="3"/>
    <x v="11"/>
    <n v="3"/>
    <n v="1"/>
    <n v="0.73868916248408445"/>
    <n v="0.40857031116962139"/>
    <m/>
    <m/>
    <m/>
    <m/>
    <m/>
    <m/>
    <m/>
    <m/>
    <m/>
    <m/>
    <m/>
    <m/>
    <m/>
    <n v="9"/>
    <n v="1"/>
    <n v="0"/>
  </r>
  <r>
    <n v="28915251"/>
    <s v="CINDY MICHELLE BELINDA * WATERFIELD"/>
    <s v="11 HIGH STREET,BROUGHTON,KETTERING,NORTHANTS,NN14 INF"/>
    <s v="11 HIGH STREET BROUGHTON KETTERING NORTHANTS NN14 INF"/>
    <s v="11 14"/>
    <s v="N14"/>
    <x v="24"/>
    <x v="0"/>
    <x v="33"/>
    <n v="3"/>
    <x v="10"/>
    <n v="2"/>
    <n v="1"/>
    <n v="0.4418282814787875"/>
    <n v="0.27813610532180577"/>
    <m/>
    <m/>
    <m/>
    <m/>
    <m/>
    <m/>
    <m/>
    <m/>
    <m/>
    <m/>
    <m/>
    <m/>
    <m/>
    <n v="9"/>
    <n v="1"/>
    <n v="0"/>
  </r>
  <r>
    <n v="28920005"/>
    <s v="MASAHIRO * ARAI"/>
    <s v="FUTABA DENSHI KOGYO KABUSHIKI KAISHA ,629 OSHIBA,MOBARA-SHI,CHIBA-KEN"/>
    <s v="FUTABA DENSHI KOGYO KABUSHIKI KAISHA 629 OSHIBA MOBARA-SHI CHIBA-KEN"/>
    <s v="629"/>
    <s v="629"/>
    <x v="24"/>
    <x v="0"/>
    <x v="25"/>
    <n v="3"/>
    <x v="2"/>
    <n v="1"/>
    <n v="1"/>
    <n v="0.57996243068504638"/>
    <n v="0.69324910786200011"/>
    <m/>
    <m/>
    <m/>
    <m/>
    <m/>
    <m/>
    <m/>
    <m/>
    <m/>
    <m/>
    <m/>
    <m/>
    <m/>
    <n v="9"/>
    <n v="1"/>
    <n v="0"/>
  </r>
  <r>
    <n v="28925491"/>
    <s v="BRUNO * ELTNER"/>
    <s v="TRACKERTWEG 3,6900 HEIDELBERG"/>
    <s v="TRACKERTWEG 3 6900 HEIDELBERG"/>
    <s v="3 6900"/>
    <s v="3"/>
    <x v="24"/>
    <x v="0"/>
    <x v="13"/>
    <n v="2"/>
    <x v="0"/>
    <n v="2"/>
    <n v="1"/>
    <n v="0.60703812435417226"/>
    <n v="0.90599560944492974"/>
    <m/>
    <m/>
    <m/>
    <m/>
    <m/>
    <m/>
    <m/>
    <m/>
    <m/>
    <m/>
    <m/>
    <m/>
    <m/>
    <n v="9"/>
    <n v="1"/>
    <n v="0"/>
  </r>
  <r>
    <n v="29502108"/>
    <s v="IDEI, MIKLOS"/>
    <s v="KARPAT U. 16;H-1133 BUDAPEST"/>
    <s v="KARPAT U. 16;H-1133 BUDAPEST"/>
    <s v="161133"/>
    <s v="16;"/>
    <x v="22"/>
    <x v="0"/>
    <x v="20"/>
    <n v="2"/>
    <x v="0"/>
    <n v="1"/>
    <n v="1"/>
    <n v="0.33311218966783351"/>
    <n v="0.65178608869714028"/>
    <m/>
    <m/>
    <m/>
    <m/>
    <m/>
    <m/>
    <m/>
    <m/>
    <m/>
    <m/>
    <m/>
    <m/>
    <m/>
    <n v="9"/>
    <n v="1"/>
    <n v="0"/>
  </r>
  <r>
    <n v="29655198"/>
    <s v="SOLA INTERNATIONAL INC."/>
    <s v="2420 Sand Hill Road,¹Suite 200, Menlo Park,¹California"/>
    <s v="2420 Sand Hill Road ¹Suite 200 Menlo Park ¹California"/>
    <s v="2420 200"/>
    <s v="200"/>
    <x v="24"/>
    <x v="0"/>
    <x v="49"/>
    <n v="3"/>
    <x v="2"/>
    <n v="2"/>
    <n v="1"/>
    <n v="0.19932755457398121"/>
    <n v="0.83389860321769671"/>
    <m/>
    <m/>
    <m/>
    <m/>
    <m/>
    <m/>
    <m/>
    <m/>
    <m/>
    <m/>
    <m/>
    <m/>
    <m/>
    <n v="9"/>
    <n v="1"/>
    <n v="0"/>
  </r>
  <r>
    <n v="28456143"/>
    <s v="WILLIAM JAMES * STEWART"/>
    <s v="THE MANOR HOUSE,BLAKESLEY,NORTHANTS"/>
    <s v="THE MANOR HOUSE BLAKESLEY NORTHANTS"/>
    <s v=""/>
    <s v=""/>
    <x v="24"/>
    <x v="0"/>
    <x v="52"/>
    <n v="2"/>
    <x v="1"/>
    <n v="0"/>
    <n v="0"/>
    <n v="0.13543131206451442"/>
    <n v="0.13877370182282467"/>
    <n v="1"/>
    <n v="2"/>
    <n v="10"/>
    <m/>
    <m/>
    <m/>
    <m/>
    <m/>
    <m/>
    <m/>
    <m/>
    <m/>
    <m/>
    <n v="9"/>
    <n v="1"/>
    <n v="0"/>
  </r>
  <r>
    <n v="29665182"/>
    <s v="CHRISTOPHER JAMES BYRNE"/>
    <s v="Old Conagh Cottage Thornhill Road Bray County Wicklow Ireland"/>
    <s v="Old Conagh Cottage Thornhill Road Bray County Wicklow Ireland"/>
    <s v=""/>
    <s v=""/>
    <x v="35"/>
    <x v="0"/>
    <x v="15"/>
    <n v="3"/>
    <x v="2"/>
    <n v="0"/>
    <n v="0"/>
    <n v="0.61494684241695419"/>
    <n v="0.68610132763680465"/>
    <m/>
    <m/>
    <m/>
    <m/>
    <m/>
    <m/>
    <m/>
    <m/>
    <m/>
    <m/>
    <m/>
    <m/>
    <m/>
    <n v="9"/>
    <n v="1"/>
    <n v="0"/>
  </r>
  <r>
    <n v="29665624"/>
    <s v="STURDY FRANCIS NAGLE &amp; CO. LIMITED"/>
    <s v="2 Beechlawn Dundrum Dublin 16 Ireland"/>
    <s v="2 Beechlawn Dundrum Dublin 16 Ireland"/>
    <s v="2 16"/>
    <s v="16"/>
    <x v="35"/>
    <x v="0"/>
    <x v="24"/>
    <n v="3"/>
    <x v="9"/>
    <n v="2"/>
    <n v="1"/>
    <n v="0.52588283625088539"/>
    <n v="0.93539768134217005"/>
    <m/>
    <m/>
    <m/>
    <m/>
    <m/>
    <m/>
    <m/>
    <m/>
    <m/>
    <m/>
    <m/>
    <m/>
    <m/>
    <n v="9"/>
    <n v="1"/>
    <n v="0"/>
  </r>
  <r>
    <n v="29666614"/>
    <s v="ALLEY ENTERPRISES LIMITED"/>
    <s v="CRINKLE;BIRR;COUNTY OFFALY"/>
    <s v="CRINKLE;BIRR;COUNTY OFFALY"/>
    <s v=""/>
    <s v=""/>
    <x v="35"/>
    <x v="0"/>
    <x v="76"/>
    <n v="2"/>
    <x v="15"/>
    <n v="0"/>
    <n v="0"/>
    <n v="0.9516433439815678"/>
    <n v="0.95268141629716563"/>
    <m/>
    <m/>
    <m/>
    <m/>
    <m/>
    <m/>
    <m/>
    <m/>
    <m/>
    <m/>
    <m/>
    <m/>
    <m/>
    <n v="9"/>
    <n v="1"/>
    <n v="0"/>
  </r>
  <r>
    <n v="29668976"/>
    <s v="PAUL JEVENS"/>
    <s v="5 Rath Park Ardee Dundalk Ireland; ANN JEVENS 5 Rath Park Ardee Road Dundalk Ireland"/>
    <s v="5 Rath Park Ardee Dundalk Ireland; ANN JEVENS 5 Rath Park Ardee Road Dundalk Ireland"/>
    <s v="5 5"/>
    <s v="5"/>
    <x v="35"/>
    <x v="0"/>
    <x v="7"/>
    <n v="3"/>
    <x v="12"/>
    <n v="2"/>
    <n v="1"/>
    <n v="0.97004005555512596"/>
    <n v="0.8159308090694618"/>
    <m/>
    <m/>
    <m/>
    <m/>
    <m/>
    <m/>
    <m/>
    <m/>
    <m/>
    <m/>
    <m/>
    <m/>
    <m/>
    <n v="9"/>
    <n v="1"/>
    <n v="0"/>
  </r>
  <r>
    <n v="29671919"/>
    <s v="CATHERINE DEEGAN"/>
    <s v="28 St. John's Wood.Clontarf.Dublin 3.Ireland"/>
    <s v="28 St. John's Wood.Clontarf.Dublin 3.Ireland"/>
    <s v="28 3"/>
    <s v="3."/>
    <x v="35"/>
    <x v="0"/>
    <x v="18"/>
    <n v="3"/>
    <x v="1"/>
    <n v="2"/>
    <n v="1"/>
    <n v="0.62283994574067669"/>
    <n v="0.15100073458380836"/>
    <m/>
    <m/>
    <m/>
    <m/>
    <m/>
    <m/>
    <m/>
    <m/>
    <m/>
    <m/>
    <m/>
    <m/>
    <m/>
    <n v="9"/>
    <n v="1"/>
    <n v="0"/>
  </r>
  <r>
    <n v="29805504"/>
    <s v="BARBAGLI GEREMIA"/>
    <s v="AD AREZZO"/>
    <s v="AD AREZZO"/>
    <s v=""/>
    <s v=""/>
    <x v="6"/>
    <x v="0"/>
    <x v="62"/>
    <n v="1"/>
    <x v="15"/>
    <n v="0"/>
    <n v="0"/>
    <n v="6.2937786325606426E-2"/>
    <n v="0.65170414361114948"/>
    <m/>
    <m/>
    <m/>
    <m/>
    <m/>
    <m/>
    <m/>
    <m/>
    <m/>
    <m/>
    <m/>
    <m/>
    <m/>
    <n v="9"/>
    <n v="0"/>
    <n v="0"/>
  </r>
  <r>
    <n v="28517232"/>
    <s v="WLODZIMIERZ * SIKORA"/>
    <s v="KATOWICE UL OSIKOWA 74,POLAND"/>
    <s v="KATOWICE UL OSIKOWA 74 POLAND"/>
    <s v="74"/>
    <s v="74"/>
    <x v="24"/>
    <x v="0"/>
    <x v="13"/>
    <n v="2"/>
    <x v="1"/>
    <n v="1"/>
    <n v="1"/>
    <n v="0.32648607972010457"/>
    <n v="0.13807093378759017"/>
    <n v="1"/>
    <n v="2"/>
    <n v="10"/>
    <m/>
    <m/>
    <m/>
    <m/>
    <m/>
    <m/>
    <m/>
    <m/>
    <m/>
    <m/>
    <n v="9"/>
    <n v="1"/>
    <n v="0"/>
  </r>
  <r>
    <n v="29821044"/>
    <s v="CERAMITAL S.P.A."/>
    <s v="A BUONCONVENTO (SIENA)"/>
    <s v="A BUONCONVENTO (SIENA)"/>
    <s v=""/>
    <s v=""/>
    <x v="6"/>
    <x v="0"/>
    <x v="48"/>
    <n v="2"/>
    <x v="3"/>
    <n v="0"/>
    <n v="0"/>
    <n v="0.40717745584491871"/>
    <n v="0.49663411299089788"/>
    <m/>
    <m/>
    <m/>
    <m/>
    <m/>
    <m/>
    <m/>
    <m/>
    <m/>
    <m/>
    <m/>
    <m/>
    <m/>
    <n v="9"/>
    <n v="0"/>
    <n v="0"/>
  </r>
  <r>
    <n v="29821085"/>
    <s v="MARCHIONI CARLO"/>
    <s v="A MONGHIDORO BO"/>
    <s v="A MONGHIDORO BO"/>
    <s v=""/>
    <s v=""/>
    <x v="6"/>
    <x v="0"/>
    <x v="81"/>
    <n v="1"/>
    <x v="3"/>
    <n v="0"/>
    <n v="0"/>
    <n v="0.16747753500784246"/>
    <n v="0.6431996142442028"/>
    <m/>
    <m/>
    <m/>
    <m/>
    <m/>
    <m/>
    <m/>
    <m/>
    <m/>
    <m/>
    <m/>
    <m/>
    <m/>
    <n v="9"/>
    <n v="0"/>
    <n v="0"/>
  </r>
  <r>
    <n v="29821784"/>
    <s v="NONES S.P.A."/>
    <s v="SPINI DI GARDOLO TRENTO"/>
    <s v="SPINI DI GARDOLO TRENTO"/>
    <s v=""/>
    <s v=""/>
    <x v="6"/>
    <x v="0"/>
    <x v="96"/>
    <n v="2"/>
    <x v="0"/>
    <n v="0"/>
    <n v="0"/>
    <n v="0.25911490326589148"/>
    <n v="0.82769304609655425"/>
    <m/>
    <m/>
    <m/>
    <m/>
    <m/>
    <m/>
    <m/>
    <m/>
    <m/>
    <m/>
    <m/>
    <m/>
    <m/>
    <n v="9"/>
    <n v="0"/>
    <n v="0"/>
  </r>
  <r>
    <n v="28538486"/>
    <s v="HANS * LOWENTHAL"/>
    <s v="7 SHEFFIELD TERRACE,LONDON W 8"/>
    <s v="7 SHEFFIELD TERRACE LONDON W 8"/>
    <s v="7 8"/>
    <s v=""/>
    <x v="24"/>
    <x v="0"/>
    <x v="0"/>
    <n v="2"/>
    <x v="9"/>
    <n v="2"/>
    <n v="0"/>
    <n v="6.6797855585102872E-2"/>
    <n v="0.15869341692250627"/>
    <n v="1"/>
    <n v="2"/>
    <n v="10"/>
    <m/>
    <m/>
    <m/>
    <m/>
    <m/>
    <m/>
    <m/>
    <m/>
    <m/>
    <m/>
    <n v="9"/>
    <n v="1"/>
    <n v="0"/>
  </r>
  <r>
    <n v="29822991"/>
    <s v="EUGENIO AMADUZZI"/>
    <s v="A VISERBELLA FR RIMINI FO"/>
    <s v="A VISERBELLA FR RIMINI FO"/>
    <s v=""/>
    <s v=""/>
    <x v="24"/>
    <x v="0"/>
    <x v="21"/>
    <n v="2"/>
    <x v="1"/>
    <n v="0"/>
    <n v="0"/>
    <n v="6.0743750310462641E-2"/>
    <n v="0.60278396756415831"/>
    <m/>
    <m/>
    <m/>
    <m/>
    <m/>
    <m/>
    <m/>
    <m/>
    <m/>
    <m/>
    <m/>
    <m/>
    <m/>
    <n v="9"/>
    <n v="0"/>
    <n v="0"/>
  </r>
  <r>
    <n v="29832499"/>
    <s v="LENTI ANDREA"/>
    <s v="A MARTINAFRANCA TARANTO"/>
    <s v="A MARTINAFRANCA TARANTO"/>
    <s v=""/>
    <s v=""/>
    <x v="6"/>
    <x v="0"/>
    <x v="96"/>
    <n v="2"/>
    <x v="3"/>
    <n v="0"/>
    <n v="0"/>
    <n v="0.15051259323391319"/>
    <n v="0.59269960242297381"/>
    <m/>
    <m/>
    <m/>
    <m/>
    <m/>
    <m/>
    <m/>
    <m/>
    <m/>
    <m/>
    <m/>
    <m/>
    <m/>
    <n v="9"/>
    <n v="0"/>
    <n v="0"/>
  </r>
  <r>
    <n v="28547660"/>
    <s v="BOWMER &amp; KIRKLAND PRODUCT SALES LIMITED"/>
    <s v="CHURCH STREET,HEAGE,DERBYSHIRE"/>
    <s v="CHURCH STREET HEAGE DERBYSHIRE"/>
    <s v=""/>
    <s v=""/>
    <x v="24"/>
    <x v="0"/>
    <x v="0"/>
    <n v="2"/>
    <x v="0"/>
    <n v="0"/>
    <n v="0"/>
    <n v="3.2244976105330392E-2"/>
    <n v="0.10278562285154169"/>
    <n v="1"/>
    <n v="2"/>
    <n v="10"/>
    <m/>
    <m/>
    <m/>
    <m/>
    <m/>
    <m/>
    <m/>
    <m/>
    <m/>
    <m/>
    <n v="9"/>
    <n v="1"/>
    <n v="0"/>
  </r>
  <r>
    <n v="29846640"/>
    <s v="ATTI ANGIOLO E C. COSTRUZIONI MECCANICHE TESSILI S.A.S."/>
    <s v="A PRATO FI"/>
    <s v="A PRATO FI"/>
    <s v=""/>
    <s v=""/>
    <x v="6"/>
    <x v="0"/>
    <x v="70"/>
    <n v="1"/>
    <x v="3"/>
    <n v="0"/>
    <n v="0"/>
    <n v="0.41093794187620225"/>
    <n v="0.71616860909547375"/>
    <m/>
    <m/>
    <m/>
    <m/>
    <m/>
    <m/>
    <m/>
    <m/>
    <m/>
    <m/>
    <m/>
    <m/>
    <m/>
    <n v="9"/>
    <n v="0"/>
    <n v="0"/>
  </r>
  <r>
    <n v="29656652"/>
    <s v="SANDVIK AB"/>
    <s v="S-811 Sandviken,¹Sweden."/>
    <s v="S-811 Sandviken ¹Sweden."/>
    <s v="811"/>
    <s v="-811"/>
    <x v="11"/>
    <x v="0"/>
    <x v="94"/>
    <n v="2"/>
    <x v="3"/>
    <n v="1"/>
    <n v="1"/>
    <n v="0.62606234707130592"/>
    <n v="0.13171109985936802"/>
    <n v="1"/>
    <n v="2"/>
    <n v="10"/>
    <m/>
    <m/>
    <m/>
    <m/>
    <m/>
    <m/>
    <m/>
    <m/>
    <m/>
    <m/>
    <n v="9"/>
    <n v="0"/>
    <n v="0"/>
  </r>
  <r>
    <n v="29850912"/>
    <s v="GASPARINI FRIGORIFERI DI GASPARINI OTELLO"/>
    <s v="A MAERNE DI MARTELLAGO VENEZIA"/>
    <s v="A MAERNE DI MARTELLAGO VENEZIA"/>
    <s v=""/>
    <s v=""/>
    <x v="6"/>
    <x v="0"/>
    <x v="0"/>
    <n v="2"/>
    <x v="1"/>
    <n v="0"/>
    <n v="0"/>
    <n v="0.24289702802780677"/>
    <n v="0.80953718774385941"/>
    <m/>
    <m/>
    <m/>
    <m/>
    <m/>
    <m/>
    <m/>
    <m/>
    <m/>
    <m/>
    <m/>
    <m/>
    <m/>
    <n v="9"/>
    <n v="1"/>
    <n v="0"/>
  </r>
  <r>
    <n v="29858130"/>
    <s v="EMMEBI S.R.L. COSTRUZIONI ELETTROMECCANICHE"/>
    <s v="A BOLOGNA"/>
    <s v="A BOLOGNA"/>
    <s v=""/>
    <s v=""/>
    <x v="6"/>
    <x v="0"/>
    <x v="62"/>
    <n v="1"/>
    <x v="15"/>
    <n v="0"/>
    <n v="0"/>
    <n v="0.52349089986926844"/>
    <n v="0.68433225309652901"/>
    <m/>
    <m/>
    <m/>
    <m/>
    <m/>
    <m/>
    <m/>
    <m/>
    <m/>
    <m/>
    <m/>
    <m/>
    <m/>
    <n v="9"/>
    <n v="0"/>
    <n v="0"/>
  </r>
  <r>
    <n v="29859196"/>
    <s v="LUCIANO ALESSIO"/>
    <s v="A LA SPEZIA VIA VENEZIA N.37"/>
    <s v="A LA SPEZIA VIA VENEZIA N.37"/>
    <s v="37"/>
    <s v=""/>
    <x v="24"/>
    <x v="0"/>
    <x v="20"/>
    <n v="2"/>
    <x v="9"/>
    <n v="1"/>
    <n v="0"/>
    <n v="0.7727674944624372"/>
    <n v="0.79950998234628223"/>
    <m/>
    <m/>
    <m/>
    <m/>
    <m/>
    <m/>
    <m/>
    <m/>
    <m/>
    <m/>
    <m/>
    <m/>
    <m/>
    <n v="9"/>
    <n v="1"/>
    <n v="0"/>
  </r>
  <r>
    <n v="29859701"/>
    <s v="PERRONE SANTO"/>
    <s v="A LECCE P.ZA S. ORONZO - CASA MERCANTI"/>
    <s v="A LECCE P.ZA S. ORONZO - CASA MERCANTI"/>
    <s v=""/>
    <s v=""/>
    <x v="6"/>
    <x v="0"/>
    <x v="34"/>
    <n v="3"/>
    <x v="10"/>
    <n v="0"/>
    <n v="0"/>
    <n v="5.0527761982297248E-2"/>
    <n v="0.73378114057179122"/>
    <m/>
    <m/>
    <m/>
    <m/>
    <m/>
    <m/>
    <m/>
    <m/>
    <m/>
    <m/>
    <m/>
    <m/>
    <m/>
    <n v="9"/>
    <n v="1"/>
    <n v="0"/>
  </r>
  <r>
    <n v="29865391"/>
    <s v="TECHNALYTICS INC."/>
    <s v="NEW JERSEY U.S.A."/>
    <s v="NEW JERSEY U.S.A."/>
    <s v=""/>
    <s v=""/>
    <x v="9"/>
    <x v="0"/>
    <x v="100"/>
    <n v="2"/>
    <x v="3"/>
    <n v="0"/>
    <n v="0"/>
    <n v="0.3894741575560694"/>
    <n v="0.78820854208925362"/>
    <m/>
    <m/>
    <m/>
    <m/>
    <m/>
    <m/>
    <m/>
    <m/>
    <m/>
    <m/>
    <m/>
    <m/>
    <m/>
    <n v="9"/>
    <n v="0"/>
    <n v="0"/>
  </r>
  <r>
    <n v="29868503"/>
    <s v="KOBE STEEL LTD."/>
    <s v="WAKINOHAMA CHO GIAPPONE"/>
    <s v="WAKINOHAMA CHO GIAPPONE"/>
    <s v=""/>
    <s v=""/>
    <x v="2"/>
    <x v="0"/>
    <x v="96"/>
    <n v="2"/>
    <x v="3"/>
    <n v="0"/>
    <n v="0"/>
    <n v="0.60614359646684945"/>
    <n v="0.11588111605012941"/>
    <n v="1"/>
    <n v="2"/>
    <n v="10"/>
    <m/>
    <m/>
    <m/>
    <m/>
    <m/>
    <m/>
    <m/>
    <m/>
    <m/>
    <m/>
    <n v="9"/>
    <n v="0"/>
    <n v="0"/>
  </r>
  <r>
    <n v="29876564"/>
    <s v="DE SIMONE PRIMO"/>
    <s v="A PORTO SANT'ELPIDIO,ASCOLI PICENO VIA DEI MILLE,6 PORTO S.ELPIDIO - ASCOLI PICENO"/>
    <s v="A PORTO SANT'ELPIDIO ASCOLI PICENO VIA DEI MILLE 6 PORTO S.ELPIDIO - ASCOLI PICENO"/>
    <s v="6"/>
    <s v="6"/>
    <x v="24"/>
    <x v="0"/>
    <x v="67"/>
    <n v="3"/>
    <x v="7"/>
    <n v="1"/>
    <n v="1"/>
    <n v="0.4549861773978322"/>
    <n v="0.86887160151077469"/>
    <m/>
    <m/>
    <m/>
    <m/>
    <m/>
    <m/>
    <m/>
    <m/>
    <m/>
    <m/>
    <m/>
    <m/>
    <m/>
    <n v="9"/>
    <n v="1"/>
    <n v="0"/>
  </r>
  <r>
    <n v="29899963"/>
    <s v="FAULIN ANTONIO"/>
    <s v="MILANO"/>
    <s v="MILANO"/>
    <s v=""/>
    <s v=""/>
    <x v="6"/>
    <x v="0"/>
    <x v="66"/>
    <n v="1"/>
    <x v="14"/>
    <n v="0"/>
    <n v="0"/>
    <n v="0.20126576150854703"/>
    <n v="0.25924566323377107"/>
    <m/>
    <m/>
    <m/>
    <m/>
    <m/>
    <m/>
    <m/>
    <m/>
    <m/>
    <m/>
    <m/>
    <m/>
    <m/>
    <n v="9"/>
    <n v="0"/>
    <n v="0"/>
  </r>
  <r>
    <n v="29910299"/>
    <s v="SGS ATES COMPONENTI ELETTRONICI S.P.A.ORA SGS MICROELETTRONICA SPA"/>
    <s v="CATANIA VIA OLIVETTI C. 2 AGRATE BRIANZA MILANO"/>
    <s v="CATANIA VIA OLIVETTI C. 2 AGRATE BRIANZA MILANO"/>
    <s v="2"/>
    <s v="2"/>
    <x v="6"/>
    <x v="0"/>
    <x v="22"/>
    <n v="3"/>
    <x v="10"/>
    <n v="1"/>
    <n v="1"/>
    <n v="0.74623606164093947"/>
    <n v="0.26169174818559482"/>
    <m/>
    <m/>
    <m/>
    <m/>
    <m/>
    <m/>
    <m/>
    <m/>
    <m/>
    <m/>
    <m/>
    <m/>
    <m/>
    <n v="9"/>
    <n v="1"/>
    <n v="0"/>
  </r>
  <r>
    <n v="29990573"/>
    <s v="ANGERER KLAUS"/>
    <s v="ROTTENBACH REP. FED. DI GERMANIA"/>
    <s v="ROTTENBACH REP. FED. DI GERMANIA"/>
    <s v=""/>
    <s v=""/>
    <x v="24"/>
    <x v="0"/>
    <x v="1"/>
    <n v="2"/>
    <x v="1"/>
    <n v="0"/>
    <n v="0"/>
    <n v="0.69405010157344604"/>
    <n v="0.12169078973019787"/>
    <n v="1"/>
    <n v="2"/>
    <n v="10"/>
    <m/>
    <m/>
    <m/>
    <m/>
    <m/>
    <m/>
    <m/>
    <m/>
    <m/>
    <m/>
    <n v="9"/>
    <n v="1"/>
    <n v="0"/>
  </r>
  <r>
    <n v="37566332"/>
    <s v="UNIV SOUTHERN ILLINOIS"/>
    <s v="ITY;;SPRINGFIELD, IL 62794"/>
    <s v="ITY;;SPRINGFIELD IL 62794"/>
    <s v="62794"/>
    <s v=""/>
    <x v="9"/>
    <x v="0"/>
    <x v="76"/>
    <n v="2"/>
    <x v="3"/>
    <n v="1"/>
    <n v="0"/>
    <n v="3.2250140677870132E-2"/>
    <n v="0.14367482138945187"/>
    <n v="1"/>
    <n v="2"/>
    <n v="10"/>
    <m/>
    <m/>
    <m/>
    <m/>
    <m/>
    <m/>
    <m/>
    <m/>
    <m/>
    <m/>
    <n v="9"/>
    <n v="1"/>
    <n v="0"/>
  </r>
  <r>
    <n v="29928166"/>
    <s v="DRABERT SOHNE"/>
    <s v="MINDEN REP. FED. DI GERMANIA"/>
    <s v="MINDEN REP. FED. DI GERMANIA"/>
    <s v=""/>
    <s v=""/>
    <x v="0"/>
    <x v="0"/>
    <x v="20"/>
    <n v="2"/>
    <x v="1"/>
    <n v="0"/>
    <n v="0"/>
    <n v="0.19887072204199174"/>
    <n v="0.80580662354656063"/>
    <m/>
    <m/>
    <m/>
    <m/>
    <m/>
    <m/>
    <m/>
    <m/>
    <m/>
    <m/>
    <m/>
    <m/>
    <m/>
    <n v="9"/>
    <n v="1"/>
    <n v="0"/>
  </r>
  <r>
    <n v="29933263"/>
    <s v="MANTEGAZZA ALESSANDRO VECCHI ALESSANDRO"/>
    <s v="TRADATE VARESE"/>
    <s v="TRADATE VARESE"/>
    <s v=""/>
    <s v=""/>
    <x v="6"/>
    <x v="0"/>
    <x v="78"/>
    <n v="1"/>
    <x v="15"/>
    <n v="0"/>
    <n v="0"/>
    <n v="0.91627286403196029"/>
    <n v="0.17877073299435353"/>
    <m/>
    <m/>
    <m/>
    <m/>
    <m/>
    <m/>
    <m/>
    <m/>
    <m/>
    <m/>
    <m/>
    <m/>
    <m/>
    <n v="9"/>
    <n v="0"/>
    <n v="0"/>
  </r>
  <r>
    <n v="29934437"/>
    <s v="PIURI PIETRO"/>
    <s v="SOLARO MILANO"/>
    <s v="SOLARO MILANO"/>
    <s v=""/>
    <s v=""/>
    <x v="6"/>
    <x v="0"/>
    <x v="69"/>
    <n v="1"/>
    <x v="15"/>
    <n v="0"/>
    <n v="0"/>
    <n v="0.53387988681506038"/>
    <n v="0.77475562108694196"/>
    <m/>
    <m/>
    <m/>
    <m/>
    <m/>
    <m/>
    <m/>
    <m/>
    <m/>
    <m/>
    <m/>
    <m/>
    <m/>
    <n v="9"/>
    <n v="0"/>
    <n v="0"/>
  </r>
  <r>
    <n v="37608840"/>
    <s v="COMINGS, DAVID, E."/>
    <s v="59 CRESTVIEW COURT;DUARTE, CA 91010"/>
    <s v="59 CRESTVIEW COURT;DUARTE CA 91010"/>
    <s v="59 91010"/>
    <s v=""/>
    <x v="9"/>
    <x v="0"/>
    <x v="52"/>
    <n v="2"/>
    <x v="1"/>
    <n v="2"/>
    <n v="0"/>
    <n v="0.21472919916671307"/>
    <n v="0.10154216373472713"/>
    <n v="1"/>
    <n v="2"/>
    <n v="10"/>
    <m/>
    <m/>
    <m/>
    <m/>
    <m/>
    <m/>
    <m/>
    <m/>
    <m/>
    <m/>
    <n v="9"/>
    <n v="1"/>
    <n v="0"/>
  </r>
  <r>
    <n v="29949704"/>
    <s v="MILANO"/>
    <s v="ROSSI GIOVANNI"/>
    <s v="ROSSI GIOVANNI"/>
    <s v=""/>
    <s v=""/>
    <x v="6"/>
    <x v="0"/>
    <x v="78"/>
    <n v="1"/>
    <x v="15"/>
    <n v="0"/>
    <n v="0"/>
    <n v="0.1924772782572769"/>
    <n v="0.81131541930738227"/>
    <m/>
    <m/>
    <m/>
    <m/>
    <m/>
    <m/>
    <m/>
    <m/>
    <m/>
    <m/>
    <m/>
    <m/>
    <m/>
    <n v="9"/>
    <n v="0"/>
    <n v="0"/>
  </r>
  <r>
    <n v="29954786"/>
    <s v="AUDEMARS R.S.A."/>
    <s v="A LUGANO SVIZZERA"/>
    <s v="A LUGANO SVIZZERA"/>
    <s v=""/>
    <s v=""/>
    <x v="10"/>
    <x v="0"/>
    <x v="100"/>
    <n v="2"/>
    <x v="3"/>
    <n v="0"/>
    <n v="0"/>
    <n v="0.24996477609679946"/>
    <n v="0.44449837427014272"/>
    <m/>
    <m/>
    <m/>
    <m/>
    <m/>
    <m/>
    <m/>
    <m/>
    <m/>
    <m/>
    <m/>
    <m/>
    <m/>
    <n v="9"/>
    <n v="0"/>
    <n v="0"/>
  </r>
  <r>
    <n v="29959288"/>
    <s v="BARBERIS MARIO"/>
    <s v="A QUARONA SESIA VERCELLI"/>
    <s v="A QUARONA SESIA VERCELLI"/>
    <s v=""/>
    <s v=""/>
    <x v="6"/>
    <x v="0"/>
    <x v="94"/>
    <n v="2"/>
    <x v="0"/>
    <n v="0"/>
    <n v="0"/>
    <n v="7.1947225236542733E-2"/>
    <n v="0.82496746237476037"/>
    <m/>
    <m/>
    <m/>
    <m/>
    <m/>
    <m/>
    <m/>
    <m/>
    <m/>
    <m/>
    <m/>
    <m/>
    <m/>
    <n v="9"/>
    <n v="0"/>
    <n v="0"/>
  </r>
  <r>
    <n v="29966860"/>
    <s v="MINNESOTA MINING AND MANUFACTURING CO."/>
    <s v="A ST. PAUL MINNESOTA U.S.A"/>
    <s v="A ST. PAUL MINNESOTA U.S.A"/>
    <s v=""/>
    <s v=""/>
    <x v="9"/>
    <x v="0"/>
    <x v="76"/>
    <n v="2"/>
    <x v="1"/>
    <n v="0"/>
    <n v="0"/>
    <n v="0.23701173134654774"/>
    <n v="0.63131916687478151"/>
    <m/>
    <m/>
    <m/>
    <m/>
    <m/>
    <m/>
    <m/>
    <m/>
    <m/>
    <m/>
    <m/>
    <m/>
    <m/>
    <n v="9"/>
    <n v="1"/>
    <n v="0"/>
  </r>
  <r>
    <n v="29970041"/>
    <s v="ACR ELECTRONICS INC."/>
    <s v="A HOLLYWOOD FLORIDA U.S.A."/>
    <s v="A HOLLYWOOD FLORIDA U.S.A."/>
    <s v=""/>
    <s v=""/>
    <x v="9"/>
    <x v="0"/>
    <x v="76"/>
    <n v="2"/>
    <x v="0"/>
    <n v="0"/>
    <n v="0"/>
    <n v="0.41970290125451615"/>
    <n v="0.56922286082871898"/>
    <m/>
    <m/>
    <m/>
    <m/>
    <m/>
    <m/>
    <m/>
    <m/>
    <m/>
    <m/>
    <m/>
    <m/>
    <m/>
    <n v="9"/>
    <n v="1"/>
    <n v="0"/>
  </r>
  <r>
    <n v="44739982"/>
    <s v="Herbert, Tanguy"/>
    <s v="5, rue des Turmeaux,35120 Hirel"/>
    <s v="5 rue des Turmeaux 35120 Hirel"/>
    <s v="5 35120"/>
    <s v=""/>
    <x v="3"/>
    <x v="0"/>
    <x v="29"/>
    <n v="2"/>
    <x v="9"/>
    <n v="2"/>
    <n v="0"/>
    <n v="0.10922478294664928"/>
    <n v="0.12043321702158216"/>
    <n v="1"/>
    <n v="2"/>
    <n v="10"/>
    <m/>
    <m/>
    <m/>
    <m/>
    <m/>
    <m/>
    <m/>
    <m/>
    <m/>
    <m/>
    <n v="9"/>
    <n v="1"/>
    <n v="0"/>
  </r>
  <r>
    <n v="29983258"/>
    <s v="BRUXELLES BELGIO"/>
    <s v="LABOFINA S.A."/>
    <s v="LABOFINA S.A."/>
    <s v=""/>
    <s v=""/>
    <x v="17"/>
    <x v="0"/>
    <x v="69"/>
    <n v="1"/>
    <x v="15"/>
    <n v="0"/>
    <n v="0"/>
    <n v="0.19556300574445307"/>
    <n v="0.95577135075275188"/>
    <m/>
    <m/>
    <m/>
    <m/>
    <m/>
    <m/>
    <m/>
    <m/>
    <m/>
    <m/>
    <m/>
    <m/>
    <m/>
    <n v="9"/>
    <n v="0"/>
    <n v="0"/>
  </r>
  <r>
    <n v="44775034"/>
    <s v="Société d'Etudes et de Réalisations Industrielles Lyonnaises S.E.R.I.L."/>
    <s v="ZI de la Tuillière,01700 Miribel"/>
    <s v="ZI de la Tuillière 01700 Miribel"/>
    <s v="01700"/>
    <s v=""/>
    <x v="3"/>
    <x v="0"/>
    <x v="1"/>
    <n v="2"/>
    <x v="9"/>
    <n v="1"/>
    <n v="0"/>
    <n v="0.78803150216346729"/>
    <n v="0.14385894505789643"/>
    <n v="1"/>
    <n v="2"/>
    <n v="10"/>
    <m/>
    <m/>
    <m/>
    <m/>
    <m/>
    <m/>
    <m/>
    <m/>
    <m/>
    <m/>
    <n v="9"/>
    <n v="1"/>
    <n v="0"/>
  </r>
  <r>
    <n v="47021327"/>
    <s v="Lepore, Emiliano"/>
    <s v="Via Vigone 28,10128 Torino"/>
    <s v="Via Vigone 28 10128 Torino"/>
    <s v="28 10128"/>
    <s v="28"/>
    <x v="6"/>
    <x v="0"/>
    <x v="76"/>
    <n v="2"/>
    <x v="1"/>
    <n v="2"/>
    <n v="1"/>
    <n v="0.78009027233439487"/>
    <n v="0.11753419643549401"/>
    <n v="1"/>
    <n v="2"/>
    <n v="10"/>
    <m/>
    <m/>
    <m/>
    <m/>
    <m/>
    <m/>
    <m/>
    <m/>
    <m/>
    <m/>
    <n v="9"/>
    <n v="1"/>
    <n v="0"/>
  </r>
  <r>
    <n v="47848440"/>
    <s v="QIAN, Jia"/>
    <s v="ZTE Plaza,Keji Road South"/>
    <s v="ZTE Plaza Keji Road South"/>
    <s v=""/>
    <s v=""/>
    <x v="14"/>
    <x v="0"/>
    <x v="21"/>
    <n v="2"/>
    <x v="1"/>
    <n v="0"/>
    <n v="0"/>
    <n v="0.41445615695336413"/>
    <n v="0.16600192327663688"/>
    <n v="1"/>
    <n v="2"/>
    <n v="10"/>
    <m/>
    <m/>
    <m/>
    <m/>
    <m/>
    <m/>
    <m/>
    <m/>
    <m/>
    <m/>
    <n v="9"/>
    <n v="0"/>
    <n v="0"/>
  </r>
  <r>
    <n v="47922486"/>
    <s v="Ando, Shigeru"/>
    <s v="TOTO LTD.,1-1, Nakashima 2-chome"/>
    <s v="TOTO LTD. 1-1 Nakashima 2-chome"/>
    <s v="11 2"/>
    <s v="1-"/>
    <x v="2"/>
    <x v="0"/>
    <x v="1"/>
    <n v="2"/>
    <x v="1"/>
    <n v="2"/>
    <n v="1"/>
    <n v="0.1133145970003564"/>
    <n v="0.16658502459432412"/>
    <n v="1"/>
    <n v="2"/>
    <n v="10"/>
    <m/>
    <m/>
    <m/>
    <m/>
    <m/>
    <m/>
    <m/>
    <m/>
    <m/>
    <m/>
    <n v="9"/>
    <n v="1"/>
    <n v="0"/>
  </r>
  <r>
    <n v="30006688"/>
    <s v="LEGO M. LEMELSTRICH LTD."/>
    <s v="NETANYA ISRAELE"/>
    <s v="NETANYA ISRAELE"/>
    <s v=""/>
    <s v=""/>
    <x v="19"/>
    <x v="0"/>
    <x v="81"/>
    <n v="1"/>
    <x v="15"/>
    <n v="0"/>
    <n v="0"/>
    <n v="0.56747891919123283"/>
    <n v="0.23795172849560986"/>
    <m/>
    <m/>
    <m/>
    <m/>
    <m/>
    <m/>
    <m/>
    <m/>
    <m/>
    <m/>
    <m/>
    <m/>
    <m/>
    <n v="9"/>
    <n v="0"/>
    <n v="0"/>
  </r>
  <r>
    <n v="30020430"/>
    <s v="FAGLIONI FRANCO"/>
    <s v="A CORREGGIO,REGGIO EMILIA VIA DELLA COSTITUZIONE,26 CORREGGIOREGGIO EMILIA"/>
    <s v="A CORREGGIO REGGIO EMILIA VIA DELLA COSTITUZIONE 26 CORREGGIOREGGIO EMILIA"/>
    <s v="26"/>
    <s v="26"/>
    <x v="6"/>
    <x v="0"/>
    <x v="2"/>
    <n v="3"/>
    <x v="4"/>
    <n v="1"/>
    <n v="1"/>
    <n v="0.96777649782482122"/>
    <n v="0.6237958029726971"/>
    <m/>
    <m/>
    <m/>
    <m/>
    <m/>
    <m/>
    <m/>
    <m/>
    <m/>
    <m/>
    <m/>
    <m/>
    <m/>
    <n v="9"/>
    <n v="1"/>
    <n v="0"/>
  </r>
  <r>
    <n v="30020806"/>
    <s v="PI-MEC DI TEGGI E GENNARI SNC"/>
    <s v="A PARMA"/>
    <s v="A PARMA"/>
    <s v=""/>
    <s v=""/>
    <x v="6"/>
    <x v="0"/>
    <x v="65"/>
    <n v="1"/>
    <x v="15"/>
    <n v="0"/>
    <n v="0"/>
    <n v="0.97719790762539904"/>
    <n v="0.53376169391381889"/>
    <m/>
    <m/>
    <m/>
    <m/>
    <m/>
    <m/>
    <m/>
    <m/>
    <m/>
    <m/>
    <m/>
    <m/>
    <m/>
    <n v="9"/>
    <n v="0"/>
    <n v="0"/>
  </r>
  <r>
    <n v="30031749"/>
    <s v="GAMBARELLI LUIGI"/>
    <s v="A PARMA"/>
    <s v="A PARMA"/>
    <s v=""/>
    <s v=""/>
    <x v="6"/>
    <x v="0"/>
    <x v="65"/>
    <n v="1"/>
    <x v="15"/>
    <n v="0"/>
    <n v="0"/>
    <n v="0.32618294566168382"/>
    <n v="0.82991927679283395"/>
    <m/>
    <m/>
    <m/>
    <m/>
    <m/>
    <m/>
    <m/>
    <m/>
    <m/>
    <m/>
    <m/>
    <m/>
    <m/>
    <n v="9"/>
    <n v="0"/>
    <n v="0"/>
  </r>
  <r>
    <n v="30040648"/>
    <s v="ARONICA STEFANO, E ARONICA ALESSANDRA"/>
    <s v="A ROMA"/>
    <s v="A ROMA"/>
    <s v=""/>
    <s v=""/>
    <x v="6"/>
    <x v="0"/>
    <x v="66"/>
    <n v="1"/>
    <x v="15"/>
    <n v="0"/>
    <n v="0"/>
    <n v="0.50955822238003845"/>
    <n v="0.82927967265143032"/>
    <m/>
    <m/>
    <m/>
    <m/>
    <m/>
    <m/>
    <m/>
    <m/>
    <m/>
    <m/>
    <m/>
    <m/>
    <m/>
    <n v="9"/>
    <n v="0"/>
    <n v="0"/>
  </r>
  <r>
    <n v="48225043"/>
    <s v="FALLIN, Thomas Wade"/>
    <s v="570 Research Park Way,Suite 102"/>
    <s v="570 Research Park Way Suite 102"/>
    <s v="570 102"/>
    <s v=""/>
    <x v="9"/>
    <x v="0"/>
    <x v="29"/>
    <n v="2"/>
    <x v="9"/>
    <n v="2"/>
    <n v="0"/>
    <n v="0.13893445470563648"/>
    <n v="0.12110913597681394"/>
    <n v="1"/>
    <n v="2"/>
    <n v="10"/>
    <m/>
    <m/>
    <m/>
    <m/>
    <m/>
    <m/>
    <m/>
    <m/>
    <m/>
    <m/>
    <n v="9"/>
    <n v="1"/>
    <n v="0"/>
  </r>
  <r>
    <n v="30050481"/>
    <s v="GOVERNALE CLAUDIO"/>
    <s v="PADOVA"/>
    <s v="PADOVA"/>
    <s v=""/>
    <s v=""/>
    <x v="6"/>
    <x v="0"/>
    <x v="66"/>
    <n v="1"/>
    <x v="14"/>
    <n v="0"/>
    <n v="0"/>
    <n v="0.36561250414545832"/>
    <n v="0.87764047779237342"/>
    <m/>
    <m/>
    <m/>
    <m/>
    <m/>
    <m/>
    <m/>
    <m/>
    <m/>
    <m/>
    <m/>
    <m/>
    <m/>
    <n v="9"/>
    <n v="0"/>
    <n v="0"/>
  </r>
  <r>
    <n v="30052900"/>
    <s v="MECVA DI VALOTTO LUCIANO &amp; F.LLI S.N.C."/>
    <s v="CITTADELLA PADOVA"/>
    <s v="CITTADELLA PADOVA"/>
    <s v=""/>
    <s v=""/>
    <x v="6"/>
    <x v="0"/>
    <x v="100"/>
    <n v="2"/>
    <x v="15"/>
    <n v="0"/>
    <n v="0"/>
    <n v="0.12727213508901225"/>
    <n v="0.43449551412800624"/>
    <m/>
    <m/>
    <m/>
    <m/>
    <m/>
    <m/>
    <m/>
    <m/>
    <m/>
    <m/>
    <m/>
    <m/>
    <m/>
    <n v="9"/>
    <n v="0"/>
    <n v="0"/>
  </r>
  <r>
    <n v="30071231"/>
    <s v="TOTOCOMPUTER S.R.L."/>
    <s v="A ROMA"/>
    <s v="A ROMA"/>
    <s v=""/>
    <s v=""/>
    <x v="6"/>
    <x v="0"/>
    <x v="66"/>
    <n v="1"/>
    <x v="15"/>
    <n v="0"/>
    <n v="0"/>
    <n v="0.10616940589427715"/>
    <n v="0.98647747335644664"/>
    <m/>
    <m/>
    <m/>
    <m/>
    <m/>
    <m/>
    <m/>
    <m/>
    <m/>
    <m/>
    <m/>
    <m/>
    <m/>
    <n v="9"/>
    <n v="0"/>
    <n v="0"/>
  </r>
  <r>
    <n v="30079033"/>
    <s v="BARTOLINI MARIO"/>
    <s v="A MAZZANO,ROMA"/>
    <s v="A MAZZANO ROMA"/>
    <s v=""/>
    <s v=""/>
    <x v="24"/>
    <x v="0"/>
    <x v="78"/>
    <n v="1"/>
    <x v="3"/>
    <n v="0"/>
    <n v="0"/>
    <n v="0.10757828395165492"/>
    <n v="0.38860916717285576"/>
    <m/>
    <m/>
    <m/>
    <m/>
    <m/>
    <m/>
    <m/>
    <m/>
    <m/>
    <m/>
    <m/>
    <m/>
    <m/>
    <n v="9"/>
    <n v="0"/>
    <n v="0"/>
  </r>
  <r>
    <n v="30091074"/>
    <s v="TAISHO PHARMACEUTICAL CO.LTD."/>
    <s v="A TOKYO GIAPPONE"/>
    <s v="A TOKYO GIAPPONE"/>
    <s v=""/>
    <s v=""/>
    <x v="2"/>
    <x v="0"/>
    <x v="79"/>
    <n v="1"/>
    <x v="3"/>
    <n v="0"/>
    <n v="0"/>
    <n v="0.64768222069754544"/>
    <n v="0.58703537927207117"/>
    <m/>
    <m/>
    <m/>
    <m/>
    <m/>
    <m/>
    <m/>
    <m/>
    <m/>
    <m/>
    <m/>
    <m/>
    <m/>
    <n v="9"/>
    <n v="0"/>
    <n v="0"/>
  </r>
  <r>
    <n v="30108557"/>
    <s v="JAMES D.PAULS LTD. SOCIETA' DELLO STATO DEL KENTUCKY"/>
    <s v="A MIAMI,FLORIDA,USA"/>
    <s v="A MIAMI FLORIDA USA"/>
    <s v=""/>
    <s v=""/>
    <x v="9"/>
    <x v="0"/>
    <x v="80"/>
    <n v="2"/>
    <x v="0"/>
    <n v="0"/>
    <n v="0"/>
    <n v="0.68180619139080512"/>
    <n v="0.81324147922886225"/>
    <m/>
    <m/>
    <m/>
    <m/>
    <m/>
    <m/>
    <m/>
    <m/>
    <m/>
    <m/>
    <m/>
    <m/>
    <m/>
    <n v="9"/>
    <n v="0"/>
    <n v="0"/>
  </r>
  <r>
    <n v="51330461"/>
    <s v="KARE, Jordin T."/>
    <s v="1567 Keesling Avenue,San Jose, CA"/>
    <s v="1567 Keesling Avenue San Jose CA"/>
    <s v="1567"/>
    <s v=""/>
    <x v="9"/>
    <x v="0"/>
    <x v="40"/>
    <n v="2"/>
    <x v="9"/>
    <n v="1"/>
    <n v="0"/>
    <n v="0.94301305566829885"/>
    <n v="0.14342316592559545"/>
    <n v="1"/>
    <n v="2"/>
    <n v="10"/>
    <m/>
    <m/>
    <m/>
    <m/>
    <m/>
    <m/>
    <m/>
    <m/>
    <m/>
    <m/>
    <n v="9"/>
    <n v="1"/>
    <n v="0"/>
  </r>
  <r>
    <n v="30123397"/>
    <s v="RACCA VITTORIO"/>
    <s v="A SAVIGLIANO,CUNEO"/>
    <s v="A SAVIGLIANO CUNEO"/>
    <s v=""/>
    <s v=""/>
    <x v="6"/>
    <x v="0"/>
    <x v="83"/>
    <n v="2"/>
    <x v="3"/>
    <n v="0"/>
    <n v="0"/>
    <n v="0.26016455195986321"/>
    <n v="0.17593999944596983"/>
    <m/>
    <m/>
    <m/>
    <m/>
    <m/>
    <m/>
    <m/>
    <m/>
    <m/>
    <m/>
    <m/>
    <m/>
    <m/>
    <n v="9"/>
    <n v="0"/>
    <n v="0"/>
  </r>
  <r>
    <n v="30136583"/>
    <s v="THERMOROSSI S.P.A."/>
    <s v="A ARSIERO VICENZA"/>
    <s v="A ARSIERO VICENZA"/>
    <s v=""/>
    <s v=""/>
    <x v="6"/>
    <x v="0"/>
    <x v="100"/>
    <n v="2"/>
    <x v="3"/>
    <n v="0"/>
    <n v="0"/>
    <n v="0.91607787521982864"/>
    <n v="0.66972331087785875"/>
    <m/>
    <m/>
    <m/>
    <m/>
    <m/>
    <m/>
    <m/>
    <m/>
    <m/>
    <m/>
    <m/>
    <m/>
    <m/>
    <n v="9"/>
    <n v="0"/>
    <n v="0"/>
  </r>
  <r>
    <n v="53634993"/>
    <s v="Yokoi, Yoshihiro"/>
    <s v="Hamamatsu-shi, Shizuoka"/>
    <s v="Hamamatsu-shi Shizuoka"/>
    <s v=""/>
    <s v=""/>
    <x v="2"/>
    <x v="0"/>
    <x v="96"/>
    <n v="2"/>
    <x v="15"/>
    <n v="0"/>
    <n v="0"/>
    <n v="0.27539611683807974"/>
    <n v="0.11798696399214526"/>
    <n v="1"/>
    <n v="2"/>
    <n v="10"/>
    <m/>
    <m/>
    <m/>
    <m/>
    <m/>
    <m/>
    <m/>
    <m/>
    <m/>
    <m/>
    <n v="9"/>
    <n v="0"/>
    <n v="0"/>
  </r>
  <r>
    <n v="53923540"/>
    <s v="MATTHIAS MENTEL"/>
    <s v="ZUR HUNNENBOKE 9 D44357 DORTMUND DE"/>
    <s v="ZUR HUNNENBOKE 9 D44357 DORTMUND DE"/>
    <s v="9 44357"/>
    <s v="9"/>
    <x v="0"/>
    <x v="0"/>
    <x v="52"/>
    <n v="2"/>
    <x v="9"/>
    <n v="2"/>
    <n v="1"/>
    <n v="0.48555292558928409"/>
    <n v="0.1389963101756414"/>
    <n v="1"/>
    <n v="2"/>
    <n v="10"/>
    <m/>
    <m/>
    <m/>
    <m/>
    <m/>
    <m/>
    <m/>
    <m/>
    <m/>
    <m/>
    <n v="9"/>
    <n v="1"/>
    <n v="0"/>
  </r>
  <r>
    <n v="30160721"/>
    <s v="JURIDICAL FOUNDATION JAPANESE FOUNDATION FOR CANCER RESEARCH"/>
    <s v="A TOSHIMA KU TOKYO"/>
    <s v="A TOSHIMA KU TOKYO"/>
    <s v=""/>
    <s v=""/>
    <x v="2"/>
    <x v="0"/>
    <x v="83"/>
    <n v="2"/>
    <x v="0"/>
    <n v="0"/>
    <n v="0"/>
    <n v="0.61370557674311654"/>
    <n v="0.20514584005078318"/>
    <m/>
    <m/>
    <m/>
    <m/>
    <m/>
    <m/>
    <m/>
    <m/>
    <m/>
    <m/>
    <m/>
    <m/>
    <m/>
    <n v="9"/>
    <n v="0"/>
    <n v="0"/>
  </r>
  <r>
    <n v="30167971"/>
    <s v="ARON S.A."/>
    <s v="A SURESNES FRANCIA"/>
    <s v="A SURESNES FRANCIA"/>
    <s v=""/>
    <s v=""/>
    <x v="3"/>
    <x v="0"/>
    <x v="83"/>
    <n v="2"/>
    <x v="3"/>
    <n v="0"/>
    <n v="0"/>
    <n v="0.71719513601570062"/>
    <n v="0.20899300355603656"/>
    <m/>
    <m/>
    <m/>
    <m/>
    <m/>
    <m/>
    <m/>
    <m/>
    <m/>
    <m/>
    <m/>
    <m/>
    <m/>
    <n v="9"/>
    <n v="0"/>
    <n v="0"/>
  </r>
  <r>
    <n v="30172563"/>
    <s v="RESSORT INDUSTRIE S.A."/>
    <s v="A PARIGI"/>
    <s v="A PARIGI"/>
    <s v=""/>
    <s v=""/>
    <x v="3"/>
    <x v="0"/>
    <x v="59"/>
    <n v="1"/>
    <x v="15"/>
    <n v="0"/>
    <n v="0"/>
    <n v="0.50577731328268427"/>
    <n v="0.50117930494049401"/>
    <m/>
    <m/>
    <m/>
    <m/>
    <m/>
    <m/>
    <m/>
    <m/>
    <m/>
    <m/>
    <m/>
    <m/>
    <m/>
    <n v="9"/>
    <n v="0"/>
    <n v="0"/>
  </r>
  <r>
    <n v="55644837"/>
    <s v="REESING, Jann"/>
    <s v="Kampen 2,26969 Butjadingen"/>
    <s v="Kampen 2 26969 Butjadingen"/>
    <s v="2 26969"/>
    <s v="2"/>
    <x v="0"/>
    <x v="0"/>
    <x v="76"/>
    <n v="2"/>
    <x v="0"/>
    <n v="2"/>
    <n v="1"/>
    <n v="0.31180823780832101"/>
    <n v="0.13723892434823248"/>
    <n v="1"/>
    <n v="2"/>
    <n v="10"/>
    <m/>
    <m/>
    <m/>
    <m/>
    <m/>
    <m/>
    <m/>
    <m/>
    <m/>
    <m/>
    <n v="9"/>
    <n v="1"/>
    <n v="0"/>
  </r>
  <r>
    <n v="30185998"/>
    <s v="DORE GIAN LUIGI"/>
    <s v="A VERCELLI VIA F.BARACCA N.70"/>
    <s v="A VERCELLI VIA F.BARACCA N.70"/>
    <s v="70"/>
    <s v=""/>
    <x v="6"/>
    <x v="0"/>
    <x v="13"/>
    <n v="2"/>
    <x v="1"/>
    <n v="1"/>
    <n v="0"/>
    <n v="0.35477453964577943"/>
    <n v="0.99741991420796883"/>
    <m/>
    <m/>
    <m/>
    <m/>
    <m/>
    <m/>
    <m/>
    <m/>
    <m/>
    <m/>
    <m/>
    <m/>
    <m/>
    <n v="9"/>
    <n v="1"/>
    <n v="0"/>
  </r>
  <r>
    <n v="30192982"/>
    <s v="PERRI PASQUALE"/>
    <s v="A COSENZA VIA PIETRO DE ROBERTI 20/R COSENZA"/>
    <s v="A COSENZA VIA PIETRO DE ROBERTI 20/R COSENZA"/>
    <s v="20"/>
    <s v="20/"/>
    <x v="24"/>
    <x v="0"/>
    <x v="18"/>
    <n v="3"/>
    <x v="10"/>
    <n v="1"/>
    <n v="1"/>
    <n v="0.9369057137062401"/>
    <n v="0.58082478373109547"/>
    <m/>
    <m/>
    <m/>
    <m/>
    <m/>
    <m/>
    <m/>
    <m/>
    <m/>
    <m/>
    <m/>
    <m/>
    <m/>
    <n v="9"/>
    <n v="1"/>
    <n v="0"/>
  </r>
  <r>
    <n v="30193601"/>
    <s v="CONSANI, ALBERTO"/>
    <s v="VIA XX SETTEMBRE, 48;I-55049 VIAREGGIO"/>
    <s v="VIA XX SETTEMBRE 48;I-55049 VIAREGGIO"/>
    <s v="4855049"/>
    <s v="48;"/>
    <x v="6"/>
    <x v="0"/>
    <x v="34"/>
    <n v="3"/>
    <x v="1"/>
    <n v="1"/>
    <n v="1"/>
    <n v="0.15547403376681523"/>
    <n v="0.38262313141961657"/>
    <m/>
    <m/>
    <m/>
    <m/>
    <m/>
    <m/>
    <m/>
    <m/>
    <m/>
    <m/>
    <m/>
    <m/>
    <m/>
    <n v="9"/>
    <n v="1"/>
    <n v="0"/>
  </r>
  <r>
    <n v="56730942"/>
    <s v="PYNNÖNEN, Janne"/>
    <s v="Pienimäentie 5,37550 Lempäälä"/>
    <s v="Pienimäentie 5 37550 Lempäälä"/>
    <s v="5 37550"/>
    <s v="5"/>
    <x v="11"/>
    <x v="0"/>
    <x v="13"/>
    <n v="2"/>
    <x v="0"/>
    <n v="2"/>
    <n v="1"/>
    <n v="0.97497264022628793"/>
    <n v="0.13321647528640079"/>
    <n v="1"/>
    <n v="2"/>
    <n v="10"/>
    <m/>
    <m/>
    <m/>
    <m/>
    <m/>
    <m/>
    <m/>
    <m/>
    <m/>
    <m/>
    <n v="9"/>
    <n v="1"/>
    <n v="0"/>
  </r>
  <r>
    <n v="31204190"/>
    <s v="YAMAGATA, HIKARU"/>
    <s v="2-1, MURONOKICHO 1-CHOME;IWAKUNI-SHI;YAMAGUCHI 740"/>
    <s v="2-1 MURONOKICHO 1-CHOME;IWAKUNI-SHI;YAMAGUCHI 740"/>
    <s v="21 1 740"/>
    <s v="-1"/>
    <x v="2"/>
    <x v="0"/>
    <x v="23"/>
    <n v="3"/>
    <x v="0"/>
    <n v="3"/>
    <n v="1"/>
    <n v="0.32889094828003418"/>
    <n v="0.66564971303024867"/>
    <m/>
    <m/>
    <m/>
    <m/>
    <m/>
    <m/>
    <m/>
    <m/>
    <m/>
    <m/>
    <m/>
    <m/>
    <m/>
    <n v="9"/>
    <n v="1"/>
    <n v="0"/>
  </r>
  <r>
    <n v="31204731"/>
    <s v="TSUJI, JIRO"/>
    <s v="10-30, TSUSHIMAHIGASHI 2-CHOME;OKAYAMA-SHI;OKAYAMA 700"/>
    <s v="10-30 TSUSHIMAHIGASHI 2-CHOME;OKAYAMA-SHI;OKAYAMA 700"/>
    <s v="1030 2 700"/>
    <s v="-30"/>
    <x v="2"/>
    <x v="0"/>
    <x v="49"/>
    <n v="3"/>
    <x v="0"/>
    <n v="3"/>
    <n v="1"/>
    <n v="0.39140254867197344"/>
    <n v="0.20498798185582767"/>
    <m/>
    <m/>
    <m/>
    <m/>
    <m/>
    <m/>
    <m/>
    <m/>
    <m/>
    <m/>
    <m/>
    <m/>
    <m/>
    <n v="9"/>
    <n v="1"/>
    <n v="0"/>
  </r>
  <r>
    <n v="31211797"/>
    <s v="HAYAFUJI, MINEKI"/>
    <s v="KABUSHIKI KAISHA TOPCON;75-1, HASUNUMA-CHO;ITABASHI-KU TOKYO 174"/>
    <s v="KABUSHIKI KAISHA TOPCON;75-1 HASUNUMA-CHO;ITABASHI-KU TOKYO 174"/>
    <s v="751 174"/>
    <s v=";75-"/>
    <x v="2"/>
    <x v="0"/>
    <x v="55"/>
    <n v="3"/>
    <x v="9"/>
    <n v="2"/>
    <n v="1"/>
    <n v="0.12107276395327715"/>
    <n v="0.29168819011071667"/>
    <m/>
    <m/>
    <m/>
    <m/>
    <m/>
    <m/>
    <m/>
    <m/>
    <m/>
    <m/>
    <m/>
    <m/>
    <m/>
    <n v="9"/>
    <n v="1"/>
    <n v="0"/>
  </r>
  <r>
    <n v="31222404"/>
    <s v="TAGAWA, KIMITERU"/>
    <s v="5-20-15, NAKAMACHI;SETAGAYA-KU;TOKYO 158"/>
    <s v="5-20-15 NAKAMACHI;SETAGAYA-KU;TOKYO 158"/>
    <s v="52015 158"/>
    <s v="-20-"/>
    <x v="2"/>
    <x v="0"/>
    <x v="41"/>
    <n v="3"/>
    <x v="3"/>
    <n v="2"/>
    <n v="1"/>
    <n v="0.78196578388058358"/>
    <n v="0.41974569709994825"/>
    <m/>
    <m/>
    <m/>
    <m/>
    <m/>
    <m/>
    <m/>
    <m/>
    <m/>
    <m/>
    <m/>
    <m/>
    <m/>
    <n v="9"/>
    <n v="1"/>
    <n v="0"/>
  </r>
  <r>
    <n v="31223440"/>
    <s v="ISONO, ETSUKO"/>
    <s v="202, SOFARE A;462-2, ISHIBASHI;ISHIBASHICHO SIMOTSUGA-GUN TOCHIGI 329-05"/>
    <s v="202 SOFARE A;462-2 ISHIBASHI;ISHIBASHICHO SIMOTSUGA-GUN TOCHIGI 329-05"/>
    <s v="202 4622 32905"/>
    <s v=";462-"/>
    <x v="2"/>
    <x v="0"/>
    <x v="75"/>
    <n v="3"/>
    <x v="11"/>
    <n v="3"/>
    <n v="1"/>
    <n v="0.40593713590797309"/>
    <n v="0.90140123763882518"/>
    <m/>
    <m/>
    <m/>
    <m/>
    <m/>
    <m/>
    <m/>
    <m/>
    <m/>
    <m/>
    <m/>
    <m/>
    <m/>
    <n v="9"/>
    <n v="1"/>
    <n v="0"/>
  </r>
  <r>
    <n v="31224771"/>
    <s v="IIDA, HISASHI"/>
    <s v="5-51, SANTO;YATOMI-CHO;AMA-GUN AICHI-KEN 498"/>
    <s v="5-51 SANTO;YATOMI-CHO;AMA-GUN AICHI-KEN 498"/>
    <s v="551 498"/>
    <s v="-51"/>
    <x v="2"/>
    <x v="0"/>
    <x v="18"/>
    <n v="3"/>
    <x v="0"/>
    <n v="2"/>
    <n v="1"/>
    <n v="0.16120972893390284"/>
    <n v="0.89611387804636"/>
    <m/>
    <m/>
    <m/>
    <m/>
    <m/>
    <m/>
    <m/>
    <m/>
    <m/>
    <m/>
    <m/>
    <m/>
    <m/>
    <n v="9"/>
    <n v="1"/>
    <n v="0"/>
  </r>
  <r>
    <n v="31233765"/>
    <s v="OGAWA, TARO"/>
    <s v="3-52, KOJIMA AJINOKAMI 1-CHOME;KURASHIKI-CITY;OKAYAMA PREFECTURE 711"/>
    <s v="3-52 KOJIMA AJINOKAMI 1-CHOME;KURASHIKI-CITY;OKAYAMA PREFECTURE 711"/>
    <s v="352 1 711"/>
    <s v="-52"/>
    <x v="2"/>
    <x v="0"/>
    <x v="10"/>
    <n v="3"/>
    <x v="9"/>
    <n v="3"/>
    <n v="1"/>
    <n v="0.34680106035150982"/>
    <n v="0.58752466369346557"/>
    <m/>
    <m/>
    <m/>
    <m/>
    <m/>
    <m/>
    <m/>
    <m/>
    <m/>
    <m/>
    <m/>
    <m/>
    <m/>
    <n v="9"/>
    <n v="1"/>
    <n v="0"/>
  </r>
  <r>
    <n v="31234890"/>
    <s v="UEMURA, OSAMU"/>
    <s v="17-2, FUJISHIRODAI 2-CHOME;SUITA-SHI;OSAKA 565"/>
    <s v="17-2 FUJISHIRODAI 2-CHOME;SUITA-SHI;OSAKA 565"/>
    <s v="172 2 565"/>
    <s v="-2"/>
    <x v="2"/>
    <x v="0"/>
    <x v="43"/>
    <n v="3"/>
    <x v="0"/>
    <n v="3"/>
    <n v="1"/>
    <n v="0.98844231365083812"/>
    <n v="0.34542006835777117"/>
    <m/>
    <m/>
    <m/>
    <m/>
    <m/>
    <m/>
    <m/>
    <m/>
    <m/>
    <m/>
    <m/>
    <m/>
    <m/>
    <n v="9"/>
    <n v="1"/>
    <n v="0"/>
  </r>
  <r>
    <n v="31241984"/>
    <s v="KUBOTA, AKIHIKO"/>
    <s v="8-1, TSUJIDOTAIHEIDAI 2-CHOME;FUJISAWA-SHI;KANAGAWA 251"/>
    <s v="8-1 TSUJIDOTAIHEIDAI 2-CHOME;FUJISAWA-SHI;KANAGAWA 251"/>
    <s v="81 2 251"/>
    <s v="-1"/>
    <x v="2"/>
    <x v="0"/>
    <x v="5"/>
    <n v="3"/>
    <x v="0"/>
    <n v="3"/>
    <n v="1"/>
    <n v="0.47237297575261439"/>
    <n v="0.32754091624615711"/>
    <m/>
    <m/>
    <m/>
    <m/>
    <m/>
    <m/>
    <m/>
    <m/>
    <m/>
    <m/>
    <m/>
    <m/>
    <m/>
    <n v="9"/>
    <n v="1"/>
    <n v="0"/>
  </r>
  <r>
    <n v="31242155"/>
    <s v="HAMADA, YASUO"/>
    <s v="TOTO LTD. CHIGASAKI PLANT;8-1, HONSON 2-CHOME;CHIGASAKI-SHI KANAGAWA 253"/>
    <s v="TOTO LTD. CHIGASAKI PLANT;8-1 HONSON 2-CHOME;CHIGASAKI-SHI KANAGAWA 253"/>
    <s v="81 2 253"/>
    <s v=";8-"/>
    <x v="2"/>
    <x v="0"/>
    <x v="75"/>
    <n v="3"/>
    <x v="10"/>
    <n v="3"/>
    <n v="1"/>
    <n v="0.7293579098287386"/>
    <n v="0.2653926389189456"/>
    <m/>
    <m/>
    <m/>
    <m/>
    <m/>
    <m/>
    <m/>
    <m/>
    <m/>
    <m/>
    <m/>
    <m/>
    <m/>
    <n v="9"/>
    <n v="1"/>
    <n v="0"/>
  </r>
  <r>
    <n v="31242305"/>
    <s v="OKUDA, YASUHIRO"/>
    <s v="VASCULAR GRAFT RESEARCH CENTER CO., LTD.;1-3, SHIMAYA 1-CHOME;KONOHANA-KU OSAKA-SHI OSAKA 554"/>
    <s v="VASCULAR GRAFT RESEARCH CENTER CO. LTD.;1-3 SHIMAYA 1-CHOME;KONOHANA-KU OSAKA-SHI OSAKA 554"/>
    <s v="13 1 554"/>
    <s v=";1-"/>
    <x v="2"/>
    <x v="0"/>
    <x v="93"/>
    <n v="3"/>
    <x v="6"/>
    <n v="3"/>
    <n v="1"/>
    <n v="0.18653437094479153"/>
    <n v="0.56396799177280088"/>
    <m/>
    <m/>
    <m/>
    <m/>
    <m/>
    <m/>
    <m/>
    <m/>
    <m/>
    <m/>
    <m/>
    <m/>
    <m/>
    <n v="9"/>
    <n v="1"/>
    <n v="0"/>
  </r>
  <r>
    <n v="31245429"/>
    <s v="KASUYA, MASAYUKI"/>
    <s v="NIPPON STEEL CORPORATION NAGOYA WORKS;5-3, TOKAIMACHI;TOKAI-SHI AICHI 476"/>
    <s v="NIPPON STEEL CORPORATION NAGOYA WORKS;5-3 TOKAIMACHI;TOKAI-SHI AICHI 476"/>
    <s v="53 476"/>
    <s v=";5-"/>
    <x v="2"/>
    <x v="0"/>
    <x v="31"/>
    <n v="3"/>
    <x v="10"/>
    <n v="2"/>
    <n v="1"/>
    <n v="0.49852285606478375"/>
    <n v="0.79191055814625677"/>
    <m/>
    <m/>
    <m/>
    <m/>
    <m/>
    <m/>
    <m/>
    <m/>
    <m/>
    <m/>
    <m/>
    <m/>
    <m/>
    <n v="9"/>
    <n v="1"/>
    <n v="0"/>
  </r>
  <r>
    <n v="31245795"/>
    <s v="ISONO, TOYOKAZU"/>
    <s v="2-11-6-207, TAKEZONO;TSUKUBA-SHI;IBARAKI 305"/>
    <s v="2-11-6-207 TAKEZONO;TSUKUBA-SHI;IBARAKI 305"/>
    <s v="2116207 305"/>
    <s v="-11-"/>
    <x v="2"/>
    <x v="0"/>
    <x v="18"/>
    <n v="3"/>
    <x v="3"/>
    <n v="2"/>
    <n v="1"/>
    <n v="0.70735532714029092"/>
    <n v="0.31630386183223869"/>
    <m/>
    <m/>
    <m/>
    <m/>
    <m/>
    <m/>
    <m/>
    <m/>
    <m/>
    <m/>
    <m/>
    <m/>
    <m/>
    <n v="9"/>
    <n v="1"/>
    <n v="0"/>
  </r>
  <r>
    <n v="35138811"/>
    <s v="RAUTARUUKKI AB"/>
    <s v="PRYRAMIDVAEGEN 7;S-171 36 SOLNA"/>
    <s v="PRYRAMIDVAEGEN 7;S-171 36 SOLNA"/>
    <s v="7171 36"/>
    <s v="7;"/>
    <x v="11"/>
    <x v="0"/>
    <x v="29"/>
    <n v="2"/>
    <x v="0"/>
    <n v="2"/>
    <n v="1"/>
    <n v="0.34076787256651253"/>
    <n v="0.99637900572647575"/>
    <m/>
    <m/>
    <m/>
    <m/>
    <m/>
    <m/>
    <m/>
    <m/>
    <m/>
    <m/>
    <m/>
    <m/>
    <m/>
    <n v="9"/>
    <n v="1"/>
    <n v="0"/>
  </r>
  <r>
    <n v="35150321"/>
    <s v="BODIN, STIG, ROLAND"/>
    <s v="SOLHEMS HAGVAEG 180;S-163 56 SPAANGA"/>
    <s v="SOLHEMS HAGVAEG 180;S-163 56 SPAANGA"/>
    <s v="180163 56"/>
    <s v="180;"/>
    <x v="11"/>
    <x v="0"/>
    <x v="38"/>
    <n v="3"/>
    <x v="1"/>
    <n v="2"/>
    <n v="1"/>
    <n v="0.25579321129086652"/>
    <n v="0.34825955951405607"/>
    <m/>
    <m/>
    <m/>
    <m/>
    <m/>
    <m/>
    <m/>
    <m/>
    <m/>
    <m/>
    <m/>
    <m/>
    <m/>
    <n v="9"/>
    <n v="1"/>
    <n v="0"/>
  </r>
  <r>
    <n v="36664282"/>
    <s v="KUGELEV, VLADIMIR SIMKHOVICH"/>
    <s v="UL. MATVEEVSKAYA, 10-4-34;MOSCOW, 119517"/>
    <s v="UL. MATVEEVSKAYA 10-4-34;MOSCOW 119517"/>
    <s v="10434 119517"/>
    <s v="10-"/>
    <x v="38"/>
    <x v="0"/>
    <x v="41"/>
    <n v="3"/>
    <x v="0"/>
    <n v="2"/>
    <n v="1"/>
    <n v="0.97735656087874789"/>
    <n v="0.72726046412555057"/>
    <m/>
    <m/>
    <m/>
    <m/>
    <m/>
    <m/>
    <m/>
    <m/>
    <m/>
    <m/>
    <m/>
    <m/>
    <m/>
    <n v="9"/>
    <n v="1"/>
    <n v="0"/>
  </r>
  <r>
    <n v="37555996"/>
    <s v="UNITED STATES GYPSUM COMPANY"/>
    <s v="101 SOUTH WACKER DRIVE;CHICAGO, IL 60606"/>
    <s v="101 SOUTH WACKER DRIVE;CHICAGO IL 60606"/>
    <s v="101 60606"/>
    <s v=""/>
    <x v="9"/>
    <x v="0"/>
    <x v="41"/>
    <n v="3"/>
    <x v="9"/>
    <n v="2"/>
    <n v="0"/>
    <n v="0.1968890613378903"/>
    <n v="0.77410120438073948"/>
    <m/>
    <m/>
    <m/>
    <m/>
    <m/>
    <m/>
    <m/>
    <m/>
    <m/>
    <m/>
    <m/>
    <m/>
    <m/>
    <n v="9"/>
    <n v="1"/>
    <n v="0"/>
  </r>
  <r>
    <n v="37556393"/>
    <s v="YUDA, LAWRENCE, FRANK"/>
    <s v="POST OFFICE BOX 176;WESTMINSTER, SC 29693"/>
    <s v="POST OFFICE BOX 176;WESTMINSTER SC 29693"/>
    <s v="176 29693"/>
    <s v="176;"/>
    <x v="9"/>
    <x v="0"/>
    <x v="46"/>
    <n v="3"/>
    <x v="9"/>
    <n v="2"/>
    <n v="1"/>
    <n v="0.60699428537610467"/>
    <n v="0.52496175272874368"/>
    <m/>
    <m/>
    <m/>
    <m/>
    <m/>
    <m/>
    <m/>
    <m/>
    <m/>
    <m/>
    <m/>
    <m/>
    <m/>
    <n v="9"/>
    <n v="1"/>
    <n v="0"/>
  </r>
  <r>
    <n v="37556579"/>
    <s v="MONTEFIORI, DAVID, C."/>
    <s v="5292 EDMONDSON PARK;APT. 1319;NASHVILLE, TN 37211"/>
    <s v="5292 EDMONDSON PARK;APT. 1319;NASHVILLE TN 37211"/>
    <s v="5292 1319 37211"/>
    <s v=""/>
    <x v="9"/>
    <x v="0"/>
    <x v="9"/>
    <n v="3"/>
    <x v="9"/>
    <n v="3"/>
    <n v="0"/>
    <n v="0.6300521673777546"/>
    <n v="0.35174611040520842"/>
    <m/>
    <m/>
    <m/>
    <m/>
    <m/>
    <m/>
    <m/>
    <m/>
    <m/>
    <m/>
    <m/>
    <m/>
    <m/>
    <n v="9"/>
    <n v="1"/>
    <n v="0"/>
  </r>
  <r>
    <n v="37561047"/>
    <s v="NATHAN, CARL, F."/>
    <s v="5 EDGEWOOD AVENUE;LARCHMONT, NY 10538"/>
    <s v="5 EDGEWOOD AVENUE;LARCHMONT NY 10538"/>
    <s v="5 10538"/>
    <s v=""/>
    <x v="9"/>
    <x v="0"/>
    <x v="24"/>
    <n v="3"/>
    <x v="1"/>
    <n v="2"/>
    <n v="0"/>
    <n v="0.70780274765883666"/>
    <n v="0.26514431010529094"/>
    <m/>
    <m/>
    <m/>
    <m/>
    <m/>
    <m/>
    <m/>
    <m/>
    <m/>
    <m/>
    <m/>
    <m/>
    <m/>
    <n v="9"/>
    <n v="1"/>
    <n v="0"/>
  </r>
  <r>
    <n v="37563644"/>
    <s v="GRILL, LAURENCE, K."/>
    <s v="3570 CANTELOW ROAD;VACAVILLE, CA 95688"/>
    <s v="3570 CANTELOW ROAD;VACAVILLE CA 95688"/>
    <s v="3570 95688"/>
    <s v=""/>
    <x v="9"/>
    <x v="0"/>
    <x v="34"/>
    <n v="3"/>
    <x v="1"/>
    <n v="2"/>
    <n v="0"/>
    <n v="0.24401854174139304"/>
    <n v="0.2843481590095982"/>
    <m/>
    <m/>
    <m/>
    <m/>
    <m/>
    <m/>
    <m/>
    <m/>
    <m/>
    <m/>
    <m/>
    <m/>
    <m/>
    <n v="9"/>
    <n v="1"/>
    <n v="0"/>
  </r>
  <r>
    <n v="57808494"/>
    <s v="JOHANSSON, Peter"/>
    <s v="Plutos Gränd 5 A,352 64 Växjö"/>
    <s v="Plutos Gränd 5 A 352 64 Växjö"/>
    <s v="5 352 64"/>
    <s v="5"/>
    <x v="11"/>
    <x v="0"/>
    <x v="13"/>
    <n v="2"/>
    <x v="11"/>
    <n v="3"/>
    <n v="1"/>
    <n v="0.46180131851889084"/>
    <n v="0.12575470162843894"/>
    <n v="1"/>
    <n v="2"/>
    <n v="10"/>
    <m/>
    <m/>
    <m/>
    <m/>
    <m/>
    <m/>
    <m/>
    <m/>
    <m/>
    <m/>
    <n v="9"/>
    <n v="1"/>
    <n v="0"/>
  </r>
  <r>
    <n v="37565839"/>
    <s v="HOEFFLER, JAMES, P."/>
    <s v="210 NORTH STREET;NORTH READING, MA 01864"/>
    <s v="210 NORTH STREET;NORTH READING MA 01864"/>
    <s v="210 01864"/>
    <s v=""/>
    <x v="9"/>
    <x v="0"/>
    <x v="41"/>
    <n v="3"/>
    <x v="9"/>
    <n v="2"/>
    <n v="0"/>
    <n v="0.7199004832839262"/>
    <n v="0.35493898758294862"/>
    <m/>
    <m/>
    <m/>
    <m/>
    <m/>
    <m/>
    <m/>
    <m/>
    <m/>
    <m/>
    <m/>
    <m/>
    <m/>
    <n v="9"/>
    <n v="1"/>
    <n v="0"/>
  </r>
  <r>
    <n v="67948674"/>
    <s v="Synthos S.A."/>
    <s v="ul. Chemików 1, 32-600 Oswiecim PL"/>
    <s v="ul. Chemików 1 32-600 Oswiecim PL"/>
    <s v="1 32600"/>
    <s v="1"/>
    <x v="26"/>
    <x v="0"/>
    <x v="51"/>
    <n v="2"/>
    <x v="9"/>
    <n v="2"/>
    <n v="1"/>
    <n v="0.99201220414887448"/>
    <n v="0.1475007415235734"/>
    <n v="1"/>
    <n v="2"/>
    <n v="10"/>
    <m/>
    <m/>
    <m/>
    <m/>
    <m/>
    <m/>
    <m/>
    <m/>
    <m/>
    <m/>
    <n v="9"/>
    <n v="1"/>
    <n v="0"/>
  </r>
  <r>
    <n v="37577334"/>
    <s v="KAPANY, NARINDER, SINGH"/>
    <s v="2126 GREENWAYS DRIVE;WOODSIDE, CA 94061"/>
    <s v="2126 GREENWAYS DRIVE;WOODSIDE CA 94061"/>
    <s v="2126 94061"/>
    <s v=""/>
    <x v="9"/>
    <x v="0"/>
    <x v="36"/>
    <n v="3"/>
    <x v="1"/>
    <n v="2"/>
    <n v="0"/>
    <n v="8.6815669919555694E-2"/>
    <n v="0.25041862811242099"/>
    <m/>
    <m/>
    <m/>
    <m/>
    <m/>
    <m/>
    <m/>
    <m/>
    <m/>
    <m/>
    <m/>
    <m/>
    <m/>
    <n v="9"/>
    <n v="1"/>
    <n v="0"/>
  </r>
  <r>
    <n v="37578769"/>
    <s v="WILLANS, DAVID"/>
    <s v="7 WHITEMUD PLACE;EDMONTON, ALBERTA T6H 5X4"/>
    <s v="7 WHITEMUD PLACE;EDMONTON ALBERTA T6H 5X4"/>
    <s v="7 6 54"/>
    <s v="T6H"/>
    <x v="16"/>
    <x v="0"/>
    <x v="3"/>
    <n v="3"/>
    <x v="9"/>
    <n v="3"/>
    <n v="1"/>
    <n v="0.40759587679113596"/>
    <n v="0.25526612805161109"/>
    <m/>
    <m/>
    <m/>
    <m/>
    <m/>
    <m/>
    <m/>
    <m/>
    <m/>
    <m/>
    <m/>
    <m/>
    <m/>
    <n v="9"/>
    <n v="1"/>
    <n v="0"/>
  </r>
  <r>
    <n v="37582602"/>
    <s v="COOPER, ROBERT, JAMES"/>
    <s v="1136 GREENTREE COURT;LEXINGTON, KY 40502"/>
    <s v="1136 GREENTREE COURT;LEXINGTON KY 40502"/>
    <s v="1136 40502"/>
    <s v=""/>
    <x v="9"/>
    <x v="0"/>
    <x v="41"/>
    <n v="3"/>
    <x v="1"/>
    <n v="2"/>
    <n v="0"/>
    <n v="0.46337384733826315"/>
    <n v="5.9155846354369213E-2"/>
    <m/>
    <m/>
    <m/>
    <m/>
    <m/>
    <m/>
    <m/>
    <m/>
    <m/>
    <m/>
    <m/>
    <m/>
    <m/>
    <n v="9"/>
    <n v="1"/>
    <n v="0"/>
  </r>
  <r>
    <n v="37583496"/>
    <s v="FINLAYSON, MALCOLM, F."/>
    <s v="731 EAST 12 1/2 STREET;HOUSTON, TX 77008"/>
    <s v="731 EAST 12 1/2 STREET;HOUSTON TX 77008"/>
    <s v="731 12 12 77008"/>
    <s v="12"/>
    <x v="9"/>
    <x v="0"/>
    <x v="41"/>
    <n v="3"/>
    <x v="11"/>
    <n v="4"/>
    <n v="1"/>
    <n v="0.35041696199398276"/>
    <n v="0.41484109248151257"/>
    <m/>
    <m/>
    <m/>
    <m/>
    <m/>
    <m/>
    <m/>
    <m/>
    <m/>
    <m/>
    <m/>
    <m/>
    <m/>
    <n v="9"/>
    <n v="1"/>
    <n v="0"/>
  </r>
  <r>
    <n v="37587609"/>
    <s v="MEMBRANE TECHNOLOGY AND RESEARCH, INC."/>
    <s v="1360 WILLOW ROAD;SUITE 103;MENLO PARK, CA 94025"/>
    <s v="1360 WILLOW ROAD;SUITE 103;MENLO PARK CA 94025"/>
    <s v="1360 103 94025"/>
    <s v="103;"/>
    <x v="9"/>
    <x v="0"/>
    <x v="22"/>
    <n v="3"/>
    <x v="11"/>
    <n v="3"/>
    <n v="1"/>
    <n v="0.48157650251567963"/>
    <n v="0.21185600052162379"/>
    <m/>
    <m/>
    <m/>
    <m/>
    <m/>
    <m/>
    <m/>
    <m/>
    <m/>
    <m/>
    <m/>
    <m/>
    <m/>
    <n v="9"/>
    <n v="1"/>
    <n v="0"/>
  </r>
  <r>
    <n v="37588934"/>
    <s v="BOCHNIK, MICHAEL, C."/>
    <s v="33 LINDEN STREET;YONKERS, NY 10701"/>
    <s v="33 LINDEN STREET;YONKERS NY 10701"/>
    <s v="33 10701"/>
    <s v=""/>
    <x v="9"/>
    <x v="0"/>
    <x v="51"/>
    <n v="2"/>
    <x v="1"/>
    <n v="2"/>
    <n v="0"/>
    <n v="1.9588643978370235E-2"/>
    <n v="0.5030197681896631"/>
    <m/>
    <m/>
    <m/>
    <m/>
    <m/>
    <m/>
    <m/>
    <m/>
    <m/>
    <m/>
    <m/>
    <m/>
    <m/>
    <n v="9"/>
    <n v="1"/>
    <n v="0"/>
  </r>
  <r>
    <n v="37598993"/>
    <s v="RIPPINGALE, JOHN, B."/>
    <s v="P.O. BOX 265C, ROUTE 1;LEESBURG, VA 22075"/>
    <s v="P.O. BOX 265C ROUTE 1;LEESBURG VA 22075"/>
    <s v="265 1 22075"/>
    <s v="265C"/>
    <x v="9"/>
    <x v="0"/>
    <x v="46"/>
    <n v="3"/>
    <x v="11"/>
    <n v="3"/>
    <n v="1"/>
    <n v="0.62963732392248861"/>
    <n v="0.63132556919969096"/>
    <m/>
    <m/>
    <m/>
    <m/>
    <m/>
    <m/>
    <m/>
    <m/>
    <m/>
    <m/>
    <m/>
    <m/>
    <m/>
    <n v="9"/>
    <n v="1"/>
    <n v="0"/>
  </r>
  <r>
    <n v="37599081"/>
    <s v="GANESAN, APPARAJAN"/>
    <s v="62 SHANNON ROAD;SALEM, NH 03079"/>
    <s v="62 SHANNON ROAD;SALEM NH 03079"/>
    <s v="62 03079"/>
    <s v=""/>
    <x v="9"/>
    <x v="0"/>
    <x v="29"/>
    <n v="2"/>
    <x v="1"/>
    <n v="2"/>
    <n v="0"/>
    <n v="0.80926580438406015"/>
    <n v="0.98054895702054234"/>
    <m/>
    <m/>
    <m/>
    <m/>
    <m/>
    <m/>
    <m/>
    <m/>
    <m/>
    <m/>
    <m/>
    <m/>
    <m/>
    <n v="9"/>
    <n v="1"/>
    <n v="0"/>
  </r>
  <r>
    <n v="37601161"/>
    <s v="GARG, DIWAKAR"/>
    <s v="2815 WHITEMARSH PLACE;MACUNGIE, PA 18062"/>
    <s v="2815 WHITEMARSH PLACE;MACUNGIE PA 18062"/>
    <s v="2815 18062"/>
    <s v=""/>
    <x v="9"/>
    <x v="0"/>
    <x v="41"/>
    <n v="3"/>
    <x v="1"/>
    <n v="2"/>
    <n v="0"/>
    <n v="0.2306557235858171"/>
    <n v="0.24011233000235288"/>
    <m/>
    <m/>
    <m/>
    <m/>
    <m/>
    <m/>
    <m/>
    <m/>
    <m/>
    <m/>
    <m/>
    <m/>
    <m/>
    <n v="9"/>
    <n v="1"/>
    <n v="0"/>
  </r>
  <r>
    <n v="37606671"/>
    <s v="CANCIO, LEOPOLDO, V."/>
    <s v="5880 TURPIN HILLS DRIVE;CINCINNATI, OH 45244"/>
    <s v="5880 TURPIN HILLS DRIVE;CINCINNATI OH 45244"/>
    <s v="5880 45244"/>
    <s v=""/>
    <x v="9"/>
    <x v="0"/>
    <x v="18"/>
    <n v="3"/>
    <x v="9"/>
    <n v="2"/>
    <n v="0"/>
    <n v="0.82020195236195059"/>
    <n v="0.11817292782837208"/>
    <m/>
    <m/>
    <m/>
    <m/>
    <m/>
    <m/>
    <m/>
    <m/>
    <m/>
    <m/>
    <m/>
    <m/>
    <m/>
    <n v="9"/>
    <n v="1"/>
    <n v="0"/>
  </r>
  <r>
    <n v="72378"/>
    <s v="JOSIC, Djuro"/>
    <s v="Hofenedergasse 6/1/38,A-1020 Vienna"/>
    <s v="Hofenedergasse 6/1/38 A-1020 Vienna"/>
    <s v="6138 1020"/>
    <s v="6/"/>
    <x v="15"/>
    <x v="0"/>
    <x v="52"/>
    <n v="2"/>
    <x v="0"/>
    <n v="2"/>
    <n v="1"/>
    <n v="0.58244636882278267"/>
    <n v="0.23167770576253377"/>
    <n v="1"/>
    <n v="2"/>
    <n v="11"/>
    <m/>
    <m/>
    <m/>
    <m/>
    <m/>
    <m/>
    <m/>
    <m/>
    <m/>
    <m/>
    <n v="9"/>
    <n v="1"/>
    <n v="0"/>
  </r>
  <r>
    <n v="169072"/>
    <s v="Rossi, Roberto"/>
    <s v="Via delle Ande 10,20151 Milano"/>
    <s v="Via delle Ande 10 20151 Milano"/>
    <s v="10 20151"/>
    <s v="10"/>
    <x v="6"/>
    <x v="0"/>
    <x v="0"/>
    <n v="2"/>
    <x v="9"/>
    <n v="2"/>
    <n v="1"/>
    <n v="3.3210172636733981E-3"/>
    <n v="0.20583707033413834"/>
    <n v="1"/>
    <n v="2"/>
    <n v="11"/>
    <m/>
    <m/>
    <m/>
    <m/>
    <m/>
    <m/>
    <m/>
    <m/>
    <m/>
    <m/>
    <n v="9"/>
    <n v="1"/>
    <n v="0"/>
  </r>
  <r>
    <n v="37611329"/>
    <s v="COHEN, DENNIS, A."/>
    <s v="6404 WISHIRE BOULEVARD, #500;LOS ANGELES, CA 90048"/>
    <s v="6404 WISHIRE BOULEVARD #500;LOS ANGELES CA 90048"/>
    <s v="6404 500 90048"/>
    <s v="#500;"/>
    <x v="9"/>
    <x v="0"/>
    <x v="23"/>
    <n v="3"/>
    <x v="11"/>
    <n v="3"/>
    <n v="1"/>
    <n v="0.34492647029497014"/>
    <n v="0.16809468735048949"/>
    <m/>
    <m/>
    <m/>
    <m/>
    <m/>
    <m/>
    <m/>
    <m/>
    <m/>
    <m/>
    <m/>
    <m/>
    <m/>
    <n v="9"/>
    <n v="1"/>
    <n v="0"/>
  </r>
  <r>
    <n v="37628139"/>
    <s v="HERRING, KATHRYN, D."/>
    <s v="18423 S.W. 88TH PLACE;MIAMI, FL 33157"/>
    <s v="18423 S.W. 88TH PLACE;MIAMI FL 33157"/>
    <s v="18423 88 33157"/>
    <s v="88T"/>
    <x v="9"/>
    <x v="0"/>
    <x v="24"/>
    <n v="3"/>
    <x v="9"/>
    <n v="3"/>
    <n v="1"/>
    <n v="0.64858626305814893"/>
    <n v="0.57869894699897073"/>
    <m/>
    <m/>
    <m/>
    <m/>
    <m/>
    <m/>
    <m/>
    <m/>
    <m/>
    <m/>
    <m/>
    <m/>
    <m/>
    <n v="9"/>
    <n v="1"/>
    <n v="0"/>
  </r>
  <r>
    <n v="37628822"/>
    <s v="ERGONOMIC EYECARE PRODUCTS, INC."/>
    <s v="940 LORAIN BOULEVARD;ELYRIA, OH 44035"/>
    <s v="940 LORAIN BOULEVARD;ELYRIA OH 44035"/>
    <s v="940 44035"/>
    <s v=""/>
    <x v="9"/>
    <x v="0"/>
    <x v="24"/>
    <n v="3"/>
    <x v="1"/>
    <n v="2"/>
    <n v="0"/>
    <n v="0.7647373734356584"/>
    <n v="0.43478452063652073"/>
    <m/>
    <m/>
    <m/>
    <m/>
    <m/>
    <m/>
    <m/>
    <m/>
    <m/>
    <m/>
    <m/>
    <m/>
    <m/>
    <n v="9"/>
    <n v="1"/>
    <n v="0"/>
  </r>
  <r>
    <n v="37629972"/>
    <s v="MARINACCIO, PAUL, J."/>
    <s v="47 RIVER ROAD;EAST ORLEANS, MA 02643"/>
    <s v="47 RIVER ROAD;EAST ORLEANS MA 02643"/>
    <s v="47 02643"/>
    <s v=""/>
    <x v="9"/>
    <x v="0"/>
    <x v="38"/>
    <n v="3"/>
    <x v="9"/>
    <n v="2"/>
    <n v="0"/>
    <n v="0.77613511263070978"/>
    <n v="0.43755095036054836"/>
    <m/>
    <m/>
    <m/>
    <m/>
    <m/>
    <m/>
    <m/>
    <m/>
    <m/>
    <m/>
    <m/>
    <m/>
    <m/>
    <n v="9"/>
    <n v="1"/>
    <n v="0"/>
  </r>
  <r>
    <n v="37631595"/>
    <s v="BERRIMAN, LESTER, P."/>
    <s v="18871 PORTOFINO DRIVE;IRVINE, CA 92715"/>
    <s v="18871 PORTOFINO DRIVE;IRVINE CA 92715"/>
    <s v="18871 92715"/>
    <s v=""/>
    <x v="24"/>
    <x v="0"/>
    <x v="34"/>
    <n v="3"/>
    <x v="1"/>
    <n v="2"/>
    <n v="0"/>
    <n v="0.1438716861519812"/>
    <n v="0.69708609730366589"/>
    <m/>
    <m/>
    <m/>
    <m/>
    <m/>
    <m/>
    <m/>
    <m/>
    <m/>
    <m/>
    <m/>
    <m/>
    <m/>
    <n v="9"/>
    <n v="1"/>
    <n v="0"/>
  </r>
  <r>
    <n v="37636741"/>
    <s v="LEE, HELEN, H."/>
    <s v="825 MORNINGSIDE;LAKE FOREST, IL 60045"/>
    <s v="825 MORNINGSIDE;LAKE FOREST IL 60045"/>
    <s v="825 60045"/>
    <s v=""/>
    <x v="9"/>
    <x v="0"/>
    <x v="24"/>
    <n v="3"/>
    <x v="1"/>
    <n v="2"/>
    <n v="0"/>
    <n v="0.61807309303331648"/>
    <n v="0.69254811310553865"/>
    <m/>
    <m/>
    <m/>
    <m/>
    <m/>
    <m/>
    <m/>
    <m/>
    <m/>
    <m/>
    <m/>
    <m/>
    <m/>
    <n v="9"/>
    <n v="1"/>
    <n v="0"/>
  </r>
  <r>
    <n v="37638713"/>
    <s v="GLATZL, FRANK, J."/>
    <s v="POST OFFICE BOX 33427;SAINT PAUL, MN 55133-3427"/>
    <s v="POST OFFICE BOX 33427;SAINT PAUL MN 55133-3427"/>
    <s v="33427 551333427"/>
    <s v=""/>
    <x v="9"/>
    <x v="0"/>
    <x v="22"/>
    <n v="3"/>
    <x v="11"/>
    <n v="2"/>
    <n v="0"/>
    <n v="0.62526162052898271"/>
    <n v="0.32853908495910344"/>
    <m/>
    <m/>
    <m/>
    <m/>
    <m/>
    <m/>
    <m/>
    <m/>
    <m/>
    <m/>
    <m/>
    <m/>
    <m/>
    <n v="9"/>
    <n v="1"/>
    <n v="0"/>
  </r>
  <r>
    <n v="37638875"/>
    <s v="LAI, CHING-JUN"/>
    <s v="7353 HEATHERHILL COURT;BETHESDA, MD 20817"/>
    <s v="7353 HEATHERHILL COURT;BETHESDA MD 20817"/>
    <s v="7353 20817"/>
    <s v=""/>
    <x v="9"/>
    <x v="0"/>
    <x v="46"/>
    <n v="3"/>
    <x v="1"/>
    <n v="2"/>
    <n v="0"/>
    <n v="0.46170803218445688"/>
    <n v="0.10814331022568491"/>
    <m/>
    <m/>
    <m/>
    <m/>
    <m/>
    <m/>
    <m/>
    <m/>
    <m/>
    <m/>
    <m/>
    <m/>
    <m/>
    <n v="9"/>
    <n v="1"/>
    <n v="0"/>
  </r>
  <r>
    <n v="275008"/>
    <s v="Badwan, Adnan Dr."/>
    <s v="P.O. Box 851674,11185 Amman"/>
    <s v="P.O. Box 851674 11185 Amman"/>
    <s v="851674 11185"/>
    <s v=""/>
    <x v="66"/>
    <x v="0"/>
    <x v="54"/>
    <n v="2"/>
    <x v="1"/>
    <n v="2"/>
    <n v="0"/>
    <n v="0.40481138818327722"/>
    <n v="0.21201843624311401"/>
    <n v="1"/>
    <n v="2"/>
    <n v="11"/>
    <m/>
    <m/>
    <m/>
    <m/>
    <m/>
    <m/>
    <m/>
    <m/>
    <m/>
    <m/>
    <n v="9"/>
    <n v="1"/>
    <n v="0"/>
  </r>
  <r>
    <n v="37644011"/>
    <s v="HUDSON, GEORGE, C."/>
    <s v="P.O. BOX 1896;GOLDSBORO, NC 25733"/>
    <s v="P.O. BOX 1896;GOLDSBORO NC 25733"/>
    <s v="1896 25733"/>
    <s v=""/>
    <x v="9"/>
    <x v="0"/>
    <x v="40"/>
    <n v="2"/>
    <x v="1"/>
    <n v="2"/>
    <n v="0"/>
    <n v="0.30757987284178923"/>
    <n v="0.91725704183431167"/>
    <m/>
    <m/>
    <m/>
    <m/>
    <m/>
    <m/>
    <m/>
    <m/>
    <m/>
    <m/>
    <m/>
    <m/>
    <m/>
    <n v="9"/>
    <n v="1"/>
    <n v="0"/>
  </r>
  <r>
    <n v="37646506"/>
    <s v="CHANG, CHI-PING"/>
    <s v="613 NANTUCKET COURT;WALNUT CREEK, CA 94598"/>
    <s v="613 NANTUCKET COURT;WALNUT CREEK CA 94598"/>
    <s v="613 94598"/>
    <s v=""/>
    <x v="9"/>
    <x v="0"/>
    <x v="3"/>
    <n v="3"/>
    <x v="9"/>
    <n v="2"/>
    <n v="0"/>
    <n v="0.10814869297679841"/>
    <n v="0.59673244725792485"/>
    <m/>
    <m/>
    <m/>
    <m/>
    <m/>
    <m/>
    <m/>
    <m/>
    <m/>
    <m/>
    <m/>
    <m/>
    <m/>
    <n v="9"/>
    <n v="1"/>
    <n v="0"/>
  </r>
  <r>
    <n v="37655541"/>
    <s v="NIMMS, LARRY, T."/>
    <s v="8 SHOSHONI TRAIL;LAKE VILLA, IL 60046"/>
    <s v="8 SHOSHONI TRAIL;LAKE VILLA IL 60046"/>
    <s v="8 60046"/>
    <s v=""/>
    <x v="9"/>
    <x v="0"/>
    <x v="24"/>
    <n v="3"/>
    <x v="9"/>
    <n v="2"/>
    <n v="0"/>
    <n v="0.50878876649240923"/>
    <n v="0.95513768720830317"/>
    <m/>
    <m/>
    <m/>
    <m/>
    <m/>
    <m/>
    <m/>
    <m/>
    <m/>
    <m/>
    <m/>
    <m/>
    <m/>
    <n v="9"/>
    <n v="1"/>
    <n v="0"/>
  </r>
  <r>
    <n v="37660025"/>
    <s v="ANDERSON, CATHERINE, J."/>
    <s v="194 FRANKLIN STREET;CAMBRIDGE, MA 02139"/>
    <s v="194 FRANKLIN STREET;CAMBRIDGE MA 02139"/>
    <s v="194 02139"/>
    <s v=""/>
    <x v="24"/>
    <x v="0"/>
    <x v="36"/>
    <n v="3"/>
    <x v="1"/>
    <n v="2"/>
    <n v="0"/>
    <n v="0.77923855031301115"/>
    <n v="0.59895794662741542"/>
    <m/>
    <m/>
    <m/>
    <m/>
    <m/>
    <m/>
    <m/>
    <m/>
    <m/>
    <m/>
    <m/>
    <m/>
    <m/>
    <n v="9"/>
    <n v="1"/>
    <n v="0"/>
  </r>
  <r>
    <n v="37663749"/>
    <s v="SILVERWATER, BERNARD, F."/>
    <s v="72 MITCHELL AVENUE;PLAINVIEW, NY 11803"/>
    <s v="72 MITCHELL AVENUE;PLAINVIEW NY 11803"/>
    <s v="72 11803"/>
    <s v=""/>
    <x v="24"/>
    <x v="0"/>
    <x v="34"/>
    <n v="3"/>
    <x v="1"/>
    <n v="2"/>
    <n v="0"/>
    <n v="0.52512433788371471"/>
    <n v="0.21252177261622096"/>
    <m/>
    <m/>
    <m/>
    <m/>
    <m/>
    <m/>
    <m/>
    <m/>
    <m/>
    <m/>
    <m/>
    <m/>
    <m/>
    <n v="9"/>
    <n v="1"/>
    <n v="0"/>
  </r>
  <r>
    <n v="37664271"/>
    <s v="SCIENTIFIC DESIGN COMPANY, INC."/>
    <s v="49 INDUSTRIAL AVENUE;LITTLE FERRY, NJ 07643-1901"/>
    <s v="49 INDUSTRIAL AVENUE;LITTLE FERRY NJ 07643-1901"/>
    <s v="49 076431901"/>
    <s v=""/>
    <x v="9"/>
    <x v="0"/>
    <x v="47"/>
    <n v="3"/>
    <x v="9"/>
    <n v="2"/>
    <n v="0"/>
    <n v="0.42890568373179849"/>
    <n v="0.86728297920463149"/>
    <m/>
    <m/>
    <m/>
    <m/>
    <m/>
    <m/>
    <m/>
    <m/>
    <m/>
    <m/>
    <m/>
    <m/>
    <m/>
    <n v="9"/>
    <n v="1"/>
    <n v="0"/>
  </r>
  <r>
    <n v="37669240"/>
    <s v="GREEN, ALAN"/>
    <s v="714 GRANDVIEW, #202;SIMPSONVILLE, SC 29861"/>
    <s v="714 GRANDVIEW #202;SIMPSONVILLE SC 29861"/>
    <s v="714 202 29861"/>
    <s v="#202;"/>
    <x v="24"/>
    <x v="0"/>
    <x v="3"/>
    <n v="3"/>
    <x v="1"/>
    <n v="3"/>
    <n v="1"/>
    <n v="0.34582236642352548"/>
    <n v="0.80053802457094725"/>
    <m/>
    <m/>
    <m/>
    <m/>
    <m/>
    <m/>
    <m/>
    <m/>
    <m/>
    <m/>
    <m/>
    <m/>
    <m/>
    <n v="9"/>
    <n v="1"/>
    <n v="0"/>
  </r>
  <r>
    <n v="37670034"/>
    <s v="LABARBERA, RICHARD, STEPHEN"/>
    <s v="5400 BERNARD DRIVE;ROANOKE, VA 24014"/>
    <s v="5400 BERNARD DRIVE;ROANOKE VA 24014"/>
    <s v="5400 24014"/>
    <s v=""/>
    <x v="24"/>
    <x v="0"/>
    <x v="38"/>
    <n v="3"/>
    <x v="1"/>
    <n v="2"/>
    <n v="0"/>
    <n v="0.91769239795325697"/>
    <n v="0.9191983097251496"/>
    <m/>
    <m/>
    <m/>
    <m/>
    <m/>
    <m/>
    <m/>
    <m/>
    <m/>
    <m/>
    <m/>
    <m/>
    <m/>
    <n v="9"/>
    <n v="1"/>
    <n v="0"/>
  </r>
  <r>
    <n v="37673543"/>
    <s v="PRIESTER, RALPH, D., JR."/>
    <s v="428 HUCKLEBERRY;LAKE JACKSON, TX 77566"/>
    <s v="428 HUCKLEBERRY;LAKE JACKSON TX 77566"/>
    <s v="428 77566"/>
    <s v=""/>
    <x v="24"/>
    <x v="0"/>
    <x v="34"/>
    <n v="3"/>
    <x v="1"/>
    <n v="2"/>
    <n v="0"/>
    <n v="0.70883366413288351"/>
    <n v="0.51065920622783934"/>
    <m/>
    <m/>
    <m/>
    <m/>
    <m/>
    <m/>
    <m/>
    <m/>
    <m/>
    <m/>
    <m/>
    <m/>
    <m/>
    <n v="9"/>
    <n v="1"/>
    <n v="0"/>
  </r>
  <r>
    <n v="40064267"/>
    <s v="BAYER SCHERING PHARMA OY,"/>
    <s v="PL 415, Turku"/>
    <s v="PL 415 Turku"/>
    <s v="415"/>
    <s v="415"/>
    <x v="23"/>
    <x v="0"/>
    <x v="69"/>
    <n v="1"/>
    <x v="3"/>
    <n v="1"/>
    <n v="1"/>
    <n v="0.46222261724699309"/>
    <n v="0.1783480450782351"/>
    <m/>
    <m/>
    <m/>
    <m/>
    <m/>
    <m/>
    <m/>
    <m/>
    <m/>
    <m/>
    <m/>
    <m/>
    <m/>
    <n v="9"/>
    <n v="0"/>
    <n v="0"/>
  </r>
  <r>
    <n v="40245278"/>
    <s v="FLEMING,CHRIS. A."/>
    <s v="185 Concession Street, Lakefield, KOL 2HO, Ontario"/>
    <s v="185 Concession Street Lakefield KOL 2HO Ontario"/>
    <s v="185 2"/>
    <s v="2H"/>
    <x v="16"/>
    <x v="0"/>
    <x v="23"/>
    <n v="3"/>
    <x v="11"/>
    <n v="2"/>
    <n v="1"/>
    <n v="0.72318387969832987"/>
    <n v="0.43847750240157823"/>
    <m/>
    <m/>
    <m/>
    <m/>
    <m/>
    <m/>
    <m/>
    <m/>
    <m/>
    <m/>
    <m/>
    <m/>
    <m/>
    <n v="9"/>
    <n v="1"/>
    <n v="0"/>
  </r>
  <r>
    <n v="40649589"/>
    <s v="HUHTINEN,PETRI"/>
    <s v="Mäkikatu 26, Turku"/>
    <s v="Mäkikatu 26 Turku"/>
    <s v="26"/>
    <s v="26"/>
    <x v="23"/>
    <x v="0"/>
    <x v="83"/>
    <n v="2"/>
    <x v="3"/>
    <n v="1"/>
    <n v="1"/>
    <n v="0.3161609973901528"/>
    <n v="0.24870176870544813"/>
    <m/>
    <m/>
    <m/>
    <m/>
    <m/>
    <m/>
    <m/>
    <m/>
    <m/>
    <m/>
    <m/>
    <m/>
    <m/>
    <n v="9"/>
    <n v="0"/>
    <n v="0"/>
  </r>
  <r>
    <n v="40810463"/>
    <s v="ANDREN, HENRIK"/>
    <s v="VÅLBERG"/>
    <s v="VÅLBERG"/>
    <s v=""/>
    <s v=""/>
    <x v="11"/>
    <x v="0"/>
    <x v="65"/>
    <n v="1"/>
    <x v="14"/>
    <n v="0"/>
    <n v="0"/>
    <n v="0.1024026629466378"/>
    <n v="0.78710692609723498"/>
    <m/>
    <m/>
    <m/>
    <m/>
    <m/>
    <m/>
    <m/>
    <m/>
    <m/>
    <m/>
    <m/>
    <m/>
    <m/>
    <n v="9"/>
    <n v="0"/>
    <n v="0"/>
  </r>
  <r>
    <n v="40990720"/>
    <s v="HIETALA, JONI"/>
    <s v="Pumpparintie 10, Viiala"/>
    <s v="Pumpparintie 10 Viiala"/>
    <s v="10"/>
    <s v="10"/>
    <x v="23"/>
    <x v="0"/>
    <x v="96"/>
    <n v="2"/>
    <x v="3"/>
    <n v="1"/>
    <n v="1"/>
    <n v="0.54928577623472952"/>
    <n v="0.66437890282403278"/>
    <m/>
    <m/>
    <m/>
    <m/>
    <m/>
    <m/>
    <m/>
    <m/>
    <m/>
    <m/>
    <m/>
    <m/>
    <m/>
    <n v="9"/>
    <n v="0"/>
    <n v="0"/>
  </r>
  <r>
    <n v="354097"/>
    <s v="Oberhofer, Kurt"/>
    <s v="Höhenweg 24,,69259 Wilhelmsfeld"/>
    <s v="Höhenweg 24 69259 Wilhelmsfeld"/>
    <s v="24 69259"/>
    <s v="24"/>
    <x v="0"/>
    <x v="0"/>
    <x v="29"/>
    <n v="2"/>
    <x v="0"/>
    <n v="2"/>
    <n v="1"/>
    <n v="0.98332244066931429"/>
    <n v="0.22650172141636327"/>
    <n v="1"/>
    <n v="2"/>
    <n v="11"/>
    <m/>
    <m/>
    <m/>
    <m/>
    <m/>
    <m/>
    <m/>
    <m/>
    <m/>
    <m/>
    <n v="9"/>
    <n v="1"/>
    <n v="0"/>
  </r>
  <r>
    <n v="42060693"/>
    <s v="LAUREN, PATRICK"/>
    <s v="ESPOO"/>
    <s v="ESPOO"/>
    <s v=""/>
    <s v=""/>
    <x v="23"/>
    <x v="0"/>
    <x v="87"/>
    <n v="1"/>
    <x v="14"/>
    <n v="0"/>
    <n v="0"/>
    <n v="0.52936805665183884"/>
    <n v="8.8976746527831274E-2"/>
    <m/>
    <m/>
    <m/>
    <m/>
    <m/>
    <m/>
    <m/>
    <m/>
    <m/>
    <m/>
    <m/>
    <m/>
    <m/>
    <n v="9"/>
    <n v="0"/>
    <n v="0"/>
  </r>
  <r>
    <n v="737515"/>
    <s v="ENVIRONMENTAL DYNAMICS, INC."/>
    <s v="5601 Paris Road,Columbia, MO 65201"/>
    <s v="5601 Paris Road Columbia MO 65201"/>
    <s v="5601 65201"/>
    <s v=""/>
    <x v="9"/>
    <x v="0"/>
    <x v="51"/>
    <n v="2"/>
    <x v="9"/>
    <n v="2"/>
    <n v="0"/>
    <n v="0.2943585919226166"/>
    <n v="0.21318397531838373"/>
    <n v="1"/>
    <n v="2"/>
    <n v="11"/>
    <m/>
    <m/>
    <m/>
    <m/>
    <m/>
    <m/>
    <m/>
    <m/>
    <m/>
    <m/>
    <n v="9"/>
    <n v="1"/>
    <n v="0"/>
  </r>
  <r>
    <n v="42785831"/>
    <s v="KIVIMAEKI, ILKKA"/>
    <s v="Merikatu 41 A 11, HELSINKI"/>
    <s v="Merikatu 41 A 11 HELSINKI"/>
    <s v="41 11"/>
    <s v="41"/>
    <x v="23"/>
    <x v="0"/>
    <x v="76"/>
    <n v="2"/>
    <x v="1"/>
    <n v="2"/>
    <n v="1"/>
    <n v="0.29053375701793327"/>
    <n v="0.69821667534766807"/>
    <m/>
    <m/>
    <m/>
    <m/>
    <m/>
    <m/>
    <m/>
    <m/>
    <m/>
    <m/>
    <m/>
    <m/>
    <m/>
    <n v="9"/>
    <n v="1"/>
    <n v="0"/>
  </r>
  <r>
    <n v="43823640"/>
    <s v="SIMON DAGG"/>
    <s v="Moorview House Lorrha Nenagh Co. Tipperary Ireland"/>
    <s v="Moorview House Lorrha Nenagh Co. Tipperary Ireland"/>
    <s v=""/>
    <s v=""/>
    <x v="35"/>
    <x v="0"/>
    <x v="23"/>
    <n v="3"/>
    <x v="11"/>
    <n v="0"/>
    <n v="0"/>
    <n v="0.17611035096375915"/>
    <n v="0.31495332363623241"/>
    <m/>
    <m/>
    <m/>
    <m/>
    <m/>
    <m/>
    <m/>
    <m/>
    <m/>
    <m/>
    <m/>
    <m/>
    <m/>
    <n v="9"/>
    <n v="1"/>
    <n v="0"/>
  </r>
  <r>
    <n v="44735761"/>
    <s v="CHOTAI, Ashish"/>
    <s v="2016 Klamath Avenue, 5,Santa Clara, CA 95051"/>
    <s v="2016 Klamath Avenue 5 Santa Clara CA 95051"/>
    <s v="2016 5 95051"/>
    <s v="5"/>
    <x v="9"/>
    <x v="0"/>
    <x v="18"/>
    <n v="3"/>
    <x v="10"/>
    <n v="3"/>
    <n v="1"/>
    <n v="0.63863169284311683"/>
    <n v="6.9541612362227334E-2"/>
    <m/>
    <m/>
    <m/>
    <m/>
    <m/>
    <m/>
    <m/>
    <m/>
    <m/>
    <m/>
    <m/>
    <m/>
    <m/>
    <n v="9"/>
    <n v="1"/>
    <n v="0"/>
  </r>
  <r>
    <n v="867981"/>
    <s v="Kirrmann, Hubert"/>
    <s v="Im Rüteli 17,5405 Baden"/>
    <s v="Im Rüteli 17 5405 Baden"/>
    <s v="17 5405"/>
    <s v="17"/>
    <x v="10"/>
    <x v="0"/>
    <x v="96"/>
    <n v="2"/>
    <x v="1"/>
    <n v="2"/>
    <n v="1"/>
    <n v="0.63611961684801721"/>
    <n v="0.22827576175311737"/>
    <n v="1"/>
    <n v="2"/>
    <n v="11"/>
    <m/>
    <m/>
    <m/>
    <m/>
    <m/>
    <m/>
    <m/>
    <m/>
    <m/>
    <m/>
    <n v="9"/>
    <n v="1"/>
    <n v="0"/>
  </r>
  <r>
    <n v="44741033"/>
    <s v="Martin Eizaguirre, Juan José"/>
    <s v="Urbanizacion Vallequillas, c/ Aguila no.7 28005 San Martin de la Vega,Madrid"/>
    <s v="Urbanizacion Vallequillas c/ Aguila no.7 28005 San Martin de la Vega Madrid"/>
    <s v="7 28005"/>
    <s v=".7"/>
    <x v="4"/>
    <x v="0"/>
    <x v="45"/>
    <n v="3"/>
    <x v="8"/>
    <n v="2"/>
    <n v="1"/>
    <n v="0.90011907853838435"/>
    <n v="0.29929579499530057"/>
    <m/>
    <m/>
    <m/>
    <m/>
    <m/>
    <m/>
    <m/>
    <m/>
    <m/>
    <m/>
    <m/>
    <m/>
    <m/>
    <n v="9"/>
    <n v="1"/>
    <n v="0"/>
  </r>
  <r>
    <n v="44743803"/>
    <s v="KUYKENDALL, William, F."/>
    <s v="630 13th Avenue East 3,Seattle, WA 98102"/>
    <s v="630 13th Avenue East 3 Seattle WA 98102"/>
    <s v="630 13 3 98102"/>
    <s v="13t"/>
    <x v="9"/>
    <x v="0"/>
    <x v="41"/>
    <n v="3"/>
    <x v="10"/>
    <n v="4"/>
    <n v="1"/>
    <n v="0.14243698134583571"/>
    <n v="8.2603125339996919E-2"/>
    <m/>
    <m/>
    <m/>
    <m/>
    <m/>
    <m/>
    <m/>
    <m/>
    <m/>
    <m/>
    <m/>
    <m/>
    <m/>
    <n v="9"/>
    <n v="1"/>
    <n v="0"/>
  </r>
  <r>
    <n v="44745125"/>
    <s v="MICHAEL, Michael"/>
    <s v="c/o Selex Sensors and Airborne Systems Limited Christopher Martin Road,Basildon Essex SS14 3EL"/>
    <s v="c/o Selex Sensors and Airborne Systems Limited Christopher Martin Road Basildon Essex SS14 3EL"/>
    <s v="14 3"/>
    <s v="S14"/>
    <x v="8"/>
    <x v="0"/>
    <x v="101"/>
    <n v="3"/>
    <x v="7"/>
    <n v="2"/>
    <n v="1"/>
    <n v="0.44398142341646252"/>
    <n v="0.1501473182565698"/>
    <m/>
    <m/>
    <m/>
    <m/>
    <m/>
    <m/>
    <m/>
    <m/>
    <m/>
    <m/>
    <m/>
    <m/>
    <m/>
    <n v="9"/>
    <n v="1"/>
    <n v="0"/>
  </r>
  <r>
    <n v="44747682"/>
    <s v="CURATOLO, William John, Pfizer Global Research"/>
    <s v="and Development, Eastern Point Road,Groton, CT 06340"/>
    <s v="and Development Eastern Point Road Groton CT 06340"/>
    <s v="06340"/>
    <s v=""/>
    <x v="9"/>
    <x v="0"/>
    <x v="26"/>
    <n v="3"/>
    <x v="10"/>
    <n v="1"/>
    <n v="0"/>
    <n v="0.11368846730846593"/>
    <n v="0.25303717642963841"/>
    <m/>
    <m/>
    <m/>
    <m/>
    <m/>
    <m/>
    <m/>
    <m/>
    <m/>
    <m/>
    <m/>
    <m/>
    <m/>
    <n v="9"/>
    <n v="1"/>
    <n v="0"/>
  </r>
  <r>
    <n v="44748243"/>
    <s v="Anansi Networks, Inc."/>
    <s v="1025 Greenwood Boulevard Suite 275,Lake Mary, Florida 32746"/>
    <s v="1025 Greenwood Boulevard Suite 275 Lake Mary Florida 32746"/>
    <s v="1025 275 32746"/>
    <s v="275"/>
    <x v="9"/>
    <x v="0"/>
    <x v="16"/>
    <n v="3"/>
    <x v="2"/>
    <n v="3"/>
    <n v="1"/>
    <n v="0.6074127421283616"/>
    <n v="0.8651530309816523"/>
    <m/>
    <m/>
    <m/>
    <m/>
    <m/>
    <m/>
    <m/>
    <m/>
    <m/>
    <m/>
    <m/>
    <m/>
    <m/>
    <n v="9"/>
    <n v="1"/>
    <n v="0"/>
  </r>
  <r>
    <n v="44753040"/>
    <s v="Imai, Toshie"/>
    <s v="c/o Seiko Epson Corporation, 3-5, Owa 3-chome,Suwa-shi, Nagano-ken 392-8502"/>
    <s v="c/o Seiko Epson Corporation 3-5 Owa 3-chome Suwa-shi Nagano-ken 392-8502"/>
    <s v="35 3 3928502"/>
    <s v="3-"/>
    <x v="2"/>
    <x v="0"/>
    <x v="60"/>
    <n v="3"/>
    <x v="4"/>
    <n v="3"/>
    <n v="1"/>
    <n v="9.3459275818399523E-2"/>
    <n v="0.84858940083612666"/>
    <m/>
    <m/>
    <m/>
    <m/>
    <m/>
    <m/>
    <m/>
    <m/>
    <m/>
    <m/>
    <m/>
    <m/>
    <m/>
    <n v="9"/>
    <n v="1"/>
    <n v="0"/>
  </r>
  <r>
    <n v="44754458"/>
    <s v="PACKER, Malcolm J."/>
    <s v="7 Stream View Circle,Fairport, New York 14450"/>
    <s v="7 Stream View Circle Fairport New York 14450"/>
    <s v="7 14450"/>
    <s v=""/>
    <x v="9"/>
    <x v="0"/>
    <x v="37"/>
    <n v="3"/>
    <x v="10"/>
    <n v="2"/>
    <n v="0"/>
    <n v="0.89999550900622682"/>
    <n v="0.59591737283517721"/>
    <m/>
    <m/>
    <m/>
    <m/>
    <m/>
    <m/>
    <m/>
    <m/>
    <m/>
    <m/>
    <m/>
    <m/>
    <m/>
    <n v="9"/>
    <n v="1"/>
    <n v="0"/>
  </r>
  <r>
    <n v="44755282"/>
    <s v="BERNHARDT, Jeff"/>
    <s v="c/o C8 Medisensors Inc. 2242 Camden Avenue, Suite 204,San Jose, CA 95124"/>
    <s v="c/o C8 Medisensors Inc. 2242 Camden Avenue Suite 204 San Jose CA 95124"/>
    <s v="8 2242 204 95124"/>
    <s v="C8"/>
    <x v="9"/>
    <x v="0"/>
    <x v="75"/>
    <n v="3"/>
    <x v="5"/>
    <n v="4"/>
    <n v="1"/>
    <n v="0.88581472939211359"/>
    <n v="0.35499071109883507"/>
    <m/>
    <m/>
    <m/>
    <m/>
    <m/>
    <m/>
    <m/>
    <m/>
    <m/>
    <m/>
    <m/>
    <m/>
    <m/>
    <n v="9"/>
    <n v="1"/>
    <n v="0"/>
  </r>
  <r>
    <n v="44758853"/>
    <s v="Pulmonary Interface, Inc."/>
    <s v="17202 Northeast 85th Place, Unit Q233,Redmond, WA 98052"/>
    <s v="17202 Northeast 85th Place Unit Q233 Redmond WA 98052"/>
    <s v="17202 85 233 98052"/>
    <s v="85t"/>
    <x v="9"/>
    <x v="0"/>
    <x v="5"/>
    <n v="3"/>
    <x v="2"/>
    <n v="4"/>
    <n v="1"/>
    <n v="0.44988869246886076"/>
    <n v="0.92862310831914952"/>
    <m/>
    <m/>
    <m/>
    <m/>
    <m/>
    <m/>
    <m/>
    <m/>
    <m/>
    <m/>
    <m/>
    <m/>
    <m/>
    <n v="9"/>
    <n v="1"/>
    <n v="0"/>
  </r>
  <r>
    <n v="1102635"/>
    <s v="PRO/MIBO VOF"/>
    <s v="Grote Maatweg 13,7642 VN Wierden"/>
    <s v="Grote Maatweg 13 7642 VN Wierden"/>
    <s v="13 7642"/>
    <s v="13"/>
    <x v="1"/>
    <x v="0"/>
    <x v="1"/>
    <n v="2"/>
    <x v="9"/>
    <n v="2"/>
    <n v="1"/>
    <n v="0.82569580318188052"/>
    <n v="0.18271709416736392"/>
    <n v="1"/>
    <n v="2"/>
    <n v="11"/>
    <m/>
    <m/>
    <m/>
    <m/>
    <m/>
    <m/>
    <m/>
    <m/>
    <m/>
    <m/>
    <n v="9"/>
    <n v="1"/>
    <n v="0"/>
  </r>
  <r>
    <n v="44761964"/>
    <s v="Asami, Taro"/>
    <s v="c/o Fujinon Corporation 1-324, Uetake-cho Kita-ku,Saitama-shi, Saitama"/>
    <s v="c/o Fujinon Corporation 1-324 Uetake-cho Kita-ku Saitama-shi Saitama"/>
    <s v="1324"/>
    <s v="1-"/>
    <x v="2"/>
    <x v="0"/>
    <x v="39"/>
    <n v="3"/>
    <x v="10"/>
    <n v="1"/>
    <n v="1"/>
    <n v="0.86101862927066242"/>
    <n v="0.62989359243804055"/>
    <m/>
    <m/>
    <m/>
    <m/>
    <m/>
    <m/>
    <m/>
    <m/>
    <m/>
    <m/>
    <m/>
    <m/>
    <m/>
    <n v="9"/>
    <n v="1"/>
    <n v="0"/>
  </r>
  <r>
    <n v="44763821"/>
    <s v="ITOH, Takeo"/>
    <s v="c/o NIPPON STEEL CORPORATION KIMITSU WORKS, 1, Kimitsu,Kimitsu-shi, Chiba 299-1141"/>
    <s v="c/o NIPPON STEEL CORPORATION KIMITSU WORKS 1 Kimitsu Kimitsu-shi Chiba 299-1141"/>
    <s v="1 2991141"/>
    <s v="1"/>
    <x v="2"/>
    <x v="0"/>
    <x v="67"/>
    <n v="3"/>
    <x v="6"/>
    <n v="2"/>
    <n v="1"/>
    <n v="0.88574910433105969"/>
    <n v="0.53020702209193982"/>
    <m/>
    <m/>
    <m/>
    <m/>
    <m/>
    <m/>
    <m/>
    <m/>
    <m/>
    <m/>
    <m/>
    <m/>
    <m/>
    <n v="9"/>
    <n v="1"/>
    <n v="0"/>
  </r>
  <r>
    <n v="44766701"/>
    <s v="APPLEBY, Stephen, Clifford"/>
    <s v="Woodside Alresford Road Wivenhoe,Colchester Essex CO7 9JU"/>
    <s v="Woodside Alresford Road Wivenhoe Colchester Essex CO7 9JU"/>
    <s v="7 9"/>
    <s v="O7"/>
    <x v="8"/>
    <x v="0"/>
    <x v="19"/>
    <n v="3"/>
    <x v="10"/>
    <n v="2"/>
    <n v="1"/>
    <n v="0.52410222174876842"/>
    <n v="0.43777508599312109"/>
    <m/>
    <m/>
    <m/>
    <m/>
    <m/>
    <m/>
    <m/>
    <m/>
    <m/>
    <m/>
    <m/>
    <m/>
    <m/>
    <n v="9"/>
    <n v="1"/>
    <n v="0"/>
  </r>
  <r>
    <n v="44767881"/>
    <s v="Thorburn, Stefan"/>
    <s v="Ankargatan 8,SE-723 48, VÄSTERAS"/>
    <s v="Ankargatan 8 SE-723 48 VÄSTERAS"/>
    <s v="8 723 48"/>
    <s v="8"/>
    <x v="11"/>
    <x v="0"/>
    <x v="1"/>
    <n v="2"/>
    <x v="1"/>
    <n v="3"/>
    <n v="1"/>
    <n v="0.83540582247284301"/>
    <n v="0.75022033022246692"/>
    <m/>
    <m/>
    <m/>
    <m/>
    <m/>
    <m/>
    <m/>
    <m/>
    <m/>
    <m/>
    <m/>
    <m/>
    <m/>
    <n v="9"/>
    <n v="1"/>
    <n v="0"/>
  </r>
  <r>
    <n v="44769154"/>
    <s v="HALL, Michael, P."/>
    <s v="12501 Jolene Court,Saratoga, CA 95070"/>
    <s v="12501 Jolene Court Saratoga CA 95070"/>
    <s v="12501 95070"/>
    <s v=""/>
    <x v="9"/>
    <x v="0"/>
    <x v="24"/>
    <n v="3"/>
    <x v="9"/>
    <n v="2"/>
    <n v="0"/>
    <n v="0.31762793176309545"/>
    <n v="0.61522153470699337"/>
    <m/>
    <m/>
    <m/>
    <m/>
    <m/>
    <m/>
    <m/>
    <m/>
    <m/>
    <m/>
    <m/>
    <m/>
    <m/>
    <n v="9"/>
    <n v="1"/>
    <n v="0"/>
  </r>
  <r>
    <n v="44771018"/>
    <s v="Ichikawa, Yoshifumi, c/o Hitachi, Ltd."/>
    <s v="New Marunouchi Bldg., 5-1, Marunouchi 1-chome,Chiyoda-ku, Tokyo 100-8220"/>
    <s v="New Marunouchi Bldg. 5-1 Marunouchi 1-chome Chiyoda-ku Tokyo 100-8220"/>
    <s v="51 1 1008220"/>
    <s v="5-"/>
    <x v="2"/>
    <x v="0"/>
    <x v="75"/>
    <n v="3"/>
    <x v="2"/>
    <n v="3"/>
    <n v="1"/>
    <n v="0.78102283026375952"/>
    <n v="0.20939843258740864"/>
    <m/>
    <m/>
    <m/>
    <m/>
    <m/>
    <m/>
    <m/>
    <m/>
    <m/>
    <m/>
    <m/>
    <m/>
    <m/>
    <n v="9"/>
    <n v="1"/>
    <n v="0"/>
  </r>
  <r>
    <n v="44773101"/>
    <s v="Zhu, Dexu"/>
    <s v="Apartement 503, 25 Nan Xiu Cun Nanjing 210008,,Jiangsu Province"/>
    <s v="Apartement 503 25 Nan Xiu Cun Nanjing 210008 Jiangsu Province"/>
    <s v="503 25 210008"/>
    <s v="503"/>
    <x v="14"/>
    <x v="0"/>
    <x v="53"/>
    <n v="3"/>
    <x v="4"/>
    <n v="3"/>
    <n v="1"/>
    <n v="0.12526777855159865"/>
    <n v="0.18359649183658577"/>
    <m/>
    <m/>
    <m/>
    <m/>
    <m/>
    <m/>
    <m/>
    <m/>
    <m/>
    <m/>
    <m/>
    <m/>
    <m/>
    <n v="9"/>
    <n v="1"/>
    <n v="0"/>
  </r>
  <r>
    <n v="44774744"/>
    <s v="Chung, Kwang-Hoe"/>
    <s v="102-503 Sungwon Apt., Yonhee-dong,Suhdaemoon-gu, Seoul 120-110"/>
    <s v="102-503 Sungwon Apt. Yonhee-dong Suhdaemoon-gu Seoul 120-110"/>
    <s v="102503 120110"/>
    <s v="-503"/>
    <x v="7"/>
    <x v="0"/>
    <x v="28"/>
    <n v="3"/>
    <x v="11"/>
    <n v="2"/>
    <n v="1"/>
    <n v="0.43587641607195771"/>
    <n v="0.14104654590095611"/>
    <m/>
    <m/>
    <m/>
    <m/>
    <m/>
    <m/>
    <m/>
    <m/>
    <m/>
    <m/>
    <m/>
    <m/>
    <m/>
    <n v="9"/>
    <n v="1"/>
    <n v="0"/>
  </r>
  <r>
    <n v="1207601"/>
    <s v="Dalmia, Ajay K."/>
    <s v="803 Kirts Blvd.,Troy, MI 48084"/>
    <s v="803 Kirts Blvd. Troy MI 48084"/>
    <s v="803 48084"/>
    <s v=""/>
    <x v="9"/>
    <x v="0"/>
    <x v="0"/>
    <n v="2"/>
    <x v="9"/>
    <n v="2"/>
    <n v="0"/>
    <n v="0.24150377354864572"/>
    <n v="0.23031700668672295"/>
    <n v="1"/>
    <n v="2"/>
    <n v="11"/>
    <m/>
    <m/>
    <m/>
    <m/>
    <m/>
    <m/>
    <m/>
    <m/>
    <m/>
    <m/>
    <n v="9"/>
    <n v="1"/>
    <n v="0"/>
  </r>
  <r>
    <n v="44779939"/>
    <s v="DENG, Yanpei"/>
    <s v="33288 Jamie Circle,Fremont, CA 94555"/>
    <s v="33288 Jamie Circle Fremont CA 94555"/>
    <s v="33288 94555"/>
    <s v=""/>
    <x v="9"/>
    <x v="0"/>
    <x v="38"/>
    <n v="3"/>
    <x v="9"/>
    <n v="2"/>
    <n v="0"/>
    <n v="0.50549208162141324"/>
    <n v="0.67539202177656454"/>
    <m/>
    <m/>
    <m/>
    <m/>
    <m/>
    <m/>
    <m/>
    <m/>
    <m/>
    <m/>
    <m/>
    <m/>
    <m/>
    <n v="9"/>
    <n v="1"/>
    <n v="0"/>
  </r>
  <r>
    <n v="44782630"/>
    <s v="TONICH, Stanley, Slavko"/>
    <s v="11155 Spooner Court,San Diego, CA 92131"/>
    <s v="11155 Spooner Court San Diego CA 92131"/>
    <s v="11155 92131"/>
    <s v=""/>
    <x v="9"/>
    <x v="0"/>
    <x v="36"/>
    <n v="3"/>
    <x v="11"/>
    <n v="2"/>
    <n v="0"/>
    <n v="0.16562171293357619"/>
    <n v="0.75225011093192728"/>
    <m/>
    <m/>
    <m/>
    <m/>
    <m/>
    <m/>
    <m/>
    <m/>
    <m/>
    <m/>
    <m/>
    <m/>
    <m/>
    <n v="9"/>
    <n v="1"/>
    <n v="0"/>
  </r>
  <r>
    <n v="44783669"/>
    <s v="ELIASSON, Blake, J."/>
    <s v="3161 Madison Avenue P-219,Boulder, CO 80303"/>
    <s v="3161 Madison Avenue P-219 Boulder CO 80303"/>
    <s v="3161 219 80303"/>
    <s v="-219"/>
    <x v="9"/>
    <x v="0"/>
    <x v="42"/>
    <n v="3"/>
    <x v="11"/>
    <n v="3"/>
    <n v="1"/>
    <n v="0.31949125323186889"/>
    <n v="0.57688091480504644"/>
    <m/>
    <m/>
    <m/>
    <m/>
    <m/>
    <m/>
    <m/>
    <m/>
    <m/>
    <m/>
    <m/>
    <m/>
    <m/>
    <n v="9"/>
    <n v="1"/>
    <n v="0"/>
  </r>
  <r>
    <n v="1238450"/>
    <s v="Friedrich, Martin, Dr."/>
    <s v="Vor Selkoren 33,51069 Köln"/>
    <s v="Vor Selkoren 33 51069 Köln"/>
    <s v="33 51069"/>
    <s v="33"/>
    <x v="0"/>
    <x v="0"/>
    <x v="76"/>
    <n v="2"/>
    <x v="1"/>
    <n v="2"/>
    <n v="1"/>
    <n v="3.9081608308428772E-2"/>
    <n v="0.1877372325780029"/>
    <n v="1"/>
    <n v="2"/>
    <n v="11"/>
    <m/>
    <m/>
    <m/>
    <m/>
    <m/>
    <m/>
    <m/>
    <m/>
    <m/>
    <m/>
    <n v="9"/>
    <n v="1"/>
    <n v="0"/>
  </r>
  <r>
    <n v="44793471"/>
    <s v="ROBINSON, Marshall, T."/>
    <s v="Prof . Holstlaan 6,NL-5656 AA Eindhoven"/>
    <s v="Prof . Holstlaan 6 NL-5656 AA Eindhoven"/>
    <s v="6 5656"/>
    <s v="6"/>
    <x v="1"/>
    <x v="0"/>
    <x v="36"/>
    <n v="3"/>
    <x v="11"/>
    <n v="2"/>
    <n v="1"/>
    <n v="0.35000667253624529"/>
    <n v="0.4703062606659103"/>
    <m/>
    <m/>
    <m/>
    <m/>
    <m/>
    <m/>
    <m/>
    <m/>
    <m/>
    <m/>
    <m/>
    <m/>
    <m/>
    <n v="9"/>
    <n v="1"/>
    <n v="0"/>
  </r>
  <r>
    <n v="44795192"/>
    <s v="JACQUET, Alain"/>
    <s v="Rue des Professers Jeener et Brachet 12,B-6041 Gosselies"/>
    <s v="Rue des Professers Jeener et Brachet 12 B-6041 Gosselies"/>
    <s v="12 6041"/>
    <s v="12"/>
    <x v="17"/>
    <x v="0"/>
    <x v="30"/>
    <n v="3"/>
    <x v="2"/>
    <n v="2"/>
    <n v="1"/>
    <n v="0.40962208472291073"/>
    <n v="0.31298809862212218"/>
    <m/>
    <m/>
    <m/>
    <m/>
    <m/>
    <m/>
    <m/>
    <m/>
    <m/>
    <m/>
    <m/>
    <m/>
    <m/>
    <n v="9"/>
    <n v="1"/>
    <n v="0"/>
  </r>
  <r>
    <n v="44795209"/>
    <s v="LITTLEWOOD, David Thomas"/>
    <s v="Quarry Road East, Bebington,Wirral, Merseyside CH63 3JW"/>
    <s v="Quarry Road East Bebington Wirral Merseyside CH63 3JW"/>
    <s v="63 3"/>
    <s v="H63"/>
    <x v="8"/>
    <x v="0"/>
    <x v="5"/>
    <n v="3"/>
    <x v="10"/>
    <n v="2"/>
    <n v="1"/>
    <n v="0.76624061830961576"/>
    <n v="9.7924349901887364E-2"/>
    <m/>
    <m/>
    <m/>
    <m/>
    <m/>
    <m/>
    <m/>
    <m/>
    <m/>
    <m/>
    <m/>
    <m/>
    <m/>
    <n v="9"/>
    <n v="1"/>
    <n v="0"/>
  </r>
  <r>
    <n v="44795400"/>
    <s v="MORIYAMA, Masahiro"/>
    <s v="5-1-4-611, Shiginonishi, Joto-ku,Osaka-shi, Osaka 536-0014"/>
    <s v="5-1-4-611 Shiginonishi Joto-ku Osaka-shi Osaka 536-0014"/>
    <s v="514611 5360014"/>
    <s v="-1-"/>
    <x v="2"/>
    <x v="0"/>
    <x v="14"/>
    <n v="3"/>
    <x v="9"/>
    <n v="2"/>
    <n v="1"/>
    <n v="0.31764310088107905"/>
    <n v="0.20837149383245079"/>
    <m/>
    <m/>
    <m/>
    <m/>
    <m/>
    <m/>
    <m/>
    <m/>
    <m/>
    <m/>
    <m/>
    <m/>
    <m/>
    <n v="9"/>
    <n v="1"/>
    <n v="0"/>
  </r>
  <r>
    <n v="44796646"/>
    <s v="Japan Tobacco Inc."/>
    <s v="1-1, Murasaki-cho, Takatsuki,Osaka 569-1125"/>
    <s v="1-1 Murasaki-cho Takatsuki Osaka 569-1125"/>
    <s v="11 5691125"/>
    <s v="-1"/>
    <x v="2"/>
    <x v="0"/>
    <x v="42"/>
    <n v="3"/>
    <x v="1"/>
    <n v="2"/>
    <n v="1"/>
    <n v="0.71598749618056345"/>
    <n v="0.78698544143101745"/>
    <m/>
    <m/>
    <m/>
    <m/>
    <m/>
    <m/>
    <m/>
    <m/>
    <m/>
    <m/>
    <m/>
    <m/>
    <m/>
    <n v="9"/>
    <n v="1"/>
    <n v="0"/>
  </r>
  <r>
    <n v="44796991"/>
    <s v="VLIST, Van Der Pieter Unilever R &amp; D Vlaardingen"/>
    <s v="Olivier van Noortlaan 120,NL-3133 AT Vlaardingen"/>
    <s v="Olivier van Noortlaan 120 NL-3133 AT Vlaardingen"/>
    <s v="120 3133"/>
    <s v="120"/>
    <x v="1"/>
    <x v="0"/>
    <x v="47"/>
    <n v="3"/>
    <x v="11"/>
    <n v="2"/>
    <n v="1"/>
    <n v="0.51758020146905748"/>
    <n v="0.12061954820775045"/>
    <m/>
    <m/>
    <m/>
    <m/>
    <m/>
    <m/>
    <m/>
    <m/>
    <m/>
    <m/>
    <m/>
    <m/>
    <m/>
    <n v="9"/>
    <n v="1"/>
    <n v="0"/>
  </r>
  <r>
    <n v="1298506"/>
    <s v="SAGI, Eyal"/>
    <s v="50 Pinsker Street,46490 Herzelia"/>
    <s v="50 Pinsker Street 46490 Herzelia"/>
    <s v="50 46490"/>
    <s v=""/>
    <x v="19"/>
    <x v="0"/>
    <x v="1"/>
    <n v="2"/>
    <x v="1"/>
    <n v="2"/>
    <n v="0"/>
    <n v="0.33392882529125878"/>
    <n v="0.19880009028833412"/>
    <n v="1"/>
    <n v="2"/>
    <n v="11"/>
    <m/>
    <m/>
    <m/>
    <m/>
    <m/>
    <m/>
    <m/>
    <m/>
    <m/>
    <m/>
    <n v="9"/>
    <n v="1"/>
    <n v="0"/>
  </r>
  <r>
    <n v="44800380"/>
    <s v="STARING, Antonius, A., M."/>
    <s v="Prof . Holstlaan 6,NL-5656 AA Eindhoven"/>
    <s v="Prof . Holstlaan 6 NL-5656 AA Eindhoven"/>
    <s v="6 5656"/>
    <s v="6"/>
    <x v="1"/>
    <x v="0"/>
    <x v="36"/>
    <n v="3"/>
    <x v="11"/>
    <n v="2"/>
    <n v="1"/>
    <n v="7.3994061773440589E-2"/>
    <n v="0.71610231235924948"/>
    <m/>
    <m/>
    <m/>
    <m/>
    <m/>
    <m/>
    <m/>
    <m/>
    <m/>
    <m/>
    <m/>
    <m/>
    <m/>
    <n v="9"/>
    <n v="1"/>
    <n v="0"/>
  </r>
  <r>
    <n v="44801340"/>
    <s v="ISHIHARA, Yoshio, c/o Nippon Sanso Corporation"/>
    <s v="16-7, Nishi-shinbashi 1-chome, Minato-ku,Tokyo 105-0003"/>
    <s v="16-7 Nishi-shinbashi 1-chome Minato-ku Tokyo 105-0003"/>
    <s v="167 1 1050003"/>
    <s v="-7"/>
    <x v="2"/>
    <x v="0"/>
    <x v="5"/>
    <n v="3"/>
    <x v="9"/>
    <n v="3"/>
    <n v="1"/>
    <n v="0.9912274370238976"/>
    <n v="0.44463491917997044"/>
    <m/>
    <m/>
    <m/>
    <m/>
    <m/>
    <m/>
    <m/>
    <m/>
    <m/>
    <m/>
    <m/>
    <m/>
    <m/>
    <n v="9"/>
    <n v="1"/>
    <n v="0"/>
  </r>
  <r>
    <n v="44802615"/>
    <s v="DEVERRE, Jean-Robert"/>
    <s v="55, Chemin de la Vallée aux Loups,F-92290 Châtenay-Malabry"/>
    <s v="55 Chemin de la Vallée aux Loups F-92290 Châtenay-Malabry"/>
    <s v="55 92290"/>
    <s v=""/>
    <x v="3"/>
    <x v="0"/>
    <x v="14"/>
    <n v="3"/>
    <x v="2"/>
    <n v="2"/>
    <n v="0"/>
    <n v="0.16794174534947293"/>
    <n v="0.17288112849547266"/>
    <m/>
    <m/>
    <m/>
    <m/>
    <m/>
    <m/>
    <m/>
    <m/>
    <m/>
    <m/>
    <m/>
    <m/>
    <m/>
    <n v="9"/>
    <n v="1"/>
    <n v="0"/>
  </r>
  <r>
    <n v="44806688"/>
    <s v="Sorensen, Olaf, Instit. fur Microtech. Mainz GmbH"/>
    <s v="Carl Zeiss Strasse 18-20,55129 Mainz"/>
    <s v="Carl Zeiss Strasse 18-20 55129 Mainz"/>
    <s v="1820 55129"/>
    <s v="18-"/>
    <x v="0"/>
    <x v="0"/>
    <x v="38"/>
    <n v="3"/>
    <x v="9"/>
    <n v="2"/>
    <n v="1"/>
    <n v="0.65520516470134949"/>
    <n v="0.31525629329293403"/>
    <m/>
    <m/>
    <m/>
    <m/>
    <m/>
    <m/>
    <m/>
    <m/>
    <m/>
    <m/>
    <m/>
    <m/>
    <m/>
    <n v="9"/>
    <n v="1"/>
    <n v="0"/>
  </r>
  <r>
    <n v="44806702"/>
    <s v="MELLADO, Mario, Dpt.of Immunol. and Oncology"/>
    <s v="Ctr. Nac.de Biotec. CSIC, Campus Cantoblanco,28049 Madrid"/>
    <s v="Ctr. Nac.de Biotec. CSIC Campus Cantoblanco 28049 Madrid"/>
    <s v="28049"/>
    <s v=""/>
    <x v="4"/>
    <x v="0"/>
    <x v="19"/>
    <n v="3"/>
    <x v="10"/>
    <n v="1"/>
    <n v="0"/>
    <n v="0.17970933909996734"/>
    <n v="0.19253934707994591"/>
    <m/>
    <m/>
    <m/>
    <m/>
    <m/>
    <m/>
    <m/>
    <m/>
    <m/>
    <m/>
    <m/>
    <m/>
    <m/>
    <n v="9"/>
    <n v="1"/>
    <n v="0"/>
  </r>
  <r>
    <n v="44813051"/>
    <s v="DeBar, Michael J. Eastman Kodak Company"/>
    <s v="343 State Street,Rochester New York 14650-2201"/>
    <s v="343 State Street Rochester New York 14650-2201"/>
    <s v="343 146502201"/>
    <s v=""/>
    <x v="9"/>
    <x v="0"/>
    <x v="43"/>
    <n v="3"/>
    <x v="11"/>
    <n v="2"/>
    <n v="0"/>
    <n v="0.93241633385312672"/>
    <n v="0.92194611007727501"/>
    <m/>
    <m/>
    <m/>
    <m/>
    <m/>
    <m/>
    <m/>
    <m/>
    <m/>
    <m/>
    <m/>
    <m/>
    <m/>
    <n v="9"/>
    <n v="1"/>
    <n v="0"/>
  </r>
  <r>
    <n v="44816879"/>
    <s v="Lardy, Pascal"/>
    <s v="18, impasse des Grives,76290 Montivilliers"/>
    <s v="18 impasse des Grives 76290 Montivilliers"/>
    <s v="18 76290"/>
    <s v=""/>
    <x v="3"/>
    <x v="0"/>
    <x v="3"/>
    <n v="3"/>
    <x v="9"/>
    <n v="2"/>
    <n v="0"/>
    <n v="0.15209193052106595"/>
    <n v="0.96343310894540424"/>
    <m/>
    <m/>
    <m/>
    <m/>
    <m/>
    <m/>
    <m/>
    <m/>
    <m/>
    <m/>
    <m/>
    <m/>
    <m/>
    <n v="9"/>
    <n v="1"/>
    <n v="0"/>
  </r>
  <r>
    <n v="44822454"/>
    <s v="MATHIEU, Patrick"/>
    <s v="26, rue de l'Europe,F-04160 Château-Arnoux"/>
    <s v="26 rue de l'Europe F-04160 Château-Arnoux"/>
    <s v="26 04160"/>
    <s v=""/>
    <x v="3"/>
    <x v="0"/>
    <x v="3"/>
    <n v="3"/>
    <x v="9"/>
    <n v="2"/>
    <n v="0"/>
    <n v="0.8704563712887623"/>
    <n v="0.29339631557136303"/>
    <m/>
    <m/>
    <m/>
    <m/>
    <m/>
    <m/>
    <m/>
    <m/>
    <m/>
    <m/>
    <m/>
    <m/>
    <m/>
    <n v="9"/>
    <n v="1"/>
    <n v="0"/>
  </r>
  <r>
    <n v="44824587"/>
    <s v="HARNOIS, Malcolm"/>
    <s v="c/o Prof. Holstlaan 6,NL-5656 AA Eindhoven"/>
    <s v="c/o Prof. Holstlaan 6 NL-5656 AA Eindhoven"/>
    <s v="6 5656"/>
    <s v="6"/>
    <x v="1"/>
    <x v="0"/>
    <x v="3"/>
    <n v="3"/>
    <x v="11"/>
    <n v="2"/>
    <n v="1"/>
    <n v="0.22912371564575085"/>
    <n v="0.44615193424003186"/>
    <m/>
    <m/>
    <m/>
    <m/>
    <m/>
    <m/>
    <m/>
    <m/>
    <m/>
    <m/>
    <m/>
    <m/>
    <m/>
    <n v="9"/>
    <n v="1"/>
    <n v="0"/>
  </r>
  <r>
    <n v="44825646"/>
    <s v="SMITH, Leland, J."/>
    <s v="5406 Bloomfield Drive,Midland, MI 48642"/>
    <s v="5406 Bloomfield Drive Midland MI 48642"/>
    <s v="5406 48642"/>
    <s v=""/>
    <x v="9"/>
    <x v="0"/>
    <x v="36"/>
    <n v="3"/>
    <x v="9"/>
    <n v="2"/>
    <n v="0"/>
    <n v="0.31249637961127974"/>
    <n v="0.84209421148861041"/>
    <m/>
    <m/>
    <m/>
    <m/>
    <m/>
    <m/>
    <m/>
    <m/>
    <m/>
    <m/>
    <m/>
    <m/>
    <m/>
    <n v="9"/>
    <n v="1"/>
    <n v="0"/>
  </r>
  <r>
    <n v="44826383"/>
    <s v="Bell, Carl-Martin Dr."/>
    <s v="Söderblomstrasse 21,72762 Reulingen"/>
    <s v="Söderblomstrasse 21 72762 Reulingen"/>
    <s v="21 72762"/>
    <s v="21"/>
    <x v="0"/>
    <x v="0"/>
    <x v="52"/>
    <n v="2"/>
    <x v="0"/>
    <n v="2"/>
    <n v="1"/>
    <n v="0.71611078650403182"/>
    <n v="0.72614493851814732"/>
    <m/>
    <m/>
    <m/>
    <m/>
    <m/>
    <m/>
    <m/>
    <m/>
    <m/>
    <m/>
    <m/>
    <m/>
    <m/>
    <n v="9"/>
    <n v="1"/>
    <n v="0"/>
  </r>
  <r>
    <n v="1362844"/>
    <s v="Rheinmetall Landsysteme GmbH"/>
    <s v="Falkensteiner Strasse 2,24159 Kiel"/>
    <s v="Falkensteiner Strasse 2 24159 Kiel"/>
    <s v="2 24159"/>
    <s v="2"/>
    <x v="0"/>
    <x v="0"/>
    <x v="51"/>
    <n v="2"/>
    <x v="1"/>
    <n v="2"/>
    <n v="1"/>
    <n v="0.25268388800446229"/>
    <n v="0.2261807421465114"/>
    <n v="1"/>
    <n v="2"/>
    <n v="11"/>
    <m/>
    <m/>
    <m/>
    <m/>
    <m/>
    <m/>
    <m/>
    <m/>
    <m/>
    <m/>
    <n v="9"/>
    <n v="1"/>
    <n v="0"/>
  </r>
  <r>
    <n v="44842850"/>
    <s v="Handa, Seiichi"/>
    <s v="c/o Ricoh Company, Ltd. 3-6, Nakamagome 1-chome,Ohta-ku Tokyo 143-8555"/>
    <s v="c/o Ricoh Company Ltd. 3-6 Nakamagome 1-chome Ohta-ku Tokyo 143-8555"/>
    <s v="36 1 1438555"/>
    <s v="3-"/>
    <x v="2"/>
    <x v="0"/>
    <x v="39"/>
    <n v="3"/>
    <x v="4"/>
    <n v="3"/>
    <n v="1"/>
    <n v="0.6865268130043185"/>
    <n v="0.80935900667291094"/>
    <m/>
    <m/>
    <m/>
    <m/>
    <m/>
    <m/>
    <m/>
    <m/>
    <m/>
    <m/>
    <m/>
    <m/>
    <m/>
    <n v="9"/>
    <n v="1"/>
    <n v="0"/>
  </r>
  <r>
    <n v="1425688"/>
    <s v="Sibrai, Andreas"/>
    <s v="Hallersdorf 28,8564 Krottendorf"/>
    <s v="Hallersdorf 28 8564 Krottendorf"/>
    <s v="28 8564"/>
    <s v="28"/>
    <x v="0"/>
    <x v="0"/>
    <x v="29"/>
    <n v="2"/>
    <x v="0"/>
    <n v="2"/>
    <n v="1"/>
    <n v="0.31573150083490908"/>
    <n v="0.16805754484828361"/>
    <n v="1"/>
    <n v="2"/>
    <n v="11"/>
    <m/>
    <m/>
    <m/>
    <m/>
    <m/>
    <m/>
    <m/>
    <m/>
    <m/>
    <m/>
    <n v="9"/>
    <n v="1"/>
    <n v="0"/>
  </r>
  <r>
    <n v="44846264"/>
    <s v="Chawia, Gulshan"/>
    <s v="2A Chatsworth Close, Maidenhead,Berkshire SL6 4RD"/>
    <s v="2A Chatsworth Close Maidenhead Berkshire SL6 4RD"/>
    <s v="2 6 4"/>
    <s v="L6"/>
    <x v="8"/>
    <x v="0"/>
    <x v="9"/>
    <n v="3"/>
    <x v="11"/>
    <n v="3"/>
    <n v="1"/>
    <n v="0.27836048431022109"/>
    <n v="0.7448190534780158"/>
    <m/>
    <m/>
    <m/>
    <m/>
    <m/>
    <m/>
    <m/>
    <m/>
    <m/>
    <m/>
    <m/>
    <m/>
    <m/>
    <n v="9"/>
    <n v="1"/>
    <n v="0"/>
  </r>
  <r>
    <n v="44847711"/>
    <s v="Nápravník, Karen"/>
    <s v="Kronoplus CZ s.r.o. Na Hranici 6,587 04 Jihlava"/>
    <s v="Kronoplus CZ s.r.o. Na Hranici 6 587 04 Jihlava"/>
    <s v="6 587 04"/>
    <s v="6"/>
    <x v="37"/>
    <x v="0"/>
    <x v="22"/>
    <n v="3"/>
    <x v="2"/>
    <n v="3"/>
    <n v="1"/>
    <n v="0.38610372385327996"/>
    <n v="0.75282294091682578"/>
    <m/>
    <m/>
    <m/>
    <m/>
    <m/>
    <m/>
    <m/>
    <m/>
    <m/>
    <m/>
    <m/>
    <m/>
    <m/>
    <n v="9"/>
    <n v="1"/>
    <n v="0"/>
  </r>
  <r>
    <n v="44848272"/>
    <s v="Vrijens, Gert Albert Louis"/>
    <s v="Molenstraat 5 Bus 1,3350 Linter"/>
    <s v="Molenstraat 5 Bus 1 3350 Linter"/>
    <s v="5 1 3350"/>
    <s v="5"/>
    <x v="17"/>
    <x v="0"/>
    <x v="29"/>
    <n v="2"/>
    <x v="9"/>
    <n v="3"/>
    <n v="1"/>
    <n v="0.26152697504132971"/>
    <n v="0.77796173005773894"/>
    <m/>
    <m/>
    <m/>
    <m/>
    <m/>
    <m/>
    <m/>
    <m/>
    <m/>
    <m/>
    <m/>
    <m/>
    <m/>
    <n v="9"/>
    <n v="1"/>
    <n v="0"/>
  </r>
  <r>
    <n v="44852843"/>
    <s v="Hwang, Yu-Tang"/>
    <s v="1520 Ninth Street, N.W.,Clinton, IA 52732"/>
    <s v="1520 Ninth Street N.W. Clinton IA 52732"/>
    <s v="1520 52732"/>
    <s v=""/>
    <x v="9"/>
    <x v="0"/>
    <x v="46"/>
    <n v="3"/>
    <x v="11"/>
    <n v="2"/>
    <n v="0"/>
    <n v="0.88453106326847009"/>
    <n v="0.84266010078594356"/>
    <m/>
    <m/>
    <m/>
    <m/>
    <m/>
    <m/>
    <m/>
    <m/>
    <m/>
    <m/>
    <m/>
    <m/>
    <m/>
    <n v="9"/>
    <n v="1"/>
    <n v="0"/>
  </r>
  <r>
    <n v="44853107"/>
    <s v="Newman, Ronald E."/>
    <s v="2620 Roblink Drive,Cedarburg Wisconsin 53012"/>
    <s v="2620 Roblink Drive Cedarburg Wisconsin 53012"/>
    <s v="2620 53012"/>
    <s v=""/>
    <x v="9"/>
    <x v="0"/>
    <x v="18"/>
    <n v="3"/>
    <x v="9"/>
    <n v="2"/>
    <n v="0"/>
    <n v="0.70085872753506229"/>
    <n v="0.97696550687564321"/>
    <m/>
    <m/>
    <m/>
    <m/>
    <m/>
    <m/>
    <m/>
    <m/>
    <m/>
    <m/>
    <m/>
    <m/>
    <m/>
    <n v="9"/>
    <n v="1"/>
    <n v="0"/>
  </r>
  <r>
    <n v="44855395"/>
    <s v="Ponpipom, Mitree M."/>
    <s v="431 Brookview Court,BranchburgöNew Jersey 08876"/>
    <s v="431 Brookview Court BranchburgöNew Jersey 08876"/>
    <s v="431 08876"/>
    <s v=""/>
    <x v="9"/>
    <x v="0"/>
    <x v="22"/>
    <n v="3"/>
    <x v="9"/>
    <n v="2"/>
    <n v="0"/>
    <n v="0.80048623139658315"/>
    <n v="0.88650627437017959"/>
    <m/>
    <m/>
    <m/>
    <m/>
    <m/>
    <m/>
    <m/>
    <m/>
    <m/>
    <m/>
    <m/>
    <m/>
    <m/>
    <n v="9"/>
    <n v="1"/>
    <n v="0"/>
  </r>
  <r>
    <n v="44856712"/>
    <s v="Dewitt, Elmer John"/>
    <s v="3154 Prior Drive,Ohio 44139"/>
    <s v="3154 Prior Drive Ohio 44139"/>
    <s v="3154 44139"/>
    <s v=""/>
    <x v="9"/>
    <x v="0"/>
    <x v="54"/>
    <n v="2"/>
    <x v="1"/>
    <n v="2"/>
    <n v="0"/>
    <n v="0.4436719658367152"/>
    <n v="0.89249345186631002"/>
    <m/>
    <m/>
    <m/>
    <m/>
    <m/>
    <m/>
    <m/>
    <m/>
    <m/>
    <m/>
    <m/>
    <m/>
    <m/>
    <n v="9"/>
    <n v="1"/>
    <n v="0"/>
  </r>
  <r>
    <n v="44858683"/>
    <s v="BIGOT, Jacques"/>
    <s v="24, rue des Cerisiers,F-78420 Carrières sur Seine"/>
    <s v="24 rue des Cerisiers F-78420 Carrières sur Seine"/>
    <s v="24 78420"/>
    <s v=""/>
    <x v="3"/>
    <x v="0"/>
    <x v="9"/>
    <n v="3"/>
    <x v="10"/>
    <n v="2"/>
    <n v="0"/>
    <n v="0.74212178124733197"/>
    <n v="0.48489321547557407"/>
    <m/>
    <m/>
    <m/>
    <m/>
    <m/>
    <m/>
    <m/>
    <m/>
    <m/>
    <m/>
    <m/>
    <m/>
    <m/>
    <n v="9"/>
    <n v="1"/>
    <n v="0"/>
  </r>
  <r>
    <n v="44863428"/>
    <s v="Takashi, Komatsu"/>
    <s v="Idemitsu Petrochem. Co., Ltd. 1-1, Anesaki-kaigan,Ichihara-shi Chiba-ken"/>
    <s v="Idemitsu Petrochem. Co. Ltd. 1-1 Anesaki-kaigan Ichihara-shi Chiba-ken"/>
    <s v="11"/>
    <s v="1-"/>
    <x v="2"/>
    <x v="0"/>
    <x v="75"/>
    <n v="3"/>
    <x v="10"/>
    <n v="1"/>
    <n v="1"/>
    <n v="5.1274713537792116E-2"/>
    <n v="0.59077695018127063"/>
    <m/>
    <m/>
    <m/>
    <m/>
    <m/>
    <m/>
    <m/>
    <m/>
    <m/>
    <m/>
    <m/>
    <m/>
    <m/>
    <n v="9"/>
    <n v="1"/>
    <n v="0"/>
  </r>
  <r>
    <n v="44864164"/>
    <s v="Cragun, Richard B."/>
    <s v="984 West Pleasant View Drive,,Pleasant View, Utah 84414"/>
    <s v="984 West Pleasant View Drive Pleasant View Utah 84414"/>
    <s v="984 84414"/>
    <s v=""/>
    <x v="9"/>
    <x v="0"/>
    <x v="5"/>
    <n v="3"/>
    <x v="2"/>
    <n v="2"/>
    <n v="0"/>
    <n v="0.11532840615921791"/>
    <n v="0.57280958623044953"/>
    <m/>
    <m/>
    <m/>
    <m/>
    <m/>
    <m/>
    <m/>
    <m/>
    <m/>
    <m/>
    <m/>
    <m/>
    <m/>
    <n v="9"/>
    <n v="1"/>
    <n v="0"/>
  </r>
  <r>
    <n v="44864622"/>
    <s v="Büchler, Christian"/>
    <s v="Terra Wohnpark 7,W-7330 VS-Marbach"/>
    <s v="Terra Wohnpark 7 W-7330 VS-Marbach"/>
    <s v="7 7330"/>
    <s v="7"/>
    <x v="0"/>
    <x v="0"/>
    <x v="51"/>
    <n v="2"/>
    <x v="1"/>
    <n v="2"/>
    <n v="1"/>
    <n v="0.5993714199164023"/>
    <n v="0.58380226471457175"/>
    <m/>
    <m/>
    <m/>
    <m/>
    <m/>
    <m/>
    <m/>
    <m/>
    <m/>
    <m/>
    <m/>
    <m/>
    <m/>
    <n v="9"/>
    <n v="1"/>
    <n v="0"/>
  </r>
  <r>
    <n v="44868586"/>
    <s v="Ollitrault, Stephan"/>
    <s v="7 rue du Vieux Chemin Français,31600 Seysses"/>
    <s v="7 rue du Vieux Chemin Français 31600 Seysses"/>
    <s v="7 31600"/>
    <s v=""/>
    <x v="3"/>
    <x v="0"/>
    <x v="18"/>
    <n v="3"/>
    <x v="10"/>
    <n v="2"/>
    <n v="0"/>
    <n v="0.55715347066328169"/>
    <n v="0.66186842322782924"/>
    <m/>
    <m/>
    <m/>
    <m/>
    <m/>
    <m/>
    <m/>
    <m/>
    <m/>
    <m/>
    <m/>
    <m/>
    <m/>
    <n v="9"/>
    <n v="1"/>
    <n v="0"/>
  </r>
  <r>
    <n v="44868710"/>
    <s v="Umkehrer, Alfred, Dipl.-Inf. (TU)"/>
    <s v="Saloberweg 1,87659 Hopferau"/>
    <s v="Saloberweg 1 87659 Hopferau"/>
    <s v="1 87659"/>
    <s v="1"/>
    <x v="0"/>
    <x v="0"/>
    <x v="54"/>
    <n v="2"/>
    <x v="0"/>
    <n v="2"/>
    <n v="1"/>
    <n v="0.25227970845902836"/>
    <n v="0.73048631289636867"/>
    <m/>
    <m/>
    <m/>
    <m/>
    <m/>
    <m/>
    <m/>
    <m/>
    <m/>
    <m/>
    <m/>
    <m/>
    <m/>
    <n v="9"/>
    <n v="1"/>
    <n v="0"/>
  </r>
  <r>
    <n v="44871423"/>
    <s v="BLAKE, Milan"/>
    <s v="1301 Chilton Drive,Silver Spring, MD 20904"/>
    <s v="1301 Chilton Drive Silver Spring MD 20904"/>
    <s v="1301 20904"/>
    <s v=""/>
    <x v="9"/>
    <x v="0"/>
    <x v="3"/>
    <n v="3"/>
    <x v="11"/>
    <n v="2"/>
    <n v="0"/>
    <n v="3.2791949289541211E-2"/>
    <n v="0.51571586322257945"/>
    <m/>
    <m/>
    <m/>
    <m/>
    <m/>
    <m/>
    <m/>
    <m/>
    <m/>
    <m/>
    <m/>
    <m/>
    <m/>
    <n v="9"/>
    <n v="1"/>
    <n v="0"/>
  </r>
  <r>
    <n v="44874941"/>
    <s v="KIST, Andreas -Nieder. Inst. Peptid Fors. GMBH"/>
    <s v="Feodor-Lynen-Strasse 31,D-30625 Hannover"/>
    <s v="Feodor-Lynen-Strasse 31 D-30625 Hannover"/>
    <s v="31 30625"/>
    <s v="31"/>
    <x v="0"/>
    <x v="0"/>
    <x v="41"/>
    <n v="3"/>
    <x v="0"/>
    <n v="2"/>
    <n v="1"/>
    <n v="0.4011726755777113"/>
    <n v="0.29004794684596713"/>
    <m/>
    <m/>
    <m/>
    <m/>
    <m/>
    <m/>
    <m/>
    <m/>
    <m/>
    <m/>
    <m/>
    <m/>
    <m/>
    <n v="9"/>
    <n v="1"/>
    <n v="0"/>
  </r>
  <r>
    <n v="44875457"/>
    <s v="RYDQUIST, Jan, Erling"/>
    <s v="Östra Björnvägen 2,S-429 30 Kullavik"/>
    <s v="Östra Björnvägen 2 S-429 30 Kullavik"/>
    <s v="2 429 30"/>
    <s v="2"/>
    <x v="11"/>
    <x v="0"/>
    <x v="38"/>
    <n v="3"/>
    <x v="9"/>
    <n v="3"/>
    <n v="1"/>
    <n v="0.4737938063545577"/>
    <n v="0.3090221999690177"/>
    <m/>
    <m/>
    <m/>
    <m/>
    <m/>
    <m/>
    <m/>
    <m/>
    <m/>
    <m/>
    <m/>
    <m/>
    <m/>
    <n v="9"/>
    <n v="1"/>
    <n v="0"/>
  </r>
  <r>
    <n v="44875861"/>
    <s v="SPENCER, Brian"/>
    <s v="3508 E.Cape Charles Road,Lincoln, NE 68516"/>
    <s v="3508 E.Cape Charles Road Lincoln NE 68516"/>
    <s v="3508 68516"/>
    <s v=""/>
    <x v="9"/>
    <x v="0"/>
    <x v="3"/>
    <n v="3"/>
    <x v="11"/>
    <n v="2"/>
    <n v="0"/>
    <n v="6.7045782201723969E-2"/>
    <n v="0.42171180240091166"/>
    <m/>
    <m/>
    <m/>
    <m/>
    <m/>
    <m/>
    <m/>
    <m/>
    <m/>
    <m/>
    <m/>
    <m/>
    <m/>
    <n v="9"/>
    <n v="1"/>
    <n v="0"/>
  </r>
  <r>
    <n v="44877097"/>
    <s v="SO, Ying, H."/>
    <s v="1524 Dilloway Drive,Midland, MI 48640"/>
    <s v="1524 Dilloway Drive Midland MI 48640"/>
    <s v="1524 48640"/>
    <s v=""/>
    <x v="9"/>
    <x v="0"/>
    <x v="24"/>
    <n v="3"/>
    <x v="9"/>
    <n v="2"/>
    <n v="0"/>
    <n v="0.11681796294628666"/>
    <n v="0.38061087271674021"/>
    <m/>
    <m/>
    <m/>
    <m/>
    <m/>
    <m/>
    <m/>
    <m/>
    <m/>
    <m/>
    <m/>
    <m/>
    <m/>
    <n v="9"/>
    <n v="1"/>
    <n v="0"/>
  </r>
  <r>
    <n v="44883531"/>
    <s v="Calas, Paul"/>
    <s v="19 Avenue Foch,31400 Toulouse"/>
    <s v="19 Avenue Foch 31400 Toulouse"/>
    <s v="19 31400"/>
    <s v=""/>
    <x v="3"/>
    <x v="0"/>
    <x v="13"/>
    <n v="2"/>
    <x v="1"/>
    <n v="2"/>
    <n v="0"/>
    <n v="0.83213991950052812"/>
    <n v="0.90886985710810342"/>
    <m/>
    <m/>
    <m/>
    <m/>
    <m/>
    <m/>
    <m/>
    <m/>
    <m/>
    <m/>
    <m/>
    <m/>
    <m/>
    <n v="9"/>
    <n v="1"/>
    <n v="0"/>
  </r>
  <r>
    <n v="44884378"/>
    <s v="Bouillart, Roland"/>
    <s v="79 bis, rue Monge,75005 Paris"/>
    <s v="79 bis rue Monge 75005 Paris"/>
    <s v="79 75005"/>
    <s v=""/>
    <x v="3"/>
    <x v="0"/>
    <x v="13"/>
    <n v="2"/>
    <x v="9"/>
    <n v="2"/>
    <n v="0"/>
    <n v="0.40598220922726258"/>
    <n v="0.65128189593647667"/>
    <m/>
    <m/>
    <m/>
    <m/>
    <m/>
    <m/>
    <m/>
    <m/>
    <m/>
    <m/>
    <m/>
    <m/>
    <m/>
    <n v="9"/>
    <n v="1"/>
    <n v="0"/>
  </r>
  <r>
    <n v="44884511"/>
    <s v="YAMANAKA, Junichi General Laboratory in Daiken"/>
    <s v="Iki Co., Ltd. 36, Hamaderafunao-cho-Higashi 4-cho,Sakai-shi Osaka 592"/>
    <s v="Iki Co. Ltd. 36 Hamaderafunao-cho-Higashi 4-cho Sakai-shi Osaka 592"/>
    <s v="36 4 592"/>
    <s v="36"/>
    <x v="2"/>
    <x v="0"/>
    <x v="25"/>
    <n v="3"/>
    <x v="2"/>
    <n v="3"/>
    <n v="1"/>
    <n v="6.6011268840896364E-2"/>
    <n v="0.78781853764537124"/>
    <m/>
    <m/>
    <m/>
    <m/>
    <m/>
    <m/>
    <m/>
    <m/>
    <m/>
    <m/>
    <m/>
    <m/>
    <m/>
    <n v="9"/>
    <n v="1"/>
    <n v="0"/>
  </r>
  <r>
    <n v="44885591"/>
    <s v="MARIN, Anna, Belle"/>
    <s v="316 Fairfield Avenue,Long Branch, NJ 07740"/>
    <s v="316 Fairfield Avenue Long Branch NJ 07740"/>
    <s v="316 07740"/>
    <s v=""/>
    <x v="9"/>
    <x v="0"/>
    <x v="3"/>
    <n v="3"/>
    <x v="11"/>
    <n v="2"/>
    <n v="0"/>
    <n v="0.25864748701100315"/>
    <n v="0.95494896440428467"/>
    <m/>
    <m/>
    <m/>
    <m/>
    <m/>
    <m/>
    <m/>
    <m/>
    <m/>
    <m/>
    <m/>
    <m/>
    <m/>
    <n v="9"/>
    <n v="1"/>
    <n v="0"/>
  </r>
  <r>
    <n v="44886948"/>
    <s v="WILLIAMS, Mark, A."/>
    <s v="7079 Willowood Drive,Cincinnati, OH 45241"/>
    <s v="7079 Willowood Drive Cincinnati OH 45241"/>
    <s v="7079 45241"/>
    <s v=""/>
    <x v="9"/>
    <x v="0"/>
    <x v="46"/>
    <n v="3"/>
    <x v="9"/>
    <n v="2"/>
    <n v="0"/>
    <n v="0.50490445658167982"/>
    <n v="0.34406849564000619"/>
    <m/>
    <m/>
    <m/>
    <m/>
    <m/>
    <m/>
    <m/>
    <m/>
    <m/>
    <m/>
    <m/>
    <m/>
    <m/>
    <n v="9"/>
    <n v="1"/>
    <n v="0"/>
  </r>
  <r>
    <n v="1562724"/>
    <s v="Hartung, Karl-Heinz"/>
    <s v="Am Hahnbeul 6,57439 Attendorn"/>
    <s v="Am Hahnbeul 6 57439 Attendorn"/>
    <s v="6 57439"/>
    <s v="6"/>
    <x v="0"/>
    <x v="0"/>
    <x v="13"/>
    <n v="2"/>
    <x v="1"/>
    <n v="2"/>
    <n v="1"/>
    <n v="0.86669360502759218"/>
    <n v="0.20013360165786642"/>
    <n v="1"/>
    <n v="2"/>
    <n v="11"/>
    <m/>
    <m/>
    <m/>
    <m/>
    <m/>
    <m/>
    <m/>
    <m/>
    <m/>
    <m/>
    <n v="9"/>
    <n v="1"/>
    <n v="0"/>
  </r>
  <r>
    <n v="44891544"/>
    <s v="Dusseux, Jean-Christophe"/>
    <s v="THOMSON Multimedia, 46 quai Alphonse Le Gallo,92648 Boulogne Cedex"/>
    <s v="THOMSON Multimedia 46 quai Alphonse Le Gallo 92648 Boulogne Cedex"/>
    <s v="46 92648"/>
    <s v="46"/>
    <x v="3"/>
    <x v="0"/>
    <x v="82"/>
    <n v="3"/>
    <x v="4"/>
    <n v="2"/>
    <n v="1"/>
    <n v="0.80923954326002612"/>
    <n v="0.7663785789638643"/>
    <m/>
    <m/>
    <m/>
    <m/>
    <m/>
    <m/>
    <m/>
    <m/>
    <m/>
    <m/>
    <m/>
    <m/>
    <m/>
    <n v="9"/>
    <n v="1"/>
    <n v="0"/>
  </r>
  <r>
    <n v="44891963"/>
    <s v="Matsuda, Katsuji, c/o Murata Manufac. Co., Ltd."/>
    <s v="Intell.Prop.Dep26-10, Tenjin 2-chome,Nagaokakyo-shi, Kyoto-fu"/>
    <s v="Intell.Prop.Dep26-10 Tenjin 2-chome Nagaokakyo-shi Kyoto-fu"/>
    <s v="2610 2"/>
    <s v="p26-"/>
    <x v="2"/>
    <x v="0"/>
    <x v="15"/>
    <n v="3"/>
    <x v="1"/>
    <n v="2"/>
    <n v="1"/>
    <n v="0.48465067631806635"/>
    <n v="0.81766933699516298"/>
    <m/>
    <m/>
    <m/>
    <m/>
    <m/>
    <m/>
    <m/>
    <m/>
    <m/>
    <m/>
    <m/>
    <m/>
    <m/>
    <n v="9"/>
    <n v="1"/>
    <n v="0"/>
  </r>
  <r>
    <n v="44892135"/>
    <s v="Laugeois, René"/>
    <s v="Quartier le Mardelhou,30560 Saint Hilaire de Brethmas"/>
    <s v="Quartier le Mardelhou 30560 Saint Hilaire de Brethmas"/>
    <s v="30560"/>
    <s v=""/>
    <x v="3"/>
    <x v="0"/>
    <x v="33"/>
    <n v="3"/>
    <x v="10"/>
    <n v="1"/>
    <n v="0"/>
    <n v="0.88531379437116597"/>
    <n v="0.51016858953480859"/>
    <m/>
    <m/>
    <m/>
    <m/>
    <m/>
    <m/>
    <m/>
    <m/>
    <m/>
    <m/>
    <m/>
    <m/>
    <m/>
    <n v="9"/>
    <n v="1"/>
    <n v="0"/>
  </r>
  <r>
    <n v="44896608"/>
    <s v="HELSEL, Eric Paul"/>
    <s v="109 R. Lane,New Enterprise, Pennsylvania 16664"/>
    <s v="109 R. Lane New Enterprise Pennsylvania 16664"/>
    <s v="109 16664"/>
    <s v=""/>
    <x v="9"/>
    <x v="0"/>
    <x v="43"/>
    <n v="3"/>
    <x v="11"/>
    <n v="2"/>
    <n v="0"/>
    <n v="0.15627658062447014"/>
    <n v="0.66551940869961501"/>
    <m/>
    <m/>
    <m/>
    <m/>
    <m/>
    <m/>
    <m/>
    <m/>
    <m/>
    <m/>
    <m/>
    <m/>
    <m/>
    <n v="9"/>
    <n v="1"/>
    <n v="0"/>
  </r>
  <r>
    <n v="44898018"/>
    <s v="Brinker, Achim"/>
    <s v="425 W. beech St 1358,San Diego CA 92101"/>
    <s v="425 W. beech St 1358 San Diego CA 92101"/>
    <s v="425 1358 92101"/>
    <s v=""/>
    <x v="9"/>
    <x v="0"/>
    <x v="36"/>
    <n v="3"/>
    <x v="2"/>
    <n v="3"/>
    <n v="0"/>
    <n v="0.93643270488804442"/>
    <n v="0.90582193075435424"/>
    <m/>
    <m/>
    <m/>
    <m/>
    <m/>
    <m/>
    <m/>
    <m/>
    <m/>
    <m/>
    <m/>
    <m/>
    <m/>
    <n v="9"/>
    <n v="1"/>
    <n v="0"/>
  </r>
  <r>
    <n v="44903181"/>
    <s v="IKA Innovative Kunststoffaufbereitung Gmbh &amp; Co.Kg"/>
    <s v="Chemiepark Bitterfeld Wolfen Filmstrasse 4,06766 Wolfen"/>
    <s v="Chemiepark Bitterfeld Wolfen Filmstrasse 4 06766 Wolfen"/>
    <s v="4 06766"/>
    <s v="4"/>
    <x v="0"/>
    <x v="0"/>
    <x v="5"/>
    <n v="3"/>
    <x v="11"/>
    <n v="2"/>
    <n v="1"/>
    <n v="0.96448926835752569"/>
    <n v="0.78528980562085204"/>
    <m/>
    <m/>
    <m/>
    <m/>
    <m/>
    <m/>
    <m/>
    <m/>
    <m/>
    <m/>
    <m/>
    <m/>
    <m/>
    <n v="9"/>
    <n v="1"/>
    <n v="0"/>
  </r>
  <r>
    <n v="44903855"/>
    <s v="SAYERS, Craig Peter"/>
    <s v="1501 Page Mill Road,Palo Alto, California 94304-1100"/>
    <s v="1501 Page Mill Road Palo Alto California 94304-1100"/>
    <s v="1501 943041100"/>
    <s v=""/>
    <x v="9"/>
    <x v="0"/>
    <x v="26"/>
    <n v="3"/>
    <x v="10"/>
    <n v="2"/>
    <n v="0"/>
    <n v="0.43471520868135172"/>
    <n v="0.81463933594887383"/>
    <m/>
    <m/>
    <m/>
    <m/>
    <m/>
    <m/>
    <m/>
    <m/>
    <m/>
    <m/>
    <m/>
    <m/>
    <m/>
    <n v="9"/>
    <n v="1"/>
    <n v="0"/>
  </r>
  <r>
    <n v="44904338"/>
    <s v="DEPENBUSCH, Brandon"/>
    <s v="1306 8th Street,Wamego, Kansas 66547"/>
    <s v="1306 8th Street Wamego Kansas 66547"/>
    <s v="1306 8 66547"/>
    <s v="8t"/>
    <x v="9"/>
    <x v="0"/>
    <x v="38"/>
    <n v="3"/>
    <x v="9"/>
    <n v="3"/>
    <n v="1"/>
    <n v="0.70324336112291241"/>
    <n v="0.58922395498206748"/>
    <m/>
    <m/>
    <m/>
    <m/>
    <m/>
    <m/>
    <m/>
    <m/>
    <m/>
    <m/>
    <m/>
    <m/>
    <m/>
    <n v="9"/>
    <n v="1"/>
    <n v="0"/>
  </r>
  <r>
    <n v="44906183"/>
    <s v="WATERMAN, Kenneth, Craig"/>
    <s v="Pfizer Global Research &amp; Development Eastern Point Road,Groton, CT 06340"/>
    <s v="Pfizer Global Research &amp; Development Eastern Point Road Groton CT 06340"/>
    <s v="06340"/>
    <s v=""/>
    <x v="9"/>
    <x v="0"/>
    <x v="75"/>
    <n v="3"/>
    <x v="6"/>
    <n v="1"/>
    <n v="0"/>
    <n v="0.31103042457160346"/>
    <n v="0.55783369571274766"/>
    <m/>
    <m/>
    <m/>
    <m/>
    <m/>
    <m/>
    <m/>
    <m/>
    <m/>
    <m/>
    <m/>
    <m/>
    <m/>
    <n v="9"/>
    <n v="1"/>
    <n v="0"/>
  </r>
  <r>
    <n v="44909376"/>
    <s v="LIM, Seung-Heun"/>
    <s v="LG ELECTRONICS INC.IP GROUP, 391-2 Gaeumjeong-dong, Changwon City,Gyeongnam-do 641-711"/>
    <s v="LG ELECTRONICS INC.IP GROUP 391-2 Gaeumjeong-dong Changwon City Gyeongnam-do 641-711"/>
    <s v="3912 641711"/>
    <s v="391-"/>
    <x v="7"/>
    <x v="0"/>
    <x v="12"/>
    <n v="3"/>
    <x v="4"/>
    <n v="2"/>
    <n v="1"/>
    <n v="0.80032383007728469"/>
    <n v="0.31585343956474377"/>
    <m/>
    <m/>
    <m/>
    <m/>
    <m/>
    <m/>
    <m/>
    <m/>
    <m/>
    <m/>
    <m/>
    <m/>
    <m/>
    <n v="9"/>
    <n v="1"/>
    <n v="0"/>
  </r>
  <r>
    <n v="44914389"/>
    <s v="BOSCH MERINO, Assumpció"/>
    <s v="Area I+D - Edifici A - Campus universitari s/n,08193 Bellaterra"/>
    <s v="Area I+D - Edifici A - Campus universitari s/n 08193 Bellaterra"/>
    <s v="08193"/>
    <s v=""/>
    <x v="4"/>
    <x v="0"/>
    <x v="53"/>
    <n v="3"/>
    <x v="6"/>
    <n v="1"/>
    <n v="0"/>
    <n v="0.78171368228513616"/>
    <n v="0.42788295890987493"/>
    <m/>
    <m/>
    <m/>
    <m/>
    <m/>
    <m/>
    <m/>
    <m/>
    <m/>
    <m/>
    <m/>
    <m/>
    <m/>
    <n v="9"/>
    <n v="1"/>
    <n v="0"/>
  </r>
  <r>
    <n v="44916167"/>
    <s v="KRISCHER, Achim"/>
    <s v="Egener Strasse 10,51688 Wipperfürth"/>
    <s v="Egener Strasse 10 51688 Wipperfürth"/>
    <s v="10 51688"/>
    <s v="10"/>
    <x v="0"/>
    <x v="0"/>
    <x v="52"/>
    <n v="2"/>
    <x v="1"/>
    <n v="2"/>
    <n v="1"/>
    <n v="0.95651447096882436"/>
    <n v="0.85004001072108848"/>
    <m/>
    <m/>
    <m/>
    <m/>
    <m/>
    <m/>
    <m/>
    <m/>
    <m/>
    <m/>
    <m/>
    <m/>
    <m/>
    <n v="9"/>
    <n v="1"/>
    <n v="0"/>
  </r>
  <r>
    <n v="1603385"/>
    <s v="Ammer, Jean-Philippe"/>
    <s v="61 rue de Roth,57910 Neufgrange"/>
    <s v="61 rue de Roth 57910 Neufgrange"/>
    <s v="61 57910"/>
    <s v=""/>
    <x v="3"/>
    <x v="0"/>
    <x v="29"/>
    <n v="2"/>
    <x v="9"/>
    <n v="2"/>
    <n v="0"/>
    <n v="0.10937882188458115"/>
    <n v="0.17708285254537226"/>
    <n v="1"/>
    <n v="2"/>
    <n v="11"/>
    <m/>
    <m/>
    <m/>
    <m/>
    <m/>
    <m/>
    <m/>
    <m/>
    <m/>
    <m/>
    <n v="9"/>
    <n v="1"/>
    <n v="0"/>
  </r>
  <r>
    <n v="1632696"/>
    <s v="VANTIEGHEM, Herve, R."/>
    <s v="Mörikestrasse 5,76297 Stutensee"/>
    <s v="Mörikestrasse 5 76297 Stutensee"/>
    <s v="5 76297"/>
    <s v="5"/>
    <x v="0"/>
    <x v="0"/>
    <x v="29"/>
    <n v="2"/>
    <x v="0"/>
    <n v="2"/>
    <n v="1"/>
    <n v="0.72384861122265076"/>
    <n v="0.20749875356038239"/>
    <n v="1"/>
    <n v="2"/>
    <n v="11"/>
    <m/>
    <m/>
    <m/>
    <m/>
    <m/>
    <m/>
    <m/>
    <m/>
    <m/>
    <m/>
    <n v="9"/>
    <n v="1"/>
    <n v="0"/>
  </r>
  <r>
    <n v="44919332"/>
    <s v="AMAUDRUZ, Gamaliel"/>
    <s v="651 Yishun Ave 4 06-503,Singapore 760651"/>
    <s v="651 Yishun Ave 4 06-503 Singapore 760651"/>
    <s v="651 4 06503 760651"/>
    <s v="4"/>
    <x v="12"/>
    <x v="0"/>
    <x v="41"/>
    <n v="3"/>
    <x v="11"/>
    <n v="4"/>
    <n v="1"/>
    <n v="0.53480752624282035"/>
    <n v="0.2605327006165844"/>
    <m/>
    <m/>
    <m/>
    <m/>
    <m/>
    <m/>
    <m/>
    <m/>
    <m/>
    <m/>
    <m/>
    <m/>
    <m/>
    <n v="9"/>
    <n v="1"/>
    <n v="0"/>
  </r>
  <r>
    <n v="44920488"/>
    <s v="SARAVANOS, Konstantinos"/>
    <s v="965 Crown Court,Highland Village, Texas 75077"/>
    <s v="965 Crown Court Highland Village Texas 75077"/>
    <s v="965 75077"/>
    <s v=""/>
    <x v="9"/>
    <x v="0"/>
    <x v="37"/>
    <n v="3"/>
    <x v="11"/>
    <n v="2"/>
    <n v="0"/>
    <n v="0.80993848360537757"/>
    <n v="8.0284908779401087E-2"/>
    <m/>
    <m/>
    <m/>
    <m/>
    <m/>
    <m/>
    <m/>
    <m/>
    <m/>
    <m/>
    <m/>
    <m/>
    <m/>
    <n v="9"/>
    <n v="1"/>
    <n v="0"/>
  </r>
  <r>
    <n v="44926052"/>
    <s v="ZHANG, Zhongxing"/>
    <s v="c/o Bristol-Myers Squibb Company 5 Research Parkway,Wallingford, CT 06492"/>
    <s v="c/o Bristol-Myers Squibb Company 5 Research Parkway Wallingford CT 06492"/>
    <s v="5 06492"/>
    <s v="5"/>
    <x v="9"/>
    <x v="0"/>
    <x v="31"/>
    <n v="3"/>
    <x v="4"/>
    <n v="2"/>
    <n v="1"/>
    <n v="0.22848850247359354"/>
    <n v="0.13319403202849334"/>
    <m/>
    <m/>
    <m/>
    <m/>
    <m/>
    <m/>
    <m/>
    <m/>
    <m/>
    <m/>
    <m/>
    <m/>
    <m/>
    <n v="9"/>
    <n v="1"/>
    <n v="0"/>
  </r>
  <r>
    <n v="44926735"/>
    <s v="YANKOVITZ, Tsipora"/>
    <s v="Hamagal 18/A, P.O. Box 5685,37861 Kazir"/>
    <s v="Hamagal 18/A P.O. Box 5685 37861 Kazir"/>
    <s v="18 5685 37861"/>
    <s v="18/"/>
    <x v="19"/>
    <x v="0"/>
    <x v="36"/>
    <n v="3"/>
    <x v="11"/>
    <n v="3"/>
    <n v="1"/>
    <n v="0.75933877398907934"/>
    <n v="0.69958772052967577"/>
    <m/>
    <m/>
    <m/>
    <m/>
    <m/>
    <m/>
    <m/>
    <m/>
    <m/>
    <m/>
    <m/>
    <m/>
    <m/>
    <n v="9"/>
    <n v="1"/>
    <n v="0"/>
  </r>
  <r>
    <n v="44937938"/>
    <s v="Anox B.V."/>
    <s v="Industrielaan 17,3925 BD Scherpenzeel"/>
    <s v="Industrielaan 17 3925 BD Scherpenzeel"/>
    <s v="17 3925"/>
    <s v="17"/>
    <x v="1"/>
    <x v="0"/>
    <x v="24"/>
    <n v="3"/>
    <x v="1"/>
    <n v="2"/>
    <n v="1"/>
    <n v="0.76150897132339479"/>
    <n v="0.89328218571103313"/>
    <m/>
    <m/>
    <m/>
    <m/>
    <m/>
    <m/>
    <m/>
    <m/>
    <m/>
    <m/>
    <m/>
    <m/>
    <m/>
    <n v="9"/>
    <n v="1"/>
    <n v="0"/>
  </r>
  <r>
    <n v="44938781"/>
    <s v="NICHOLSON, Robert, Bruce"/>
    <s v="17 Worthing Road Southsea,Hampshire P05 2RH"/>
    <s v="17 Worthing Road Southsea Hampshire P05 2RH"/>
    <s v="17 05 2"/>
    <s v="P05"/>
    <x v="8"/>
    <x v="0"/>
    <x v="42"/>
    <n v="3"/>
    <x v="11"/>
    <n v="3"/>
    <n v="1"/>
    <n v="0.58519838983625427"/>
    <n v="0.61884816511863927"/>
    <m/>
    <m/>
    <m/>
    <m/>
    <m/>
    <m/>
    <m/>
    <m/>
    <m/>
    <m/>
    <m/>
    <m/>
    <m/>
    <n v="9"/>
    <n v="1"/>
    <n v="0"/>
  </r>
  <r>
    <n v="44949618"/>
    <s v="NIESSEN, Rogier A. H."/>
    <s v="High Tech Campus Building 44,5656 AE Eindhoven"/>
    <s v="High Tech Campus Building 44 5656 AE Eindhoven"/>
    <s v="44 5656"/>
    <s v="44"/>
    <x v="1"/>
    <x v="0"/>
    <x v="43"/>
    <n v="3"/>
    <x v="10"/>
    <n v="2"/>
    <n v="1"/>
    <n v="0.37654707417289202"/>
    <n v="0.32285649831629182"/>
    <m/>
    <m/>
    <m/>
    <m/>
    <m/>
    <m/>
    <m/>
    <m/>
    <m/>
    <m/>
    <m/>
    <m/>
    <m/>
    <n v="9"/>
    <n v="1"/>
    <n v="0"/>
  </r>
  <r>
    <n v="1760813"/>
    <s v="Platt, Robert"/>
    <s v="5 St. Croix,Laguna Niguel, CA 92677"/>
    <s v="5 St. Croix Laguna Niguel CA 92677"/>
    <s v="5 92677"/>
    <s v=""/>
    <x v="9"/>
    <x v="0"/>
    <x v="52"/>
    <n v="2"/>
    <x v="11"/>
    <n v="2"/>
    <n v="0"/>
    <n v="0.98786140470866401"/>
    <n v="0.19862561256986777"/>
    <n v="1"/>
    <n v="2"/>
    <n v="11"/>
    <m/>
    <m/>
    <m/>
    <m/>
    <m/>
    <m/>
    <m/>
    <m/>
    <m/>
    <m/>
    <n v="9"/>
    <n v="1"/>
    <n v="0"/>
  </r>
  <r>
    <n v="44952927"/>
    <s v="ARIGO, Mark"/>
    <s v="114 Chadbourne Drive,Hudson, OH 44236"/>
    <s v="114 Chadbourne Drive Hudson OH 44236"/>
    <s v="114 44236"/>
    <s v=""/>
    <x v="9"/>
    <x v="0"/>
    <x v="24"/>
    <n v="3"/>
    <x v="9"/>
    <n v="2"/>
    <n v="0"/>
    <n v="0.23635739141808798"/>
    <n v="0.1427970641537436"/>
    <m/>
    <m/>
    <m/>
    <m/>
    <m/>
    <m/>
    <m/>
    <m/>
    <m/>
    <m/>
    <m/>
    <m/>
    <m/>
    <n v="9"/>
    <n v="1"/>
    <n v="0"/>
  </r>
  <r>
    <n v="44955803"/>
    <s v="GREEN, Tim Paul"/>
    <s v="AstraZeneca R &amp; D Alderley Alderley Park,Macclesfield, Cheshire SK10 4TG"/>
    <s v="AstraZeneca R &amp; D Alderley Alderley Park Macclesfield Cheshire SK10 4TG"/>
    <s v="10 4"/>
    <s v="K10"/>
    <x v="8"/>
    <x v="0"/>
    <x v="75"/>
    <n v="3"/>
    <x v="6"/>
    <n v="2"/>
    <n v="1"/>
    <n v="0.4243468435901333"/>
    <n v="0.50280229260204579"/>
    <m/>
    <m/>
    <m/>
    <m/>
    <m/>
    <m/>
    <m/>
    <m/>
    <m/>
    <m/>
    <m/>
    <m/>
    <m/>
    <n v="9"/>
    <n v="1"/>
    <n v="0"/>
  </r>
  <r>
    <n v="1866296"/>
    <s v="BOOS, James, A."/>
    <s v="411 Leggatt,Grand Haven, MI 49417"/>
    <s v="411 Leggatt Grand Haven MI 49417"/>
    <s v="411 49417"/>
    <s v=""/>
    <x v="9"/>
    <x v="0"/>
    <x v="40"/>
    <n v="2"/>
    <x v="9"/>
    <n v="2"/>
    <n v="0"/>
    <n v="0.65795345707024488"/>
    <n v="0.19262736006391901"/>
    <n v="1"/>
    <n v="2"/>
    <n v="11"/>
    <m/>
    <m/>
    <m/>
    <m/>
    <m/>
    <m/>
    <m/>
    <m/>
    <m/>
    <m/>
    <n v="9"/>
    <n v="1"/>
    <n v="0"/>
  </r>
  <r>
    <n v="44963419"/>
    <s v="ROBST, Thomas"/>
    <s v="1 Sleningford Grove Saltaire Shipley,West Yorkshire BD18 4BW"/>
    <s v="1 Sleningford Grove Saltaire Shipley West Yorkshire BD18 4BW"/>
    <s v="1 18 4"/>
    <s v="D18"/>
    <x v="8"/>
    <x v="0"/>
    <x v="6"/>
    <n v="3"/>
    <x v="2"/>
    <n v="3"/>
    <n v="1"/>
    <n v="0.41824975658911712"/>
    <n v="0.84281504400033391"/>
    <m/>
    <m/>
    <m/>
    <m/>
    <m/>
    <m/>
    <m/>
    <m/>
    <m/>
    <m/>
    <m/>
    <m/>
    <m/>
    <n v="9"/>
    <n v="1"/>
    <n v="0"/>
  </r>
  <r>
    <n v="44963484"/>
    <s v="CHAN, Vincent, K."/>
    <s v="83 Sun Valley Drive,Richmond Hill, Ontario L4S 2G6"/>
    <s v="83 Sun Valley Drive Richmond Hill Ontario L4S 2G6"/>
    <s v="83 4 26"/>
    <s v="L4S"/>
    <x v="16"/>
    <x v="0"/>
    <x v="23"/>
    <n v="3"/>
    <x v="2"/>
    <n v="3"/>
    <n v="1"/>
    <n v="0.12379701425277589"/>
    <n v="0.36711172512978463"/>
    <m/>
    <m/>
    <m/>
    <m/>
    <m/>
    <m/>
    <m/>
    <m/>
    <m/>
    <m/>
    <m/>
    <m/>
    <m/>
    <n v="9"/>
    <n v="1"/>
    <n v="0"/>
  </r>
  <r>
    <n v="44965752"/>
    <s v="Moto Tassinari, Inc."/>
    <s v="10 Technology Drive, 1,West Lebanon, NH 03784"/>
    <s v="10 Technology Drive 1 West Lebanon NH 03784"/>
    <s v="10 1 03784"/>
    <s v="1"/>
    <x v="9"/>
    <x v="0"/>
    <x v="37"/>
    <n v="3"/>
    <x v="10"/>
    <n v="3"/>
    <n v="1"/>
    <n v="0.8410004441488107"/>
    <n v="0.61021203780361222"/>
    <m/>
    <m/>
    <m/>
    <m/>
    <m/>
    <m/>
    <m/>
    <m/>
    <m/>
    <m/>
    <m/>
    <m/>
    <m/>
    <n v="9"/>
    <n v="1"/>
    <n v="0"/>
  </r>
  <r>
    <n v="44965924"/>
    <s v="JIANG, Chunqing"/>
    <s v="1832 Varsity Estates Dr. N.W.,Calgary, Alberta T3B 2W9"/>
    <s v="1832 Varsity Estates Dr. N.W. Calgary Alberta T3B 2W9"/>
    <s v="1832 3 29"/>
    <s v="T3B"/>
    <x v="16"/>
    <x v="0"/>
    <x v="49"/>
    <n v="3"/>
    <x v="2"/>
    <n v="3"/>
    <n v="1"/>
    <n v="0.78666109759387248"/>
    <n v="0.12360784387628798"/>
    <m/>
    <m/>
    <m/>
    <m/>
    <m/>
    <m/>
    <m/>
    <m/>
    <m/>
    <m/>
    <m/>
    <m/>
    <m/>
    <n v="9"/>
    <n v="1"/>
    <n v="0"/>
  </r>
  <r>
    <n v="44968870"/>
    <s v="Inoue, Takahiro"/>
    <s v="c/o Intellectual Property Department, NTT DoCoMo, Inc., Sanno Park Tower, 11-1, Nagatacho 2 chome, Chiyoda-ku,Tokyo Tokyo 100-6150"/>
    <s v="c/o Intellectual Property Department NTT DoCoMo Inc. Sanno Park Tower 11-1 Nagatacho 2 chome Chiyoda-ku Tokyo Tokyo 100-6150"/>
    <s v="111 2 1006150"/>
    <s v="11-"/>
    <x v="2"/>
    <x v="0"/>
    <x v="131"/>
    <n v="3"/>
    <x v="17"/>
    <n v="3"/>
    <n v="1"/>
    <n v="5.6837321093391124E-2"/>
    <n v="0.83243666795923965"/>
    <m/>
    <m/>
    <m/>
    <m/>
    <m/>
    <m/>
    <m/>
    <m/>
    <m/>
    <m/>
    <m/>
    <m/>
    <m/>
    <n v="9"/>
    <n v="1"/>
    <n v="0"/>
  </r>
  <r>
    <n v="44972040"/>
    <s v="Moriarty, Dennis K."/>
    <s v="1022 Twin Creek Boulevard,Munster, Indiana 46321"/>
    <s v="1022 Twin Creek Boulevard Munster Indiana 46321"/>
    <s v="1022 46321"/>
    <s v=""/>
    <x v="9"/>
    <x v="0"/>
    <x v="47"/>
    <n v="3"/>
    <x v="11"/>
    <n v="2"/>
    <n v="0"/>
    <n v="0.29989972545767407"/>
    <n v="0.66316211073481302"/>
    <m/>
    <m/>
    <m/>
    <m/>
    <m/>
    <m/>
    <m/>
    <m/>
    <m/>
    <m/>
    <m/>
    <m/>
    <m/>
    <n v="9"/>
    <n v="1"/>
    <n v="0"/>
  </r>
  <r>
    <n v="44972052"/>
    <s v="Torrano, Vittorio"/>
    <s v="Hirtensteige 7,74842 Billigheim-Allfeld"/>
    <s v="Hirtensteige 7 74842 Billigheim-Allfeld"/>
    <s v="7 74842"/>
    <s v="7"/>
    <x v="0"/>
    <x v="0"/>
    <x v="36"/>
    <n v="3"/>
    <x v="0"/>
    <n v="2"/>
    <n v="1"/>
    <n v="0.35462150047268626"/>
    <n v="0.6958800422517768"/>
    <m/>
    <m/>
    <m/>
    <m/>
    <m/>
    <m/>
    <m/>
    <m/>
    <m/>
    <m/>
    <m/>
    <m/>
    <m/>
    <n v="9"/>
    <n v="1"/>
    <n v="0"/>
  </r>
  <r>
    <n v="44972491"/>
    <s v="Lushin, Mikhail A."/>
    <s v="c/o Qualcomm Incoporated 5775 Morehouse Drive,San Diego, California 92121-1714"/>
    <s v="c/o Qualcomm Incoporated 5775 Morehouse Drive San Diego California 92121-1714"/>
    <s v="5775 921211714"/>
    <s v=""/>
    <x v="9"/>
    <x v="0"/>
    <x v="72"/>
    <n v="3"/>
    <x v="4"/>
    <n v="2"/>
    <n v="0"/>
    <n v="0.31155631989759425"/>
    <n v="0.52232418040475437"/>
    <m/>
    <m/>
    <m/>
    <m/>
    <m/>
    <m/>
    <m/>
    <m/>
    <m/>
    <m/>
    <m/>
    <m/>
    <m/>
    <n v="9"/>
    <n v="1"/>
    <n v="0"/>
  </r>
  <r>
    <n v="44973531"/>
    <s v="Yun, Young Woo"/>
    <s v="LG Institute, Hogye 1(il)-dong, Dongan-gu, Anyang,431-749, Gyeonggi-do"/>
    <s v="LG Institute Hogye 1(il)-dong Dongan-gu Anyang 431-749 Gyeonggi-do"/>
    <s v="1 431749"/>
    <s v="1("/>
    <x v="7"/>
    <x v="0"/>
    <x v="39"/>
    <n v="3"/>
    <x v="10"/>
    <n v="2"/>
    <n v="1"/>
    <n v="0.6490014823354977"/>
    <n v="0.84436866079496953"/>
    <m/>
    <m/>
    <m/>
    <m/>
    <m/>
    <m/>
    <m/>
    <m/>
    <m/>
    <m/>
    <m/>
    <m/>
    <m/>
    <n v="9"/>
    <n v="1"/>
    <n v="0"/>
  </r>
  <r>
    <n v="44973731"/>
    <s v="Nien, Yung-Feng"/>
    <s v="9F.-9, No. 137, Sec. 2, Liming Rd., Nantun District,408, Taichung City R.O.C."/>
    <s v="9F.-9 No. 137 Sec. 2 Liming Rd. Nantun District 408 Taichung City R.O.C."/>
    <s v="99 137 2 408"/>
    <s v="-9"/>
    <x v="5"/>
    <x v="0"/>
    <x v="64"/>
    <n v="3"/>
    <x v="5"/>
    <n v="4"/>
    <n v="1"/>
    <n v="0.90206780149374166"/>
    <n v="0.98087206789239501"/>
    <m/>
    <m/>
    <m/>
    <m/>
    <m/>
    <m/>
    <m/>
    <m/>
    <m/>
    <m/>
    <m/>
    <m/>
    <m/>
    <n v="9"/>
    <n v="1"/>
    <n v="0"/>
  </r>
  <r>
    <n v="44974567"/>
    <s v="O'Connor, Laurie, M"/>
    <s v="785 North Star Road,East Aurora, NY New York 14052"/>
    <s v="785 North Star Road East Aurora NY New York 14052"/>
    <s v="785 14052"/>
    <s v=""/>
    <x v="9"/>
    <x v="0"/>
    <x v="23"/>
    <n v="3"/>
    <x v="4"/>
    <n v="2"/>
    <n v="0"/>
    <n v="0.71852729353563738"/>
    <n v="0.37366060326461459"/>
    <m/>
    <m/>
    <m/>
    <m/>
    <m/>
    <m/>
    <m/>
    <m/>
    <m/>
    <m/>
    <m/>
    <m/>
    <m/>
    <n v="9"/>
    <n v="1"/>
    <n v="0"/>
  </r>
  <r>
    <n v="44975050"/>
    <s v="Yang, Tae-Heon"/>
    <s v="70-8, Sinheung-ri, Jochiwon-eup, Yeongi-gun,Chungcheongnam-do 339-807"/>
    <s v="70-8 Sinheung-ri Jochiwon-eup Yeongi-gun Chungcheongnam-do 339-807"/>
    <s v="708 339807"/>
    <s v="-8"/>
    <x v="7"/>
    <x v="0"/>
    <x v="25"/>
    <n v="3"/>
    <x v="9"/>
    <n v="2"/>
    <n v="1"/>
    <n v="0.34179740214402654"/>
    <n v="0.61043362776375409"/>
    <m/>
    <m/>
    <m/>
    <m/>
    <m/>
    <m/>
    <m/>
    <m/>
    <m/>
    <m/>
    <m/>
    <m/>
    <m/>
    <n v="9"/>
    <n v="1"/>
    <n v="0"/>
  </r>
  <r>
    <n v="44985965"/>
    <s v="Rider, Jerald"/>
    <s v="4606 S. 173 E. Ave.,Tulsa, Oklahoma 74134"/>
    <s v="4606 S. 173 E. Ave. Tulsa Oklahoma 74134"/>
    <s v="4606 173 74134"/>
    <s v="173"/>
    <x v="9"/>
    <x v="0"/>
    <x v="46"/>
    <n v="3"/>
    <x v="10"/>
    <n v="3"/>
    <n v="1"/>
    <n v="5.5160720492129833E-2"/>
    <n v="0.99470865600449754"/>
    <m/>
    <m/>
    <m/>
    <m/>
    <m/>
    <m/>
    <m/>
    <m/>
    <m/>
    <m/>
    <m/>
    <m/>
    <m/>
    <n v="9"/>
    <n v="1"/>
    <n v="0"/>
  </r>
  <r>
    <n v="44986792"/>
    <s v="Antalek, James D."/>
    <s v="43 Wilderness Lane,Valatie, NY 12184"/>
    <s v="43 Wilderness Lane Valatie NY 12184"/>
    <s v="43 12184"/>
    <s v=""/>
    <x v="9"/>
    <x v="0"/>
    <x v="38"/>
    <n v="3"/>
    <x v="9"/>
    <n v="2"/>
    <n v="0"/>
    <n v="0.23472057372153043"/>
    <n v="0.17276977643427238"/>
    <m/>
    <m/>
    <m/>
    <m/>
    <m/>
    <m/>
    <m/>
    <m/>
    <m/>
    <m/>
    <m/>
    <m/>
    <m/>
    <n v="9"/>
    <n v="1"/>
    <n v="0"/>
  </r>
  <r>
    <n v="44987700"/>
    <s v="Nayak, Ashwin"/>
    <s v="54A, 1st Block, 10 A Cross 19 D Main Rajaji Nagar,560 010 Bangalore, Karnataka"/>
    <s v="54A 1st Block 10 A Cross 19 D Main Rajaji Nagar 560 010 Bangalore Karnataka"/>
    <s v="54 1 10 19 560 010"/>
    <s v="1s"/>
    <x v="27"/>
    <x v="0"/>
    <x v="72"/>
    <n v="3"/>
    <x v="12"/>
    <n v="6"/>
    <n v="1"/>
    <n v="0.66331626894342666"/>
    <n v="0.49944851675370139"/>
    <m/>
    <m/>
    <m/>
    <m/>
    <m/>
    <m/>
    <m/>
    <m/>
    <m/>
    <m/>
    <m/>
    <m/>
    <m/>
    <n v="9"/>
    <n v="1"/>
    <n v="0"/>
  </r>
  <r>
    <n v="45001507"/>
    <s v="WEGENER, Bastian"/>
    <s v="An den Krautäckern 20,97846 Partenstein"/>
    <s v="An den Krautäckern 20 97846 Partenstein"/>
    <s v="20 97846"/>
    <s v="20"/>
    <x v="0"/>
    <x v="0"/>
    <x v="36"/>
    <n v="3"/>
    <x v="9"/>
    <n v="2"/>
    <n v="1"/>
    <n v="0.49907139388802924"/>
    <n v="0.15756303412634032"/>
    <m/>
    <m/>
    <m/>
    <m/>
    <m/>
    <m/>
    <m/>
    <m/>
    <m/>
    <m/>
    <m/>
    <m/>
    <m/>
    <n v="9"/>
    <n v="1"/>
    <n v="0"/>
  </r>
  <r>
    <n v="45004040"/>
    <s v="COLGROVE, John"/>
    <s v="722 Vista Grande Ave.,Los Altos California 94024"/>
    <s v="722 Vista Grande Ave. Los Altos California 94024"/>
    <s v="722 94024"/>
    <s v=""/>
    <x v="9"/>
    <x v="0"/>
    <x v="47"/>
    <n v="3"/>
    <x v="10"/>
    <n v="2"/>
    <n v="0"/>
    <n v="0.53949501404299505"/>
    <n v="0.74161454879032973"/>
    <m/>
    <m/>
    <m/>
    <m/>
    <m/>
    <m/>
    <m/>
    <m/>
    <m/>
    <m/>
    <m/>
    <m/>
    <m/>
    <n v="9"/>
    <n v="1"/>
    <n v="0"/>
  </r>
  <r>
    <n v="45007713"/>
    <s v="DOWLAND, Matt"/>
    <s v="2636 East Ashby Road,Midland MI 48640"/>
    <s v="2636 East Ashby Road Midland MI 48640"/>
    <s v="2636 48640"/>
    <s v=""/>
    <x v="9"/>
    <x v="0"/>
    <x v="24"/>
    <n v="3"/>
    <x v="11"/>
    <n v="2"/>
    <n v="0"/>
    <n v="0.12426367254838722"/>
    <n v="0.82641777111613457"/>
    <m/>
    <m/>
    <m/>
    <m/>
    <m/>
    <m/>
    <m/>
    <m/>
    <m/>
    <m/>
    <m/>
    <m/>
    <m/>
    <n v="9"/>
    <n v="1"/>
    <n v="0"/>
  </r>
  <r>
    <n v="2143927"/>
    <s v="Meierhans, Thomas"/>
    <s v="Maigrund 37,5073 Gipf-Oberfrick"/>
    <s v="Maigrund 37 5073 Gipf-Oberfrick"/>
    <s v="37 5073"/>
    <s v="37"/>
    <x v="10"/>
    <x v="0"/>
    <x v="29"/>
    <n v="2"/>
    <x v="0"/>
    <n v="2"/>
    <n v="1"/>
    <n v="0.63656440019118343"/>
    <n v="0.20601241208639398"/>
    <n v="1"/>
    <n v="2"/>
    <n v="11"/>
    <m/>
    <m/>
    <m/>
    <m/>
    <m/>
    <m/>
    <m/>
    <m/>
    <m/>
    <m/>
    <n v="9"/>
    <n v="1"/>
    <n v="0"/>
  </r>
  <r>
    <n v="45033474"/>
    <s v="STOFFEL, Marco"/>
    <s v="Hallwylstrasse 27,CH-8004 Zürich"/>
    <s v="Hallwylstrasse 27 CH-8004 Zürich"/>
    <s v="27 8004"/>
    <s v="27"/>
    <x v="10"/>
    <x v="0"/>
    <x v="1"/>
    <n v="2"/>
    <x v="0"/>
    <n v="2"/>
    <n v="1"/>
    <n v="0.79914620220484855"/>
    <n v="0.85508195595995085"/>
    <m/>
    <m/>
    <m/>
    <m/>
    <m/>
    <m/>
    <m/>
    <m/>
    <m/>
    <m/>
    <m/>
    <m/>
    <m/>
    <n v="9"/>
    <n v="1"/>
    <n v="0"/>
  </r>
  <r>
    <n v="45035056"/>
    <s v="HOLT, Rupert"/>
    <s v="c/o Camelot Strategic Solutions Limited, Magdalen House, Tolpits Lane, Watford,Hertfordshire WD18 9RN"/>
    <s v="c/o Camelot Strategic Solutions Limited Magdalen House Tolpits Lane Watford Hertfordshire WD18 9RN"/>
    <s v="18 9"/>
    <s v="D18"/>
    <x v="8"/>
    <x v="0"/>
    <x v="98"/>
    <n v="3"/>
    <x v="5"/>
    <n v="2"/>
    <n v="1"/>
    <n v="0.97043849144830441"/>
    <n v="0.94807788242215996"/>
    <m/>
    <m/>
    <m/>
    <m/>
    <m/>
    <m/>
    <m/>
    <m/>
    <m/>
    <m/>
    <m/>
    <m/>
    <m/>
    <n v="9"/>
    <n v="1"/>
    <n v="0"/>
  </r>
  <r>
    <n v="45037059"/>
    <s v="Napwer S.r.l."/>
    <s v="Via Emilia 27,27058 Voghera (PV)"/>
    <s v="Via Emilia 27 27058 Voghera (PV)"/>
    <s v="27 27058"/>
    <s v="27"/>
    <x v="6"/>
    <x v="0"/>
    <x v="1"/>
    <n v="2"/>
    <x v="9"/>
    <n v="2"/>
    <n v="1"/>
    <n v="0.52883217154314544"/>
    <n v="0.85997088934506094"/>
    <m/>
    <m/>
    <m/>
    <m/>
    <m/>
    <m/>
    <m/>
    <m/>
    <m/>
    <m/>
    <m/>
    <m/>
    <m/>
    <n v="9"/>
    <n v="1"/>
    <n v="0"/>
  </r>
  <r>
    <n v="45038172"/>
    <s v="KONG, Consuelo"/>
    <s v="4808 Winton Road,Cincinnati, Ohio 45232"/>
    <s v="4808 Winton Road Cincinnati Ohio 45232"/>
    <s v="4808 45232"/>
    <s v=""/>
    <x v="9"/>
    <x v="0"/>
    <x v="36"/>
    <n v="3"/>
    <x v="9"/>
    <n v="2"/>
    <n v="0"/>
    <n v="3.3455728795005246E-2"/>
    <n v="0.57316858721171804"/>
    <m/>
    <m/>
    <m/>
    <m/>
    <m/>
    <m/>
    <m/>
    <m/>
    <m/>
    <m/>
    <m/>
    <m/>
    <m/>
    <n v="9"/>
    <n v="1"/>
    <n v="0"/>
  </r>
  <r>
    <n v="45038655"/>
    <s v="SCHMID, Johannes"/>
    <s v="Waidasiedlung 29,A-6600 Lechaschau"/>
    <s v="Waidasiedlung 29 A-6600 Lechaschau"/>
    <s v="29 6600"/>
    <s v="29"/>
    <x v="15"/>
    <x v="0"/>
    <x v="51"/>
    <n v="2"/>
    <x v="0"/>
    <n v="2"/>
    <n v="1"/>
    <n v="0.85422983079322423"/>
    <n v="0.4652584501072039"/>
    <m/>
    <m/>
    <m/>
    <m/>
    <m/>
    <m/>
    <m/>
    <m/>
    <m/>
    <m/>
    <m/>
    <m/>
    <m/>
    <n v="9"/>
    <n v="1"/>
    <n v="0"/>
  </r>
  <r>
    <n v="2144292"/>
    <s v="Staab, Christian"/>
    <s v="Hackenberg 9,42897 Remscheid"/>
    <s v="Hackenberg 9 42897 Remscheid"/>
    <s v="9 42897"/>
    <s v="9"/>
    <x v="0"/>
    <x v="0"/>
    <x v="20"/>
    <n v="2"/>
    <x v="0"/>
    <n v="2"/>
    <n v="1"/>
    <n v="0.62259871821721846"/>
    <n v="0.22720347762128024"/>
    <n v="1"/>
    <n v="2"/>
    <n v="11"/>
    <m/>
    <m/>
    <m/>
    <m/>
    <m/>
    <m/>
    <m/>
    <m/>
    <m/>
    <m/>
    <n v="9"/>
    <n v="1"/>
    <n v="0"/>
  </r>
  <r>
    <n v="45043580"/>
    <s v="TOSTE, Fernando Leitao Gonçalves"/>
    <s v="Rua Adalberto Aranha 19, ap. 501, Tijuca,CEP-20540-140 Rio de Janeiro"/>
    <s v="Rua Adalberto Aranha 19 ap. 501 Tijuca CEP-20540-140 Rio de Janeiro"/>
    <s v="19 501 20540140"/>
    <s v="19"/>
    <x v="33"/>
    <x v="0"/>
    <x v="25"/>
    <n v="3"/>
    <x v="6"/>
    <n v="3"/>
    <n v="1"/>
    <n v="0.42188739007325649"/>
    <n v="0.68280984373797393"/>
    <m/>
    <m/>
    <m/>
    <m/>
    <m/>
    <m/>
    <m/>
    <m/>
    <m/>
    <m/>
    <m/>
    <m/>
    <m/>
    <n v="9"/>
    <n v="1"/>
    <n v="0"/>
  </r>
  <r>
    <n v="45045472"/>
    <s v="Kim, Tae Hyun"/>
    <s v="610 Oakland Ave No. 105,Urbana, IL Illinois IL 61802"/>
    <s v="610 Oakland Ave No. 105 Urbana IL Illinois IL 61802"/>
    <s v="610 105 61802"/>
    <s v="105"/>
    <x v="9"/>
    <x v="0"/>
    <x v="26"/>
    <n v="3"/>
    <x v="4"/>
    <n v="3"/>
    <n v="1"/>
    <n v="0.57696867569087351"/>
    <n v="0.65352525131026407"/>
    <m/>
    <m/>
    <m/>
    <m/>
    <m/>
    <m/>
    <m/>
    <m/>
    <m/>
    <m/>
    <m/>
    <m/>
    <m/>
    <n v="9"/>
    <n v="1"/>
    <n v="0"/>
  </r>
  <r>
    <n v="45047237"/>
    <s v="Dent, Terrill Mark"/>
    <s v="295 Phillip Street, Extension 70952,Waterloo, Ontario N2L 3W8"/>
    <s v="295 Phillip Street Extension 70952 Waterloo Ontario N2L 3W8"/>
    <s v="295 70952 2 38"/>
    <s v="N2L"/>
    <x v="16"/>
    <x v="0"/>
    <x v="15"/>
    <n v="3"/>
    <x v="2"/>
    <n v="4"/>
    <n v="1"/>
    <n v="0.31037929078688342"/>
    <n v="0.58976885934308143"/>
    <m/>
    <m/>
    <m/>
    <m/>
    <m/>
    <m/>
    <m/>
    <m/>
    <m/>
    <m/>
    <m/>
    <m/>
    <m/>
    <n v="9"/>
    <n v="1"/>
    <n v="0"/>
  </r>
  <r>
    <n v="45047290"/>
    <s v="WATSON, Jessica Lee"/>
    <s v="812 Reeves Avenue,London Ontario N6G 5K3"/>
    <s v="812 Reeves Avenue London Ontario N6G 5K3"/>
    <s v="812 6 53"/>
    <s v="N6G"/>
    <x v="16"/>
    <x v="0"/>
    <x v="41"/>
    <n v="3"/>
    <x v="11"/>
    <n v="3"/>
    <n v="1"/>
    <n v="1.5812894306737268E-2"/>
    <n v="0.22970649122757203"/>
    <m/>
    <m/>
    <m/>
    <m/>
    <m/>
    <m/>
    <m/>
    <m/>
    <m/>
    <m/>
    <m/>
    <m/>
    <m/>
    <n v="9"/>
    <n v="1"/>
    <n v="0"/>
  </r>
  <r>
    <n v="45050957"/>
    <s v="HUANG, Peng"/>
    <s v="c/o Alibaba Group Legal Department, 10/f Building A, The West Lake International Plaza Of S&amp;t, No.391 Wen'er Road,Hangzhou 310013"/>
    <s v="c/o Alibaba Group Legal Department 10/f Building A The West Lake International Plaza Of S&amp;t No.391 Wen'er Road Hangzhou 310013"/>
    <s v="10 391 310013"/>
    <s v="10/"/>
    <x v="14"/>
    <x v="0"/>
    <x v="102"/>
    <n v="3"/>
    <x v="21"/>
    <n v="3"/>
    <n v="1"/>
    <n v="0.17450877744186044"/>
    <n v="0.84252187283013014"/>
    <m/>
    <m/>
    <m/>
    <m/>
    <m/>
    <m/>
    <m/>
    <m/>
    <m/>
    <m/>
    <m/>
    <m/>
    <m/>
    <n v="9"/>
    <n v="1"/>
    <n v="0"/>
  </r>
  <r>
    <n v="45051140"/>
    <s v="HALL, Katherine, L."/>
    <s v="c/o WiTricity Corporation, 149 Grove Street,Watertown, MA 02472"/>
    <s v="c/o WiTricity Corporation 149 Grove Street Watertown MA 02472"/>
    <s v="149 02472"/>
    <s v="149"/>
    <x v="9"/>
    <x v="0"/>
    <x v="53"/>
    <n v="3"/>
    <x v="2"/>
    <n v="2"/>
    <n v="1"/>
    <n v="5.5703010821906873E-2"/>
    <n v="0.88836862187986809"/>
    <m/>
    <m/>
    <m/>
    <m/>
    <m/>
    <m/>
    <m/>
    <m/>
    <m/>
    <m/>
    <m/>
    <m/>
    <m/>
    <n v="9"/>
    <n v="1"/>
    <n v="0"/>
  </r>
  <r>
    <n v="45052826"/>
    <s v="Abrignani, Sergio"/>
    <s v="Via Rinascente 2,53040 Serre di Rapolano (SI)"/>
    <s v="Via Rinascente 2 53040 Serre di Rapolano (SI)"/>
    <s v="2 53040"/>
    <s v="2"/>
    <x v="6"/>
    <x v="0"/>
    <x v="37"/>
    <n v="3"/>
    <x v="10"/>
    <n v="2"/>
    <n v="1"/>
    <n v="0.83001836527430695"/>
    <n v="0.69502814683950753"/>
    <m/>
    <m/>
    <m/>
    <m/>
    <m/>
    <m/>
    <m/>
    <m/>
    <m/>
    <m/>
    <m/>
    <m/>
    <m/>
    <n v="9"/>
    <n v="1"/>
    <n v="0"/>
  </r>
  <r>
    <n v="45054865"/>
    <s v="ALON, Daniel"/>
    <s v="c/o Microsoft Corporation, LCA - International Patents, One Microsoft Way, Redmond,Washington 98052-6399"/>
    <s v="c/o Microsoft Corporation LCA - International Patents One Microsoft Way Redmond Washington 98052-6399"/>
    <s v="980526399"/>
    <s v=""/>
    <x v="9"/>
    <x v="0"/>
    <x v="127"/>
    <n v="3"/>
    <x v="5"/>
    <n v="1"/>
    <n v="0"/>
    <n v="0.33191510393188639"/>
    <n v="0.2119928344890053"/>
    <m/>
    <m/>
    <m/>
    <m/>
    <m/>
    <m/>
    <m/>
    <m/>
    <m/>
    <m/>
    <m/>
    <m/>
    <m/>
    <n v="9"/>
    <n v="1"/>
    <n v="0"/>
  </r>
  <r>
    <n v="45055188"/>
    <s v="LUNT, Richard, R."/>
    <s v="157 6th Street Apt. 702,Cambridge MA 02142"/>
    <s v="157 6th Street Apt. 702 Cambridge MA 02142"/>
    <s v="157 6 702 02142"/>
    <s v="6t"/>
    <x v="9"/>
    <x v="0"/>
    <x v="3"/>
    <n v="3"/>
    <x v="10"/>
    <n v="4"/>
    <n v="1"/>
    <n v="0.46553758399314205"/>
    <n v="0.24633401156017887"/>
    <m/>
    <m/>
    <m/>
    <m/>
    <m/>
    <m/>
    <m/>
    <m/>
    <m/>
    <m/>
    <m/>
    <m/>
    <m/>
    <n v="9"/>
    <n v="1"/>
    <n v="0"/>
  </r>
  <r>
    <n v="2233393"/>
    <s v="JANSSEN PHARMACEUTICA N.V."/>
    <s v="Turnhoutsebaan 30,Beerse"/>
    <s v="Turnhoutsebaan 30 Beerse"/>
    <s v="30"/>
    <s v="30"/>
    <x v="17"/>
    <x v="0"/>
    <x v="94"/>
    <n v="2"/>
    <x v="3"/>
    <n v="1"/>
    <n v="1"/>
    <n v="0.30658498494439235"/>
    <n v="0.22663632673840794"/>
    <n v="1"/>
    <n v="2"/>
    <n v="11"/>
    <m/>
    <m/>
    <m/>
    <m/>
    <m/>
    <m/>
    <m/>
    <m/>
    <m/>
    <m/>
    <n v="9"/>
    <n v="0"/>
    <n v="0"/>
  </r>
  <r>
    <n v="45058716"/>
    <s v="MATSUO, Shinya"/>
    <s v="c/o FUJI JUKOGYO KABUSHIKI KAISHA, 7-2 Nishishinjuku 1-chome, Shinjuku-ku,Tokyo 160-8316"/>
    <s v="c/o FUJI JUKOGYO KABUSHIKI KAISHA 7-2 Nishishinjuku 1-chome Shinjuku-ku Tokyo 160-8316"/>
    <s v="72 1 1608316"/>
    <s v="7-"/>
    <x v="2"/>
    <x v="0"/>
    <x v="8"/>
    <n v="3"/>
    <x v="6"/>
    <n v="3"/>
    <n v="1"/>
    <n v="0.81418041003251507"/>
    <n v="0.15572745633098684"/>
    <m/>
    <m/>
    <m/>
    <m/>
    <m/>
    <m/>
    <m/>
    <m/>
    <m/>
    <m/>
    <m/>
    <m/>
    <m/>
    <n v="9"/>
    <n v="1"/>
    <n v="0"/>
  </r>
  <r>
    <n v="45060103"/>
    <s v="THOMAUSKE, Bruno"/>
    <s v="Jesuitenstrasse 4,52062 Aachen"/>
    <s v="Jesuitenstrasse 4 52062 Aachen"/>
    <s v="4 52062"/>
    <s v="4"/>
    <x v="0"/>
    <x v="0"/>
    <x v="0"/>
    <n v="2"/>
    <x v="0"/>
    <n v="2"/>
    <n v="1"/>
    <n v="0.75554431341997819"/>
    <n v="0.927286222606856"/>
    <m/>
    <m/>
    <m/>
    <m/>
    <m/>
    <m/>
    <m/>
    <m/>
    <m/>
    <m/>
    <m/>
    <m/>
    <m/>
    <n v="9"/>
    <n v="1"/>
    <n v="0"/>
  </r>
  <r>
    <n v="45061546"/>
    <s v="Zeroboards Oy"/>
    <s v="Mannerheimintie 21-23 A 7,00250 Helsinki"/>
    <s v="Mannerheimintie 21-23 A 7 00250 Helsinki"/>
    <s v="2123 7 00250"/>
    <s v="21-"/>
    <x v="23"/>
    <x v="0"/>
    <x v="41"/>
    <n v="3"/>
    <x v="9"/>
    <n v="3"/>
    <n v="1"/>
    <n v="0.73793232733163372"/>
    <n v="0.98004584809999395"/>
    <m/>
    <m/>
    <m/>
    <m/>
    <m/>
    <m/>
    <m/>
    <m/>
    <m/>
    <m/>
    <m/>
    <m/>
    <m/>
    <n v="9"/>
    <n v="1"/>
    <n v="0"/>
  </r>
  <r>
    <n v="45061805"/>
    <s v="ENYA Yohei"/>
    <s v="c/o Itami Works of Sumitomo Electric, Industries Ltd., 1-1 Koyakita 1-chome,Itami-shi, Hyogo 664-0016"/>
    <s v="c/o Itami Works of Sumitomo Electric Industries Ltd. 1-1 Koyakita 1-chome Itami-shi Hyogo 664-0016"/>
    <s v="11 1 6640016"/>
    <s v="1-"/>
    <x v="2"/>
    <x v="0"/>
    <x v="98"/>
    <n v="3"/>
    <x v="7"/>
    <n v="3"/>
    <n v="1"/>
    <n v="0.86384129529254627"/>
    <n v="0.66702872124894808"/>
    <m/>
    <m/>
    <m/>
    <m/>
    <m/>
    <m/>
    <m/>
    <m/>
    <m/>
    <m/>
    <m/>
    <m/>
    <m/>
    <n v="9"/>
    <n v="1"/>
    <n v="0"/>
  </r>
  <r>
    <n v="45061831"/>
    <s v="ICHINOHE Katsuo"/>
    <s v="C/O FUNAI ELECTRIC CO. LTD., 7-7-1 Nakagaito,Daito-Shi Osaka 574-0013"/>
    <s v="C/O FUNAI ELECTRIC CO. LTD. 7-7-1 Nakagaito Daito-Shi Osaka 574-0013"/>
    <s v="771 5740013"/>
    <s v="7-"/>
    <x v="2"/>
    <x v="0"/>
    <x v="25"/>
    <n v="3"/>
    <x v="4"/>
    <n v="2"/>
    <n v="1"/>
    <n v="0.32928066819731738"/>
    <n v="6.1951872662868168E-2"/>
    <m/>
    <m/>
    <m/>
    <m/>
    <m/>
    <m/>
    <m/>
    <m/>
    <m/>
    <m/>
    <m/>
    <m/>
    <m/>
    <n v="9"/>
    <n v="1"/>
    <n v="0"/>
  </r>
  <r>
    <n v="45062025"/>
    <s v="KIM, Young Dae"/>
    <s v="7-1001 Kukdong Apt., Gwangjang-dong, Gwangjin-gu,Seoul 143-751"/>
    <s v="7-1001 Kukdong Apt. Gwangjang-dong Gwangjin-gu Seoul 143-751"/>
    <s v="71001 143751"/>
    <s v="143-"/>
    <x v="7"/>
    <x v="0"/>
    <x v="28"/>
    <n v="3"/>
    <x v="11"/>
    <n v="2"/>
    <n v="1"/>
    <n v="0.8365360788096714"/>
    <n v="0.46084521961276415"/>
    <m/>
    <m/>
    <m/>
    <m/>
    <m/>
    <m/>
    <m/>
    <m/>
    <m/>
    <m/>
    <m/>
    <m/>
    <m/>
    <n v="9"/>
    <n v="1"/>
    <n v="0"/>
  </r>
  <r>
    <n v="45066307"/>
    <s v="IKEDA, Takashi"/>
    <s v="c/o Mitsubishi Electric Corporation, 7-3 Marunouchi 2-chome,Chiyoda-ku, Tokyo 100-8310"/>
    <s v="c/o Mitsubishi Electric Corporation 7-3 Marunouchi 2-chome Chiyoda-ku Tokyo 100-8310"/>
    <s v="73 2 1008310"/>
    <s v="7-"/>
    <x v="2"/>
    <x v="0"/>
    <x v="12"/>
    <n v="3"/>
    <x v="4"/>
    <n v="3"/>
    <n v="1"/>
    <n v="0.43456780759711744"/>
    <n v="0.91632854336657232"/>
    <m/>
    <m/>
    <m/>
    <m/>
    <m/>
    <m/>
    <m/>
    <m/>
    <m/>
    <m/>
    <m/>
    <m/>
    <m/>
    <n v="9"/>
    <n v="1"/>
    <n v="0"/>
  </r>
  <r>
    <n v="45070044"/>
    <s v="CHOI, Yeonho"/>
    <s v="101-804 Youngmu Yedaum Apt., Deokjin-dong 2-ga, Deokjin-gu,Jeonju-si Jeollabuk-do 561-192"/>
    <s v="101-804 Youngmu Yedaum Apt. Deokjin-dong 2-ga Deokjin-gu Jeonju-si Jeollabuk-do 561-192"/>
    <s v="101804 2 561192"/>
    <s v="-804"/>
    <x v="7"/>
    <x v="0"/>
    <x v="44"/>
    <n v="3"/>
    <x v="4"/>
    <n v="3"/>
    <n v="1"/>
    <n v="0.4394736234477794"/>
    <n v="0.52927303554987237"/>
    <m/>
    <m/>
    <m/>
    <m/>
    <m/>
    <m/>
    <m/>
    <m/>
    <m/>
    <m/>
    <m/>
    <m/>
    <m/>
    <n v="9"/>
    <n v="1"/>
    <n v="0"/>
  </r>
  <r>
    <n v="45070325"/>
    <s v="ITO, Shinichi"/>
    <s v="c/o Mitsubishi Electric Corporation, 7-3 Marunouchi 2-chome, Chiyoda-ku,Tokyo 100-8310"/>
    <s v="c/o Mitsubishi Electric Corporation 7-3 Marunouchi 2-chome Chiyoda-ku Tokyo 100-8310"/>
    <s v="73 2 1008310"/>
    <s v="7-"/>
    <x v="2"/>
    <x v="0"/>
    <x v="12"/>
    <n v="3"/>
    <x v="4"/>
    <n v="3"/>
    <n v="1"/>
    <n v="0.73758060068754172"/>
    <n v="0.96146201167489376"/>
    <m/>
    <m/>
    <m/>
    <m/>
    <m/>
    <m/>
    <m/>
    <m/>
    <m/>
    <m/>
    <m/>
    <m/>
    <m/>
    <n v="9"/>
    <n v="1"/>
    <n v="0"/>
  </r>
  <r>
    <n v="45072316"/>
    <s v="ERYILMAZ, Osman, Levent"/>
    <s v="121 Avondale Court,Bolingbrook Illinois 60440"/>
    <s v="121 Avondale Court Bolingbrook Illinois 60440"/>
    <s v="121 60440"/>
    <s v=""/>
    <x v="9"/>
    <x v="0"/>
    <x v="37"/>
    <n v="3"/>
    <x v="9"/>
    <n v="2"/>
    <n v="0"/>
    <n v="0.90563160206758164"/>
    <n v="0.5203341540469486"/>
    <m/>
    <m/>
    <m/>
    <m/>
    <m/>
    <m/>
    <m/>
    <m/>
    <m/>
    <m/>
    <m/>
    <m/>
    <m/>
    <n v="9"/>
    <n v="1"/>
    <n v="0"/>
  </r>
  <r>
    <n v="45073801"/>
    <s v="MILLER, Bruce, E."/>
    <s v="1916 S 400 E,Kokomo, IN 46902"/>
    <s v="1916 S 400 E Kokomo IN 46902"/>
    <s v="1916 400 46902"/>
    <s v="400"/>
    <x v="9"/>
    <x v="0"/>
    <x v="13"/>
    <n v="2"/>
    <x v="11"/>
    <n v="3"/>
    <n v="1"/>
    <n v="0.21420041603120199"/>
    <n v="0.84932225092307523"/>
    <m/>
    <m/>
    <m/>
    <m/>
    <m/>
    <m/>
    <m/>
    <m/>
    <m/>
    <m/>
    <m/>
    <m/>
    <m/>
    <n v="9"/>
    <n v="1"/>
    <n v="0"/>
  </r>
  <r>
    <n v="45074716"/>
    <s v="HASEGAWA, Satoru"/>
    <s v="c/o Mitsubishi Electric Corporation, 7-3 Marunouchi 2-chome, Chiyoda-ku,Tokyo 100-8310"/>
    <s v="c/o Mitsubishi Electric Corporation 7-3 Marunouchi 2-chome Chiyoda-ku Tokyo 100-8310"/>
    <s v="73 2 1008310"/>
    <s v="7-"/>
    <x v="2"/>
    <x v="0"/>
    <x v="12"/>
    <n v="3"/>
    <x v="4"/>
    <n v="3"/>
    <n v="1"/>
    <n v="0.63047096384612944"/>
    <n v="0.962005023315887"/>
    <m/>
    <m/>
    <m/>
    <m/>
    <m/>
    <m/>
    <m/>
    <m/>
    <m/>
    <m/>
    <m/>
    <m/>
    <m/>
    <n v="9"/>
    <n v="1"/>
    <n v="0"/>
  </r>
  <r>
    <n v="45078215"/>
    <s v="KAHN, Nicole, Sarah"/>
    <s v="1205 4th Avenue Apt. E,San Francisco CA 94112"/>
    <s v="1205 4th Avenue Apt. E San Francisco CA 94112"/>
    <s v="1205 4 94112"/>
    <s v="4t"/>
    <x v="9"/>
    <x v="0"/>
    <x v="37"/>
    <n v="3"/>
    <x v="2"/>
    <n v="3"/>
    <n v="1"/>
    <n v="0.80640427015427241"/>
    <n v="0.8742220285175174"/>
    <m/>
    <m/>
    <m/>
    <m/>
    <m/>
    <m/>
    <m/>
    <m/>
    <m/>
    <m/>
    <m/>
    <m/>
    <m/>
    <n v="9"/>
    <n v="1"/>
    <n v="0"/>
  </r>
  <r>
    <n v="45078421"/>
    <s v="LISIEWSKI, Gregory"/>
    <s v="802 Renard Court,Forest Hill, Maryland 21050"/>
    <s v="802 Renard Court Forest Hill Maryland 21050"/>
    <s v="802 21050"/>
    <s v=""/>
    <x v="9"/>
    <x v="0"/>
    <x v="18"/>
    <n v="3"/>
    <x v="11"/>
    <n v="2"/>
    <n v="0"/>
    <n v="0.48618464830416053"/>
    <n v="0.95835210339688515"/>
    <m/>
    <m/>
    <m/>
    <m/>
    <m/>
    <m/>
    <m/>
    <m/>
    <m/>
    <m/>
    <m/>
    <m/>
    <m/>
    <n v="9"/>
    <n v="1"/>
    <n v="0"/>
  </r>
  <r>
    <n v="45078452"/>
    <s v="KAWAKAMI Shotaro"/>
    <s v="c/o DIC Corporation, Saitama Plant, 4472-1 Oaza Komuro, Ina-machi,Kitaadachi-gun Saitama 362-8577"/>
    <s v="c/o DIC Corporation Saitama Plant 4472-1 Oaza Komuro Ina-machi Kitaadachi-gun Saitama 362-8577"/>
    <s v="44721 3628577"/>
    <s v="-1"/>
    <x v="2"/>
    <x v="0"/>
    <x v="114"/>
    <n v="3"/>
    <x v="8"/>
    <n v="2"/>
    <n v="1"/>
    <n v="0.41030863666275064"/>
    <n v="0.92834389623316216"/>
    <m/>
    <m/>
    <m/>
    <m/>
    <m/>
    <m/>
    <m/>
    <m/>
    <m/>
    <m/>
    <m/>
    <m/>
    <m/>
    <n v="9"/>
    <n v="1"/>
    <n v="0"/>
  </r>
  <r>
    <n v="2286986"/>
    <s v="Brill, Klaus"/>
    <s v="Tubizerstrasse 62,D-7015 Korntal"/>
    <s v="Tubizerstrasse 62 D-7015 Korntal"/>
    <s v="62 7015"/>
    <s v="62"/>
    <x v="0"/>
    <x v="0"/>
    <x v="1"/>
    <n v="2"/>
    <x v="0"/>
    <n v="2"/>
    <n v="1"/>
    <n v="0.9370836090928113"/>
    <n v="0.18909956164309027"/>
    <n v="1"/>
    <n v="2"/>
    <n v="11"/>
    <m/>
    <m/>
    <m/>
    <m/>
    <m/>
    <m/>
    <m/>
    <m/>
    <m/>
    <m/>
    <n v="9"/>
    <n v="1"/>
    <n v="0"/>
  </r>
  <r>
    <n v="45087368"/>
    <s v="WATANABE, Kazunori"/>
    <s v="c/o Panasonic Corporation, Intellectual Property Center IP Development Group, 7F Twin 21 OBP Panasonic Tower, 2-1-61, Shiromi, Chuo-ku,Osaka 540-6207"/>
    <s v="c/o Panasonic Corporation Intellectual Property Center IP Development Group 7F Twin 21 OBP Panasonic Tower 2-1-61 Shiromi Chuo-ku Osaka 540-6207"/>
    <s v="7 21 2161 5406207"/>
    <s v="7F"/>
    <x v="2"/>
    <x v="0"/>
    <x v="132"/>
    <n v="3"/>
    <x v="21"/>
    <n v="4"/>
    <n v="1"/>
    <n v="0.41514484823301268"/>
    <n v="0.86161891747523722"/>
    <m/>
    <m/>
    <m/>
    <m/>
    <m/>
    <m/>
    <m/>
    <m/>
    <m/>
    <m/>
    <m/>
    <m/>
    <m/>
    <n v="9"/>
    <n v="1"/>
    <n v="0"/>
  </r>
  <r>
    <n v="45095853"/>
    <s v="HIZUME, Yohei"/>
    <s v="c/o Digital Works Inc., 8-3 Square Kita Bldg., 32 Kita-8Jyo Nishi-3Chome, Kita-ku,Sapporo-shi, Hokkaido 060-0808"/>
    <s v="c/o Digital Works Inc. 8-3 Square Kita Bldg. 32 Kita-8Jyo Nishi-3Chome Kita-ku Sapporo-shi Hokkaido 060-0808"/>
    <s v="83 32 8 3 0600808"/>
    <s v="8-"/>
    <x v="2"/>
    <x v="0"/>
    <x v="27"/>
    <n v="3"/>
    <x v="12"/>
    <n v="5"/>
    <n v="1"/>
    <n v="8.9376578949480368E-2"/>
    <n v="0.14723869199496931"/>
    <m/>
    <m/>
    <m/>
    <m/>
    <m/>
    <m/>
    <m/>
    <m/>
    <m/>
    <m/>
    <m/>
    <m/>
    <m/>
    <n v="9"/>
    <n v="1"/>
    <n v="0"/>
  </r>
  <r>
    <n v="45098573"/>
    <s v="SOGAME, Masanobu"/>
    <s v="c/o Mitsubishi Gas Chemical Company Inc., Tokyo Techno Park, 1-1 Niijuku 6-chome, Katsushika-ku,Tokyo 125-8601"/>
    <s v="c/o Mitsubishi Gas Chemical Company Inc. Tokyo Techno Park 1-1 Niijuku 6-chome Katsushika-ku Tokyo 125-8601"/>
    <s v="11 6 1258601"/>
    <s v="1-"/>
    <x v="2"/>
    <x v="0"/>
    <x v="97"/>
    <n v="3"/>
    <x v="12"/>
    <n v="3"/>
    <n v="1"/>
    <n v="0.42204432072657072"/>
    <n v="0.13743047992050328"/>
    <m/>
    <m/>
    <m/>
    <m/>
    <m/>
    <m/>
    <m/>
    <m/>
    <m/>
    <m/>
    <m/>
    <m/>
    <m/>
    <n v="9"/>
    <n v="1"/>
    <n v="0"/>
  </r>
  <r>
    <n v="45099627"/>
    <s v="ONISHI, Hitoshi"/>
    <s v="c/o Mitsui Chemicals, Inc., 580-32, Nagaura, Sodegaura-shi,Chiba 299-0265"/>
    <s v="c/o Mitsui Chemicals Inc. 580-32 Nagaura Sodegaura-shi Chiba 299-0265"/>
    <s v="58032 2990265"/>
    <s v="580-"/>
    <x v="2"/>
    <x v="0"/>
    <x v="31"/>
    <n v="3"/>
    <x v="2"/>
    <n v="2"/>
    <n v="1"/>
    <n v="0.4178389262199228"/>
    <n v="0.82722512959449013"/>
    <m/>
    <m/>
    <m/>
    <m/>
    <m/>
    <m/>
    <m/>
    <m/>
    <m/>
    <m/>
    <m/>
    <m/>
    <m/>
    <n v="9"/>
    <n v="1"/>
    <n v="0"/>
  </r>
  <r>
    <n v="45100276"/>
    <s v="DAVIS, Michael, L."/>
    <s v="12 Hummingbird Lane,Amherst NY 14228"/>
    <s v="12 Hummingbird Lane Amherst NY 14228"/>
    <s v="12 14228"/>
    <s v=""/>
    <x v="9"/>
    <x v="0"/>
    <x v="38"/>
    <n v="3"/>
    <x v="9"/>
    <n v="2"/>
    <n v="0"/>
    <n v="0.68904528533534959"/>
    <n v="0.8865309351717825"/>
    <m/>
    <m/>
    <m/>
    <m/>
    <m/>
    <m/>
    <m/>
    <m/>
    <m/>
    <m/>
    <m/>
    <m/>
    <m/>
    <n v="9"/>
    <n v="1"/>
    <n v="0"/>
  </r>
  <r>
    <n v="45100863"/>
    <s v="ZHOU, Feng"/>
    <s v="5188 Jinke Road, Pudong New District,Shanghai 201210"/>
    <s v="5188 Jinke Road Pudong New District Shanghai 201210"/>
    <s v="5188 201210"/>
    <s v=""/>
    <x v="14"/>
    <x v="0"/>
    <x v="26"/>
    <n v="3"/>
    <x v="10"/>
    <n v="2"/>
    <n v="0"/>
    <n v="0.72881330607914341"/>
    <n v="0.16145429614785867"/>
    <m/>
    <m/>
    <m/>
    <m/>
    <m/>
    <m/>
    <m/>
    <m/>
    <m/>
    <m/>
    <m/>
    <m/>
    <m/>
    <n v="9"/>
    <n v="1"/>
    <n v="0"/>
  </r>
  <r>
    <n v="45100878"/>
    <s v="SAKAI, Junko"/>
    <s v="c/o TOYOBO CO., LTD., 1-1, Katata 2-chome,Otsu-shi Shiga 520-0292"/>
    <s v="c/o TOYOBO CO. LTD. 1-1 Katata 2-chome Otsu-shi Shiga 520-0292"/>
    <s v="11 2 5200292"/>
    <s v="1-"/>
    <x v="2"/>
    <x v="0"/>
    <x v="4"/>
    <n v="3"/>
    <x v="4"/>
    <n v="3"/>
    <n v="1"/>
    <n v="0.9730728035986641"/>
    <n v="0.50887034480343785"/>
    <m/>
    <m/>
    <m/>
    <m/>
    <m/>
    <m/>
    <m/>
    <m/>
    <m/>
    <m/>
    <m/>
    <m/>
    <m/>
    <n v="9"/>
    <n v="1"/>
    <n v="0"/>
  </r>
  <r>
    <n v="45101407"/>
    <s v="HAZRA, Mousumi M."/>
    <s v="16635 SW Ivy Glenn St,Beaverton, Oregon 97007"/>
    <s v="16635 SW Ivy Glenn St Beaverton Oregon 97007"/>
    <s v="16635 97007"/>
    <s v=""/>
    <x v="9"/>
    <x v="0"/>
    <x v="37"/>
    <n v="3"/>
    <x v="10"/>
    <n v="2"/>
    <n v="0"/>
    <n v="0.13496810738198961"/>
    <n v="0.62126407842442666"/>
    <m/>
    <m/>
    <m/>
    <m/>
    <m/>
    <m/>
    <m/>
    <m/>
    <m/>
    <m/>
    <m/>
    <m/>
    <m/>
    <n v="9"/>
    <n v="1"/>
    <n v="0"/>
  </r>
  <r>
    <n v="45101540"/>
    <s v="IWAMURA, Shintaro"/>
    <s v="c/o OMRON Corporation, 801, Minamifudodo-cho, Horikawahigashiiru, Shiokoji-dori, Shimogyo-Ku, Kyoto-shi,Kyoto 600-8530"/>
    <s v="c/o OMRON Corporation 801 Minamifudodo-cho Horikawahigashiiru Shiokoji-dori Shimogyo-Ku Kyoto-shi Kyoto 600-8530"/>
    <s v="801 6008530"/>
    <s v="801"/>
    <x v="2"/>
    <x v="0"/>
    <x v="133"/>
    <n v="3"/>
    <x v="6"/>
    <n v="2"/>
    <n v="1"/>
    <n v="0.2786294650607638"/>
    <n v="0.83317733217860901"/>
    <m/>
    <m/>
    <m/>
    <m/>
    <m/>
    <m/>
    <m/>
    <m/>
    <m/>
    <m/>
    <m/>
    <m/>
    <m/>
    <n v="9"/>
    <n v="1"/>
    <n v="0"/>
  </r>
  <r>
    <n v="45104482"/>
    <s v="Park, Min-Seo"/>
    <s v="931-6, Daechi 4-dong, Gangnam-gu,135-998 Seoul"/>
    <s v="931-6 Daechi 4-dong Gangnam-gu 135-998 Seoul"/>
    <s v="9316 4 135998"/>
    <s v="-6"/>
    <x v="7"/>
    <x v="0"/>
    <x v="43"/>
    <n v="3"/>
    <x v="9"/>
    <n v="3"/>
    <n v="1"/>
    <n v="0.65495259554025009"/>
    <n v="0.67752543353823269"/>
    <m/>
    <m/>
    <m/>
    <m/>
    <m/>
    <m/>
    <m/>
    <m/>
    <m/>
    <m/>
    <m/>
    <m/>
    <m/>
    <n v="9"/>
    <n v="1"/>
    <n v="0"/>
  </r>
  <r>
    <n v="45109564"/>
    <s v="Wood, John"/>
    <s v="355 Dorchester Road,Weymouth, Dorset DT3 5AU"/>
    <s v="355 Dorchester Road Weymouth Dorset DT3 5AU"/>
    <s v="355 3 5"/>
    <s v="T3"/>
    <x v="8"/>
    <x v="0"/>
    <x v="18"/>
    <n v="3"/>
    <x v="11"/>
    <n v="3"/>
    <n v="1"/>
    <n v="0.87451639898788613"/>
    <n v="6.1810344125797778E-2"/>
    <m/>
    <m/>
    <m/>
    <m/>
    <m/>
    <m/>
    <m/>
    <m/>
    <m/>
    <m/>
    <m/>
    <m/>
    <m/>
    <n v="9"/>
    <n v="1"/>
    <n v="0"/>
  </r>
  <r>
    <n v="45110867"/>
    <s v="Wieczorek, Sebastian"/>
    <s v="c/o SAP AG, Global IP Group, Dietmar-Hopp-Allee 16,69190 Walldorf"/>
    <s v="c/o SAP AG Global IP Group Dietmar-Hopp-Allee 16 69190 Walldorf"/>
    <s v="16 69190"/>
    <s v="16"/>
    <x v="0"/>
    <x v="0"/>
    <x v="4"/>
    <n v="3"/>
    <x v="4"/>
    <n v="2"/>
    <n v="1"/>
    <n v="0.72703437116853031"/>
    <n v="0.53089923873293998"/>
    <m/>
    <m/>
    <m/>
    <m/>
    <m/>
    <m/>
    <m/>
    <m/>
    <m/>
    <m/>
    <m/>
    <m/>
    <m/>
    <n v="9"/>
    <n v="1"/>
    <n v="0"/>
  </r>
  <r>
    <n v="45113281"/>
    <s v="Tiefenbeck, Konrad"/>
    <s v="Vilsbiburger Strasse 32,84149 Velden/Vils"/>
    <s v="Vilsbiburger Strasse 32 84149 Velden/Vils"/>
    <s v="32 84149"/>
    <s v="32"/>
    <x v="0"/>
    <x v="0"/>
    <x v="46"/>
    <n v="3"/>
    <x v="1"/>
    <n v="2"/>
    <n v="1"/>
    <n v="0.63934135124998259"/>
    <n v="0.33294197210928311"/>
    <m/>
    <m/>
    <m/>
    <m/>
    <m/>
    <m/>
    <m/>
    <m/>
    <m/>
    <m/>
    <m/>
    <m/>
    <m/>
    <n v="9"/>
    <n v="1"/>
    <n v="0"/>
  </r>
  <r>
    <n v="45114312"/>
    <s v="Otto, Andreas"/>
    <s v="Ferdinand-Lasalle-Str. 26,53175 Bonn"/>
    <s v="Ferdinand-Lasalle-Str. 26 53175 Bonn"/>
    <s v="26 53175"/>
    <s v="26"/>
    <x v="0"/>
    <x v="0"/>
    <x v="38"/>
    <n v="3"/>
    <x v="0"/>
    <n v="2"/>
    <n v="1"/>
    <n v="0.49599183626353838"/>
    <n v="0.19090835414903939"/>
    <m/>
    <m/>
    <m/>
    <m/>
    <m/>
    <m/>
    <m/>
    <m/>
    <m/>
    <m/>
    <m/>
    <m/>
    <m/>
    <n v="9"/>
    <n v="1"/>
    <n v="0"/>
  </r>
  <r>
    <n v="2456765"/>
    <s v="Société Anonyme BROSSARD S.A."/>
    <s v="Route de Thouars,F-79700 Mauleon"/>
    <s v="Route de Thouars F-79700 Mauleon"/>
    <s v="79700"/>
    <s v=""/>
    <x v="3"/>
    <x v="0"/>
    <x v="1"/>
    <n v="2"/>
    <x v="1"/>
    <n v="1"/>
    <n v="0"/>
    <n v="0.54593250760946399"/>
    <n v="0.23196695863440364"/>
    <n v="1"/>
    <n v="2"/>
    <n v="11"/>
    <m/>
    <m/>
    <m/>
    <m/>
    <m/>
    <m/>
    <m/>
    <m/>
    <m/>
    <m/>
    <n v="9"/>
    <n v="1"/>
    <n v="0"/>
  </r>
  <r>
    <n v="45115326"/>
    <s v="Holzman, Stacy Ann"/>
    <s v="300 Garlington Road,Greenville, SC South Carolina 29615"/>
    <s v="300 Garlington Road Greenville SC South Carolina 29615"/>
    <s v="300 29615"/>
    <s v=""/>
    <x v="9"/>
    <x v="0"/>
    <x v="5"/>
    <n v="3"/>
    <x v="10"/>
    <n v="2"/>
    <n v="0"/>
    <n v="0.89368344396667798"/>
    <n v="7.7250638767200841E-2"/>
    <m/>
    <m/>
    <m/>
    <m/>
    <m/>
    <m/>
    <m/>
    <m/>
    <m/>
    <m/>
    <m/>
    <m/>
    <m/>
    <n v="9"/>
    <n v="1"/>
    <n v="0"/>
  </r>
  <r>
    <n v="45115827"/>
    <s v="Sakai, Eri"/>
    <s v="c/o Sony Corporation, 1-7-1 Konan, Minato-ku,Tokyo, 108-0075"/>
    <s v="c/o Sony Corporation 1-7-1 Konan Minato-ku Tokyo 108-0075"/>
    <s v="171 1080075"/>
    <s v="1-"/>
    <x v="2"/>
    <x v="0"/>
    <x v="6"/>
    <n v="3"/>
    <x v="10"/>
    <n v="2"/>
    <n v="1"/>
    <n v="0.91311891232770803"/>
    <n v="0.25996294094604722"/>
    <m/>
    <m/>
    <m/>
    <m/>
    <m/>
    <m/>
    <m/>
    <m/>
    <m/>
    <m/>
    <m/>
    <m/>
    <m/>
    <n v="9"/>
    <n v="1"/>
    <n v="0"/>
  </r>
  <r>
    <n v="45119216"/>
    <s v="Bhasin, Madan, M."/>
    <s v="9 Carriage Road,Charleston, WV West Virginia 25314"/>
    <s v="9 Carriage Road Charleston WV West Virginia 25314"/>
    <s v="9 25314"/>
    <s v=""/>
    <x v="9"/>
    <x v="0"/>
    <x v="23"/>
    <n v="3"/>
    <x v="10"/>
    <n v="2"/>
    <n v="0"/>
    <n v="0.99528220563327929"/>
    <n v="0.40500688332044665"/>
    <m/>
    <m/>
    <m/>
    <m/>
    <m/>
    <m/>
    <m/>
    <m/>
    <m/>
    <m/>
    <m/>
    <m/>
    <m/>
    <n v="9"/>
    <n v="1"/>
    <n v="0"/>
  </r>
  <r>
    <n v="45121054"/>
    <s v="Jonsson, Hakan"/>
    <s v="SONY MOBILE COMMUNICATIONS AB, Nya Vattentornet,221 88 Lund"/>
    <s v="SONY MOBILE COMMUNICATIONS AB Nya Vattentornet 221 88 Lund"/>
    <s v="221 88"/>
    <s v="221"/>
    <x v="11"/>
    <x v="0"/>
    <x v="16"/>
    <n v="3"/>
    <x v="2"/>
    <n v="2"/>
    <n v="1"/>
    <n v="0.59057801002497079"/>
    <n v="0.2523180823442619"/>
    <m/>
    <m/>
    <m/>
    <m/>
    <m/>
    <m/>
    <m/>
    <m/>
    <m/>
    <m/>
    <m/>
    <m/>
    <m/>
    <n v="9"/>
    <n v="1"/>
    <n v="0"/>
  </r>
  <r>
    <n v="45123825"/>
    <s v="Lakoduk, Harold, Dean"/>
    <s v="15357 Redium Street Nw,Ramsey, 55303, Minnesota"/>
    <s v="15357 Redium Street Nw Ramsey 55303 Minnesota"/>
    <s v="15357 55303"/>
    <s v=""/>
    <x v="9"/>
    <x v="0"/>
    <x v="22"/>
    <n v="3"/>
    <x v="11"/>
    <n v="2"/>
    <n v="0"/>
    <n v="0.71921943829727231"/>
    <n v="0.38269197676611511"/>
    <m/>
    <m/>
    <m/>
    <m/>
    <m/>
    <m/>
    <m/>
    <m/>
    <m/>
    <m/>
    <m/>
    <m/>
    <m/>
    <n v="9"/>
    <n v="1"/>
    <n v="0"/>
  </r>
  <r>
    <n v="2598709"/>
    <s v="MASCHINENBAU SUBOTSCH &amp; SCHWAB GMBH"/>
    <s v="Weiherstrasse 4,D-65232 Taunusstein"/>
    <s v="Weiherstrasse 4 D-65232 Taunusstein"/>
    <s v="4 65232"/>
    <s v="4"/>
    <x v="0"/>
    <x v="0"/>
    <x v="52"/>
    <n v="2"/>
    <x v="0"/>
    <n v="2"/>
    <n v="1"/>
    <n v="0.60210496509695943"/>
    <n v="0.2065787754398325"/>
    <n v="1"/>
    <n v="2"/>
    <n v="11"/>
    <m/>
    <m/>
    <m/>
    <m/>
    <m/>
    <m/>
    <m/>
    <m/>
    <m/>
    <m/>
    <n v="9"/>
    <n v="1"/>
    <n v="0"/>
  </r>
  <r>
    <n v="45127053"/>
    <s v="Scalemaster Limited"/>
    <s v="Emerald Way, Stone Business Park,Stone, Staffordshire ST15 0SR"/>
    <s v="Emerald Way Stone Business Park Stone Staffordshire ST15 0SR"/>
    <s v="15 0"/>
    <s v="T15"/>
    <x v="8"/>
    <x v="0"/>
    <x v="28"/>
    <n v="3"/>
    <x v="2"/>
    <n v="2"/>
    <n v="1"/>
    <n v="0.91646011530499871"/>
    <n v="0.98301590446401099"/>
    <m/>
    <m/>
    <m/>
    <m/>
    <m/>
    <m/>
    <m/>
    <m/>
    <m/>
    <m/>
    <m/>
    <m/>
    <m/>
    <n v="9"/>
    <n v="1"/>
    <n v="0"/>
  </r>
  <r>
    <n v="2599207"/>
    <s v="AL-SIOUFI, Habib"/>
    <s v="P.O. Box 654,Brookline, MA 02146"/>
    <s v="P.O. Box 654 Brookline MA 02146"/>
    <s v="654 02146"/>
    <s v="654"/>
    <x v="9"/>
    <x v="0"/>
    <x v="1"/>
    <n v="2"/>
    <x v="9"/>
    <n v="2"/>
    <n v="1"/>
    <n v="0.3873386213446216"/>
    <n v="0.16784935968706061"/>
    <n v="1"/>
    <n v="2"/>
    <n v="11"/>
    <m/>
    <m/>
    <m/>
    <m/>
    <m/>
    <m/>
    <m/>
    <m/>
    <m/>
    <m/>
    <n v="9"/>
    <n v="1"/>
    <n v="0"/>
  </r>
  <r>
    <n v="45129962"/>
    <s v="Allier, Cédric"/>
    <s v="16 rue René Thomas,38000 Grenoble"/>
    <s v="16 rue René Thomas 38000 Grenoble"/>
    <s v="16 38000"/>
    <s v=""/>
    <x v="3"/>
    <x v="0"/>
    <x v="40"/>
    <n v="2"/>
    <x v="9"/>
    <n v="2"/>
    <n v="0"/>
    <n v="0.41343307751270864"/>
    <n v="0.79760066653117867"/>
    <m/>
    <m/>
    <m/>
    <m/>
    <m/>
    <m/>
    <m/>
    <m/>
    <m/>
    <m/>
    <m/>
    <m/>
    <m/>
    <n v="9"/>
    <n v="1"/>
    <n v="0"/>
  </r>
  <r>
    <n v="45130022"/>
    <s v="Morinaga, Toshiyuki"/>
    <s v="8-12, Nuttarihigashi 4-chome, Chuo-ku,Niigata-shi, Niigata"/>
    <s v="8-12 Nuttarihigashi 4-chome Chuo-ku Niigata-shi Niigata"/>
    <s v="812 4"/>
    <s v="-12"/>
    <x v="2"/>
    <x v="0"/>
    <x v="14"/>
    <n v="3"/>
    <x v="9"/>
    <n v="2"/>
    <n v="1"/>
    <n v="0.42653025029660163"/>
    <n v="0.41874225696632117"/>
    <m/>
    <m/>
    <m/>
    <m/>
    <m/>
    <m/>
    <m/>
    <m/>
    <m/>
    <m/>
    <m/>
    <m/>
    <m/>
    <n v="9"/>
    <n v="1"/>
    <n v="0"/>
  </r>
  <r>
    <n v="45131738"/>
    <s v="Hall, Troy"/>
    <s v="811 4th Street,West Des Moines, IA Iowa 50265"/>
    <s v="811 4th Street West Des Moines IA Iowa 50265"/>
    <s v="811 4 50265"/>
    <s v="4t"/>
    <x v="9"/>
    <x v="0"/>
    <x v="37"/>
    <n v="3"/>
    <x v="2"/>
    <n v="3"/>
    <n v="1"/>
    <n v="0.72370452645633587"/>
    <n v="0.56998022551728533"/>
    <m/>
    <m/>
    <m/>
    <m/>
    <m/>
    <m/>
    <m/>
    <m/>
    <m/>
    <m/>
    <m/>
    <m/>
    <m/>
    <n v="9"/>
    <n v="1"/>
    <n v="0"/>
  </r>
  <r>
    <n v="45131763"/>
    <s v="Choi, Seok Won"/>
    <s v="c/o Cheil Industries Inc., 332-2, Gocheon-dong, Uiwang-si,Gyeonggi-do"/>
    <s v="c/o Cheil Industries Inc. 332-2 Gocheon-dong Uiwang-si Gyeonggi-do"/>
    <s v="3322"/>
    <s v="332-"/>
    <x v="7"/>
    <x v="0"/>
    <x v="25"/>
    <n v="3"/>
    <x v="10"/>
    <n v="1"/>
    <n v="1"/>
    <n v="0.83421018559694815"/>
    <n v="0.14295100458980881"/>
    <m/>
    <m/>
    <m/>
    <m/>
    <m/>
    <m/>
    <m/>
    <m/>
    <m/>
    <m/>
    <m/>
    <m/>
    <m/>
    <n v="9"/>
    <n v="1"/>
    <n v="0"/>
  </r>
  <r>
    <n v="45131765"/>
    <s v="Jeong, Eun Hwan"/>
    <s v="c/o Cheil Industries Inc., 332-2, Gocheon-dong, Uiwang-si,Gyeonggi-do"/>
    <s v="c/o Cheil Industries Inc. 332-2 Gocheon-dong Uiwang-si Gyeonggi-do"/>
    <s v="3322"/>
    <s v="332-"/>
    <x v="7"/>
    <x v="0"/>
    <x v="25"/>
    <n v="3"/>
    <x v="10"/>
    <n v="1"/>
    <n v="1"/>
    <n v="6.9667228549442628E-3"/>
    <n v="0.20759222748232209"/>
    <m/>
    <m/>
    <m/>
    <m/>
    <m/>
    <m/>
    <m/>
    <m/>
    <m/>
    <m/>
    <m/>
    <m/>
    <m/>
    <n v="9"/>
    <n v="1"/>
    <n v="0"/>
  </r>
  <r>
    <n v="45132048"/>
    <s v="Amtmann, Franz"/>
    <s v="NXP Semiconductors, Intellectual Property &amp; Licensing, High Tech Campus 60,5656 AG Eindhoven"/>
    <s v="NXP Semiconductors Intellectual Property &amp; Licensing High Tech Campus 60 5656 AG Eindhoven"/>
    <s v="60 5656"/>
    <s v="60"/>
    <x v="1"/>
    <x v="0"/>
    <x v="116"/>
    <n v="3"/>
    <x v="5"/>
    <n v="2"/>
    <n v="1"/>
    <n v="0.21855844774740651"/>
    <n v="0.13257623767159454"/>
    <m/>
    <m/>
    <m/>
    <m/>
    <m/>
    <m/>
    <m/>
    <m/>
    <m/>
    <m/>
    <m/>
    <m/>
    <m/>
    <n v="9"/>
    <n v="1"/>
    <n v="0"/>
  </r>
  <r>
    <n v="45132163"/>
    <s v="TAKAHASHI, Tomohisa"/>
    <s v="c/o OLYMPUS MEDICAL SYSTEMS CORP., 43-2 Hatagaya 2-chome, Shibuya-ku,Tokyo 151-0072"/>
    <s v="c/o OLYMPUS MEDICAL SYSTEMS CORP. 43-2 Hatagaya 2-chome Shibuya-ku Tokyo 151-0072"/>
    <s v="432 2 1510072"/>
    <s v="43-"/>
    <x v="2"/>
    <x v="0"/>
    <x v="58"/>
    <n v="3"/>
    <x v="6"/>
    <n v="3"/>
    <n v="1"/>
    <n v="0.46508450481017971"/>
    <n v="0.24911157326056754"/>
    <m/>
    <m/>
    <m/>
    <m/>
    <m/>
    <m/>
    <m/>
    <m/>
    <m/>
    <m/>
    <m/>
    <m/>
    <m/>
    <n v="9"/>
    <n v="1"/>
    <n v="0"/>
  </r>
  <r>
    <n v="45132201"/>
    <s v="Laghi, Aldo A."/>
    <s v="14410 Eagle Point Drive,Clearwater FL 33762"/>
    <s v="14410 Eagle Point Drive Clearwater FL 33762"/>
    <s v="14410 33762"/>
    <s v=""/>
    <x v="9"/>
    <x v="0"/>
    <x v="42"/>
    <n v="3"/>
    <x v="11"/>
    <n v="2"/>
    <n v="0"/>
    <n v="0.88673864195461793"/>
    <n v="0.44212898111967291"/>
    <m/>
    <m/>
    <m/>
    <m/>
    <m/>
    <m/>
    <m/>
    <m/>
    <m/>
    <m/>
    <m/>
    <m/>
    <m/>
    <n v="9"/>
    <n v="1"/>
    <n v="0"/>
  </r>
  <r>
    <n v="45133735"/>
    <s v="Gingrich, Diane, E."/>
    <s v="23 Southwind Lane,Downingtown, PA 19335"/>
    <s v="23 Southwind Lane Downingtown PA 19335"/>
    <s v="23 19335"/>
    <s v=""/>
    <x v="9"/>
    <x v="0"/>
    <x v="36"/>
    <n v="3"/>
    <x v="9"/>
    <n v="2"/>
    <n v="0"/>
    <n v="0.89358565404128365"/>
    <n v="0.66584927346188161"/>
    <m/>
    <m/>
    <m/>
    <m/>
    <m/>
    <m/>
    <m/>
    <m/>
    <m/>
    <m/>
    <m/>
    <m/>
    <m/>
    <n v="9"/>
    <n v="1"/>
    <n v="0"/>
  </r>
  <r>
    <n v="45136971"/>
    <s v="Kondo, Tasuku"/>
    <s v="c/o Komori Corporation, Tsukuba Plant, 203-1, Nakayama,Tsukuba-shi, Ibaraki 300-1268"/>
    <s v="c/o Komori Corporation Tsukuba Plant 203-1 Nakayama Tsukuba-shi Ibaraki 300-1268"/>
    <s v="2031 3001268"/>
    <s v="203-"/>
    <x v="2"/>
    <x v="0"/>
    <x v="7"/>
    <n v="3"/>
    <x v="4"/>
    <n v="2"/>
    <n v="1"/>
    <n v="0.43542748532513476"/>
    <n v="0.73043385557302853"/>
    <m/>
    <m/>
    <m/>
    <m/>
    <m/>
    <m/>
    <m/>
    <m/>
    <m/>
    <m/>
    <m/>
    <m/>
    <m/>
    <n v="9"/>
    <n v="1"/>
    <n v="0"/>
  </r>
  <r>
    <n v="45136976"/>
    <s v="Cieslak, Marcin"/>
    <s v="Brójecka 13,93-640 Lódz"/>
    <s v="Brójecka 13 93-640 Lódz"/>
    <s v="13 93640"/>
    <s v="13"/>
    <x v="26"/>
    <x v="0"/>
    <x v="96"/>
    <n v="2"/>
    <x v="0"/>
    <n v="2"/>
    <n v="1"/>
    <n v="0.51505722372844265"/>
    <n v="0.85873574642193828"/>
    <m/>
    <m/>
    <m/>
    <m/>
    <m/>
    <m/>
    <m/>
    <m/>
    <m/>
    <m/>
    <m/>
    <m/>
    <m/>
    <n v="9"/>
    <n v="1"/>
    <n v="0"/>
  </r>
  <r>
    <n v="45138915"/>
    <s v="Huang, Chung-Tai"/>
    <s v="6340 Burnt Mountain Path,Columbia, MD 21045"/>
    <s v="6340 Burnt Mountain Path Columbia MD 21045"/>
    <s v="6340 21045"/>
    <s v=""/>
    <x v="9"/>
    <x v="0"/>
    <x v="42"/>
    <n v="3"/>
    <x v="11"/>
    <n v="2"/>
    <n v="0"/>
    <n v="0.11292480577247366"/>
    <n v="0.48734001118090986"/>
    <m/>
    <m/>
    <m/>
    <m/>
    <m/>
    <m/>
    <m/>
    <m/>
    <m/>
    <m/>
    <m/>
    <m/>
    <m/>
    <n v="9"/>
    <n v="1"/>
    <n v="0"/>
  </r>
  <r>
    <n v="45138950"/>
    <s v="Jiang, Zuoqian"/>
    <s v="Huawei Administration Building, Bantian, Longgang, District,518129 Shenzhen"/>
    <s v="Huawei Administration Building Bantian Longgang District 518129 Shenzhen"/>
    <s v="518129"/>
    <s v=""/>
    <x v="14"/>
    <x v="0"/>
    <x v="60"/>
    <n v="3"/>
    <x v="10"/>
    <n v="1"/>
    <n v="0"/>
    <n v="1.8813329874420193E-2"/>
    <n v="0.347824423031871"/>
    <m/>
    <m/>
    <m/>
    <m/>
    <m/>
    <m/>
    <m/>
    <m/>
    <m/>
    <m/>
    <m/>
    <m/>
    <m/>
    <n v="9"/>
    <n v="1"/>
    <n v="0"/>
  </r>
  <r>
    <n v="45141046"/>
    <s v="Bragg, Nigel"/>
    <s v="Homewards, Chapel Road, Western Colville,Cambridgeshire, CA CB1 5NX"/>
    <s v="Homewards Chapel Road Western Colville Cambridgeshire CA CB1 5NX"/>
    <s v="1 5"/>
    <s v="B1"/>
    <x v="9"/>
    <x v="0"/>
    <x v="17"/>
    <n v="3"/>
    <x v="2"/>
    <n v="2"/>
    <n v="1"/>
    <n v="0.8192932308298253"/>
    <n v="0.79512124480529145"/>
    <m/>
    <m/>
    <m/>
    <m/>
    <m/>
    <m/>
    <m/>
    <m/>
    <m/>
    <m/>
    <m/>
    <m/>
    <m/>
    <n v="9"/>
    <n v="1"/>
    <n v="0"/>
  </r>
  <r>
    <n v="45142758"/>
    <s v="Newby, Daniel Gary"/>
    <s v="South New Berlin,NY"/>
    <s v="South New Berlin NY"/>
    <s v=""/>
    <s v=""/>
    <x v="9"/>
    <x v="0"/>
    <x v="80"/>
    <n v="2"/>
    <x v="0"/>
    <n v="0"/>
    <n v="0"/>
    <n v="0.26203655533760473"/>
    <n v="0.50794922085681538"/>
    <m/>
    <m/>
    <m/>
    <m/>
    <m/>
    <m/>
    <m/>
    <m/>
    <m/>
    <m/>
    <m/>
    <m/>
    <m/>
    <n v="9"/>
    <n v="0"/>
    <n v="0"/>
  </r>
  <r>
    <n v="45142764"/>
    <s v="Fujita, Syumei"/>
    <s v="Inazawa"/>
    <s v="Inazawa"/>
    <s v=""/>
    <s v=""/>
    <x v="2"/>
    <x v="0"/>
    <x v="65"/>
    <n v="1"/>
    <x v="14"/>
    <n v="0"/>
    <n v="0"/>
    <n v="0.18037246577637922"/>
    <n v="0.73647663834556421"/>
    <m/>
    <m/>
    <m/>
    <m/>
    <m/>
    <m/>
    <m/>
    <m/>
    <m/>
    <m/>
    <m/>
    <m/>
    <m/>
    <n v="9"/>
    <n v="0"/>
    <n v="0"/>
  </r>
  <r>
    <n v="2677008"/>
    <s v="LÜKE, Hans, Dieter"/>
    <s v="Templergraben 55,D-5100 Aachen"/>
    <s v="Templergraben 55 D-5100 Aachen"/>
    <s v="55 5100"/>
    <s v="55"/>
    <x v="0"/>
    <x v="0"/>
    <x v="0"/>
    <n v="2"/>
    <x v="0"/>
    <n v="2"/>
    <n v="1"/>
    <n v="0.99824617050142173"/>
    <n v="0.1793496954606304"/>
    <n v="1"/>
    <n v="2"/>
    <n v="11"/>
    <m/>
    <m/>
    <m/>
    <m/>
    <m/>
    <m/>
    <m/>
    <m/>
    <m/>
    <m/>
    <n v="9"/>
    <n v="1"/>
    <n v="0"/>
  </r>
  <r>
    <n v="45144963"/>
    <s v="Yiachos, George"/>
    <s v="30 Club House Ct.,Jericho,NY,11753"/>
    <s v="30 Club House Ct. Jericho NY 11753"/>
    <s v="30 11753"/>
    <s v=""/>
    <x v="9"/>
    <x v="0"/>
    <x v="51"/>
    <n v="2"/>
    <x v="11"/>
    <n v="2"/>
    <n v="0"/>
    <n v="0.54146697723028236"/>
    <n v="0.78148768102515365"/>
    <m/>
    <m/>
    <m/>
    <m/>
    <m/>
    <m/>
    <m/>
    <m/>
    <m/>
    <m/>
    <m/>
    <m/>
    <m/>
    <n v="9"/>
    <n v="1"/>
    <n v="0"/>
  </r>
  <r>
    <n v="2856641"/>
    <s v="STOLBERG, Preben"/>
    <s v="Solsortvej 23,DK-3390 Hundested"/>
    <s v="Solsortvej 23 DK-3390 Hundested"/>
    <s v="23 3390"/>
    <s v="23"/>
    <x v="18"/>
    <x v="0"/>
    <x v="29"/>
    <n v="2"/>
    <x v="0"/>
    <n v="2"/>
    <n v="1"/>
    <n v="0.66828769255215636"/>
    <n v="0.21315528681558849"/>
    <n v="1"/>
    <n v="2"/>
    <n v="11"/>
    <m/>
    <m/>
    <m/>
    <m/>
    <m/>
    <m/>
    <m/>
    <m/>
    <m/>
    <m/>
    <n v="9"/>
    <n v="1"/>
    <n v="0"/>
  </r>
  <r>
    <n v="45146674"/>
    <s v="Finell, Rebecca M."/>
    <s v="1152 E. Cottonwood, Ln.,Phoenix,AZ,85048"/>
    <s v="1152 E. Cottonwood Ln. Phoenix AZ 85048"/>
    <s v="1152 85048"/>
    <s v=""/>
    <x v="9"/>
    <x v="0"/>
    <x v="41"/>
    <n v="3"/>
    <x v="11"/>
    <n v="2"/>
    <n v="0"/>
    <n v="0.44429538448752792"/>
    <n v="0.71945501138576673"/>
    <m/>
    <m/>
    <m/>
    <m/>
    <m/>
    <m/>
    <m/>
    <m/>
    <m/>
    <m/>
    <m/>
    <m/>
    <m/>
    <n v="9"/>
    <n v="1"/>
    <n v="0"/>
  </r>
  <r>
    <n v="3268689"/>
    <s v="Le Blevec, Jean-Marc"/>
    <s v="7 Rue Le Pen,F-56290 Port Louis"/>
    <s v="7 Rue Le Pen F-56290 Port Louis"/>
    <s v="7 56290"/>
    <s v=""/>
    <x v="3"/>
    <x v="0"/>
    <x v="29"/>
    <n v="2"/>
    <x v="11"/>
    <n v="2"/>
    <n v="0"/>
    <n v="0.63283530348738559"/>
    <n v="0.18727726987676929"/>
    <n v="1"/>
    <n v="2"/>
    <n v="11"/>
    <m/>
    <m/>
    <m/>
    <m/>
    <m/>
    <m/>
    <m/>
    <m/>
    <m/>
    <m/>
    <n v="9"/>
    <n v="1"/>
    <n v="0"/>
  </r>
  <r>
    <n v="45151869"/>
    <s v="Rodrigues Moreira, Victor Manuel"/>
    <s v="Rua das Indústrias, n°. 3298, Lantemil,P-4785-626 Trofa Santiago do Bougado"/>
    <s v="Rua das Indústrias n°. 3298 Lantemil P-4785-626 Trofa Santiago do Bougado"/>
    <s v="3298 4785626"/>
    <s v="-626"/>
    <x v="30"/>
    <x v="0"/>
    <x v="60"/>
    <n v="3"/>
    <x v="6"/>
    <n v="2"/>
    <n v="1"/>
    <n v="0.38506799738273101"/>
    <n v="0.55158710105954034"/>
    <m/>
    <m/>
    <m/>
    <m/>
    <m/>
    <m/>
    <m/>
    <m/>
    <m/>
    <m/>
    <m/>
    <m/>
    <m/>
    <n v="9"/>
    <n v="1"/>
    <n v="0"/>
  </r>
  <r>
    <n v="45155232"/>
    <s v="Cardwell, Michael"/>
    <s v="2525 W. 65th Ave.,Merrillville,IN,46410"/>
    <s v="2525 W. 65th Ave. Merrillville IN 46410"/>
    <s v="2525 65 46410"/>
    <s v="65t"/>
    <x v="9"/>
    <x v="0"/>
    <x v="36"/>
    <n v="3"/>
    <x v="11"/>
    <n v="3"/>
    <n v="1"/>
    <n v="0.63927261833810967"/>
    <n v="0.3700291752315038"/>
    <m/>
    <m/>
    <m/>
    <m/>
    <m/>
    <m/>
    <m/>
    <m/>
    <m/>
    <m/>
    <m/>
    <m/>
    <m/>
    <n v="9"/>
    <n v="1"/>
    <n v="0"/>
  </r>
  <r>
    <n v="45156532"/>
    <s v="Kim, Young Shin"/>
    <s v="Quarryville,PA"/>
    <s v="Quarryville PA"/>
    <s v=""/>
    <s v=""/>
    <x v="9"/>
    <x v="0"/>
    <x v="78"/>
    <n v="1"/>
    <x v="15"/>
    <n v="0"/>
    <n v="0"/>
    <n v="0.34455665477563979"/>
    <n v="0.38800989752186454"/>
    <m/>
    <m/>
    <m/>
    <m/>
    <m/>
    <m/>
    <m/>
    <m/>
    <m/>
    <m/>
    <m/>
    <m/>
    <m/>
    <n v="9"/>
    <n v="0"/>
    <n v="0"/>
  </r>
  <r>
    <n v="45157694"/>
    <s v="Clarkson, Ian Vaughan Lyndon"/>
    <s v="1 Barkata St.,The Gap, Qld, 4061"/>
    <s v="1 Barkata St. The Gap Qld 4061"/>
    <s v="1 4061"/>
    <s v=""/>
    <x v="20"/>
    <x v="0"/>
    <x v="1"/>
    <n v="2"/>
    <x v="11"/>
    <n v="2"/>
    <n v="0"/>
    <n v="0.69913871047580733"/>
    <n v="0.86233639727894318"/>
    <m/>
    <m/>
    <m/>
    <m/>
    <m/>
    <m/>
    <m/>
    <m/>
    <m/>
    <m/>
    <m/>
    <m/>
    <m/>
    <n v="9"/>
    <n v="1"/>
    <n v="0"/>
  </r>
  <r>
    <n v="45158115"/>
    <s v="Raines, William F."/>
    <s v="Midlothian,VA"/>
    <s v="Midlothian VA"/>
    <s v=""/>
    <s v=""/>
    <x v="9"/>
    <x v="0"/>
    <x v="69"/>
    <n v="1"/>
    <x v="15"/>
    <n v="0"/>
    <n v="0"/>
    <n v="0.42630760660299161"/>
    <n v="0.74122882590332628"/>
    <m/>
    <m/>
    <m/>
    <m/>
    <m/>
    <m/>
    <m/>
    <m/>
    <m/>
    <m/>
    <m/>
    <m/>
    <m/>
    <n v="9"/>
    <n v="0"/>
    <n v="0"/>
  </r>
  <r>
    <n v="45162798"/>
    <s v="Matsui, Hirokazu"/>
    <s v="2-35, Chuo 2-chome,Otsu-shi, Shiga-ken,520-0043"/>
    <s v="2-35 Chuo 2-chome Otsu-shi Shiga-ken 520-0043"/>
    <s v="235 2 5200043"/>
    <s v="-35"/>
    <x v="2"/>
    <x v="0"/>
    <x v="22"/>
    <n v="3"/>
    <x v="9"/>
    <n v="3"/>
    <n v="1"/>
    <n v="0.76661014643749803"/>
    <n v="0.24911067969556855"/>
    <m/>
    <m/>
    <m/>
    <m/>
    <m/>
    <m/>
    <m/>
    <m/>
    <m/>
    <m/>
    <m/>
    <m/>
    <m/>
    <n v="9"/>
    <n v="1"/>
    <n v="0"/>
  </r>
  <r>
    <n v="45163377"/>
    <s v="Smith &amp; Nephew, Inc."/>
    <s v="London"/>
    <s v="London"/>
    <s v=""/>
    <s v=""/>
    <x v="24"/>
    <x v="0"/>
    <x v="66"/>
    <n v="1"/>
    <x v="14"/>
    <n v="0"/>
    <n v="0"/>
    <n v="0.736792410903088"/>
    <n v="5.9081560715049442E-2"/>
    <m/>
    <m/>
    <m/>
    <m/>
    <m/>
    <m/>
    <m/>
    <m/>
    <m/>
    <m/>
    <m/>
    <m/>
    <m/>
    <n v="9"/>
    <n v="0"/>
    <n v="0"/>
  </r>
  <r>
    <n v="45168598"/>
    <s v="Aulet, Carlos"/>
    <s v="12101 SW. 184 St.,Miami,FL,33177"/>
    <s v="12101 SW. 184 St. Miami FL 33177"/>
    <s v="12101 184 33177"/>
    <s v="184"/>
    <x v="9"/>
    <x v="0"/>
    <x v="1"/>
    <n v="2"/>
    <x v="11"/>
    <n v="3"/>
    <n v="1"/>
    <n v="0.30316431313581027"/>
    <n v="0.81495092907828892"/>
    <m/>
    <m/>
    <m/>
    <m/>
    <m/>
    <m/>
    <m/>
    <m/>
    <m/>
    <m/>
    <m/>
    <m/>
    <m/>
    <n v="9"/>
    <n v="1"/>
    <n v="0"/>
  </r>
  <r>
    <n v="3906012"/>
    <s v="GUNTHER, Eckhard"/>
    <s v="Wingertstrasse 176,D-63477 Maintal"/>
    <s v="Wingertstrasse 176 D-63477 Maintal"/>
    <s v="176 63477"/>
    <s v="176"/>
    <x v="0"/>
    <x v="0"/>
    <x v="51"/>
    <n v="2"/>
    <x v="0"/>
    <n v="2"/>
    <n v="1"/>
    <n v="0.52674732275626968"/>
    <n v="0.22610845297857363"/>
    <n v="1"/>
    <n v="2"/>
    <n v="11"/>
    <m/>
    <m/>
    <m/>
    <m/>
    <m/>
    <m/>
    <m/>
    <m/>
    <m/>
    <m/>
    <n v="9"/>
    <n v="1"/>
    <n v="0"/>
  </r>
  <r>
    <n v="45174419"/>
    <s v="Peterson, Terry J."/>
    <s v="1152 Homestead Dr., E.,Dammeron Valley,UT,84783"/>
    <s v="1152 Homestead Dr. E. Dammeron Valley UT 84783"/>
    <s v="1152 84783"/>
    <s v=""/>
    <x v="9"/>
    <x v="0"/>
    <x v="22"/>
    <n v="3"/>
    <x v="10"/>
    <n v="2"/>
    <n v="0"/>
    <n v="0.8781571175090912"/>
    <n v="0.13725127061057407"/>
    <m/>
    <m/>
    <m/>
    <m/>
    <m/>
    <m/>
    <m/>
    <m/>
    <m/>
    <m/>
    <m/>
    <m/>
    <m/>
    <n v="9"/>
    <n v="1"/>
    <n v="0"/>
  </r>
  <r>
    <n v="45176626"/>
    <s v="Teng, Chih-Jung"/>
    <s v="Taichung"/>
    <s v="Taichung"/>
    <s v=""/>
    <s v=""/>
    <x v="5"/>
    <x v="0"/>
    <x v="59"/>
    <n v="1"/>
    <x v="14"/>
    <n v="0"/>
    <n v="0"/>
    <n v="0.83068785374071585"/>
    <n v="0.2346382958874782"/>
    <m/>
    <m/>
    <m/>
    <m/>
    <m/>
    <m/>
    <m/>
    <m/>
    <m/>
    <m/>
    <m/>
    <m/>
    <m/>
    <n v="9"/>
    <n v="0"/>
    <n v="0"/>
  </r>
  <r>
    <n v="45177480"/>
    <s v="Shaha, Kevin Bruce"/>
    <s v="P.O. Box 217,Dover,ID,83825"/>
    <s v="P.O. Box 217 Dover ID 83825"/>
    <s v="217 83825"/>
    <s v="217"/>
    <x v="9"/>
    <x v="0"/>
    <x v="54"/>
    <n v="2"/>
    <x v="9"/>
    <n v="2"/>
    <n v="1"/>
    <n v="0.60664909026922242"/>
    <n v="0.61514508314971217"/>
    <m/>
    <m/>
    <m/>
    <m/>
    <m/>
    <m/>
    <m/>
    <m/>
    <m/>
    <m/>
    <m/>
    <m/>
    <m/>
    <n v="9"/>
    <n v="1"/>
    <n v="0"/>
  </r>
  <r>
    <n v="45180799"/>
    <s v="Novavision, Inc."/>
    <s v="Bowling Green,OH"/>
    <s v="Bowling Green OH"/>
    <s v=""/>
    <s v=""/>
    <x v="9"/>
    <x v="0"/>
    <x v="79"/>
    <n v="1"/>
    <x v="3"/>
    <n v="0"/>
    <n v="0"/>
    <n v="0.34207752461910967"/>
    <n v="0.50540310511841235"/>
    <m/>
    <m/>
    <m/>
    <m/>
    <m/>
    <m/>
    <m/>
    <m/>
    <m/>
    <m/>
    <m/>
    <m/>
    <m/>
    <n v="9"/>
    <n v="0"/>
    <n v="0"/>
  </r>
  <r>
    <n v="45182382"/>
    <s v="Hussain, Shan"/>
    <s v="7026 Old Katy Rd., Ste. 150,Houston,TX,77024"/>
    <s v="7026 Old Katy Rd. Ste. 150 Houston TX 77024"/>
    <s v="7026 150 77024"/>
    <s v="150"/>
    <x v="9"/>
    <x v="0"/>
    <x v="18"/>
    <n v="3"/>
    <x v="2"/>
    <n v="3"/>
    <n v="1"/>
    <n v="0.56031528954762444"/>
    <n v="0.57400139036931963"/>
    <m/>
    <m/>
    <m/>
    <m/>
    <m/>
    <m/>
    <m/>
    <m/>
    <m/>
    <m/>
    <m/>
    <m/>
    <m/>
    <n v="9"/>
    <n v="1"/>
    <n v="0"/>
  </r>
  <r>
    <n v="45185316"/>
    <s v="Real Time Translation, Inc."/>
    <s v="Chaska,MN"/>
    <s v="Chaska MN"/>
    <s v=""/>
    <s v=""/>
    <x v="9"/>
    <x v="0"/>
    <x v="62"/>
    <n v="1"/>
    <x v="15"/>
    <n v="0"/>
    <n v="0"/>
    <n v="8.1423256952243617E-2"/>
    <n v="0.71299700368377783"/>
    <m/>
    <m/>
    <m/>
    <m/>
    <m/>
    <m/>
    <m/>
    <m/>
    <m/>
    <m/>
    <m/>
    <m/>
    <m/>
    <n v="9"/>
    <n v="0"/>
    <n v="0"/>
  </r>
  <r>
    <n v="45187199"/>
    <s v="Silvers, Michael Henry"/>
    <s v="616 Harris Street,Ultimo, New South Wales,2007"/>
    <s v="616 Harris Street Ultimo New South Wales 2007"/>
    <s v="616 2007"/>
    <s v=""/>
    <x v="20"/>
    <x v="0"/>
    <x v="43"/>
    <n v="3"/>
    <x v="10"/>
    <n v="2"/>
    <n v="0"/>
    <n v="0.9942737235753385"/>
    <n v="7.670622352425438E-2"/>
    <m/>
    <m/>
    <m/>
    <m/>
    <m/>
    <m/>
    <m/>
    <m/>
    <m/>
    <m/>
    <m/>
    <m/>
    <m/>
    <n v="9"/>
    <n v="1"/>
    <n v="0"/>
  </r>
  <r>
    <n v="45187534"/>
    <s v="Burridge, Robert"/>
    <s v="1451 Paseo Ladera La.,Arroyo Grande,CA,93420"/>
    <s v="1451 Paseo Ladera La. Arroyo Grande CA 93420"/>
    <s v="1451 93420"/>
    <s v=""/>
    <x v="9"/>
    <x v="0"/>
    <x v="18"/>
    <n v="3"/>
    <x v="10"/>
    <n v="2"/>
    <n v="0"/>
    <n v="0.52851950310206297"/>
    <n v="0.81033764191400237"/>
    <m/>
    <m/>
    <m/>
    <m/>
    <m/>
    <m/>
    <m/>
    <m/>
    <m/>
    <m/>
    <m/>
    <m/>
    <m/>
    <n v="9"/>
    <n v="1"/>
    <n v="0"/>
  </r>
  <r>
    <n v="45189785"/>
    <s v="Dillon, Ben N."/>
    <s v="6991 E. 750 North,Logansport,IN,46947"/>
    <s v="6991 E. 750 North Logansport IN 46947"/>
    <s v="6991 750 46947"/>
    <s v="750"/>
    <x v="9"/>
    <x v="0"/>
    <x v="24"/>
    <n v="3"/>
    <x v="11"/>
    <n v="3"/>
    <n v="1"/>
    <n v="0.38887654600276289"/>
    <n v="9.5138909110542458E-2"/>
    <m/>
    <m/>
    <m/>
    <m/>
    <m/>
    <m/>
    <m/>
    <m/>
    <m/>
    <m/>
    <m/>
    <m/>
    <m/>
    <n v="9"/>
    <n v="1"/>
    <n v="0"/>
  </r>
  <r>
    <n v="45190835"/>
    <s v="Kumai, Takaho"/>
    <s v="Kawagoe"/>
    <s v="Kawagoe"/>
    <s v=""/>
    <s v=""/>
    <x v="2"/>
    <x v="0"/>
    <x v="65"/>
    <n v="1"/>
    <x v="14"/>
    <n v="0"/>
    <n v="0"/>
    <n v="0.28257323895282838"/>
    <n v="0.12467397060145813"/>
    <m/>
    <m/>
    <m/>
    <m/>
    <m/>
    <m/>
    <m/>
    <m/>
    <m/>
    <m/>
    <m/>
    <m/>
    <m/>
    <n v="9"/>
    <n v="0"/>
    <n v="0"/>
  </r>
  <r>
    <n v="45190944"/>
    <s v="Seki, Maki"/>
    <s v="Osaka"/>
    <s v="Osaka"/>
    <s v=""/>
    <s v=""/>
    <x v="2"/>
    <x v="0"/>
    <x v="87"/>
    <n v="1"/>
    <x v="14"/>
    <n v="0"/>
    <n v="0"/>
    <n v="0.27702842460565591"/>
    <n v="0.72446394587038843"/>
    <m/>
    <m/>
    <m/>
    <m/>
    <m/>
    <m/>
    <m/>
    <m/>
    <m/>
    <m/>
    <m/>
    <m/>
    <m/>
    <n v="9"/>
    <n v="0"/>
    <n v="0"/>
  </r>
  <r>
    <n v="45192343"/>
    <s v="Shimizu, Keisuke"/>
    <s v="Komae"/>
    <s v="Komae"/>
    <s v=""/>
    <s v=""/>
    <x v="2"/>
    <x v="0"/>
    <x v="87"/>
    <n v="1"/>
    <x v="14"/>
    <n v="0"/>
    <n v="0"/>
    <n v="0.33638366056325553"/>
    <n v="0.97652844775830927"/>
    <m/>
    <m/>
    <m/>
    <m/>
    <m/>
    <m/>
    <m/>
    <m/>
    <m/>
    <m/>
    <m/>
    <m/>
    <m/>
    <n v="9"/>
    <n v="0"/>
    <n v="0"/>
  </r>
  <r>
    <n v="45193349"/>
    <s v="Postech Academy-Industry Foundation of Phohang University of Science and Technology (Postech)"/>
    <s v="Phohang"/>
    <s v="Phohang"/>
    <s v=""/>
    <s v=""/>
    <x v="7"/>
    <x v="0"/>
    <x v="65"/>
    <n v="1"/>
    <x v="14"/>
    <n v="0"/>
    <n v="0"/>
    <n v="0.23028161157734162"/>
    <n v="0.63328700016785322"/>
    <m/>
    <m/>
    <m/>
    <m/>
    <m/>
    <m/>
    <m/>
    <m/>
    <m/>
    <m/>
    <m/>
    <m/>
    <m/>
    <n v="9"/>
    <n v="0"/>
    <n v="0"/>
  </r>
  <r>
    <n v="45193576"/>
    <s v="Rhodia Electronics and Catalysis"/>
    <s v="Rochelle"/>
    <s v="Rochelle"/>
    <s v=""/>
    <s v=""/>
    <x v="3"/>
    <x v="0"/>
    <x v="59"/>
    <n v="1"/>
    <x v="14"/>
    <n v="0"/>
    <n v="0"/>
    <n v="0.7141101905500653"/>
    <n v="0.31986181806019531"/>
    <m/>
    <m/>
    <m/>
    <m/>
    <m/>
    <m/>
    <m/>
    <m/>
    <m/>
    <m/>
    <m/>
    <m/>
    <m/>
    <n v="9"/>
    <n v="0"/>
    <n v="0"/>
  </r>
  <r>
    <n v="45194922"/>
    <s v="Combs, Doug W."/>
    <s v="Spokane,WA"/>
    <s v="Spokane WA"/>
    <s v=""/>
    <s v=""/>
    <x v="9"/>
    <x v="0"/>
    <x v="70"/>
    <n v="1"/>
    <x v="15"/>
    <n v="0"/>
    <n v="0"/>
    <n v="0.31832433858138653"/>
    <n v="0.31415923759479636"/>
    <m/>
    <m/>
    <m/>
    <m/>
    <m/>
    <m/>
    <m/>
    <m/>
    <m/>
    <m/>
    <m/>
    <m/>
    <m/>
    <n v="9"/>
    <n v="0"/>
    <n v="0"/>
  </r>
  <r>
    <n v="45199902"/>
    <s v="Samsung Electro-Mechanics Co., Ltd."/>
    <s v="Suwon, Gyeonggi-Do"/>
    <s v="Suwon Gyeonggi-Do"/>
    <s v=""/>
    <s v=""/>
    <x v="7"/>
    <x v="0"/>
    <x v="83"/>
    <n v="2"/>
    <x v="15"/>
    <n v="0"/>
    <n v="0"/>
    <n v="9.6230266666114561E-2"/>
    <n v="0.8491194460065592"/>
    <m/>
    <m/>
    <m/>
    <m/>
    <m/>
    <m/>
    <m/>
    <m/>
    <m/>
    <m/>
    <m/>
    <m/>
    <m/>
    <n v="9"/>
    <n v="0"/>
    <n v="0"/>
  </r>
  <r>
    <n v="45202236"/>
    <s v="Magistretti, Michele"/>
    <s v="Milan"/>
    <s v="Milan"/>
    <s v=""/>
    <s v=""/>
    <x v="6"/>
    <x v="0"/>
    <x v="87"/>
    <n v="1"/>
    <x v="14"/>
    <n v="0"/>
    <n v="0"/>
    <n v="0.37165887327163416"/>
    <n v="0.70514977907600518"/>
    <m/>
    <m/>
    <m/>
    <m/>
    <m/>
    <m/>
    <m/>
    <m/>
    <m/>
    <m/>
    <m/>
    <m/>
    <m/>
    <n v="9"/>
    <n v="0"/>
    <n v="0"/>
  </r>
  <r>
    <n v="45204076"/>
    <s v="Snap Services, LLC"/>
    <s v="Pearl River,NY"/>
    <s v="Pearl River NY"/>
    <s v=""/>
    <s v=""/>
    <x v="9"/>
    <x v="0"/>
    <x v="78"/>
    <n v="1"/>
    <x v="3"/>
    <n v="0"/>
    <n v="0"/>
    <n v="0.68016549506604917"/>
    <n v="0.67509887882660891"/>
    <m/>
    <m/>
    <m/>
    <m/>
    <m/>
    <m/>
    <m/>
    <m/>
    <m/>
    <m/>
    <m/>
    <m/>
    <m/>
    <n v="9"/>
    <n v="0"/>
    <n v="0"/>
  </r>
  <r>
    <n v="45209765"/>
    <s v="Smart Solar Ltd."/>
    <s v="Oxfordhire"/>
    <s v="Oxfordhire"/>
    <s v=""/>
    <s v=""/>
    <x v="8"/>
    <x v="0"/>
    <x v="70"/>
    <n v="1"/>
    <x v="14"/>
    <n v="0"/>
    <n v="0"/>
    <n v="0.77754623116106503"/>
    <n v="0.73018893789087325"/>
    <m/>
    <m/>
    <m/>
    <m/>
    <m/>
    <m/>
    <m/>
    <m/>
    <m/>
    <m/>
    <m/>
    <m/>
    <m/>
    <n v="9"/>
    <n v="0"/>
    <n v="0"/>
  </r>
  <r>
    <n v="45209935"/>
    <s v="Aerojet—General Corporation"/>
    <s v="Rancho Cordova,CA"/>
    <s v="Rancho Cordova CA"/>
    <s v=""/>
    <s v=""/>
    <x v="9"/>
    <x v="0"/>
    <x v="100"/>
    <n v="2"/>
    <x v="3"/>
    <n v="0"/>
    <n v="0"/>
    <n v="0.72987350060882672"/>
    <n v="0.85173022783256258"/>
    <m/>
    <m/>
    <m/>
    <m/>
    <m/>
    <m/>
    <m/>
    <m/>
    <m/>
    <m/>
    <m/>
    <m/>
    <m/>
    <n v="9"/>
    <n v="0"/>
    <n v="0"/>
  </r>
  <r>
    <n v="45211310"/>
    <s v="Jaggi, Diego"/>
    <s v="Zürich"/>
    <s v="Zürich"/>
    <s v=""/>
    <s v=""/>
    <x v="10"/>
    <x v="0"/>
    <x v="66"/>
    <n v="1"/>
    <x v="14"/>
    <n v="0"/>
    <n v="0"/>
    <n v="0.30367192806212984"/>
    <n v="6.9310253495055263E-2"/>
    <m/>
    <m/>
    <m/>
    <m/>
    <m/>
    <m/>
    <m/>
    <m/>
    <m/>
    <m/>
    <m/>
    <m/>
    <m/>
    <n v="9"/>
    <n v="0"/>
    <n v="0"/>
  </r>
  <r>
    <n v="45211973"/>
    <s v="Mileston Entertainment LLC"/>
    <s v="Beverly Hills,CA"/>
    <s v="Beverly Hills CA"/>
    <s v=""/>
    <s v=""/>
    <x v="9"/>
    <x v="0"/>
    <x v="79"/>
    <n v="1"/>
    <x v="3"/>
    <n v="0"/>
    <n v="0"/>
    <n v="0.61130527424344117"/>
    <n v="0.19890031537463737"/>
    <m/>
    <m/>
    <m/>
    <m/>
    <m/>
    <m/>
    <m/>
    <m/>
    <m/>
    <m/>
    <m/>
    <m/>
    <m/>
    <n v="9"/>
    <n v="0"/>
    <n v="0"/>
  </r>
  <r>
    <n v="45212554"/>
    <s v="Nishitani, Toru"/>
    <s v="Nisshin"/>
    <s v="Nisshin"/>
    <s v=""/>
    <s v=""/>
    <x v="2"/>
    <x v="0"/>
    <x v="65"/>
    <n v="1"/>
    <x v="14"/>
    <n v="0"/>
    <n v="0"/>
    <n v="2.4091107276942303E-2"/>
    <n v="0.31335490757508166"/>
    <m/>
    <m/>
    <m/>
    <m/>
    <m/>
    <m/>
    <m/>
    <m/>
    <m/>
    <m/>
    <m/>
    <m/>
    <m/>
    <n v="9"/>
    <n v="0"/>
    <n v="0"/>
  </r>
  <r>
    <n v="45215780"/>
    <s v="Intellmedical Technologies PTY Ltd c/o MGI Melbourne"/>
    <s v="Melbourne"/>
    <s v="Melbourne"/>
    <s v=""/>
    <s v=""/>
    <x v="20"/>
    <x v="0"/>
    <x v="62"/>
    <n v="1"/>
    <x v="14"/>
    <n v="0"/>
    <n v="0"/>
    <n v="0.70084239198215414"/>
    <n v="0.34796508977677154"/>
    <m/>
    <m/>
    <m/>
    <m/>
    <m/>
    <m/>
    <m/>
    <m/>
    <m/>
    <m/>
    <m/>
    <m/>
    <m/>
    <n v="9"/>
    <n v="0"/>
    <n v="0"/>
  </r>
  <r>
    <n v="45216622"/>
    <s v="Walk Score Management, LLC"/>
    <s v="Seattle,WA"/>
    <s v="Seattle WA"/>
    <s v=""/>
    <s v=""/>
    <x v="9"/>
    <x v="0"/>
    <x v="70"/>
    <n v="1"/>
    <x v="15"/>
    <n v="0"/>
    <n v="0"/>
    <n v="5.6093404150406978E-2"/>
    <n v="0.13473025256031179"/>
    <m/>
    <m/>
    <m/>
    <m/>
    <m/>
    <m/>
    <m/>
    <m/>
    <m/>
    <m/>
    <m/>
    <m/>
    <m/>
    <n v="9"/>
    <n v="0"/>
    <n v="0"/>
  </r>
  <r>
    <n v="45221531"/>
    <s v="GILI MEDICAL LTD."/>
    <s v="Migdal Haemek"/>
    <s v="Migdal Haemek"/>
    <s v=""/>
    <s v=""/>
    <x v="19"/>
    <x v="0"/>
    <x v="69"/>
    <n v="1"/>
    <x v="15"/>
    <n v="0"/>
    <n v="0"/>
    <n v="8.5048653598311486E-2"/>
    <n v="0.20773667715191457"/>
    <m/>
    <m/>
    <m/>
    <m/>
    <m/>
    <m/>
    <m/>
    <m/>
    <m/>
    <m/>
    <m/>
    <m/>
    <m/>
    <n v="9"/>
    <n v="0"/>
    <n v="0"/>
  </r>
  <r>
    <n v="45224414"/>
    <s v="CMC ADVANCED R&amp;D. CO., LTD"/>
    <s v="Shimoina-Gun, Nagano"/>
    <s v="Shimoina-Gun Nagano"/>
    <s v=""/>
    <s v=""/>
    <x v="2"/>
    <x v="0"/>
    <x v="91"/>
    <n v="2"/>
    <x v="15"/>
    <n v="0"/>
    <n v="0"/>
    <n v="0.12080354681271332"/>
    <n v="0.11932708132559278"/>
    <m/>
    <m/>
    <m/>
    <m/>
    <m/>
    <m/>
    <m/>
    <m/>
    <m/>
    <m/>
    <m/>
    <m/>
    <m/>
    <n v="9"/>
    <n v="0"/>
    <n v="0"/>
  </r>
  <r>
    <n v="45227251"/>
    <s v="Siverge Networks Ltd"/>
    <s v="Herzeliya"/>
    <s v="Herzeliya"/>
    <s v=""/>
    <s v=""/>
    <x v="19"/>
    <x v="0"/>
    <x v="62"/>
    <n v="1"/>
    <x v="14"/>
    <n v="0"/>
    <n v="0"/>
    <n v="0.8535774317092153"/>
    <n v="0.41810727871336173"/>
    <m/>
    <m/>
    <m/>
    <m/>
    <m/>
    <m/>
    <m/>
    <m/>
    <m/>
    <m/>
    <m/>
    <m/>
    <m/>
    <n v="9"/>
    <n v="0"/>
    <n v="0"/>
  </r>
  <r>
    <n v="45227874"/>
    <s v="NANOMADE CONCEPT"/>
    <s v="Toulouse"/>
    <s v="Toulouse"/>
    <s v=""/>
    <s v=""/>
    <x v="3"/>
    <x v="0"/>
    <x v="59"/>
    <n v="1"/>
    <x v="14"/>
    <n v="0"/>
    <n v="0"/>
    <n v="0.15118262974900143"/>
    <n v="0.12743361294873312"/>
    <m/>
    <m/>
    <m/>
    <m/>
    <m/>
    <m/>
    <m/>
    <m/>
    <m/>
    <m/>
    <m/>
    <m/>
    <m/>
    <n v="9"/>
    <n v="0"/>
    <n v="0"/>
  </r>
  <r>
    <n v="45235742"/>
    <s v="McDonald, John"/>
    <s v="Stafford,VA"/>
    <s v="Stafford VA"/>
    <s v=""/>
    <s v=""/>
    <x v="9"/>
    <x v="0"/>
    <x v="77"/>
    <n v="1"/>
    <x v="15"/>
    <n v="0"/>
    <n v="0"/>
    <n v="0.56639585939540615"/>
    <n v="0.90044397393723519"/>
    <m/>
    <m/>
    <m/>
    <m/>
    <m/>
    <m/>
    <m/>
    <m/>
    <m/>
    <m/>
    <m/>
    <m/>
    <m/>
    <n v="9"/>
    <n v="0"/>
    <n v="0"/>
  </r>
  <r>
    <n v="45238348"/>
    <s v="SUNGKYUNKWAN UNIVERSITY Research &amp; Business Foundation"/>
    <s v="Seoul"/>
    <s v="Seoul"/>
    <s v=""/>
    <s v=""/>
    <x v="7"/>
    <x v="0"/>
    <x v="87"/>
    <n v="1"/>
    <x v="14"/>
    <n v="0"/>
    <n v="0"/>
    <n v="0.52607178130652199"/>
    <n v="7.5869513294555269E-2"/>
    <m/>
    <m/>
    <m/>
    <m/>
    <m/>
    <m/>
    <m/>
    <m/>
    <m/>
    <m/>
    <m/>
    <m/>
    <m/>
    <n v="9"/>
    <n v="0"/>
    <n v="0"/>
  </r>
  <r>
    <n v="45242330"/>
    <s v="Blue Spike LLC"/>
    <s v="Tyler,TX"/>
    <s v="Tyler TX"/>
    <s v=""/>
    <s v=""/>
    <x v="9"/>
    <x v="0"/>
    <x v="59"/>
    <n v="1"/>
    <x v="15"/>
    <n v="0"/>
    <n v="0"/>
    <n v="0.21841240236782145"/>
    <n v="0.32124853567047196"/>
    <m/>
    <m/>
    <m/>
    <m/>
    <m/>
    <m/>
    <m/>
    <m/>
    <m/>
    <m/>
    <m/>
    <m/>
    <m/>
    <n v="9"/>
    <n v="0"/>
    <n v="0"/>
  </r>
  <r>
    <n v="45242332"/>
    <s v="Wang, Wenguang"/>
    <s v="San Jose,CA"/>
    <s v="San Jose CA"/>
    <s v=""/>
    <s v=""/>
    <x v="9"/>
    <x v="0"/>
    <x v="77"/>
    <n v="1"/>
    <x v="3"/>
    <n v="0"/>
    <n v="0"/>
    <n v="0.4048981890642257"/>
    <n v="0.26110370381125836"/>
    <m/>
    <m/>
    <m/>
    <m/>
    <m/>
    <m/>
    <m/>
    <m/>
    <m/>
    <m/>
    <m/>
    <m/>
    <m/>
    <n v="9"/>
    <n v="0"/>
    <n v="0"/>
  </r>
  <r>
    <n v="4029285"/>
    <s v="FASEL, Nicolas, Joseph"/>
    <s v="15, bois de Ban,CH-1066 Epalinges"/>
    <s v="15 bois de Ban CH-1066 Epalinges"/>
    <s v="15 1066"/>
    <s v=""/>
    <x v="10"/>
    <x v="0"/>
    <x v="40"/>
    <n v="2"/>
    <x v="9"/>
    <n v="2"/>
    <n v="0"/>
    <n v="0.75499351563900308"/>
    <n v="0.17255390788734792"/>
    <n v="1"/>
    <n v="2"/>
    <n v="11"/>
    <m/>
    <m/>
    <m/>
    <m/>
    <m/>
    <m/>
    <m/>
    <m/>
    <m/>
    <m/>
    <n v="9"/>
    <n v="1"/>
    <n v="0"/>
  </r>
  <r>
    <n v="45248529"/>
    <s v="Niwano, Yu"/>
    <s v="Wakayama-shi"/>
    <s v="Wakayama-shi"/>
    <s v=""/>
    <s v=""/>
    <x v="2"/>
    <x v="0"/>
    <x v="74"/>
    <n v="1"/>
    <x v="14"/>
    <n v="0"/>
    <n v="0"/>
    <n v="0.28326272555579612"/>
    <n v="0.39723438889621776"/>
    <m/>
    <m/>
    <m/>
    <m/>
    <m/>
    <m/>
    <m/>
    <m/>
    <m/>
    <m/>
    <m/>
    <m/>
    <m/>
    <n v="9"/>
    <n v="0"/>
    <n v="0"/>
  </r>
  <r>
    <n v="45249332"/>
    <s v="Rachakonda, Sreenivas"/>
    <s v="Andhra Pradesh"/>
    <s v="Andhra Pradesh"/>
    <s v=""/>
    <s v=""/>
    <x v="27"/>
    <x v="0"/>
    <x v="78"/>
    <n v="1"/>
    <x v="15"/>
    <n v="0"/>
    <n v="0"/>
    <n v="0.67651007771536942"/>
    <n v="0.67026175544260969"/>
    <m/>
    <m/>
    <m/>
    <m/>
    <m/>
    <m/>
    <m/>
    <m/>
    <m/>
    <m/>
    <m/>
    <m/>
    <m/>
    <n v="9"/>
    <n v="0"/>
    <n v="0"/>
  </r>
  <r>
    <n v="45250199"/>
    <s v="Kedar-Dongakar, Gurunath"/>
    <s v="Auburn Hills,MI"/>
    <s v="Auburn Hills MI"/>
    <s v=""/>
    <s v=""/>
    <x v="9"/>
    <x v="0"/>
    <x v="81"/>
    <n v="1"/>
    <x v="3"/>
    <n v="0"/>
    <n v="0"/>
    <n v="0.47490009073437689"/>
    <n v="0.61796904386089324"/>
    <m/>
    <m/>
    <m/>
    <m/>
    <m/>
    <m/>
    <m/>
    <m/>
    <m/>
    <m/>
    <m/>
    <m/>
    <m/>
    <n v="9"/>
    <n v="0"/>
    <n v="0"/>
  </r>
  <r>
    <n v="45250409"/>
    <s v="Kumagai, Michi"/>
    <s v="Kanagawa"/>
    <s v="Kanagawa"/>
    <s v=""/>
    <s v=""/>
    <x v="2"/>
    <x v="0"/>
    <x v="59"/>
    <n v="1"/>
    <x v="14"/>
    <n v="0"/>
    <n v="0"/>
    <n v="0.72625077561586993"/>
    <n v="0.67359804014207258"/>
    <m/>
    <m/>
    <m/>
    <m/>
    <m/>
    <m/>
    <m/>
    <m/>
    <m/>
    <m/>
    <m/>
    <m/>
    <m/>
    <n v="9"/>
    <n v="0"/>
    <n v="0"/>
  </r>
  <r>
    <n v="45257770"/>
    <s v="Langeveld, Nicholas"/>
    <s v="Darien,CT"/>
    <s v="Darien CT"/>
    <s v=""/>
    <s v=""/>
    <x v="9"/>
    <x v="0"/>
    <x v="62"/>
    <n v="1"/>
    <x v="15"/>
    <n v="0"/>
    <n v="0"/>
    <n v="0.26512051426171401"/>
    <n v="0.68573979527243012"/>
    <m/>
    <m/>
    <m/>
    <m/>
    <m/>
    <m/>
    <m/>
    <m/>
    <m/>
    <m/>
    <m/>
    <m/>
    <m/>
    <n v="9"/>
    <n v="0"/>
    <n v="0"/>
  </r>
  <r>
    <n v="45258131"/>
    <s v="Schulz, Mario"/>
    <s v="Geithain"/>
    <s v="Geithain"/>
    <s v=""/>
    <s v=""/>
    <x v="0"/>
    <x v="0"/>
    <x v="59"/>
    <n v="1"/>
    <x v="14"/>
    <n v="0"/>
    <n v="0"/>
    <n v="6.8377096554289474E-2"/>
    <n v="0.62871968466985828"/>
    <m/>
    <m/>
    <m/>
    <m/>
    <m/>
    <m/>
    <m/>
    <m/>
    <m/>
    <m/>
    <m/>
    <m/>
    <m/>
    <n v="9"/>
    <n v="0"/>
    <n v="0"/>
  </r>
  <r>
    <n v="45261993"/>
    <s v="Paek, Tim"/>
    <s v="Redmond,WA"/>
    <s v="Redmond WA"/>
    <s v=""/>
    <s v=""/>
    <x v="9"/>
    <x v="0"/>
    <x v="70"/>
    <n v="1"/>
    <x v="15"/>
    <n v="0"/>
    <n v="0"/>
    <n v="0.57862660512658082"/>
    <n v="0.68658676611390812"/>
    <m/>
    <m/>
    <m/>
    <m/>
    <m/>
    <m/>
    <m/>
    <m/>
    <m/>
    <m/>
    <m/>
    <m/>
    <m/>
    <n v="9"/>
    <n v="0"/>
    <n v="0"/>
  </r>
  <r>
    <n v="45264081"/>
    <s v="TAKEKAWA, Yoko"/>
    <s v="Tokyo"/>
    <s v="Tokyo"/>
    <s v=""/>
    <s v=""/>
    <x v="2"/>
    <x v="0"/>
    <x v="87"/>
    <n v="1"/>
    <x v="14"/>
    <n v="0"/>
    <n v="0"/>
    <n v="3.1254374779784655E-2"/>
    <n v="0.6422091073862144"/>
    <m/>
    <m/>
    <m/>
    <m/>
    <m/>
    <m/>
    <m/>
    <m/>
    <m/>
    <m/>
    <m/>
    <m/>
    <m/>
    <n v="9"/>
    <n v="0"/>
    <n v="0"/>
  </r>
  <r>
    <n v="4463964"/>
    <s v="Larue, Michel"/>
    <s v="20 rue du Buisson,41290 Oucques"/>
    <s v="20 rue du Buisson 41290 Oucques"/>
    <s v="20 41290"/>
    <s v=""/>
    <x v="3"/>
    <x v="0"/>
    <x v="29"/>
    <n v="2"/>
    <x v="9"/>
    <n v="2"/>
    <n v="0"/>
    <n v="0.25127434476325572"/>
    <n v="0.19408162502003035"/>
    <n v="1"/>
    <n v="2"/>
    <n v="11"/>
    <m/>
    <m/>
    <m/>
    <m/>
    <m/>
    <m/>
    <m/>
    <m/>
    <m/>
    <m/>
    <n v="9"/>
    <n v="1"/>
    <n v="0"/>
  </r>
  <r>
    <n v="45268856"/>
    <s v="Stelzer, Norbert Matthias"/>
    <s v="Idstein"/>
    <s v="Idstein"/>
    <s v=""/>
    <s v=""/>
    <x v="0"/>
    <x v="0"/>
    <x v="65"/>
    <n v="1"/>
    <x v="14"/>
    <n v="0"/>
    <n v="0"/>
    <n v="0.79282998123018666"/>
    <n v="0.74215677520156054"/>
    <m/>
    <m/>
    <m/>
    <m/>
    <m/>
    <m/>
    <m/>
    <m/>
    <m/>
    <m/>
    <m/>
    <m/>
    <m/>
    <n v="9"/>
    <n v="0"/>
    <n v="0"/>
  </r>
  <r>
    <n v="45269370"/>
    <s v="Mitsui, Masashi"/>
    <s v="Kanagawa"/>
    <s v="Kanagawa"/>
    <s v=""/>
    <s v=""/>
    <x v="2"/>
    <x v="0"/>
    <x v="59"/>
    <n v="1"/>
    <x v="14"/>
    <n v="0"/>
    <n v="0"/>
    <n v="0.25304201440636553"/>
    <n v="0.62506981494946501"/>
    <m/>
    <m/>
    <m/>
    <m/>
    <m/>
    <m/>
    <m/>
    <m/>
    <m/>
    <m/>
    <m/>
    <m/>
    <m/>
    <n v="9"/>
    <n v="0"/>
    <n v="0"/>
  </r>
  <r>
    <n v="45270776"/>
    <s v="Krief, Stéphane"/>
    <s v="Rennes"/>
    <s v="Rennes"/>
    <s v=""/>
    <s v=""/>
    <x v="3"/>
    <x v="0"/>
    <x v="66"/>
    <n v="1"/>
    <x v="14"/>
    <n v="0"/>
    <n v="0"/>
    <n v="0.8761214880665581"/>
    <n v="0.71887361343083889"/>
    <m/>
    <m/>
    <m/>
    <m/>
    <m/>
    <m/>
    <m/>
    <m/>
    <m/>
    <m/>
    <m/>
    <m/>
    <m/>
    <n v="9"/>
    <n v="0"/>
    <n v="0"/>
  </r>
  <r>
    <n v="45272263"/>
    <s v="Cote, Pierre Paul"/>
    <s v="Redmond,WA"/>
    <s v="Redmond WA"/>
    <s v=""/>
    <s v=""/>
    <x v="9"/>
    <x v="0"/>
    <x v="70"/>
    <n v="1"/>
    <x v="15"/>
    <n v="0"/>
    <n v="0"/>
    <n v="0.41954844558858129"/>
    <n v="8.4311652737928844E-2"/>
    <m/>
    <m/>
    <m/>
    <m/>
    <m/>
    <m/>
    <m/>
    <m/>
    <m/>
    <m/>
    <m/>
    <m/>
    <m/>
    <n v="9"/>
    <n v="0"/>
    <n v="0"/>
  </r>
  <r>
    <n v="45272940"/>
    <s v="Nishikawa, Toru"/>
    <s v="Chiyoda-ku"/>
    <s v="Chiyoda-ku"/>
    <s v=""/>
    <s v=""/>
    <x v="2"/>
    <x v="0"/>
    <x v="70"/>
    <n v="1"/>
    <x v="14"/>
    <n v="0"/>
    <n v="0"/>
    <n v="0.49919865285473464"/>
    <n v="0.27919472251724808"/>
    <m/>
    <m/>
    <m/>
    <m/>
    <m/>
    <m/>
    <m/>
    <m/>
    <m/>
    <m/>
    <m/>
    <m/>
    <m/>
    <n v="9"/>
    <n v="0"/>
    <n v="0"/>
  </r>
  <r>
    <n v="45274191"/>
    <s v="Mumtaz, Asim"/>
    <s v="Redwood City,CA"/>
    <s v="Redwood City CA"/>
    <s v=""/>
    <s v=""/>
    <x v="9"/>
    <x v="0"/>
    <x v="81"/>
    <n v="1"/>
    <x v="3"/>
    <n v="0"/>
    <n v="0"/>
    <n v="0.64423157732536596"/>
    <n v="0.23177282528387355"/>
    <m/>
    <m/>
    <m/>
    <m/>
    <m/>
    <m/>
    <m/>
    <m/>
    <m/>
    <m/>
    <m/>
    <m/>
    <m/>
    <n v="9"/>
    <n v="0"/>
    <n v="0"/>
  </r>
  <r>
    <n v="45274252"/>
    <s v="ANDERSON, Heidi M."/>
    <s v="Cleveland Heights,OH"/>
    <s v="Cleveland Heights OH"/>
    <s v=""/>
    <s v=""/>
    <x v="9"/>
    <x v="0"/>
    <x v="91"/>
    <n v="2"/>
    <x v="3"/>
    <n v="0"/>
    <n v="0"/>
    <n v="0.89417371604065932"/>
    <n v="0.44818014810826512"/>
    <m/>
    <m/>
    <m/>
    <m/>
    <m/>
    <m/>
    <m/>
    <m/>
    <m/>
    <m/>
    <m/>
    <m/>
    <m/>
    <n v="9"/>
    <n v="0"/>
    <n v="0"/>
  </r>
  <r>
    <n v="45277036"/>
    <s v="Cranson, Cody"/>
    <s v="Middleboro,MA"/>
    <s v="Middleboro MA"/>
    <s v=""/>
    <s v=""/>
    <x v="9"/>
    <x v="0"/>
    <x v="69"/>
    <n v="1"/>
    <x v="15"/>
    <n v="0"/>
    <n v="0"/>
    <n v="0.69610861373189326"/>
    <n v="0.75588377727620493"/>
    <m/>
    <m/>
    <m/>
    <m/>
    <m/>
    <m/>
    <m/>
    <m/>
    <m/>
    <m/>
    <m/>
    <m/>
    <m/>
    <n v="9"/>
    <n v="0"/>
    <n v="0"/>
  </r>
  <r>
    <n v="45279364"/>
    <s v="Habro, Inc."/>
    <s v="Pawtucket,RI"/>
    <s v="Pawtucket RI"/>
    <s v=""/>
    <s v=""/>
    <x v="9"/>
    <x v="0"/>
    <x v="74"/>
    <n v="1"/>
    <x v="15"/>
    <n v="0"/>
    <n v="0"/>
    <n v="0.51698159253090292"/>
    <n v="0.33513993313262336"/>
    <m/>
    <m/>
    <m/>
    <m/>
    <m/>
    <m/>
    <m/>
    <m/>
    <m/>
    <m/>
    <m/>
    <m/>
    <m/>
    <n v="9"/>
    <n v="0"/>
    <n v="0"/>
  </r>
  <r>
    <n v="45281031"/>
    <s v="Cho, Hyun-Ju"/>
    <s v="Gunpo-si"/>
    <s v="Gunpo-si"/>
    <s v=""/>
    <s v=""/>
    <x v="7"/>
    <x v="0"/>
    <x v="59"/>
    <n v="1"/>
    <x v="14"/>
    <n v="0"/>
    <n v="0"/>
    <n v="0.91351388985389181"/>
    <n v="8.9429849462942412E-2"/>
    <m/>
    <m/>
    <m/>
    <m/>
    <m/>
    <m/>
    <m/>
    <m/>
    <m/>
    <m/>
    <m/>
    <m/>
    <m/>
    <n v="9"/>
    <n v="0"/>
    <n v="0"/>
  </r>
  <r>
    <n v="45282079"/>
    <s v="Semeraro, Stewart"/>
    <s v="Cromwell,CT"/>
    <s v="Cromwell CT"/>
    <s v=""/>
    <s v=""/>
    <x v="9"/>
    <x v="0"/>
    <x v="77"/>
    <n v="1"/>
    <x v="15"/>
    <n v="0"/>
    <n v="0"/>
    <n v="5.442065672681129E-3"/>
    <n v="8.4078583988894451E-2"/>
    <m/>
    <m/>
    <m/>
    <m/>
    <m/>
    <m/>
    <m/>
    <m/>
    <m/>
    <m/>
    <m/>
    <m/>
    <m/>
    <n v="9"/>
    <n v="0"/>
    <n v="0"/>
  </r>
  <r>
    <n v="45282797"/>
    <s v="Adzima, Brian J."/>
    <s v="Boulder,CO"/>
    <s v="Boulder CO"/>
    <s v=""/>
    <s v=""/>
    <x v="9"/>
    <x v="0"/>
    <x v="70"/>
    <n v="1"/>
    <x v="15"/>
    <n v="0"/>
    <n v="0"/>
    <n v="0.98387626064413169"/>
    <n v="0.24387438035549602"/>
    <m/>
    <m/>
    <m/>
    <m/>
    <m/>
    <m/>
    <m/>
    <m/>
    <m/>
    <m/>
    <m/>
    <m/>
    <m/>
    <n v="9"/>
    <n v="0"/>
    <n v="0"/>
  </r>
  <r>
    <n v="45283218"/>
    <s v="Gadre, Ashish"/>
    <s v="Redmond,WA"/>
    <s v="Redmond WA"/>
    <s v=""/>
    <s v=""/>
    <x v="9"/>
    <x v="0"/>
    <x v="70"/>
    <n v="1"/>
    <x v="15"/>
    <n v="0"/>
    <n v="0"/>
    <n v="0.39211743020659851"/>
    <n v="0.40529195323405065"/>
    <m/>
    <m/>
    <m/>
    <m/>
    <m/>
    <m/>
    <m/>
    <m/>
    <m/>
    <m/>
    <m/>
    <m/>
    <m/>
    <n v="9"/>
    <n v="0"/>
    <n v="0"/>
  </r>
  <r>
    <n v="45287395"/>
    <s v="Bender, Shawn"/>
    <s v="Accident,MD"/>
    <s v="Accident MD"/>
    <s v=""/>
    <s v=""/>
    <x v="9"/>
    <x v="0"/>
    <x v="77"/>
    <n v="1"/>
    <x v="15"/>
    <n v="0"/>
    <n v="0"/>
    <n v="0.19505510301011186"/>
    <n v="0.64201346683335714"/>
    <m/>
    <m/>
    <m/>
    <m/>
    <m/>
    <m/>
    <m/>
    <m/>
    <m/>
    <m/>
    <m/>
    <m/>
    <m/>
    <n v="9"/>
    <n v="0"/>
    <n v="0"/>
  </r>
  <r>
    <n v="45287483"/>
    <s v="JOINSOON MEDICAL TECHNOLOGY CO., LTD."/>
    <s v="New Taipei City"/>
    <s v="New Taipei City"/>
    <s v=""/>
    <s v=""/>
    <x v="5"/>
    <x v="0"/>
    <x v="81"/>
    <n v="1"/>
    <x v="3"/>
    <n v="0"/>
    <n v="0"/>
    <n v="0.47024918753870271"/>
    <n v="0.24883970673778788"/>
    <m/>
    <m/>
    <m/>
    <m/>
    <m/>
    <m/>
    <m/>
    <m/>
    <m/>
    <m/>
    <m/>
    <m/>
    <m/>
    <n v="9"/>
    <n v="0"/>
    <n v="0"/>
  </r>
  <r>
    <n v="45287947"/>
    <s v="RUTH sen., Manfred"/>
    <s v="Straubing"/>
    <s v="Straubing"/>
    <s v=""/>
    <s v=""/>
    <x v="0"/>
    <x v="0"/>
    <x v="62"/>
    <n v="1"/>
    <x v="14"/>
    <n v="0"/>
    <n v="0"/>
    <n v="0.12103231734116859"/>
    <n v="0.39077196651157176"/>
    <m/>
    <m/>
    <m/>
    <m/>
    <m/>
    <m/>
    <m/>
    <m/>
    <m/>
    <m/>
    <m/>
    <m/>
    <m/>
    <n v="9"/>
    <n v="0"/>
    <n v="0"/>
  </r>
  <r>
    <n v="45291354"/>
    <s v="Young, Stephen E."/>
    <s v="Hollywood,FL"/>
    <s v="Hollywood FL"/>
    <s v=""/>
    <s v=""/>
    <x v="9"/>
    <x v="0"/>
    <x v="74"/>
    <n v="1"/>
    <x v="15"/>
    <n v="0"/>
    <n v="0"/>
    <n v="0.14054027001542135"/>
    <n v="0.23317116954151251"/>
    <m/>
    <m/>
    <m/>
    <m/>
    <m/>
    <m/>
    <m/>
    <m/>
    <m/>
    <m/>
    <m/>
    <m/>
    <m/>
    <n v="9"/>
    <n v="0"/>
    <n v="0"/>
  </r>
  <r>
    <n v="45291903"/>
    <s v="Ertel, Dirk"/>
    <s v="Neunkirchen am Brand"/>
    <s v="Neunkirchen am Brand"/>
    <s v=""/>
    <s v=""/>
    <x v="0"/>
    <x v="0"/>
    <x v="91"/>
    <n v="2"/>
    <x v="3"/>
    <n v="0"/>
    <n v="0"/>
    <n v="0.38897278913907973"/>
    <n v="0.78967988597352612"/>
    <m/>
    <m/>
    <m/>
    <m/>
    <m/>
    <m/>
    <m/>
    <m/>
    <m/>
    <m/>
    <m/>
    <m/>
    <m/>
    <n v="9"/>
    <n v="0"/>
    <n v="0"/>
  </r>
  <r>
    <n v="45292271"/>
    <s v="Gupta, Kamal Kishore"/>
    <s v="Milwaukee,WI"/>
    <s v="Milwaukee WI"/>
    <s v=""/>
    <s v=""/>
    <x v="9"/>
    <x v="0"/>
    <x v="74"/>
    <n v="1"/>
    <x v="15"/>
    <n v="0"/>
    <n v="0"/>
    <n v="4.3240854756967151E-2"/>
    <n v="9.0938213612921648E-2"/>
    <m/>
    <m/>
    <m/>
    <m/>
    <m/>
    <m/>
    <m/>
    <m/>
    <m/>
    <m/>
    <m/>
    <m/>
    <m/>
    <n v="9"/>
    <n v="0"/>
    <n v="0"/>
  </r>
  <r>
    <n v="45294534"/>
    <s v="Schmidt, Martin"/>
    <s v="Schmalkalden"/>
    <s v="Schmalkalden"/>
    <s v=""/>
    <s v=""/>
    <x v="0"/>
    <x v="0"/>
    <x v="74"/>
    <n v="1"/>
    <x v="14"/>
    <n v="0"/>
    <n v="0"/>
    <n v="0.51779250671337562"/>
    <n v="0.6723543044059116"/>
    <m/>
    <m/>
    <m/>
    <m/>
    <m/>
    <m/>
    <m/>
    <m/>
    <m/>
    <m/>
    <m/>
    <m/>
    <m/>
    <n v="9"/>
    <n v="0"/>
    <n v="0"/>
  </r>
  <r>
    <n v="45298234"/>
    <s v="Fukuoka, Ayumu"/>
    <s v="Osaka"/>
    <s v="Osaka"/>
    <s v=""/>
    <s v=""/>
    <x v="2"/>
    <x v="0"/>
    <x v="87"/>
    <n v="1"/>
    <x v="14"/>
    <n v="0"/>
    <n v="0"/>
    <n v="0.29111026138804608"/>
    <n v="0.88161123514722384"/>
    <m/>
    <m/>
    <m/>
    <m/>
    <m/>
    <m/>
    <m/>
    <m/>
    <m/>
    <m/>
    <m/>
    <m/>
    <m/>
    <n v="9"/>
    <n v="0"/>
    <n v="0"/>
  </r>
  <r>
    <n v="45299045"/>
    <s v="Li, Yu Meng"/>
    <s v="Huilongguan"/>
    <s v="Huilongguan"/>
    <s v=""/>
    <s v=""/>
    <x v="14"/>
    <x v="0"/>
    <x v="77"/>
    <n v="1"/>
    <x v="14"/>
    <n v="0"/>
    <n v="0"/>
    <n v="0.62711325476374813"/>
    <n v="0.20312835661952711"/>
    <m/>
    <m/>
    <m/>
    <m/>
    <m/>
    <m/>
    <m/>
    <m/>
    <m/>
    <m/>
    <m/>
    <m/>
    <m/>
    <n v="9"/>
    <n v="0"/>
    <n v="0"/>
  </r>
  <r>
    <n v="45299966"/>
    <s v="Sahu, Bijaya"/>
    <s v="Ghaziabad"/>
    <s v="Ghaziabad"/>
    <s v=""/>
    <s v=""/>
    <x v="27"/>
    <x v="0"/>
    <x v="62"/>
    <n v="1"/>
    <x v="14"/>
    <n v="0"/>
    <n v="0"/>
    <n v="0.23382630132543203"/>
    <n v="0.66385339860022163"/>
    <m/>
    <m/>
    <m/>
    <m/>
    <m/>
    <m/>
    <m/>
    <m/>
    <m/>
    <m/>
    <m/>
    <m/>
    <m/>
    <n v="9"/>
    <n v="0"/>
    <n v="0"/>
  </r>
  <r>
    <n v="45305296"/>
    <s v="Fang, Cunyun"/>
    <s v="Shenzhen"/>
    <s v="Shenzhen"/>
    <s v=""/>
    <s v=""/>
    <x v="14"/>
    <x v="0"/>
    <x v="59"/>
    <n v="1"/>
    <x v="14"/>
    <n v="0"/>
    <n v="0"/>
    <n v="0.84893001681369507"/>
    <n v="0.48545795683819859"/>
    <m/>
    <m/>
    <m/>
    <m/>
    <m/>
    <m/>
    <m/>
    <m/>
    <m/>
    <m/>
    <m/>
    <m/>
    <m/>
    <n v="9"/>
    <n v="0"/>
    <n v="0"/>
  </r>
  <r>
    <n v="45309644"/>
    <s v="Craig, Murray Dean"/>
    <s v="Loveland,CO"/>
    <s v="Loveland CO"/>
    <s v=""/>
    <s v=""/>
    <x v="9"/>
    <x v="0"/>
    <x v="77"/>
    <n v="1"/>
    <x v="15"/>
    <n v="0"/>
    <n v="0"/>
    <n v="0.61214061398153752"/>
    <n v="0.42479630516740285"/>
    <m/>
    <m/>
    <m/>
    <m/>
    <m/>
    <m/>
    <m/>
    <m/>
    <m/>
    <m/>
    <m/>
    <m/>
    <m/>
    <n v="9"/>
    <n v="0"/>
    <n v="0"/>
  </r>
  <r>
    <n v="45309682"/>
    <s v="HASHIMOTO, Satoshi"/>
    <s v="Chiba"/>
    <s v="Chiba"/>
    <s v=""/>
    <s v=""/>
    <x v="2"/>
    <x v="0"/>
    <x v="87"/>
    <n v="1"/>
    <x v="14"/>
    <n v="0"/>
    <n v="0"/>
    <n v="0.16833478689223813"/>
    <n v="0.33085344738432465"/>
    <m/>
    <m/>
    <m/>
    <m/>
    <m/>
    <m/>
    <m/>
    <m/>
    <m/>
    <m/>
    <m/>
    <m/>
    <m/>
    <n v="9"/>
    <n v="0"/>
    <n v="0"/>
  </r>
  <r>
    <n v="45310774"/>
    <s v="Takahashi, Tohru"/>
    <s v="Shinagawa-ku"/>
    <s v="Shinagawa-ku"/>
    <s v=""/>
    <s v=""/>
    <x v="2"/>
    <x v="0"/>
    <x v="74"/>
    <n v="1"/>
    <x v="14"/>
    <n v="0"/>
    <n v="0"/>
    <n v="0.82956100448857528"/>
    <n v="0.64516912562912077"/>
    <m/>
    <m/>
    <m/>
    <m/>
    <m/>
    <m/>
    <m/>
    <m/>
    <m/>
    <m/>
    <m/>
    <m/>
    <m/>
    <n v="9"/>
    <n v="0"/>
    <n v="0"/>
  </r>
  <r>
    <n v="45315145"/>
    <s v="Santos, Ruben"/>
    <s v="Spring Hill,FL"/>
    <s v="Spring Hill FL"/>
    <s v=""/>
    <s v=""/>
    <x v="9"/>
    <x v="0"/>
    <x v="78"/>
    <n v="1"/>
    <x v="3"/>
    <n v="0"/>
    <n v="0"/>
    <n v="0.85919200969847764"/>
    <n v="0.73652824088295243"/>
    <m/>
    <m/>
    <m/>
    <m/>
    <m/>
    <m/>
    <m/>
    <m/>
    <m/>
    <m/>
    <m/>
    <m/>
    <m/>
    <n v="9"/>
    <n v="0"/>
    <n v="0"/>
  </r>
  <r>
    <n v="45315677"/>
    <s v="Oesterle, Thomas"/>
    <s v="Colorado Springs,CO"/>
    <s v="Colorado Springs CO"/>
    <s v=""/>
    <s v=""/>
    <x v="9"/>
    <x v="0"/>
    <x v="80"/>
    <n v="2"/>
    <x v="3"/>
    <n v="0"/>
    <n v="0"/>
    <n v="0.34075090436860933"/>
    <n v="0.35845605343608522"/>
    <m/>
    <m/>
    <m/>
    <m/>
    <m/>
    <m/>
    <m/>
    <m/>
    <m/>
    <m/>
    <m/>
    <m/>
    <m/>
    <n v="9"/>
    <n v="0"/>
    <n v="0"/>
  </r>
  <r>
    <n v="45318556"/>
    <s v="Doss, Robert C."/>
    <s v="Liberyville,IL"/>
    <s v="Liberyville IL"/>
    <s v=""/>
    <s v=""/>
    <x v="9"/>
    <x v="0"/>
    <x v="78"/>
    <n v="1"/>
    <x v="15"/>
    <n v="0"/>
    <n v="0"/>
    <n v="0.91170761387229093"/>
    <n v="0.96266387441957757"/>
    <m/>
    <m/>
    <m/>
    <m/>
    <m/>
    <m/>
    <m/>
    <m/>
    <m/>
    <m/>
    <m/>
    <m/>
    <m/>
    <n v="9"/>
    <n v="0"/>
    <n v="0"/>
  </r>
  <r>
    <n v="45321401"/>
    <s v="Rudra, Anjan"/>
    <s v="Maharshtra"/>
    <s v="Maharshtra"/>
    <s v=""/>
    <s v=""/>
    <x v="27"/>
    <x v="0"/>
    <x v="70"/>
    <n v="1"/>
    <x v="14"/>
    <n v="0"/>
    <n v="0"/>
    <n v="0.39904923372565926"/>
    <n v="0.63328409457552093"/>
    <m/>
    <m/>
    <m/>
    <m/>
    <m/>
    <m/>
    <m/>
    <m/>
    <m/>
    <m/>
    <m/>
    <m/>
    <m/>
    <n v="9"/>
    <n v="0"/>
    <n v="0"/>
  </r>
  <r>
    <n v="45323946"/>
    <s v="Woltman, Scott"/>
    <s v="Lynnwood,WA"/>
    <s v="Lynnwood WA"/>
    <s v=""/>
    <s v=""/>
    <x v="9"/>
    <x v="0"/>
    <x v="77"/>
    <n v="1"/>
    <x v="15"/>
    <n v="0"/>
    <n v="0"/>
    <n v="0.10816499532877888"/>
    <n v="0.56484771321341665"/>
    <m/>
    <m/>
    <m/>
    <m/>
    <m/>
    <m/>
    <m/>
    <m/>
    <m/>
    <m/>
    <m/>
    <m/>
    <m/>
    <n v="9"/>
    <n v="0"/>
    <n v="0"/>
  </r>
  <r>
    <n v="45324153"/>
    <s v="Waterbury, Robert"/>
    <s v="Palm Harbor,FL"/>
    <s v="Palm Harbor FL"/>
    <s v=""/>
    <s v=""/>
    <x v="9"/>
    <x v="0"/>
    <x v="78"/>
    <n v="1"/>
    <x v="3"/>
    <n v="0"/>
    <n v="0"/>
    <n v="0.6319577544951287"/>
    <n v="0.28667197160831825"/>
    <m/>
    <m/>
    <m/>
    <m/>
    <m/>
    <m/>
    <m/>
    <m/>
    <m/>
    <m/>
    <m/>
    <m/>
    <m/>
    <n v="9"/>
    <n v="0"/>
    <n v="0"/>
  </r>
  <r>
    <n v="45327412"/>
    <s v="Sakai, Tetsuro"/>
    <s v="Pittsburgh,PA"/>
    <s v="Pittsburgh PA"/>
    <s v=""/>
    <s v=""/>
    <x v="9"/>
    <x v="0"/>
    <x v="69"/>
    <n v="1"/>
    <x v="15"/>
    <n v="0"/>
    <n v="0"/>
    <n v="0.2606759233485072"/>
    <n v="0.49009247045250248"/>
    <m/>
    <m/>
    <m/>
    <m/>
    <m/>
    <m/>
    <m/>
    <m/>
    <m/>
    <m/>
    <m/>
    <m/>
    <m/>
    <n v="9"/>
    <n v="0"/>
    <n v="0"/>
  </r>
  <r>
    <n v="45335244"/>
    <s v="Bengio, Samy"/>
    <s v="Los Altos,CA"/>
    <s v="Los Altos CA"/>
    <s v=""/>
    <s v=""/>
    <x v="9"/>
    <x v="0"/>
    <x v="74"/>
    <n v="1"/>
    <x v="3"/>
    <n v="0"/>
    <n v="0"/>
    <n v="0.61520973805668644"/>
    <n v="0.27889296266459218"/>
    <m/>
    <m/>
    <m/>
    <m/>
    <m/>
    <m/>
    <m/>
    <m/>
    <m/>
    <m/>
    <m/>
    <m/>
    <m/>
    <n v="9"/>
    <n v="0"/>
    <n v="0"/>
  </r>
  <r>
    <n v="45336344"/>
    <s v="Mitchell, Mark G."/>
    <s v="Duarte,CA"/>
    <s v="Duarte CA"/>
    <s v=""/>
    <s v=""/>
    <x v="9"/>
    <x v="0"/>
    <x v="62"/>
    <n v="1"/>
    <x v="15"/>
    <n v="0"/>
    <n v="0"/>
    <n v="0.29608580281811792"/>
    <n v="0.29308180331334599"/>
    <m/>
    <m/>
    <m/>
    <m/>
    <m/>
    <m/>
    <m/>
    <m/>
    <m/>
    <m/>
    <m/>
    <m/>
    <m/>
    <n v="9"/>
    <n v="0"/>
    <n v="0"/>
  </r>
  <r>
    <n v="45336676"/>
    <s v="NIKIFORUK, Colin"/>
    <s v="Calgary"/>
    <s v="Calgary"/>
    <s v=""/>
    <s v=""/>
    <x v="16"/>
    <x v="0"/>
    <x v="65"/>
    <n v="1"/>
    <x v="14"/>
    <n v="0"/>
    <n v="0"/>
    <n v="0.46849583065544487"/>
    <n v="0.10162693222466768"/>
    <m/>
    <m/>
    <m/>
    <m/>
    <m/>
    <m/>
    <m/>
    <m/>
    <m/>
    <m/>
    <m/>
    <m/>
    <m/>
    <n v="9"/>
    <n v="0"/>
    <n v="0"/>
  </r>
  <r>
    <n v="45340269"/>
    <s v="HÁNA, Karel"/>
    <s v="Ricany u Prahy"/>
    <s v="Ricany u Prahy"/>
    <s v=""/>
    <s v=""/>
    <x v="37"/>
    <x v="0"/>
    <x v="78"/>
    <n v="1"/>
    <x v="3"/>
    <n v="0"/>
    <n v="0"/>
    <n v="0.33196677184131873"/>
    <n v="0.98307662952650887"/>
    <m/>
    <m/>
    <m/>
    <m/>
    <m/>
    <m/>
    <m/>
    <m/>
    <m/>
    <m/>
    <m/>
    <m/>
    <m/>
    <n v="9"/>
    <n v="0"/>
    <n v="0"/>
  </r>
  <r>
    <n v="45342700"/>
    <s v="Gorman, William J."/>
    <s v="S. Hamilton,MA"/>
    <s v="S. Hamilton MA"/>
    <s v=""/>
    <s v=""/>
    <x v="9"/>
    <x v="0"/>
    <x v="78"/>
    <n v="1"/>
    <x v="3"/>
    <n v="0"/>
    <n v="0"/>
    <n v="0.16954783435971832"/>
    <n v="0.39882837972539109"/>
    <m/>
    <m/>
    <m/>
    <m/>
    <m/>
    <m/>
    <m/>
    <m/>
    <m/>
    <m/>
    <m/>
    <m/>
    <m/>
    <n v="9"/>
    <n v="0"/>
    <n v="0"/>
  </r>
  <r>
    <n v="45343085"/>
    <s v="Marve, Mahesh"/>
    <s v="Navi Mumbai"/>
    <s v="Navi Mumbai"/>
    <s v=""/>
    <s v=""/>
    <x v="27"/>
    <x v="0"/>
    <x v="77"/>
    <n v="1"/>
    <x v="15"/>
    <n v="0"/>
    <n v="0"/>
    <n v="6.5623056669022684E-2"/>
    <n v="0.88463827047256194"/>
    <m/>
    <m/>
    <m/>
    <m/>
    <m/>
    <m/>
    <m/>
    <m/>
    <m/>
    <m/>
    <m/>
    <m/>
    <m/>
    <n v="9"/>
    <n v="0"/>
    <n v="0"/>
  </r>
  <r>
    <n v="45345271"/>
    <s v="Rickard, Janet Elizabeth"/>
    <s v="Old Aberdeen"/>
    <s v="Old Aberdeen"/>
    <s v=""/>
    <s v=""/>
    <x v="8"/>
    <x v="0"/>
    <x v="74"/>
    <n v="1"/>
    <x v="15"/>
    <n v="0"/>
    <n v="0"/>
    <n v="0.96614264695292562"/>
    <n v="0.15974221292341584"/>
    <m/>
    <m/>
    <m/>
    <m/>
    <m/>
    <m/>
    <m/>
    <m/>
    <m/>
    <m/>
    <m/>
    <m/>
    <m/>
    <n v="9"/>
    <n v="0"/>
    <n v="0"/>
  </r>
  <r>
    <n v="45348496"/>
    <s v="Gonzales, Laurence"/>
    <s v="Laguna"/>
    <s v="Laguna"/>
    <s v=""/>
    <s v=""/>
    <x v="61"/>
    <x v="0"/>
    <x v="66"/>
    <n v="1"/>
    <x v="14"/>
    <n v="0"/>
    <n v="0"/>
    <n v="0.70631818681003433"/>
    <n v="0.27162470354482615"/>
    <m/>
    <m/>
    <m/>
    <m/>
    <m/>
    <m/>
    <m/>
    <m/>
    <m/>
    <m/>
    <m/>
    <m/>
    <m/>
    <n v="9"/>
    <n v="0"/>
    <n v="0"/>
  </r>
  <r>
    <n v="45348823"/>
    <s v="DIGUGLIELMO, Joseph"/>
    <s v="Chester Springs,PA"/>
    <s v="Chester Springs PA"/>
    <s v=""/>
    <s v=""/>
    <x v="9"/>
    <x v="0"/>
    <x v="83"/>
    <n v="2"/>
    <x v="3"/>
    <n v="0"/>
    <n v="0"/>
    <n v="3.2554936687087643E-2"/>
    <n v="0.80004885669442594"/>
    <m/>
    <m/>
    <m/>
    <m/>
    <m/>
    <m/>
    <m/>
    <m/>
    <m/>
    <m/>
    <m/>
    <m/>
    <m/>
    <n v="9"/>
    <n v="0"/>
    <n v="0"/>
  </r>
  <r>
    <n v="45349378"/>
    <s v="Gorra, Leila R."/>
    <s v="Aventura,FL"/>
    <s v="Aventura FL"/>
    <s v=""/>
    <s v=""/>
    <x v="9"/>
    <x v="0"/>
    <x v="77"/>
    <n v="1"/>
    <x v="15"/>
    <n v="0"/>
    <n v="0"/>
    <n v="1.7870494094936129E-2"/>
    <n v="0.82414527064813048"/>
    <m/>
    <m/>
    <m/>
    <m/>
    <m/>
    <m/>
    <m/>
    <m/>
    <m/>
    <m/>
    <m/>
    <m/>
    <m/>
    <n v="9"/>
    <n v="0"/>
    <n v="0"/>
  </r>
  <r>
    <n v="45353412"/>
    <s v="Engle, Michael J."/>
    <s v="Daly City,CA"/>
    <s v="Daly City CA"/>
    <s v=""/>
    <s v=""/>
    <x v="9"/>
    <x v="0"/>
    <x v="74"/>
    <n v="1"/>
    <x v="3"/>
    <n v="0"/>
    <n v="0"/>
    <n v="0.47311785099423842"/>
    <n v="0.70612985787756177"/>
    <m/>
    <m/>
    <m/>
    <m/>
    <m/>
    <m/>
    <m/>
    <m/>
    <m/>
    <m/>
    <m/>
    <m/>
    <m/>
    <n v="9"/>
    <n v="0"/>
    <n v="0"/>
  </r>
  <r>
    <n v="4520292"/>
    <s v="NATALICCHI, Roberto"/>
    <s v="Via Delle Vigne 87,I-00148 Roma"/>
    <s v="Via Delle Vigne 87 I-00148 Roma"/>
    <s v="87 00148"/>
    <s v="87"/>
    <x v="6"/>
    <x v="0"/>
    <x v="29"/>
    <n v="2"/>
    <x v="9"/>
    <n v="2"/>
    <n v="1"/>
    <n v="0.94087147210050825"/>
    <n v="0.21619703715723737"/>
    <n v="1"/>
    <n v="2"/>
    <n v="11"/>
    <m/>
    <m/>
    <m/>
    <m/>
    <m/>
    <m/>
    <m/>
    <m/>
    <m/>
    <m/>
    <n v="9"/>
    <n v="1"/>
    <n v="0"/>
  </r>
  <r>
    <n v="45357155"/>
    <s v="Joly, Guy"/>
    <s v="Lavoux"/>
    <s v="Lavoux"/>
    <s v=""/>
    <s v=""/>
    <x v="3"/>
    <x v="0"/>
    <x v="66"/>
    <n v="1"/>
    <x v="14"/>
    <n v="0"/>
    <n v="0"/>
    <n v="0.4714779782522649"/>
    <n v="0.37124101371031137"/>
    <m/>
    <m/>
    <m/>
    <m/>
    <m/>
    <m/>
    <m/>
    <m/>
    <m/>
    <m/>
    <m/>
    <m/>
    <m/>
    <n v="9"/>
    <n v="0"/>
    <n v="0"/>
  </r>
  <r>
    <n v="45358027"/>
    <s v="Zhang, Wei"/>
    <s v="Bellevue,WA"/>
    <s v="Bellevue WA"/>
    <s v=""/>
    <s v=""/>
    <x v="9"/>
    <x v="0"/>
    <x v="77"/>
    <n v="1"/>
    <x v="15"/>
    <n v="0"/>
    <n v="0"/>
    <n v="0.31587529441921813"/>
    <n v="0.2025045046771099"/>
    <m/>
    <m/>
    <m/>
    <m/>
    <m/>
    <m/>
    <m/>
    <m/>
    <m/>
    <m/>
    <m/>
    <m/>
    <m/>
    <n v="9"/>
    <n v="0"/>
    <n v="0"/>
  </r>
  <r>
    <n v="45358614"/>
    <s v="Wada, Hiroki"/>
    <s v="Kanagawa"/>
    <s v="Kanagawa"/>
    <s v=""/>
    <s v=""/>
    <x v="2"/>
    <x v="0"/>
    <x v="59"/>
    <n v="1"/>
    <x v="14"/>
    <n v="0"/>
    <n v="0"/>
    <n v="0.28680179284548024"/>
    <n v="0.58702993460807296"/>
    <m/>
    <m/>
    <m/>
    <m/>
    <m/>
    <m/>
    <m/>
    <m/>
    <m/>
    <m/>
    <m/>
    <m/>
    <m/>
    <n v="9"/>
    <n v="0"/>
    <n v="0"/>
  </r>
  <r>
    <n v="45359685"/>
    <s v="Pitta, Brandi Michelle"/>
    <s v="Eagle,ID"/>
    <s v="Eagle ID"/>
    <s v=""/>
    <s v=""/>
    <x v="9"/>
    <x v="0"/>
    <x v="59"/>
    <n v="1"/>
    <x v="15"/>
    <n v="0"/>
    <n v="0"/>
    <n v="0.5294298681485714"/>
    <n v="0.14234307463569462"/>
    <m/>
    <m/>
    <m/>
    <m/>
    <m/>
    <m/>
    <m/>
    <m/>
    <m/>
    <m/>
    <m/>
    <m/>
    <m/>
    <n v="9"/>
    <n v="0"/>
    <n v="0"/>
  </r>
  <r>
    <n v="45359984"/>
    <s v="Hogset, Anders"/>
    <s v="Norway"/>
    <s v="Norway"/>
    <s v=""/>
    <s v=""/>
    <x v="13"/>
    <x v="0"/>
    <x v="66"/>
    <n v="1"/>
    <x v="14"/>
    <n v="0"/>
    <n v="0"/>
    <n v="0.79355529234542344"/>
    <n v="0.48304723563632412"/>
    <m/>
    <m/>
    <m/>
    <m/>
    <m/>
    <m/>
    <m/>
    <m/>
    <m/>
    <m/>
    <m/>
    <m/>
    <m/>
    <n v="9"/>
    <n v="0"/>
    <n v="0"/>
  </r>
  <r>
    <n v="45360314"/>
    <s v="Midathala, Ravikumar"/>
    <s v="Hyderabad"/>
    <s v="Hyderabad"/>
    <s v=""/>
    <s v=""/>
    <x v="27"/>
    <x v="0"/>
    <x v="62"/>
    <n v="1"/>
    <x v="14"/>
    <n v="0"/>
    <n v="0"/>
    <n v="0.85873938793008731"/>
    <n v="0.69040778522595203"/>
    <m/>
    <m/>
    <m/>
    <m/>
    <m/>
    <m/>
    <m/>
    <m/>
    <m/>
    <m/>
    <m/>
    <m/>
    <m/>
    <n v="9"/>
    <n v="0"/>
    <n v="0"/>
  </r>
  <r>
    <n v="45366074"/>
    <s v="Rivers, Doyle"/>
    <s v="El Dorado Hills,CA"/>
    <s v="El Dorado Hills CA"/>
    <s v=""/>
    <s v=""/>
    <x v="9"/>
    <x v="0"/>
    <x v="83"/>
    <n v="2"/>
    <x v="0"/>
    <n v="0"/>
    <n v="0"/>
    <n v="0.60358000683312596"/>
    <n v="0.25101240298438166"/>
    <m/>
    <m/>
    <m/>
    <m/>
    <m/>
    <m/>
    <m/>
    <m/>
    <m/>
    <m/>
    <m/>
    <m/>
    <m/>
    <n v="9"/>
    <n v="0"/>
    <n v="0"/>
  </r>
  <r>
    <n v="45366309"/>
    <s v="NAGAI, Yuji"/>
    <s v="Kanagawa-ken"/>
    <s v="Kanagawa-ken"/>
    <s v=""/>
    <s v=""/>
    <x v="2"/>
    <x v="0"/>
    <x v="74"/>
    <n v="1"/>
    <x v="14"/>
    <n v="0"/>
    <n v="0"/>
    <n v="8.9404974508276891E-2"/>
    <n v="0.93163789778324746"/>
    <m/>
    <m/>
    <m/>
    <m/>
    <m/>
    <m/>
    <m/>
    <m/>
    <m/>
    <m/>
    <m/>
    <m/>
    <m/>
    <n v="9"/>
    <n v="0"/>
    <n v="0"/>
  </r>
  <r>
    <n v="45372258"/>
    <s v="Ueno, Mikio"/>
    <s v="Tokyo"/>
    <s v="Tokyo"/>
    <s v=""/>
    <s v=""/>
    <x v="2"/>
    <x v="0"/>
    <x v="87"/>
    <n v="1"/>
    <x v="14"/>
    <n v="0"/>
    <n v="0"/>
    <n v="0.44985669567299214"/>
    <n v="0.80242967607086857"/>
    <m/>
    <m/>
    <m/>
    <m/>
    <m/>
    <m/>
    <m/>
    <m/>
    <m/>
    <m/>
    <m/>
    <m/>
    <m/>
    <n v="9"/>
    <n v="0"/>
    <n v="0"/>
  </r>
  <r>
    <n v="45372674"/>
    <s v="HONG FU JIN PRECISION INDUSTRY (SHENZHEN) CO.,LT"/>
    <s v="Shenzhen"/>
    <s v="Shenzhen"/>
    <s v=""/>
    <s v=""/>
    <x v="14"/>
    <x v="0"/>
    <x v="59"/>
    <n v="1"/>
    <x v="14"/>
    <n v="0"/>
    <n v="0"/>
    <n v="0.8164904128143331"/>
    <n v="0.16098024431218105"/>
    <m/>
    <m/>
    <m/>
    <m/>
    <m/>
    <m/>
    <m/>
    <m/>
    <m/>
    <m/>
    <m/>
    <m/>
    <m/>
    <n v="9"/>
    <n v="0"/>
    <n v="0"/>
  </r>
  <r>
    <n v="45373427"/>
    <s v="Cosenza, Marta"/>
    <s v="Basel"/>
    <s v="Basel"/>
    <s v=""/>
    <s v=""/>
    <x v="10"/>
    <x v="0"/>
    <x v="87"/>
    <n v="1"/>
    <x v="14"/>
    <n v="0"/>
    <n v="0"/>
    <n v="0.97543227643518582"/>
    <n v="0.82937677464478221"/>
    <m/>
    <m/>
    <m/>
    <m/>
    <m/>
    <m/>
    <m/>
    <m/>
    <m/>
    <m/>
    <m/>
    <m/>
    <m/>
    <n v="9"/>
    <n v="0"/>
    <n v="0"/>
  </r>
  <r>
    <n v="45374035"/>
    <s v="Washizu, Takashi"/>
    <s v="Hachioji-shi"/>
    <s v="Hachioji-shi"/>
    <s v=""/>
    <s v=""/>
    <x v="2"/>
    <x v="0"/>
    <x v="74"/>
    <n v="1"/>
    <x v="14"/>
    <n v="0"/>
    <n v="0"/>
    <n v="0.15474069394110568"/>
    <n v="0.57707967058649423"/>
    <m/>
    <m/>
    <m/>
    <m/>
    <m/>
    <m/>
    <m/>
    <m/>
    <m/>
    <m/>
    <m/>
    <m/>
    <m/>
    <n v="9"/>
    <n v="0"/>
    <n v="0"/>
  </r>
  <r>
    <n v="45374715"/>
    <s v="WANG, Xiang"/>
    <s v="San Mateo,CA"/>
    <s v="San Mateo CA"/>
    <s v=""/>
    <s v=""/>
    <x v="9"/>
    <x v="0"/>
    <x v="74"/>
    <n v="1"/>
    <x v="3"/>
    <n v="0"/>
    <n v="0"/>
    <n v="0.19201211039671007"/>
    <n v="0.581661536272288"/>
    <m/>
    <m/>
    <m/>
    <m/>
    <m/>
    <m/>
    <m/>
    <m/>
    <m/>
    <m/>
    <m/>
    <m/>
    <m/>
    <n v="9"/>
    <n v="0"/>
    <n v="0"/>
  </r>
  <r>
    <n v="45375709"/>
    <s v="makaveev, sergei"/>
    <s v="Toronto,ON"/>
    <s v="Toronto ON"/>
    <s v=""/>
    <s v=""/>
    <x v="16"/>
    <x v="0"/>
    <x v="70"/>
    <n v="1"/>
    <x v="15"/>
    <n v="0"/>
    <n v="0"/>
    <n v="0.18150487853902042"/>
    <n v="0.21110559898622128"/>
    <m/>
    <m/>
    <m/>
    <m/>
    <m/>
    <m/>
    <m/>
    <m/>
    <m/>
    <m/>
    <m/>
    <m/>
    <m/>
    <n v="9"/>
    <n v="0"/>
    <n v="0"/>
  </r>
  <r>
    <n v="45375739"/>
    <s v="Fu, Huasheng"/>
    <s v="Beijing"/>
    <s v="Beijing"/>
    <s v=""/>
    <s v=""/>
    <x v="14"/>
    <x v="0"/>
    <x v="65"/>
    <n v="1"/>
    <x v="14"/>
    <n v="0"/>
    <n v="0"/>
    <n v="0.93330993395946793"/>
    <n v="0.76518311056023602"/>
    <m/>
    <m/>
    <m/>
    <m/>
    <m/>
    <m/>
    <m/>
    <m/>
    <m/>
    <m/>
    <m/>
    <m/>
    <m/>
    <n v="9"/>
    <n v="0"/>
    <n v="0"/>
  </r>
  <r>
    <n v="45378025"/>
    <s v="Abouelmaged, Ahmed"/>
    <s v="Tsukuba"/>
    <s v="Tsukuba"/>
    <s v=""/>
    <s v=""/>
    <x v="2"/>
    <x v="0"/>
    <x v="65"/>
    <n v="1"/>
    <x v="14"/>
    <n v="0"/>
    <n v="0"/>
    <n v="0.670807627729339"/>
    <n v="0.73361061692714491"/>
    <m/>
    <m/>
    <m/>
    <m/>
    <m/>
    <m/>
    <m/>
    <m/>
    <m/>
    <m/>
    <m/>
    <m/>
    <m/>
    <n v="9"/>
    <n v="0"/>
    <n v="0"/>
  </r>
  <r>
    <n v="45380218"/>
    <s v="Lee, Nam-Ho"/>
    <s v="Jeju-si"/>
    <s v="Jeju-si"/>
    <s v=""/>
    <s v=""/>
    <x v="7"/>
    <x v="0"/>
    <x v="65"/>
    <n v="1"/>
    <x v="14"/>
    <n v="0"/>
    <n v="0"/>
    <n v="4.5144101639462364E-2"/>
    <n v="0.5734013592000835"/>
    <m/>
    <m/>
    <m/>
    <m/>
    <m/>
    <m/>
    <m/>
    <m/>
    <m/>
    <m/>
    <m/>
    <m/>
    <m/>
    <n v="9"/>
    <n v="0"/>
    <n v="0"/>
  </r>
  <r>
    <n v="45381989"/>
    <s v="Anders, Roger"/>
    <s v="Marshalltown,IA"/>
    <s v="Marshalltown IA"/>
    <s v=""/>
    <s v=""/>
    <x v="9"/>
    <x v="0"/>
    <x v="81"/>
    <n v="1"/>
    <x v="15"/>
    <n v="0"/>
    <n v="0"/>
    <n v="1.9410443040840497E-2"/>
    <n v="0.46108194523286128"/>
    <m/>
    <m/>
    <m/>
    <m/>
    <m/>
    <m/>
    <m/>
    <m/>
    <m/>
    <m/>
    <m/>
    <m/>
    <m/>
    <n v="9"/>
    <n v="0"/>
    <n v="0"/>
  </r>
  <r>
    <n v="45386521"/>
    <s v="MENDON, CHANDARANI"/>
    <s v="San Jose,CA"/>
    <s v="San Jose CA"/>
    <s v=""/>
    <s v=""/>
    <x v="9"/>
    <x v="0"/>
    <x v="77"/>
    <n v="1"/>
    <x v="3"/>
    <n v="0"/>
    <n v="0"/>
    <n v="5.2071644642049386E-2"/>
    <n v="0.8483012552650655"/>
    <m/>
    <m/>
    <m/>
    <m/>
    <m/>
    <m/>
    <m/>
    <m/>
    <m/>
    <m/>
    <m/>
    <m/>
    <m/>
    <n v="9"/>
    <n v="0"/>
    <n v="0"/>
  </r>
  <r>
    <n v="4613084"/>
    <s v="KAASA, O̸yvind"/>
    <s v="Heisholtveien 34,N-3830 Ulefoss"/>
    <s v="Heisholtveien 34 N-3830 Ulefoss"/>
    <s v="34 3830"/>
    <s v="34"/>
    <x v="13"/>
    <x v="0"/>
    <x v="29"/>
    <n v="2"/>
    <x v="0"/>
    <n v="2"/>
    <n v="1"/>
    <n v="0.2242873681368206"/>
    <n v="0.18038521594563206"/>
    <n v="1"/>
    <n v="2"/>
    <n v="11"/>
    <m/>
    <m/>
    <m/>
    <m/>
    <m/>
    <m/>
    <m/>
    <m/>
    <m/>
    <m/>
    <n v="9"/>
    <n v="1"/>
    <n v="0"/>
  </r>
  <r>
    <n v="4810615"/>
    <s v="Scheper, Willem Johannes"/>
    <s v="Bosmeer 21,3994 HD Houten"/>
    <s v="Bosmeer 21 3994 HD Houten"/>
    <s v="21 3994"/>
    <s v="21"/>
    <x v="1"/>
    <x v="0"/>
    <x v="21"/>
    <n v="2"/>
    <x v="1"/>
    <n v="2"/>
    <n v="1"/>
    <n v="0.45817651309407992"/>
    <n v="0.20560232814356116"/>
    <n v="1"/>
    <n v="2"/>
    <n v="11"/>
    <m/>
    <m/>
    <m/>
    <m/>
    <m/>
    <m/>
    <m/>
    <m/>
    <m/>
    <m/>
    <n v="9"/>
    <n v="1"/>
    <n v="0"/>
  </r>
  <r>
    <n v="45392606"/>
    <s v="Lopez, Eladio"/>
    <s v="La Croix/Lutry-VD"/>
    <s v="La Croix/Lutry-VD"/>
    <s v=""/>
    <s v=""/>
    <x v="10"/>
    <x v="0"/>
    <x v="100"/>
    <n v="2"/>
    <x v="15"/>
    <n v="0"/>
    <n v="0"/>
    <n v="0.84103133079429715"/>
    <n v="0.24954414401530345"/>
    <m/>
    <m/>
    <m/>
    <m/>
    <m/>
    <m/>
    <m/>
    <m/>
    <m/>
    <m/>
    <m/>
    <m/>
    <m/>
    <n v="9"/>
    <n v="0"/>
    <n v="0"/>
  </r>
  <r>
    <n v="45394218"/>
    <s v="Sungkyunkwan University Foundation Corporate Callaboration"/>
    <s v="Gyeonggi-do"/>
    <s v="Gyeonggi-do"/>
    <s v=""/>
    <s v=""/>
    <x v="7"/>
    <x v="0"/>
    <x v="77"/>
    <n v="1"/>
    <x v="14"/>
    <n v="0"/>
    <n v="0"/>
    <n v="0.84573316938595477"/>
    <n v="0.32175297278145609"/>
    <m/>
    <m/>
    <m/>
    <m/>
    <m/>
    <m/>
    <m/>
    <m/>
    <m/>
    <m/>
    <m/>
    <m/>
    <m/>
    <n v="9"/>
    <n v="0"/>
    <n v="0"/>
  </r>
  <r>
    <n v="45397170"/>
    <s v="GUIMARÃES, Felipe Hilario"/>
    <s v="Sao Jose da Lapa"/>
    <s v="Sao Jose da Lapa"/>
    <s v=""/>
    <s v=""/>
    <x v="33"/>
    <x v="0"/>
    <x v="79"/>
    <n v="1"/>
    <x v="0"/>
    <n v="0"/>
    <n v="0"/>
    <n v="8.4493331233436386E-2"/>
    <n v="0.98842557597513059"/>
    <m/>
    <m/>
    <m/>
    <m/>
    <m/>
    <m/>
    <m/>
    <m/>
    <m/>
    <m/>
    <m/>
    <m/>
    <m/>
    <n v="9"/>
    <n v="0"/>
    <n v="0"/>
  </r>
  <r>
    <n v="45398420"/>
    <s v="Watson, Victor Leslie"/>
    <s v="Great Baddow"/>
    <s v="Great Baddow"/>
    <s v=""/>
    <s v=""/>
    <x v="8"/>
    <x v="0"/>
    <x v="74"/>
    <n v="1"/>
    <x v="15"/>
    <n v="0"/>
    <n v="0"/>
    <n v="0.1444731309972207"/>
    <n v="0.57364345986336751"/>
    <m/>
    <m/>
    <m/>
    <m/>
    <m/>
    <m/>
    <m/>
    <m/>
    <m/>
    <m/>
    <m/>
    <m/>
    <m/>
    <n v="9"/>
    <n v="0"/>
    <n v="0"/>
  </r>
  <r>
    <n v="45400910"/>
    <s v="Carroll, Timothy"/>
    <s v="Chicago,IL"/>
    <s v="Chicago IL"/>
    <s v=""/>
    <s v=""/>
    <x v="9"/>
    <x v="0"/>
    <x v="70"/>
    <n v="1"/>
    <x v="15"/>
    <n v="0"/>
    <n v="0"/>
    <n v="7.7408155549418378E-2"/>
    <n v="0.94294488921162378"/>
    <m/>
    <m/>
    <m/>
    <m/>
    <m/>
    <m/>
    <m/>
    <m/>
    <m/>
    <m/>
    <m/>
    <m/>
    <m/>
    <n v="9"/>
    <n v="0"/>
    <n v="0"/>
  </r>
  <r>
    <n v="45401255"/>
    <s v="Ballentin, Ralf"/>
    <s v="Birkenwerder"/>
    <s v="Birkenwerder"/>
    <s v=""/>
    <s v=""/>
    <x v="0"/>
    <x v="0"/>
    <x v="74"/>
    <n v="1"/>
    <x v="14"/>
    <n v="0"/>
    <n v="0"/>
    <n v="0.48896661720556511"/>
    <n v="0.93536664829788507"/>
    <m/>
    <m/>
    <m/>
    <m/>
    <m/>
    <m/>
    <m/>
    <m/>
    <m/>
    <m/>
    <m/>
    <m/>
    <m/>
    <n v="9"/>
    <n v="0"/>
    <n v="0"/>
  </r>
  <r>
    <n v="45401292"/>
    <s v="LO, TZU-WEN"/>
    <s v="Puli Township"/>
    <s v="Puli Township"/>
    <s v=""/>
    <s v=""/>
    <x v="5"/>
    <x v="0"/>
    <x v="69"/>
    <n v="1"/>
    <x v="15"/>
    <n v="0"/>
    <n v="0"/>
    <n v="0.32985892488804391"/>
    <n v="0.8630920707916917"/>
    <m/>
    <m/>
    <m/>
    <m/>
    <m/>
    <m/>
    <m/>
    <m/>
    <m/>
    <m/>
    <m/>
    <m/>
    <m/>
    <n v="9"/>
    <n v="0"/>
    <n v="0"/>
  </r>
  <r>
    <n v="45401871"/>
    <s v="Acholonu, Chiedozi"/>
    <s v="San Francisco,CA"/>
    <s v="San Francisco CA"/>
    <s v=""/>
    <s v=""/>
    <x v="9"/>
    <x v="0"/>
    <x v="79"/>
    <n v="1"/>
    <x v="3"/>
    <n v="0"/>
    <n v="0"/>
    <n v="0.71830550113053071"/>
    <n v="0.97165839880692773"/>
    <m/>
    <m/>
    <m/>
    <m/>
    <m/>
    <m/>
    <m/>
    <m/>
    <m/>
    <m/>
    <m/>
    <m/>
    <m/>
    <n v="9"/>
    <n v="0"/>
    <n v="0"/>
  </r>
  <r>
    <n v="45401935"/>
    <s v="Nihon Video System Co., Ltd."/>
    <s v="Tsushima-shi"/>
    <s v="Tsushima-shi"/>
    <s v=""/>
    <s v=""/>
    <x v="2"/>
    <x v="0"/>
    <x v="74"/>
    <n v="1"/>
    <x v="14"/>
    <n v="0"/>
    <n v="0"/>
    <n v="0.56733702176337109"/>
    <n v="0.23133561547351289"/>
    <m/>
    <m/>
    <m/>
    <m/>
    <m/>
    <m/>
    <m/>
    <m/>
    <m/>
    <m/>
    <m/>
    <m/>
    <m/>
    <n v="9"/>
    <n v="0"/>
    <n v="0"/>
  </r>
  <r>
    <n v="45403399"/>
    <s v="O'TOOLE, Martin"/>
    <s v="Doylestown,PA"/>
    <s v="Doylestown PA"/>
    <s v=""/>
    <s v=""/>
    <x v="9"/>
    <x v="0"/>
    <x v="69"/>
    <n v="1"/>
    <x v="15"/>
    <n v="0"/>
    <n v="0"/>
    <n v="0.21195984021272574"/>
    <n v="6.825678368497945E-2"/>
    <m/>
    <m/>
    <m/>
    <m/>
    <m/>
    <m/>
    <m/>
    <m/>
    <m/>
    <m/>
    <m/>
    <m/>
    <m/>
    <n v="9"/>
    <n v="0"/>
    <n v="0"/>
  </r>
  <r>
    <n v="45403997"/>
    <s v="HOLTZER, Mariusz"/>
    <s v="Krakow"/>
    <s v="Krakow"/>
    <s v=""/>
    <s v=""/>
    <x v="26"/>
    <x v="0"/>
    <x v="66"/>
    <n v="1"/>
    <x v="14"/>
    <n v="0"/>
    <n v="0"/>
    <n v="0.17599456486289777"/>
    <n v="0.555039765829758"/>
    <m/>
    <m/>
    <m/>
    <m/>
    <m/>
    <m/>
    <m/>
    <m/>
    <m/>
    <m/>
    <m/>
    <m/>
    <m/>
    <n v="9"/>
    <n v="0"/>
    <n v="0"/>
  </r>
  <r>
    <n v="45408810"/>
    <s v="Pixley, Carl P."/>
    <s v="Beaverton,OR"/>
    <s v="Beaverton OR"/>
    <s v=""/>
    <s v=""/>
    <x v="9"/>
    <x v="0"/>
    <x v="74"/>
    <n v="1"/>
    <x v="15"/>
    <n v="0"/>
    <n v="0"/>
    <n v="0.56745217454412056"/>
    <n v="0.87736010702181388"/>
    <m/>
    <m/>
    <m/>
    <m/>
    <m/>
    <m/>
    <m/>
    <m/>
    <m/>
    <m/>
    <m/>
    <m/>
    <m/>
    <n v="9"/>
    <n v="0"/>
    <n v="0"/>
  </r>
  <r>
    <n v="46722074"/>
    <s v="SUOPERAE, JANNE"/>
    <s v="VANTAA"/>
    <s v="VANTAA"/>
    <s v=""/>
    <s v=""/>
    <x v="23"/>
    <x v="0"/>
    <x v="66"/>
    <n v="1"/>
    <x v="14"/>
    <n v="0"/>
    <n v="0"/>
    <n v="0.23748280182413151"/>
    <n v="0.7698053047988942"/>
    <m/>
    <m/>
    <m/>
    <m/>
    <m/>
    <m/>
    <m/>
    <m/>
    <m/>
    <m/>
    <m/>
    <m/>
    <m/>
    <n v="9"/>
    <n v="0"/>
    <n v="0"/>
  </r>
  <r>
    <n v="46941578"/>
    <s v="PERRY PEINADO, Carlos A."/>
    <s v="Carrera 64 No. 96-17,Bogota"/>
    <s v="Carrera 64 No. 96-17 Bogota"/>
    <s v="64 9617"/>
    <s v="64"/>
    <x v="67"/>
    <x v="0"/>
    <x v="54"/>
    <n v="2"/>
    <x v="1"/>
    <n v="2"/>
    <n v="1"/>
    <n v="0.62669444309016242"/>
    <n v="0.86837292863090287"/>
    <m/>
    <m/>
    <m/>
    <m/>
    <m/>
    <m/>
    <m/>
    <m/>
    <m/>
    <m/>
    <m/>
    <m/>
    <m/>
    <n v="9"/>
    <n v="1"/>
    <n v="0"/>
  </r>
  <r>
    <n v="46943487"/>
    <s v="Prokisch, Jörg, #"/>
    <s v="Wittelsbacher Str. 23,8445 Schwarzach, #"/>
    <s v="Wittelsbacher Str. 23 8445 Schwarzach #"/>
    <s v="23 8445"/>
    <s v="23"/>
    <x v="0"/>
    <x v="0"/>
    <x v="41"/>
    <n v="3"/>
    <x v="9"/>
    <n v="2"/>
    <n v="1"/>
    <n v="0.834566448695366"/>
    <n v="0.7534599110734097"/>
    <m/>
    <m/>
    <m/>
    <m/>
    <m/>
    <m/>
    <m/>
    <m/>
    <m/>
    <m/>
    <m/>
    <m/>
    <m/>
    <n v="9"/>
    <n v="1"/>
    <n v="0"/>
  </r>
  <r>
    <n v="46943694"/>
    <s v="Fink Engineering Pty Ltd."/>
    <s v="100 Talinga Road Cheltenham,Victoria 3192"/>
    <s v="100 Talinga Road Cheltenham Victoria 3192"/>
    <s v="100 3192"/>
    <s v=""/>
    <x v="20"/>
    <x v="0"/>
    <x v="46"/>
    <n v="3"/>
    <x v="9"/>
    <n v="2"/>
    <n v="0"/>
    <n v="0.66748182040225967"/>
    <n v="0.27976303945348224"/>
    <m/>
    <m/>
    <m/>
    <m/>
    <m/>
    <m/>
    <m/>
    <m/>
    <m/>
    <m/>
    <m/>
    <m/>
    <m/>
    <n v="9"/>
    <n v="1"/>
    <n v="0"/>
  </r>
  <r>
    <n v="6341992"/>
    <s v="Comstock, John Paul"/>
    <s v="217 Oakdale Dr.,Amory,MS,38821"/>
    <s v="217 Oakdale Dr. Amory MS 38821"/>
    <s v="217 38821"/>
    <s v=""/>
    <x v="9"/>
    <x v="0"/>
    <x v="0"/>
    <n v="2"/>
    <x v="9"/>
    <n v="2"/>
    <n v="0"/>
    <n v="0.96953462440386839"/>
    <n v="0.22056921350333691"/>
    <n v="1"/>
    <n v="2"/>
    <n v="11"/>
    <m/>
    <m/>
    <m/>
    <m/>
    <m/>
    <m/>
    <m/>
    <m/>
    <m/>
    <m/>
    <n v="9"/>
    <n v="1"/>
    <n v="0"/>
  </r>
  <r>
    <n v="46951250"/>
    <s v="Becker, Wolfgang, Dipl.-Ing"/>
    <s v="D-37589 Kalefeld"/>
    <s v="D-37589 Kalefeld"/>
    <s v="37589"/>
    <s v=""/>
    <x v="0"/>
    <x v="0"/>
    <x v="79"/>
    <n v="1"/>
    <x v="15"/>
    <n v="1"/>
    <n v="0"/>
    <n v="0.95979372185868317"/>
    <n v="0.37167769791876382"/>
    <m/>
    <m/>
    <m/>
    <m/>
    <m/>
    <m/>
    <m/>
    <m/>
    <m/>
    <m/>
    <m/>
    <m/>
    <m/>
    <n v="9"/>
    <n v="0"/>
    <n v="0"/>
  </r>
  <r>
    <n v="46952621"/>
    <s v="Song, Junjun"/>
    <s v="Huawei Administration Building, Bantian, Longgang District,518129 Shenzhen"/>
    <s v="Huawei Administration Building Bantian Longgang District 518129 Shenzhen"/>
    <s v="518129"/>
    <s v=""/>
    <x v="14"/>
    <x v="0"/>
    <x v="2"/>
    <n v="3"/>
    <x v="10"/>
    <n v="1"/>
    <n v="0"/>
    <n v="8.0254972217984943E-2"/>
    <n v="0.38519938984332602"/>
    <m/>
    <m/>
    <m/>
    <m/>
    <m/>
    <m/>
    <m/>
    <m/>
    <m/>
    <m/>
    <m/>
    <m/>
    <m/>
    <n v="9"/>
    <n v="1"/>
    <n v="0"/>
  </r>
  <r>
    <n v="46959352"/>
    <s v="friendlyway AG"/>
    <s v="Feringastrasse 9,85774 Unterföhring"/>
    <s v="Feringastrasse 9 85774 Unterföhring"/>
    <s v="9 85774"/>
    <s v="9"/>
    <x v="0"/>
    <x v="0"/>
    <x v="52"/>
    <n v="2"/>
    <x v="0"/>
    <n v="2"/>
    <n v="1"/>
    <n v="0.85874152110508639"/>
    <n v="0.22814728197267897"/>
    <m/>
    <m/>
    <m/>
    <m/>
    <m/>
    <m/>
    <m/>
    <m/>
    <m/>
    <m/>
    <m/>
    <m/>
    <m/>
    <n v="9"/>
    <n v="1"/>
    <n v="0"/>
  </r>
  <r>
    <n v="6556711"/>
    <s v="Van Den Berg, Eric"/>
    <s v="1000 Hudson Street,Hoboken,NJ,07030"/>
    <s v="1000 Hudson Street Hoboken NJ 07030"/>
    <s v="1000 07030"/>
    <s v=""/>
    <x v="9"/>
    <x v="0"/>
    <x v="52"/>
    <n v="2"/>
    <x v="9"/>
    <n v="2"/>
    <n v="0"/>
    <n v="0.54054623688935199"/>
    <n v="0.17825001707939925"/>
    <n v="1"/>
    <n v="2"/>
    <n v="11"/>
    <m/>
    <m/>
    <m/>
    <m/>
    <m/>
    <m/>
    <m/>
    <m/>
    <m/>
    <m/>
    <n v="9"/>
    <n v="1"/>
    <n v="0"/>
  </r>
  <r>
    <n v="46962569"/>
    <s v="MARSCHANG, Volker"/>
    <s v="Breslauer Strasse 62D,34123 Kassel"/>
    <s v="Breslauer Strasse 62D 34123 Kassel"/>
    <s v="62 34123"/>
    <s v="62D"/>
    <x v="0"/>
    <x v="0"/>
    <x v="51"/>
    <n v="2"/>
    <x v="1"/>
    <n v="2"/>
    <n v="1"/>
    <n v="0.45498229972978121"/>
    <n v="0.91193621732136132"/>
    <m/>
    <m/>
    <m/>
    <m/>
    <m/>
    <m/>
    <m/>
    <m/>
    <m/>
    <m/>
    <m/>
    <m/>
    <m/>
    <n v="9"/>
    <n v="1"/>
    <n v="0"/>
  </r>
  <r>
    <n v="46966409"/>
    <s v="BOSSE-DOENECKE, Eva"/>
    <s v="c/o Scil Proteins GmbH, Heinrich-Damerow-Strasse 1,06120 Halle/Saale"/>
    <s v="c/o Scil Proteins GmbH Heinrich-Damerow-Strasse 1 06120 Halle/Saale"/>
    <s v="1 06120"/>
    <s v="1"/>
    <x v="0"/>
    <x v="0"/>
    <x v="10"/>
    <n v="3"/>
    <x v="10"/>
    <n v="2"/>
    <n v="1"/>
    <n v="0.50914570479758225"/>
    <n v="0.21025701558591525"/>
    <m/>
    <m/>
    <m/>
    <m/>
    <m/>
    <m/>
    <m/>
    <m/>
    <m/>
    <m/>
    <m/>
    <m/>
    <m/>
    <n v="9"/>
    <n v="1"/>
    <n v="0"/>
  </r>
  <r>
    <n v="7471661"/>
    <s v="Barrett, Steven R. H."/>
    <s v="Pembroke College,Cambridge,CB2 1RF"/>
    <s v="Pembroke College Cambridge CB2 1RF"/>
    <s v="2 1"/>
    <s v="B2"/>
    <x v="8"/>
    <x v="0"/>
    <x v="51"/>
    <n v="2"/>
    <x v="1"/>
    <n v="2"/>
    <n v="1"/>
    <n v="0.88457989430709794"/>
    <n v="0.2132266804233649"/>
    <n v="1"/>
    <n v="2"/>
    <n v="11"/>
    <m/>
    <m/>
    <m/>
    <m/>
    <m/>
    <m/>
    <m/>
    <m/>
    <m/>
    <m/>
    <n v="9"/>
    <n v="1"/>
    <n v="0"/>
  </r>
  <r>
    <n v="46976624"/>
    <s v="MILLS, Kevin"/>
    <s v="Moldavia, 76 Amersham Road,Little Chalfont Bucks HP6 6SL"/>
    <s v="Moldavia 76 Amersham Road Little Chalfont Bucks HP6 6SL"/>
    <s v="76 6 6"/>
    <s v="76"/>
    <x v="8"/>
    <x v="0"/>
    <x v="30"/>
    <n v="3"/>
    <x v="2"/>
    <n v="3"/>
    <n v="1"/>
    <n v="0.51068985887006679"/>
    <n v="0.27070331114013535"/>
    <m/>
    <m/>
    <m/>
    <m/>
    <m/>
    <m/>
    <m/>
    <m/>
    <m/>
    <m/>
    <m/>
    <m/>
    <m/>
    <n v="9"/>
    <n v="1"/>
    <n v="0"/>
  </r>
  <r>
    <n v="46976773"/>
    <s v="LAAMANEN, Kimmo"/>
    <s v="c/o Andritz Oy, PL 34,FIN-57101 Savonlinna"/>
    <s v="c/o Andritz Oy PL 34 FIN-57101 Savonlinna"/>
    <s v="34 57101"/>
    <s v="34"/>
    <x v="23"/>
    <x v="0"/>
    <x v="3"/>
    <n v="3"/>
    <x v="11"/>
    <n v="2"/>
    <n v="1"/>
    <n v="0.79566272512813052"/>
    <n v="0.59505730244029587"/>
    <m/>
    <m/>
    <m/>
    <m/>
    <m/>
    <m/>
    <m/>
    <m/>
    <m/>
    <m/>
    <m/>
    <m/>
    <m/>
    <n v="9"/>
    <n v="1"/>
    <n v="0"/>
  </r>
  <r>
    <n v="46976922"/>
    <s v="Jendritza, Daniel Josef Dr.-Ing"/>
    <s v="Fischerstrasse 165,66763 Dillingen/Saar"/>
    <s v="Fischerstrasse 165 66763 Dillingen/Saar"/>
    <s v="165 66763"/>
    <s v="165"/>
    <x v="0"/>
    <x v="0"/>
    <x v="36"/>
    <n v="3"/>
    <x v="0"/>
    <n v="2"/>
    <n v="1"/>
    <n v="0.87865545411139789"/>
    <n v="0.57505181448570419"/>
    <m/>
    <m/>
    <m/>
    <m/>
    <m/>
    <m/>
    <m/>
    <m/>
    <m/>
    <m/>
    <m/>
    <m/>
    <m/>
    <n v="9"/>
    <n v="1"/>
    <n v="0"/>
  </r>
  <r>
    <n v="46979792"/>
    <s v="DAVID, William, I., F."/>
    <s v="Inorganic Chemistry Laboratory, University of Oxford, South Parks Road, Oxford,Oxfordshire OX1 3QR"/>
    <s v="Inorganic Chemistry Laboratory University of Oxford South Parks Road Oxford Oxfordshire OX1 3QR"/>
    <s v="1 3"/>
    <s v="X1"/>
    <x v="8"/>
    <x v="0"/>
    <x v="120"/>
    <n v="3"/>
    <x v="5"/>
    <n v="2"/>
    <n v="1"/>
    <n v="0.17930719100393389"/>
    <n v="8.6843286142875731E-2"/>
    <m/>
    <m/>
    <m/>
    <m/>
    <m/>
    <m/>
    <m/>
    <m/>
    <m/>
    <m/>
    <m/>
    <m/>
    <m/>
    <n v="9"/>
    <n v="1"/>
    <n v="0"/>
  </r>
  <r>
    <n v="9547283"/>
    <s v="Olivas; Benjamin Martinez"/>
    <s v="03204 Elche (Alicante)"/>
    <s v="03204 Elche (Alicante)"/>
    <s v="03204"/>
    <s v=""/>
    <x v="4"/>
    <x v="0"/>
    <x v="48"/>
    <n v="2"/>
    <x v="3"/>
    <n v="1"/>
    <n v="0"/>
    <n v="0.74957490380853498"/>
    <n v="0.20961946143848231"/>
    <n v="1"/>
    <n v="2"/>
    <n v="11"/>
    <m/>
    <m/>
    <m/>
    <m/>
    <m/>
    <m/>
    <m/>
    <m/>
    <m/>
    <m/>
    <n v="9"/>
    <n v="0"/>
    <n v="0"/>
  </r>
  <r>
    <n v="46986010"/>
    <s v="Wood, Dennis"/>
    <s v="'Chez d'Jou' Brightwell-cum-Sotwell,Wallingford Oxfordshire"/>
    <s v="'Chez d'Jou' Brightwell-cum-Sotwell Wallingford Oxfordshire"/>
    <s v=""/>
    <s v=""/>
    <x v="8"/>
    <x v="0"/>
    <x v="16"/>
    <n v="3"/>
    <x v="1"/>
    <n v="0"/>
    <n v="0"/>
    <n v="0.46142775985526363"/>
    <n v="0.96656079299742703"/>
    <m/>
    <m/>
    <m/>
    <m/>
    <m/>
    <m/>
    <m/>
    <m/>
    <m/>
    <m/>
    <m/>
    <m/>
    <m/>
    <n v="9"/>
    <n v="1"/>
    <n v="0"/>
  </r>
  <r>
    <n v="46986199"/>
    <s v="Huan, Wen Jun"/>
    <s v="c/o Johnson Electric Engineering Limited, Patent Dept. 5F, 6-22 Dai Shun Street, Tai Po Industrial Estate,Tai Po, N.T. Hong Kong"/>
    <s v="c/o Johnson Electric Engineering Limited Patent Dept. 5F 6-22 Dai Shun Street Tai Po Industrial Estate Tai Po N.T. Hong Kong"/>
    <s v="5 622"/>
    <s v="5F"/>
    <x v="53"/>
    <x v="0"/>
    <x v="129"/>
    <n v="3"/>
    <x v="22"/>
    <n v="2"/>
    <n v="1"/>
    <n v="0.57957238966403468"/>
    <n v="0.93665553161605941"/>
    <m/>
    <m/>
    <m/>
    <m/>
    <m/>
    <m/>
    <m/>
    <m/>
    <m/>
    <m/>
    <m/>
    <m/>
    <m/>
    <n v="9"/>
    <n v="1"/>
    <n v="0"/>
  </r>
  <r>
    <n v="46986671"/>
    <s v="Fasteners Solutions Limited"/>
    <s v="19/21 New Road, Willenhall,West Midlands WV13 2BG"/>
    <s v="19/21 New Road Willenhall West Midlands WV13 2BG"/>
    <s v="1921 13 2"/>
    <s v="/21"/>
    <x v="8"/>
    <x v="0"/>
    <x v="9"/>
    <n v="3"/>
    <x v="10"/>
    <n v="3"/>
    <n v="1"/>
    <n v="0.75982166805335971"/>
    <n v="0.71110503959893823"/>
    <m/>
    <m/>
    <m/>
    <m/>
    <m/>
    <m/>
    <m/>
    <m/>
    <m/>
    <m/>
    <m/>
    <m/>
    <m/>
    <n v="9"/>
    <n v="1"/>
    <n v="0"/>
  </r>
  <r>
    <n v="46987863"/>
    <s v="Banahatti, Vijayanand Mahadeo"/>
    <s v="Tata Consultancy Services, Tata Research Development and Design Centre, 54, Hadapsar Industrial Estate, Hadapsar,411 013 Pune"/>
    <s v="Tata Consultancy Services Tata Research Development and Design Centre 54 Hadapsar Industrial Estate Hadapsar 411 013 Pune"/>
    <s v="54 411 013"/>
    <s v="54"/>
    <x v="27"/>
    <x v="0"/>
    <x v="89"/>
    <n v="3"/>
    <x v="13"/>
    <n v="3"/>
    <n v="1"/>
    <n v="0.17704890955774466"/>
    <n v="0.63907359979914036"/>
    <m/>
    <m/>
    <m/>
    <m/>
    <m/>
    <m/>
    <m/>
    <m/>
    <m/>
    <m/>
    <m/>
    <m/>
    <m/>
    <n v="9"/>
    <n v="1"/>
    <n v="0"/>
  </r>
  <r>
    <n v="46988364"/>
    <s v="SHROFF, Gautam"/>
    <s v="TCS Innovation Labs, TCS Towers, Plot 249 D&amp;E Udyog Vihar, Phase IV,Gurgaon 122 016 Haryana"/>
    <s v="TCS Innovation Labs TCS Towers Plot 249 D&amp;E Udyog Vihar Phase IV Gurgaon 122 016 Haryana"/>
    <s v="249 122 016"/>
    <s v="249"/>
    <x v="27"/>
    <x v="0"/>
    <x v="63"/>
    <n v="3"/>
    <x v="16"/>
    <n v="3"/>
    <n v="1"/>
    <n v="0.83080316300740809"/>
    <n v="0.58400764206332834"/>
    <m/>
    <m/>
    <m/>
    <m/>
    <m/>
    <m/>
    <m/>
    <m/>
    <m/>
    <m/>
    <m/>
    <m/>
    <m/>
    <n v="9"/>
    <n v="1"/>
    <n v="0"/>
  </r>
  <r>
    <n v="46991859"/>
    <s v="Karakawa, Yoshiyuki, Fujitsu Kyushu Communication"/>
    <s v="Systems Ltd., Yasudaseimeihakata Blg., 1-4-4,Hakataekimae, Hakata-ku, Fukuoka, 812"/>
    <s v="Systems Ltd. Yasudaseimeihakata Blg. 1-4-4 Hakataekimae Hakata-ku Fukuoka 812"/>
    <s v="144 812"/>
    <s v="1-"/>
    <x v="2"/>
    <x v="0"/>
    <x v="67"/>
    <n v="3"/>
    <x v="2"/>
    <n v="2"/>
    <n v="1"/>
    <n v="0.86129836468896182"/>
    <n v="0.78501597374533971"/>
    <m/>
    <m/>
    <m/>
    <m/>
    <m/>
    <m/>
    <m/>
    <m/>
    <m/>
    <m/>
    <m/>
    <m/>
    <m/>
    <n v="9"/>
    <n v="1"/>
    <n v="0"/>
  </r>
  <r>
    <n v="46992191"/>
    <s v="CHEVALIER, Véronique"/>
    <s v="28 rue de Mandres,F-94440 Villecresnes"/>
    <s v="28 rue de Mandres F-94440 Villecresnes"/>
    <s v="28 94440"/>
    <s v=""/>
    <x v="3"/>
    <x v="0"/>
    <x v="34"/>
    <n v="3"/>
    <x v="9"/>
    <n v="2"/>
    <n v="0"/>
    <n v="0.97353826622434514"/>
    <n v="0.41784297936551373"/>
    <m/>
    <m/>
    <m/>
    <m/>
    <m/>
    <m/>
    <m/>
    <m/>
    <m/>
    <m/>
    <m/>
    <m/>
    <m/>
    <n v="9"/>
    <n v="1"/>
    <n v="0"/>
  </r>
  <r>
    <n v="9579258"/>
    <s v="Himler; Jim"/>
    <s v="220 Yorktown Ct.,Malvern,PA"/>
    <s v="220 Yorktown Ct. Malvern PA"/>
    <s v="220"/>
    <s v=""/>
    <x v="9"/>
    <x v="0"/>
    <x v="54"/>
    <n v="2"/>
    <x v="1"/>
    <n v="1"/>
    <n v="0"/>
    <n v="0.30688710151140797"/>
    <n v="0.17718694543332414"/>
    <n v="1"/>
    <n v="2"/>
    <n v="11"/>
    <m/>
    <m/>
    <m/>
    <m/>
    <m/>
    <m/>
    <m/>
    <m/>
    <m/>
    <m/>
    <n v="9"/>
    <n v="1"/>
    <n v="0"/>
  </r>
  <r>
    <n v="47003385"/>
    <s v="UENO Takayuki"/>
    <s v="c/o Kyoto University Hospital, 54 Kawahara-cho, Shogoin, Sakyo-ku,Kyoto-shi Kyoto 606-8507"/>
    <s v="c/o Kyoto University Hospital 54 Kawahara-cho Shogoin Sakyo-ku Kyoto-shi Kyoto 606-8507"/>
    <s v="54 6068507"/>
    <s v="54"/>
    <x v="2"/>
    <x v="0"/>
    <x v="32"/>
    <n v="3"/>
    <x v="6"/>
    <n v="2"/>
    <n v="1"/>
    <n v="0.80114276820163255"/>
    <n v="0.75549074164506647"/>
    <m/>
    <m/>
    <m/>
    <m/>
    <m/>
    <m/>
    <m/>
    <m/>
    <m/>
    <m/>
    <m/>
    <m/>
    <m/>
    <n v="9"/>
    <n v="1"/>
    <n v="0"/>
  </r>
  <r>
    <n v="47005295"/>
    <s v="Mecwrap S.r.l."/>
    <s v="Via Emilia Ponente, 1709,47020 Diegaro di Cesena (FC)"/>
    <s v="Via Emilia Ponente 1709 47020 Diegaro di Cesena (FC)"/>
    <s v="1709 47020"/>
    <s v=""/>
    <x v="6"/>
    <x v="0"/>
    <x v="33"/>
    <n v="3"/>
    <x v="2"/>
    <n v="2"/>
    <n v="0"/>
    <n v="0.12973153438343898"/>
    <n v="0.2691668312621377"/>
    <m/>
    <m/>
    <m/>
    <m/>
    <m/>
    <m/>
    <m/>
    <m/>
    <m/>
    <m/>
    <m/>
    <m/>
    <m/>
    <n v="9"/>
    <n v="1"/>
    <n v="0"/>
  </r>
  <r>
    <n v="47009688"/>
    <s v="Tanida, Toshiaki, Murata Manufacturing Co., Ltd."/>
    <s v="26-10, Tenjin 2-chome,Nagaokakyo-shi, Kyoto-fu 617-8555"/>
    <s v="26-10 Tenjin 2-chome Nagaokakyo-shi Kyoto-fu 617-8555"/>
    <s v="2610 2 6178555"/>
    <s v="-10"/>
    <x v="2"/>
    <x v="0"/>
    <x v="5"/>
    <n v="3"/>
    <x v="9"/>
    <n v="3"/>
    <n v="1"/>
    <n v="6.7677149609570941E-2"/>
    <n v="0.58761727987117951"/>
    <m/>
    <m/>
    <m/>
    <m/>
    <m/>
    <m/>
    <m/>
    <m/>
    <m/>
    <m/>
    <m/>
    <m/>
    <m/>
    <n v="9"/>
    <n v="1"/>
    <n v="0"/>
  </r>
  <r>
    <n v="47010778"/>
    <s v="Nakamura, Takeshi"/>
    <s v="Murata Manufacturing Co. Ltd. 26-10, Tenjin 2-chome,Nagaokakyo-shi, Kyoto-fu"/>
    <s v="Murata Manufacturing Co. Ltd. 26-10 Tenjin 2-chome Nagaokakyo-shi Kyoto-fu"/>
    <s v="2610 2"/>
    <s v="26-"/>
    <x v="2"/>
    <x v="0"/>
    <x v="45"/>
    <n v="3"/>
    <x v="2"/>
    <n v="2"/>
    <n v="1"/>
    <n v="0.96767530555756487"/>
    <n v="0.58665575577716811"/>
    <m/>
    <m/>
    <m/>
    <m/>
    <m/>
    <m/>
    <m/>
    <m/>
    <m/>
    <m/>
    <m/>
    <m/>
    <m/>
    <n v="9"/>
    <n v="1"/>
    <n v="0"/>
  </r>
  <r>
    <n v="47013928"/>
    <s v="Halsnes, Odd"/>
    <s v="1866 Bastad"/>
    <s v="1866 Bastad"/>
    <s v="1866"/>
    <s v=""/>
    <x v="13"/>
    <x v="0"/>
    <x v="77"/>
    <n v="1"/>
    <x v="15"/>
    <n v="1"/>
    <n v="0"/>
    <n v="0.87289690911960449"/>
    <n v="0.20113970011269833"/>
    <m/>
    <m/>
    <m/>
    <m/>
    <m/>
    <m/>
    <m/>
    <m/>
    <m/>
    <m/>
    <m/>
    <m/>
    <m/>
    <n v="9"/>
    <n v="0"/>
    <n v="0"/>
  </r>
  <r>
    <n v="47018039"/>
    <s v="ISAKA Kenji"/>
    <s v="c/o NGK INSULATORS LTD., 2-56 Suda-cho, Mizuho-ku,Nagoya-shi Aichi 467-8530"/>
    <s v="c/o NGK INSULATORS LTD. 2-56 Suda-cho Mizuho-ku Nagoya-shi Aichi 467-8530"/>
    <s v="256 4678530"/>
    <s v="2-"/>
    <x v="2"/>
    <x v="0"/>
    <x v="60"/>
    <n v="3"/>
    <x v="4"/>
    <n v="2"/>
    <n v="1"/>
    <n v="0.62676905873997169"/>
    <n v="0.79212478498050987"/>
    <m/>
    <m/>
    <m/>
    <m/>
    <m/>
    <m/>
    <m/>
    <m/>
    <m/>
    <m/>
    <m/>
    <m/>
    <m/>
    <n v="9"/>
    <n v="1"/>
    <n v="0"/>
  </r>
  <r>
    <n v="47019079"/>
    <s v="PALIWAL, Chetan"/>
    <s v="Central Salt&amp;Marine Chemicals Research Institute, Gijubhai Badheka Marg,Bhavnagar 364021 Gujarat"/>
    <s v="Central Salt&amp;Marine Chemicals Research Institute Gijubhai Badheka Marg Bhavnagar 364021 Gujarat"/>
    <s v="364021"/>
    <s v=""/>
    <x v="27"/>
    <x v="0"/>
    <x v="56"/>
    <n v="3"/>
    <x v="6"/>
    <n v="1"/>
    <n v="0"/>
    <n v="0.91967783714010198"/>
    <n v="6.4651968410739724E-2"/>
    <m/>
    <m/>
    <m/>
    <m/>
    <m/>
    <m/>
    <m/>
    <m/>
    <m/>
    <m/>
    <m/>
    <m/>
    <m/>
    <n v="9"/>
    <n v="1"/>
    <n v="0"/>
  </r>
  <r>
    <n v="10713271"/>
    <s v="Reyer, Bernd"/>
    <s v="Wuerzburg Rottenbauer"/>
    <s v="Wuerzburg Rottenbauer"/>
    <s v=""/>
    <s v=""/>
    <x v="0"/>
    <x v="0"/>
    <x v="88"/>
    <n v="2"/>
    <x v="15"/>
    <n v="0"/>
    <n v="0"/>
    <n v="0.14636960372243946"/>
    <n v="0.16667298030024646"/>
    <n v="1"/>
    <n v="2"/>
    <n v="11"/>
    <m/>
    <m/>
    <m/>
    <m/>
    <m/>
    <m/>
    <m/>
    <m/>
    <m/>
    <m/>
    <n v="9"/>
    <n v="0"/>
    <n v="0"/>
  </r>
  <r>
    <n v="47024752"/>
    <s v="LANSALOT-MATRAS, Clement"/>
    <s v="A501 Picasso Villa, 79-5 Banpo-dong,Seocho-gu Seoul 137-040"/>
    <s v="A501 Picasso Villa 79-5 Banpo-dong Seocho-gu Seoul 137-040"/>
    <s v="501 795 137040"/>
    <s v="A501"/>
    <x v="7"/>
    <x v="0"/>
    <x v="16"/>
    <n v="3"/>
    <x v="10"/>
    <n v="3"/>
    <n v="1"/>
    <n v="0.54964889486974722"/>
    <n v="0.1005108459592482"/>
    <m/>
    <m/>
    <m/>
    <m/>
    <m/>
    <m/>
    <m/>
    <m/>
    <m/>
    <m/>
    <m/>
    <m/>
    <m/>
    <n v="9"/>
    <n v="1"/>
    <n v="0"/>
  </r>
  <r>
    <n v="47027086"/>
    <s v="WATANABE, Masao"/>
    <s v="c/o Toyota Jidosha Kabushiki Kaisha, 1 Toyota-cho,Toyota-shi Aichi-ken 471-8571"/>
    <s v="c/o Toyota Jidosha Kabushiki Kaisha 1 Toyota-cho Toyota-shi Aichi-ken 471-8571"/>
    <s v="1 4718571"/>
    <s v="1"/>
    <x v="2"/>
    <x v="0"/>
    <x v="68"/>
    <n v="3"/>
    <x v="4"/>
    <n v="2"/>
    <n v="1"/>
    <n v="0.22305465920403722"/>
    <n v="0.85239932983731048"/>
    <m/>
    <m/>
    <m/>
    <m/>
    <m/>
    <m/>
    <m/>
    <m/>
    <m/>
    <m/>
    <m/>
    <m/>
    <m/>
    <n v="9"/>
    <n v="1"/>
    <n v="0"/>
  </r>
  <r>
    <n v="47027091"/>
    <s v="WATANABE, Toru"/>
    <s v="c/o Astellas Pharma Inc., 3-11 Nihonbashi-Honcho2-chome, Chuo-ku,Tokyo 103-8411"/>
    <s v="c/o Astellas Pharma Inc. 3-11 Nihonbashi-Honcho2-chome Chuo-ku Tokyo 103-8411"/>
    <s v="311 2 1038411"/>
    <s v="3-"/>
    <x v="2"/>
    <x v="0"/>
    <x v="68"/>
    <n v="3"/>
    <x v="2"/>
    <n v="3"/>
    <n v="1"/>
    <n v="0.5420507461553683"/>
    <n v="0.25064250364173091"/>
    <m/>
    <m/>
    <m/>
    <m/>
    <m/>
    <m/>
    <m/>
    <m/>
    <m/>
    <m/>
    <m/>
    <m/>
    <m/>
    <n v="9"/>
    <n v="1"/>
    <n v="0"/>
  </r>
  <r>
    <n v="47027320"/>
    <s v="Hsueh-Ling Wong, Charlene"/>
    <s v="8F. No. 300 Yang Huang St, NeiHu Dist, Taipei City 114, Taiwan,114 Taipei"/>
    <s v="8F. No. 300 Yang Huang St NeiHu Dist Taipei City 114 Taiwan 114 Taipei"/>
    <s v="8 300 114 114"/>
    <s v="300"/>
    <x v="5"/>
    <x v="0"/>
    <x v="31"/>
    <n v="3"/>
    <x v="7"/>
    <n v="4"/>
    <n v="1"/>
    <n v="0.80896906482434638"/>
    <n v="0.9029168161097717"/>
    <m/>
    <m/>
    <m/>
    <m/>
    <m/>
    <m/>
    <m/>
    <m/>
    <m/>
    <m/>
    <m/>
    <m/>
    <m/>
    <n v="9"/>
    <n v="1"/>
    <n v="0"/>
  </r>
  <r>
    <n v="47030520"/>
    <s v="Niie, Manabu, Hitachi, Ltd., Intell., Prop., Group"/>
    <s v="New Marunouchi Bld., 1-5-1, Marunouchi, Chiyoda-ku,Tokyo 100-8220"/>
    <s v="New Marunouchi Bld. 1-5-1 Marunouchi Chiyoda-ku Tokyo 100-8220"/>
    <s v="151 1008220"/>
    <s v="1-"/>
    <x v="2"/>
    <x v="0"/>
    <x v="4"/>
    <n v="3"/>
    <x v="10"/>
    <n v="2"/>
    <n v="1"/>
    <n v="0.86767903868112162"/>
    <n v="0.90025902496073462"/>
    <m/>
    <m/>
    <m/>
    <m/>
    <m/>
    <m/>
    <m/>
    <m/>
    <m/>
    <m/>
    <m/>
    <m/>
    <m/>
    <n v="9"/>
    <n v="1"/>
    <n v="0"/>
  </r>
  <r>
    <n v="11192310"/>
    <s v="Brothers, Kent M."/>
    <s v="N. Vancouver District"/>
    <s v="N. Vancouver District"/>
    <s v=""/>
    <s v=""/>
    <x v="16"/>
    <x v="0"/>
    <x v="88"/>
    <n v="2"/>
    <x v="3"/>
    <n v="0"/>
    <n v="0"/>
    <n v="0.58957839462795159"/>
    <n v="0.18751773851513698"/>
    <n v="1"/>
    <n v="2"/>
    <n v="11"/>
    <m/>
    <m/>
    <m/>
    <m/>
    <m/>
    <m/>
    <m/>
    <m/>
    <m/>
    <m/>
    <n v="9"/>
    <n v="0"/>
    <n v="0"/>
  </r>
  <r>
    <n v="47030865"/>
    <s v="Maeda, Hirokazu, c/o Fuji Oil Co., Ltd."/>
    <s v="Hannan Business Operation Complex, 1, Sumiyoshi-cho,Izumisano-shi, Osaka"/>
    <s v="Hannan Business Operation Complex 1 Sumiyoshi-cho Izumisano-shi Osaka"/>
    <s v="1"/>
    <s v="1"/>
    <x v="2"/>
    <x v="0"/>
    <x v="75"/>
    <n v="3"/>
    <x v="10"/>
    <n v="1"/>
    <n v="1"/>
    <n v="0.55801690328958475"/>
    <n v="0.23006234712117413"/>
    <m/>
    <m/>
    <m/>
    <m/>
    <m/>
    <m/>
    <m/>
    <m/>
    <m/>
    <m/>
    <m/>
    <m/>
    <m/>
    <n v="9"/>
    <n v="1"/>
    <n v="0"/>
  </r>
  <r>
    <n v="47035013"/>
    <s v="Mizuguchi, Hiroaki"/>
    <s v="c/o Kabushiki Kaisha Aichi Corporation, 1152-10 Yamashia, Ryoke,Ageo-shi, Saitama 362-8550"/>
    <s v="c/o Kabushiki Kaisha Aichi Corporation 1152-10 Yamashia Ryoke Ageo-shi Saitama 362-8550"/>
    <s v="115210 3628550"/>
    <s v="-10"/>
    <x v="2"/>
    <x v="0"/>
    <x v="32"/>
    <n v="3"/>
    <x v="6"/>
    <n v="2"/>
    <n v="1"/>
    <n v="0.34912426506357042"/>
    <n v="0.37856745163785555"/>
    <m/>
    <m/>
    <m/>
    <m/>
    <m/>
    <m/>
    <m/>
    <m/>
    <m/>
    <m/>
    <m/>
    <m/>
    <m/>
    <n v="9"/>
    <n v="1"/>
    <n v="0"/>
  </r>
  <r>
    <n v="47038600"/>
    <s v="UEDA, Masashi, c/o Ishikawajima-Harima Heavy"/>
    <s v="Industries Co., Ltd. 2-1, Ohtemachi 2-chome,Chiyoda-ku, Tokyo 100-8182"/>
    <s v="Industries Co. Ltd. 2-1 Ohtemachi 2-chome Chiyoda-ku Tokyo 100-8182"/>
    <s v="21 2 1008182"/>
    <s v="2-"/>
    <x v="2"/>
    <x v="0"/>
    <x v="39"/>
    <n v="3"/>
    <x v="2"/>
    <n v="3"/>
    <n v="1"/>
    <n v="0.79520465185955524"/>
    <n v="0.45747211651922715"/>
    <m/>
    <m/>
    <m/>
    <m/>
    <m/>
    <m/>
    <m/>
    <m/>
    <m/>
    <m/>
    <m/>
    <m/>
    <m/>
    <n v="9"/>
    <n v="1"/>
    <n v="0"/>
  </r>
  <r>
    <n v="47041464"/>
    <s v="Transnucleaire"/>
    <s v="11, 11bis rue Christophe Colomb,75008 Paris"/>
    <s v="11 11bis rue Christophe Colomb 75008 Paris"/>
    <s v="11 11 75008"/>
    <s v="11b"/>
    <x v="3"/>
    <x v="0"/>
    <x v="42"/>
    <n v="3"/>
    <x v="11"/>
    <n v="3"/>
    <n v="1"/>
    <n v="0.66428353358248104"/>
    <n v="0.46024027175776505"/>
    <m/>
    <m/>
    <m/>
    <m/>
    <m/>
    <m/>
    <m/>
    <m/>
    <m/>
    <m/>
    <m/>
    <m/>
    <m/>
    <n v="9"/>
    <n v="1"/>
    <n v="0"/>
  </r>
  <r>
    <n v="47042407"/>
    <s v="Garnero, Pierino"/>
    <s v="Via Rivoli, 55,I-10090 Rosta Torino"/>
    <s v="Via Rivoli 55 I-10090 Rosta Torino"/>
    <s v="55 10090"/>
    <s v="55"/>
    <x v="6"/>
    <x v="0"/>
    <x v="52"/>
    <n v="2"/>
    <x v="9"/>
    <n v="2"/>
    <n v="1"/>
    <n v="0.93984359056462408"/>
    <n v="0.29713073388442879"/>
    <m/>
    <m/>
    <m/>
    <m/>
    <m/>
    <m/>
    <m/>
    <m/>
    <m/>
    <m/>
    <m/>
    <m/>
    <m/>
    <n v="9"/>
    <n v="1"/>
    <n v="0"/>
  </r>
  <r>
    <n v="26328936"/>
    <s v="WIKMAN,KAI"/>
    <s v="VIRKKALANTIE 11 B 18,08700 VIRKKALA"/>
    <s v="VIRKKALANTIE 11 B 18 08700 VIRKKALA"/>
    <s v="11 18 08700"/>
    <s v="11"/>
    <x v="23"/>
    <x v="0"/>
    <x v="52"/>
    <n v="2"/>
    <x v="9"/>
    <n v="3"/>
    <n v="1"/>
    <n v="4.8126806225167851E-2"/>
    <n v="0.16968317308562808"/>
    <n v="1"/>
    <n v="2"/>
    <n v="11"/>
    <m/>
    <m/>
    <m/>
    <m/>
    <m/>
    <m/>
    <m/>
    <m/>
    <m/>
    <m/>
    <n v="9"/>
    <n v="1"/>
    <n v="0"/>
  </r>
  <r>
    <n v="47045591"/>
    <s v="Kolchinsky, Alexander"/>
    <s v="48 Gray Road,Andover, Massachusetts 01810"/>
    <s v="48 Gray Road Andover Massachusetts 01810"/>
    <s v="48 01810"/>
    <s v=""/>
    <x v="9"/>
    <x v="0"/>
    <x v="46"/>
    <n v="3"/>
    <x v="9"/>
    <n v="2"/>
    <n v="0"/>
    <n v="1.5727734692063344E-2"/>
    <n v="0.77481803372045654"/>
    <m/>
    <m/>
    <m/>
    <m/>
    <m/>
    <m/>
    <m/>
    <m/>
    <m/>
    <m/>
    <m/>
    <m/>
    <m/>
    <n v="9"/>
    <n v="1"/>
    <n v="0"/>
  </r>
  <r>
    <n v="47047963"/>
    <s v="SHAW, Julian, David"/>
    <s v="618 San Dieguito,Encinitas, CA 92024"/>
    <s v="618 San Dieguito Encinitas CA 92024"/>
    <s v="618 92024"/>
    <s v=""/>
    <x v="9"/>
    <x v="0"/>
    <x v="38"/>
    <n v="3"/>
    <x v="9"/>
    <n v="2"/>
    <n v="0"/>
    <n v="7.3406339359201711E-2"/>
    <n v="0.90240367889568274"/>
    <m/>
    <m/>
    <m/>
    <m/>
    <m/>
    <m/>
    <m/>
    <m/>
    <m/>
    <m/>
    <m/>
    <m/>
    <m/>
    <n v="9"/>
    <n v="1"/>
    <n v="0"/>
  </r>
  <r>
    <n v="47048006"/>
    <s v="Yamamoto, Masaya"/>
    <s v="7-41 Higashimakinocho,Hirakata-shi Osaka 573-1151"/>
    <s v="7-41 Higashimakinocho Hirakata-shi Osaka 573-1151"/>
    <s v="741 5731151"/>
    <s v="-41"/>
    <x v="2"/>
    <x v="0"/>
    <x v="9"/>
    <n v="3"/>
    <x v="1"/>
    <n v="2"/>
    <n v="1"/>
    <n v="0.42453654721475775"/>
    <n v="0.50856181843724757"/>
    <m/>
    <m/>
    <m/>
    <m/>
    <m/>
    <m/>
    <m/>
    <m/>
    <m/>
    <m/>
    <m/>
    <m/>
    <m/>
    <n v="9"/>
    <n v="1"/>
    <n v="0"/>
  </r>
  <r>
    <n v="47051774"/>
    <s v="MIZUKUSA, Hirokatsu"/>
    <s v="c/o TOYO TIRE &amp; RUBBER CO., LTD., 1-17.18, Edobori, nishi-ku,Osaka-shi, Osaka 5508661"/>
    <s v="c/o TOYO TIRE &amp; RUBBER CO. LTD. 1-17.18 Edobori nishi-ku Osaka-shi Osaka 5508661"/>
    <s v="11718 5508661"/>
    <s v="1-"/>
    <x v="2"/>
    <x v="0"/>
    <x v="92"/>
    <n v="3"/>
    <x v="5"/>
    <n v="2"/>
    <n v="1"/>
    <n v="0.67022350666069941"/>
    <n v="0.94123800312065953"/>
    <m/>
    <m/>
    <m/>
    <m/>
    <m/>
    <m/>
    <m/>
    <m/>
    <m/>
    <m/>
    <m/>
    <m/>
    <m/>
    <n v="9"/>
    <n v="1"/>
    <n v="0"/>
  </r>
  <r>
    <n v="47056235"/>
    <s v="URATA, Takayuki"/>
    <s v="c/o Matsushita Electric Industrial Co., Ltd., Intellectual Property Rights Operations Company, IP Development Center, 19F Matsushita IMP Bldg.,1-3-7 Shiromi, Chuo-ku, Osaka 540-6319"/>
    <s v="c/o Matsushita Electric Industrial Co. Ltd. Intellectual Property Rights Operations Company IP Development Center 19F Matsushita IMP Bldg. 1-3-7 Shiromi Chuo-ku Osaka 540-6319"/>
    <s v="19 137 5406319"/>
    <s v="19F"/>
    <x v="2"/>
    <x v="0"/>
    <x v="134"/>
    <n v="3"/>
    <x v="20"/>
    <n v="3"/>
    <n v="1"/>
    <n v="0.6731799423622018"/>
    <n v="0.44009214438123334"/>
    <m/>
    <m/>
    <m/>
    <m/>
    <m/>
    <m/>
    <m/>
    <m/>
    <m/>
    <m/>
    <m/>
    <m/>
    <m/>
    <n v="9"/>
    <n v="1"/>
    <n v="0"/>
  </r>
  <r>
    <n v="47056825"/>
    <s v="SATO, Tsuyoshi"/>
    <s v="c/o Intellectual Property Division, Toshiba Corporation, 1-1 Shibaura 1-chome, Minato-ku,Tokyo 105-8001"/>
    <s v="c/o Intellectual Property Division Toshiba Corporation 1-1 Shibaura 1-chome Minato-ku Tokyo 105-8001"/>
    <s v="11 1 1058001"/>
    <s v="1-"/>
    <x v="2"/>
    <x v="0"/>
    <x v="106"/>
    <n v="3"/>
    <x v="8"/>
    <n v="3"/>
    <n v="1"/>
    <n v="0.52945118588774287"/>
    <n v="0.50043821591055604"/>
    <m/>
    <m/>
    <m/>
    <m/>
    <m/>
    <m/>
    <m/>
    <m/>
    <m/>
    <m/>
    <m/>
    <m/>
    <m/>
    <n v="9"/>
    <n v="1"/>
    <n v="0"/>
  </r>
  <r>
    <n v="47058688"/>
    <s v="Nishiki, Akihiko"/>
    <s v="Oki Electric Industry Co., Ltd., 1-7-12 Toranomon,Minato-ku, Tokyo"/>
    <s v="Oki Electric Industry Co. Ltd. 1-7-12 Toranomon Minato-ku Tokyo"/>
    <s v="1712"/>
    <s v="1-"/>
    <x v="2"/>
    <x v="0"/>
    <x v="82"/>
    <n v="3"/>
    <x v="2"/>
    <n v="1"/>
    <n v="1"/>
    <n v="0.82710472866267404"/>
    <n v="0.54664003300918407"/>
    <m/>
    <m/>
    <m/>
    <m/>
    <m/>
    <m/>
    <m/>
    <m/>
    <m/>
    <m/>
    <m/>
    <m/>
    <m/>
    <n v="9"/>
    <n v="1"/>
    <n v="0"/>
  </r>
  <r>
    <n v="47060271"/>
    <s v="Sakai, Norio, c/o(A170) Intellectual Property Dpt."/>
    <s v="Murata Manufacturing Co, Ltd, 26-10, Tenjin 2-chome,Nagaokakyo-shi, Kyoto-fu 617-8555"/>
    <s v="Murata Manufacturing Co Ltd 26-10 Tenjin 2-chome Nagaokakyo-shi Kyoto-fu 617-8555"/>
    <s v="2610 2 6178555"/>
    <s v="26-"/>
    <x v="2"/>
    <x v="0"/>
    <x v="92"/>
    <n v="3"/>
    <x v="4"/>
    <n v="3"/>
    <n v="1"/>
    <n v="0.78883228005062278"/>
    <n v="0.4149333787678956"/>
    <m/>
    <m/>
    <m/>
    <m/>
    <m/>
    <m/>
    <m/>
    <m/>
    <m/>
    <m/>
    <m/>
    <m/>
    <m/>
    <n v="9"/>
    <n v="1"/>
    <n v="0"/>
  </r>
  <r>
    <n v="47061049"/>
    <s v="Hanmi Science Co., Ltd."/>
    <s v="550, Dongtangiheung-ro, Dongtan-myeon,Hwaseong-si, Gyeonggi-do 445-813"/>
    <s v="550 Dongtangiheung-ro Dongtan-myeon Hwaseong-si Gyeonggi-do 445-813"/>
    <s v="550 445813"/>
    <s v="445-"/>
    <x v="7"/>
    <x v="0"/>
    <x v="39"/>
    <n v="3"/>
    <x v="9"/>
    <n v="2"/>
    <n v="1"/>
    <n v="0.55093667451582895"/>
    <n v="0.4213035898385683"/>
    <m/>
    <m/>
    <m/>
    <m/>
    <m/>
    <m/>
    <m/>
    <m/>
    <m/>
    <m/>
    <m/>
    <m/>
    <m/>
    <n v="9"/>
    <n v="1"/>
    <n v="0"/>
  </r>
  <r>
    <n v="47061813"/>
    <s v="Iwata, Nobuyoshi"/>
    <s v="Sankyo Company Limited No. 2-58 1-chome,Hiromachi Shinagawa-ku Tokyo 140"/>
    <s v="Sankyo Company Limited No. 2-58 1-chome Hiromachi Shinagawa-ku Tokyo 140"/>
    <s v="258 1 140"/>
    <s v="2-"/>
    <x v="2"/>
    <x v="0"/>
    <x v="75"/>
    <n v="3"/>
    <x v="4"/>
    <n v="3"/>
    <n v="1"/>
    <n v="0.80955095678265065"/>
    <n v="0.62945762732929955"/>
    <m/>
    <m/>
    <m/>
    <m/>
    <m/>
    <m/>
    <m/>
    <m/>
    <m/>
    <m/>
    <m/>
    <m/>
    <m/>
    <n v="9"/>
    <n v="1"/>
    <n v="0"/>
  </r>
  <r>
    <n v="47063378"/>
    <s v="Komatsu, Satoshi, c/o Yodogawa Works of"/>
    <s v="Daikin Ind. Ltd., 1-1, Nishihitotsuya,Settsu-shi, Osaka-fu"/>
    <s v="Daikin Ind. Ltd. 1-1 Nishihitotsuya Settsu-shi Osaka-fu"/>
    <s v="11"/>
    <s v="1-"/>
    <x v="2"/>
    <x v="0"/>
    <x v="14"/>
    <n v="3"/>
    <x v="11"/>
    <n v="1"/>
    <n v="1"/>
    <n v="0.74923303371524519"/>
    <n v="0.332988013522866"/>
    <m/>
    <m/>
    <m/>
    <m/>
    <m/>
    <m/>
    <m/>
    <m/>
    <m/>
    <m/>
    <m/>
    <m/>
    <m/>
    <n v="9"/>
    <n v="1"/>
    <n v="0"/>
  </r>
  <r>
    <n v="47064898"/>
    <s v="Kim, Kyeong-man"/>
    <s v="4309-1701, Eoeunmokmaeul Koaroo Apt., Jung-dong, Giheung-gu, Yongin-si,Gyeonggi-do"/>
    <s v="4309-1701 Eoeunmokmaeul Koaroo Apt. Jung-dong Giheung-gu Yongin-si Gyeonggi-do"/>
    <s v="43091701"/>
    <s v=""/>
    <x v="7"/>
    <x v="0"/>
    <x v="67"/>
    <n v="3"/>
    <x v="10"/>
    <n v="1"/>
    <n v="0"/>
    <n v="0.17015762405831358"/>
    <n v="0.68583245275529126"/>
    <m/>
    <m/>
    <m/>
    <m/>
    <m/>
    <m/>
    <m/>
    <m/>
    <m/>
    <m/>
    <m/>
    <m/>
    <m/>
    <n v="9"/>
    <n v="1"/>
    <n v="0"/>
  </r>
  <r>
    <n v="47065219"/>
    <s v="Katoh, Yoshinobu"/>
    <s v="JTEKT Corp., 5-8, Minamisemba 3-chome, Chuo-ku,Osaka"/>
    <s v="JTEKT Corp. 5-8 Minamisemba 3-chome Chuo-ku Osaka"/>
    <s v="58 3"/>
    <s v="5-"/>
    <x v="2"/>
    <x v="0"/>
    <x v="26"/>
    <n v="3"/>
    <x v="11"/>
    <n v="2"/>
    <n v="1"/>
    <n v="0.55190439062061547"/>
    <n v="0.58004259476259989"/>
    <m/>
    <m/>
    <m/>
    <m/>
    <m/>
    <m/>
    <m/>
    <m/>
    <m/>
    <m/>
    <m/>
    <m/>
    <m/>
    <n v="9"/>
    <n v="1"/>
    <n v="0"/>
  </r>
  <r>
    <n v="47065481"/>
    <s v="NAKAMURA Kazuhiro"/>
    <s v="c/o Naka Division, HITACHI HIGH-TECHNOLOGIES CORPORATION, 882, Oaza Ichige,Hitachinaka-shi, Ibaraki 312-8504"/>
    <s v="c/o Naka Division HITACHI HIGH-TECHNOLOGIES CORPORATION 882 Oaza Ichige Hitachinaka-shi Ibaraki 312-8504"/>
    <s v="882 3128504"/>
    <s v="882"/>
    <x v="2"/>
    <x v="0"/>
    <x v="105"/>
    <n v="3"/>
    <x v="8"/>
    <n v="2"/>
    <n v="1"/>
    <n v="0.57440580432397426"/>
    <n v="0.1406649664174966"/>
    <m/>
    <m/>
    <m/>
    <m/>
    <m/>
    <m/>
    <m/>
    <m/>
    <m/>
    <m/>
    <m/>
    <m/>
    <m/>
    <n v="9"/>
    <n v="1"/>
    <n v="0"/>
  </r>
  <r>
    <n v="47069529"/>
    <s v="BERGLIND, John"/>
    <s v="Smultronbacken 5,S-135 62 Tyresö"/>
    <s v="Smultronbacken 5 S-135 62 Tyresö"/>
    <s v="5 135 62"/>
    <s v="5"/>
    <x v="11"/>
    <x v="0"/>
    <x v="1"/>
    <n v="2"/>
    <x v="1"/>
    <n v="3"/>
    <n v="1"/>
    <n v="0.42642070854732528"/>
    <n v="0.83768188897190365"/>
    <m/>
    <m/>
    <m/>
    <m/>
    <m/>
    <m/>
    <m/>
    <m/>
    <m/>
    <m/>
    <m/>
    <m/>
    <m/>
    <n v="9"/>
    <n v="1"/>
    <n v="0"/>
  </r>
  <r>
    <n v="26355843"/>
    <s v="HEIKKINEN, URHO"/>
    <s v="MELLSTENINKATU 11 B 12,02170 ESPOO"/>
    <s v="MELLSTENINKATU 11 B 12 02170 ESPOO"/>
    <s v="11 12 02170"/>
    <s v="11"/>
    <x v="23"/>
    <x v="0"/>
    <x v="51"/>
    <n v="2"/>
    <x v="9"/>
    <n v="3"/>
    <n v="1"/>
    <n v="0.70957847976399246"/>
    <n v="0.22855178970766654"/>
    <n v="1"/>
    <n v="2"/>
    <n v="11"/>
    <m/>
    <m/>
    <m/>
    <m/>
    <m/>
    <m/>
    <m/>
    <m/>
    <m/>
    <m/>
    <n v="9"/>
    <n v="1"/>
    <n v="0"/>
  </r>
  <r>
    <n v="47070314"/>
    <s v="Van Keijsteren, Robert Johannes Antonius"/>
    <s v="Winston Churchillaan 243,5623 KW EINDHOVEN"/>
    <s v="Winston Churchillaan 243 5623 KW EINDHOVEN"/>
    <s v="243 5623"/>
    <s v="243"/>
    <x v="1"/>
    <x v="0"/>
    <x v="3"/>
    <n v="3"/>
    <x v="9"/>
    <n v="2"/>
    <n v="1"/>
    <n v="0.98073927674230221"/>
    <n v="0.95599464770012654"/>
    <m/>
    <m/>
    <m/>
    <m/>
    <m/>
    <m/>
    <m/>
    <m/>
    <m/>
    <m/>
    <m/>
    <m/>
    <m/>
    <n v="9"/>
    <n v="1"/>
    <n v="0"/>
  </r>
  <r>
    <n v="47071879"/>
    <s v="Suzuki, Toshimitsu"/>
    <s v="Honda R&amp;D Co., Ltd. 4-1, Chuo 1-chome,Wako-shi Saitama, 351-0193"/>
    <s v="Honda R&amp;D Co. Ltd. 4-1 Chuo 1-chome Wako-shi Saitama 351-0193"/>
    <s v="41 1 3510193"/>
    <s v="4-"/>
    <x v="2"/>
    <x v="0"/>
    <x v="55"/>
    <n v="3"/>
    <x v="4"/>
    <n v="3"/>
    <n v="1"/>
    <n v="0.817340696189372"/>
    <n v="0.72260959883400799"/>
    <m/>
    <m/>
    <m/>
    <m/>
    <m/>
    <m/>
    <m/>
    <m/>
    <m/>
    <m/>
    <m/>
    <m/>
    <m/>
    <n v="9"/>
    <n v="1"/>
    <n v="0"/>
  </r>
  <r>
    <n v="47073344"/>
    <s v="KIM, Sang Gyu"/>
    <s v="52 Eoeun-dong, Yuseong-gu,Daejeon 305-806"/>
    <s v="52 Eoeun-dong Yuseong-gu Daejeon 305-806"/>
    <s v="52 305806"/>
    <s v="305-"/>
    <x v="7"/>
    <x v="0"/>
    <x v="46"/>
    <n v="3"/>
    <x v="1"/>
    <n v="2"/>
    <n v="1"/>
    <n v="0.45126544858494122"/>
    <n v="0.97136407973100314"/>
    <m/>
    <m/>
    <m/>
    <m/>
    <m/>
    <m/>
    <m/>
    <m/>
    <m/>
    <m/>
    <m/>
    <m/>
    <m/>
    <n v="9"/>
    <n v="1"/>
    <n v="0"/>
  </r>
  <r>
    <n v="47075795"/>
    <s v="ANDALCIO, Jason"/>
    <s v="2129 8th Ave. West Apt B,Seattle, Washington 98119"/>
    <s v="2129 8th Ave. West Apt B Seattle Washington 98119"/>
    <s v="2129 8 98119"/>
    <s v="8t"/>
    <x v="9"/>
    <x v="0"/>
    <x v="23"/>
    <n v="3"/>
    <x v="2"/>
    <n v="3"/>
    <n v="1"/>
    <n v="0.52005023547687357"/>
    <n v="0.44404385073697394"/>
    <m/>
    <m/>
    <m/>
    <m/>
    <m/>
    <m/>
    <m/>
    <m/>
    <m/>
    <m/>
    <m/>
    <m/>
    <m/>
    <n v="9"/>
    <n v="1"/>
    <n v="0"/>
  </r>
  <r>
    <n v="47079038"/>
    <s v="YAMAMOTO, Masayuki"/>
    <s v="c/o TOHOKU UNIVERSITY, 1-1 Katahira 2-chome, Aoba-ku,Sendai-shi Miyagi 980-8577"/>
    <s v="c/o TOHOKU UNIVERSITY 1-1 Katahira 2-chome Aoba-ku Sendai-shi Miyagi 980-8577"/>
    <s v="11 2 9808577"/>
    <s v="1-"/>
    <x v="2"/>
    <x v="0"/>
    <x v="68"/>
    <n v="3"/>
    <x v="4"/>
    <n v="3"/>
    <n v="1"/>
    <n v="0.4405167137499485"/>
    <n v="0.63372098127061516"/>
    <m/>
    <m/>
    <m/>
    <m/>
    <m/>
    <m/>
    <m/>
    <m/>
    <m/>
    <m/>
    <m/>
    <m/>
    <m/>
    <n v="9"/>
    <n v="1"/>
    <n v="0"/>
  </r>
  <r>
    <n v="47081410"/>
    <s v="MALEEV, Ivan"/>
    <s v="5375 Black Avenue 1,Pleasanton, California 94566"/>
    <s v="5375 Black Avenue 1 Pleasanton California 94566"/>
    <s v="5375 1 94566"/>
    <s v="1"/>
    <x v="9"/>
    <x v="0"/>
    <x v="47"/>
    <n v="3"/>
    <x v="11"/>
    <n v="3"/>
    <n v="1"/>
    <n v="0.57651261859092118"/>
    <n v="0.97366965366693048"/>
    <m/>
    <m/>
    <m/>
    <m/>
    <m/>
    <m/>
    <m/>
    <m/>
    <m/>
    <m/>
    <m/>
    <m/>
    <m/>
    <n v="9"/>
    <n v="1"/>
    <n v="0"/>
  </r>
  <r>
    <n v="47082186"/>
    <s v="Inazawa, Shintaro, c/o Japan Polyolefins Co., Ltd."/>
    <s v="2, Oaza Nakanosu,Oita-shi, Oita"/>
    <s v="2 Oaza Nakanosu Oita-shi Oita"/>
    <s v="2"/>
    <s v=""/>
    <x v="2"/>
    <x v="0"/>
    <x v="29"/>
    <n v="2"/>
    <x v="1"/>
    <n v="1"/>
    <n v="0"/>
    <n v="0.24891516242000389"/>
    <n v="0.73021888340342156"/>
    <m/>
    <m/>
    <m/>
    <m/>
    <m/>
    <m/>
    <m/>
    <m/>
    <m/>
    <m/>
    <m/>
    <m/>
    <m/>
    <n v="9"/>
    <n v="1"/>
    <n v="0"/>
  </r>
  <r>
    <n v="47090684"/>
    <s v="YAMADA, Mototsugu"/>
    <s v="c/o Meiji Seika Pharma Co. Ltd., 760 Morooka-cho, Kohoku-ku,Yokohama-shi Kanagawa 222-8567"/>
    <s v="c/o Meiji Seika Pharma Co. Ltd. 760 Morooka-cho Kohoku-ku Yokohama-shi Kanagawa 222-8567"/>
    <s v="760 2228567"/>
    <s v="760"/>
    <x v="2"/>
    <x v="0"/>
    <x v="32"/>
    <n v="3"/>
    <x v="8"/>
    <n v="2"/>
    <n v="1"/>
    <n v="0.23830057329731613"/>
    <n v="0.37809367721126852"/>
    <m/>
    <m/>
    <m/>
    <m/>
    <m/>
    <m/>
    <m/>
    <m/>
    <m/>
    <m/>
    <m/>
    <m/>
    <m/>
    <n v="9"/>
    <n v="1"/>
    <n v="0"/>
  </r>
  <r>
    <n v="47093142"/>
    <s v="Van Gaalen, Marcel M."/>
    <s v="ABBOTT LABORATORIES, Mandelring 213,67433 NEUSTADT AN DER WEINSTRASSE"/>
    <s v="ABBOTT LABORATORIES Mandelring 213 67433 NEUSTADT AN DER WEINSTRASSE"/>
    <s v="213 67433"/>
    <s v="213"/>
    <x v="0"/>
    <x v="0"/>
    <x v="25"/>
    <n v="3"/>
    <x v="2"/>
    <n v="2"/>
    <n v="1"/>
    <n v="6.2523861727924457E-2"/>
    <n v="0.18465318641021988"/>
    <m/>
    <m/>
    <m/>
    <m/>
    <m/>
    <m/>
    <m/>
    <m/>
    <m/>
    <m/>
    <m/>
    <m/>
    <m/>
    <n v="9"/>
    <n v="1"/>
    <n v="0"/>
  </r>
  <r>
    <n v="47093911"/>
    <s v="Yamada, Kenichi c/o Tochigi Dev. Cent. of Keihin Corp."/>
    <s v="2021-8, Hoshakuji, Takanezawa-machi, Shioya-gun,Tochigi 329-1233"/>
    <s v="2021-8 Hoshakuji Takanezawa-machi Shioya-gun Tochigi 329-1233"/>
    <s v="20218 3291233"/>
    <s v="-8"/>
    <x v="2"/>
    <x v="0"/>
    <x v="55"/>
    <n v="3"/>
    <x v="9"/>
    <n v="2"/>
    <n v="1"/>
    <n v="0.44852475510751366"/>
    <n v="0.89503787725868"/>
    <m/>
    <m/>
    <m/>
    <m/>
    <m/>
    <m/>
    <m/>
    <m/>
    <m/>
    <m/>
    <m/>
    <m/>
    <m/>
    <n v="9"/>
    <n v="1"/>
    <n v="0"/>
  </r>
  <r>
    <n v="47094870"/>
    <s v="KIM, Yong-Chul"/>
    <s v="107 Ihyeon-ro 30beon-gil, Giheung-gu,Yongin-si Gyeonggi-do 446-855"/>
    <s v="107 Ihyeon-ro 30beon-gil Giheung-gu Yongin-si Gyeonggi-do 446-855"/>
    <s v="107 30 446855"/>
    <s v="30b"/>
    <x v="7"/>
    <x v="0"/>
    <x v="82"/>
    <n v="3"/>
    <x v="11"/>
    <n v="3"/>
    <n v="1"/>
    <n v="0.44391028212813288"/>
    <n v="0.7962195726940573"/>
    <m/>
    <m/>
    <m/>
    <m/>
    <m/>
    <m/>
    <m/>
    <m/>
    <m/>
    <m/>
    <m/>
    <m/>
    <m/>
    <n v="9"/>
    <n v="1"/>
    <n v="0"/>
  </r>
  <r>
    <n v="47095380"/>
    <s v="Kim, Soo-hyun"/>
    <s v="906-801, Byeokjeokgol 9danji Apartment,Yeongtong-dong, Yeongtong-gu, Suwon-si, Gyeonggi-do"/>
    <s v="906-801 Byeokjeokgol 9danji Apartment Yeongtong-dong Yeongtong-gu Suwon-si Gyeonggi-do"/>
    <s v="906801 9"/>
    <s v="-801"/>
    <x v="7"/>
    <x v="0"/>
    <x v="32"/>
    <n v="3"/>
    <x v="10"/>
    <n v="2"/>
    <n v="1"/>
    <n v="0.86304994477069952"/>
    <n v="0.5819743539881983"/>
    <m/>
    <m/>
    <m/>
    <m/>
    <m/>
    <m/>
    <m/>
    <m/>
    <m/>
    <m/>
    <m/>
    <m/>
    <m/>
    <n v="9"/>
    <n v="1"/>
    <n v="0"/>
  </r>
  <r>
    <n v="47095485"/>
    <s v="THOMAS, Jeffrey Robert"/>
    <s v="c/o Illinois Tool Works Inc., 3600 West Lake Avenue,Glenview, Illinois 60026"/>
    <s v="c/o Illinois Tool Works Inc. 3600 West Lake Avenue Glenview Illinois 60026"/>
    <s v="3600 60026"/>
    <s v=""/>
    <x v="9"/>
    <x v="0"/>
    <x v="45"/>
    <n v="3"/>
    <x v="8"/>
    <n v="2"/>
    <n v="0"/>
    <n v="0.41745328893983968"/>
    <n v="0.53956863820319068"/>
    <m/>
    <m/>
    <m/>
    <m/>
    <m/>
    <m/>
    <m/>
    <m/>
    <m/>
    <m/>
    <m/>
    <m/>
    <m/>
    <n v="9"/>
    <n v="1"/>
    <n v="0"/>
  </r>
  <r>
    <n v="47098242"/>
    <s v="Stevenson Robert A"/>
    <s v="15349 Iron Canyon Road,Canyon County, CALIFORNIA 91387"/>
    <s v="15349 Iron Canyon Road Canyon County CALIFORNIA 91387"/>
    <s v="15349 91387"/>
    <s v=""/>
    <x v="9"/>
    <x v="0"/>
    <x v="49"/>
    <n v="3"/>
    <x v="10"/>
    <n v="2"/>
    <n v="0"/>
    <n v="0.90886425837912077"/>
    <n v="0.79634583628198363"/>
    <m/>
    <m/>
    <m/>
    <m/>
    <m/>
    <m/>
    <m/>
    <m/>
    <m/>
    <m/>
    <m/>
    <m/>
    <m/>
    <n v="9"/>
    <n v="1"/>
    <n v="0"/>
  </r>
  <r>
    <n v="26473723"/>
    <s v="HENRIKSSON,ROLAND"/>
    <s v="Skogsstigen 24, Nacka"/>
    <s v="Skogsstigen 24 Nacka"/>
    <s v="24"/>
    <s v="24"/>
    <x v="11"/>
    <x v="0"/>
    <x v="88"/>
    <n v="2"/>
    <x v="3"/>
    <n v="1"/>
    <n v="1"/>
    <n v="0.70504524140635916"/>
    <n v="0.18897196311591891"/>
    <n v="1"/>
    <n v="2"/>
    <n v="11"/>
    <m/>
    <m/>
    <m/>
    <m/>
    <m/>
    <m/>
    <m/>
    <m/>
    <m/>
    <m/>
    <n v="9"/>
    <n v="0"/>
    <n v="0"/>
  </r>
  <r>
    <n v="47100116"/>
    <s v="SWINSON, Michael D."/>
    <s v="1519 Stanford Street 6,Santa Monica, CA 90404"/>
    <s v="1519 Stanford Street 6 Santa Monica CA 90404"/>
    <s v="1519 6 90404"/>
    <s v="6"/>
    <x v="9"/>
    <x v="0"/>
    <x v="37"/>
    <n v="3"/>
    <x v="10"/>
    <n v="3"/>
    <n v="1"/>
    <n v="0.22820103022941085"/>
    <n v="0.73104711521711307"/>
    <m/>
    <m/>
    <m/>
    <m/>
    <m/>
    <m/>
    <m/>
    <m/>
    <m/>
    <m/>
    <m/>
    <m/>
    <m/>
    <n v="9"/>
    <n v="1"/>
    <n v="0"/>
  </r>
  <r>
    <n v="47101911"/>
    <s v="GEHL, Scott"/>
    <s v="5540 Natures Lane,Appleton, WI 54917"/>
    <s v="5540 Natures Lane Appleton WI 54917"/>
    <s v="5540 54917"/>
    <s v=""/>
    <x v="9"/>
    <x v="0"/>
    <x v="38"/>
    <n v="3"/>
    <x v="9"/>
    <n v="2"/>
    <n v="0"/>
    <n v="0.70287780355024221"/>
    <n v="0.36128083391493926"/>
    <m/>
    <m/>
    <m/>
    <m/>
    <m/>
    <m/>
    <m/>
    <m/>
    <m/>
    <m/>
    <m/>
    <m/>
    <m/>
    <n v="9"/>
    <n v="1"/>
    <n v="0"/>
  </r>
  <r>
    <n v="47103942"/>
    <s v="Behroozi, Maryam"/>
    <s v="3011 Malibu Canyon Road,Malibu, California 90265"/>
    <s v="3011 Malibu Canyon Road Malibu California 90265"/>
    <s v="3011 90265"/>
    <s v=""/>
    <x v="9"/>
    <x v="0"/>
    <x v="47"/>
    <n v="3"/>
    <x v="11"/>
    <n v="2"/>
    <n v="0"/>
    <n v="0.13725528111345509"/>
    <n v="0.70337336520333138"/>
    <m/>
    <m/>
    <m/>
    <m/>
    <m/>
    <m/>
    <m/>
    <m/>
    <m/>
    <m/>
    <m/>
    <m/>
    <m/>
    <n v="9"/>
    <n v="1"/>
    <n v="0"/>
  </r>
  <r>
    <n v="47104728"/>
    <s v="LU, Baofu"/>
    <s v="529 Dorchester Drive,Seven Fields, PA 16046"/>
    <s v="529 Dorchester Drive Seven Fields PA 16046"/>
    <s v="529 16046"/>
    <s v=""/>
    <x v="9"/>
    <x v="0"/>
    <x v="42"/>
    <n v="3"/>
    <x v="11"/>
    <n v="2"/>
    <n v="0"/>
    <n v="0.81372396150382786"/>
    <n v="0.29877807829066239"/>
    <m/>
    <m/>
    <m/>
    <m/>
    <m/>
    <m/>
    <m/>
    <m/>
    <m/>
    <m/>
    <m/>
    <m/>
    <m/>
    <n v="9"/>
    <n v="1"/>
    <n v="0"/>
  </r>
  <r>
    <n v="47105854"/>
    <s v="Dayfallah, Hassan"/>
    <s v="Ciena Corporation, c/o 7035 Ridge Road,Hanover, MD Maryland 21076"/>
    <s v="Ciena Corporation c/o 7035 Ridge Road Hanover MD Maryland 21076"/>
    <s v="7035 21076"/>
    <s v=""/>
    <x v="9"/>
    <x v="0"/>
    <x v="4"/>
    <n v="3"/>
    <x v="4"/>
    <n v="2"/>
    <n v="0"/>
    <n v="5.5553173020107094E-2"/>
    <n v="0.12473146253581002"/>
    <m/>
    <m/>
    <m/>
    <m/>
    <m/>
    <m/>
    <m/>
    <m/>
    <m/>
    <m/>
    <m/>
    <m/>
    <m/>
    <n v="9"/>
    <n v="1"/>
    <n v="0"/>
  </r>
  <r>
    <n v="26524709"/>
    <s v="KETTUNEN,ERKKI TAPIO"/>
    <s v="Aittakarinkatu 22 A 7, Rauma"/>
    <s v="Aittakarinkatu 22 A 7 Rauma"/>
    <s v="22 7"/>
    <s v="22"/>
    <x v="23"/>
    <x v="0"/>
    <x v="20"/>
    <n v="2"/>
    <x v="1"/>
    <n v="2"/>
    <n v="1"/>
    <n v="0.37992012739707559"/>
    <n v="0.17708350785939975"/>
    <n v="1"/>
    <n v="2"/>
    <n v="11"/>
    <m/>
    <m/>
    <m/>
    <m/>
    <m/>
    <m/>
    <m/>
    <m/>
    <m/>
    <m/>
    <n v="9"/>
    <n v="1"/>
    <n v="0"/>
  </r>
  <r>
    <n v="47111666"/>
    <s v="Kawaoka, Ryo"/>
    <s v="c/o Kyocera Document Solutions Inc., 1-2-28, Tamatsukuri, Chuo-ku, Osaka-shi,Osaka 540-8585"/>
    <s v="c/o Kyocera Document Solutions Inc. 1-2-28 Tamatsukuri Chuo-ku Osaka-shi Osaka 540-8585"/>
    <s v="1228 5408585"/>
    <s v="1-"/>
    <x v="2"/>
    <x v="0"/>
    <x v="63"/>
    <n v="3"/>
    <x v="6"/>
    <n v="2"/>
    <n v="1"/>
    <n v="0.70231559412376621"/>
    <n v="0.61652812762663001"/>
    <m/>
    <m/>
    <m/>
    <m/>
    <m/>
    <m/>
    <m/>
    <m/>
    <m/>
    <m/>
    <m/>
    <m/>
    <m/>
    <n v="9"/>
    <n v="1"/>
    <n v="0"/>
  </r>
  <r>
    <n v="47114652"/>
    <s v="SMITH, Steven, W."/>
    <s v="2401 Village Drive,Waynesboro VA 22980"/>
    <s v="2401 Village Drive Waynesboro VA 22980"/>
    <s v="2401 22980"/>
    <s v=""/>
    <x v="9"/>
    <x v="0"/>
    <x v="34"/>
    <n v="3"/>
    <x v="9"/>
    <n v="2"/>
    <n v="0"/>
    <n v="0.5161374570859204"/>
    <n v="0.25820102250812516"/>
    <m/>
    <m/>
    <m/>
    <m/>
    <m/>
    <m/>
    <m/>
    <m/>
    <m/>
    <m/>
    <m/>
    <m/>
    <m/>
    <n v="9"/>
    <n v="1"/>
    <n v="0"/>
  </r>
  <r>
    <n v="47117431"/>
    <s v="Stevenson, Eric"/>
    <s v="1531 Pheasant Ridge Drive,San Antonio, Texas 78248"/>
    <s v="1531 Pheasant Ridge Drive San Antonio Texas 78248"/>
    <s v="1531 78248"/>
    <s v=""/>
    <x v="9"/>
    <x v="0"/>
    <x v="23"/>
    <n v="3"/>
    <x v="10"/>
    <n v="2"/>
    <n v="0"/>
    <n v="0.71761915751631433"/>
    <n v="0.27133624034606874"/>
    <m/>
    <m/>
    <m/>
    <m/>
    <m/>
    <m/>
    <m/>
    <m/>
    <m/>
    <m/>
    <m/>
    <m/>
    <m/>
    <n v="9"/>
    <n v="1"/>
    <n v="0"/>
  </r>
  <r>
    <n v="47117434"/>
    <s v="STONE, Randall E."/>
    <s v="C/o Molex Incorporated, 2222 Wellington Court,Lisle, IL 60532"/>
    <s v="C/o Molex Incorporated 2222 Wellington Court Lisle IL 60532"/>
    <s v="2222 60532"/>
    <s v=""/>
    <x v="9"/>
    <x v="0"/>
    <x v="15"/>
    <n v="3"/>
    <x v="2"/>
    <n v="2"/>
    <n v="0"/>
    <n v="0.66949853467130283"/>
    <n v="0.16999506496295136"/>
    <m/>
    <m/>
    <m/>
    <m/>
    <m/>
    <m/>
    <m/>
    <m/>
    <m/>
    <m/>
    <m/>
    <m/>
    <m/>
    <n v="9"/>
    <n v="1"/>
    <n v="0"/>
  </r>
  <r>
    <n v="47122997"/>
    <s v="BRINKER, Jeffrey, C."/>
    <s v="14 Eagle Nest Drive NE,Albuquerque, NM 87122"/>
    <s v="14 Eagle Nest Drive NE Albuquerque NM 87122"/>
    <s v="14 87122"/>
    <s v=""/>
    <x v="9"/>
    <x v="0"/>
    <x v="18"/>
    <n v="3"/>
    <x v="10"/>
    <n v="2"/>
    <n v="0"/>
    <n v="0.63623122019202405"/>
    <n v="0.92562961569608915"/>
    <m/>
    <m/>
    <m/>
    <m/>
    <m/>
    <m/>
    <m/>
    <m/>
    <m/>
    <m/>
    <m/>
    <m/>
    <m/>
    <n v="9"/>
    <n v="1"/>
    <n v="0"/>
  </r>
  <r>
    <n v="47126118"/>
    <s v="Takahashi, Koji"/>
    <s v="c/o TOSHIBA LIGHTING &amp; TECHNOLOGY, CORPORATION, 1-201-1, Funakoshi-cho,Yokosuka-shi, Kanagawa 237-8510"/>
    <s v="c/o TOSHIBA LIGHTING &amp; TECHNOLOGY CORPORATION 1-201-1 Funakoshi-cho Yokosuka-shi Kanagawa 237-8510"/>
    <s v="12011 2378510"/>
    <s v="1-"/>
    <x v="2"/>
    <x v="0"/>
    <x v="104"/>
    <n v="3"/>
    <x v="6"/>
    <n v="2"/>
    <n v="1"/>
    <n v="0.58399625298954616"/>
    <n v="0.74809524049839116"/>
    <m/>
    <m/>
    <m/>
    <m/>
    <m/>
    <m/>
    <m/>
    <m/>
    <m/>
    <m/>
    <m/>
    <m/>
    <m/>
    <n v="9"/>
    <n v="1"/>
    <n v="0"/>
  </r>
  <r>
    <n v="47131166"/>
    <s v="ANAND, Suraj Prakash"/>
    <s v="Novartis Pharmaceuticals Corporation, One Health Plaza,East Hanover, New Jersey 07936-1080"/>
    <s v="Novartis Pharmaceuticals Corporation One Health Plaza East Hanover New Jersey 07936-1080"/>
    <s v="079361080"/>
    <s v=""/>
    <x v="9"/>
    <x v="0"/>
    <x v="32"/>
    <n v="3"/>
    <x v="6"/>
    <n v="1"/>
    <n v="0"/>
    <n v="0.85446758368760534"/>
    <n v="0.36844434288387429"/>
    <m/>
    <m/>
    <m/>
    <m/>
    <m/>
    <m/>
    <m/>
    <m/>
    <m/>
    <m/>
    <m/>
    <m/>
    <m/>
    <n v="9"/>
    <n v="1"/>
    <n v="0"/>
  </r>
  <r>
    <n v="47131229"/>
    <s v="Bailon, Joel"/>
    <s v="c/o Box, Inc., 4440 El Camino Real,Los Altos, CA 94022"/>
    <s v="c/o Box Inc. 4440 El Camino Real Los Altos CA 94022"/>
    <s v="4440 94022"/>
    <s v=""/>
    <x v="9"/>
    <x v="0"/>
    <x v="49"/>
    <n v="3"/>
    <x v="6"/>
    <n v="2"/>
    <n v="0"/>
    <n v="0.61815942921821287"/>
    <n v="9.8017352560719306E-2"/>
    <m/>
    <m/>
    <m/>
    <m/>
    <m/>
    <m/>
    <m/>
    <m/>
    <m/>
    <m/>
    <m/>
    <m/>
    <m/>
    <n v="9"/>
    <n v="1"/>
    <n v="0"/>
  </r>
  <r>
    <n v="47131912"/>
    <s v="Westrom, George B."/>
    <s v="5874 Lake Drive,Angelus Lake, California 90740"/>
    <s v="5874 Lake Drive Angelus Lake California 90740"/>
    <s v="5874 90740"/>
    <s v=""/>
    <x v="9"/>
    <x v="0"/>
    <x v="43"/>
    <n v="3"/>
    <x v="11"/>
    <n v="2"/>
    <n v="0"/>
    <n v="0.40291563196755786"/>
    <n v="0.24501353622269884"/>
    <m/>
    <m/>
    <m/>
    <m/>
    <m/>
    <m/>
    <m/>
    <m/>
    <m/>
    <m/>
    <m/>
    <m/>
    <m/>
    <n v="9"/>
    <n v="1"/>
    <n v="0"/>
  </r>
  <r>
    <n v="47132087"/>
    <s v="Foskey, Christopher E."/>
    <s v="2775 N Highway 360 No. 835,Grand Prairie, TX Texas 75050"/>
    <s v="2775 N Highway 360 No. 835 Grand Prairie TX Texas 75050"/>
    <s v="2775 360 835 75050"/>
    <s v="360"/>
    <x v="9"/>
    <x v="0"/>
    <x v="30"/>
    <n v="3"/>
    <x v="6"/>
    <n v="4"/>
    <n v="1"/>
    <n v="0.90285002624616029"/>
    <n v="0.50350115121551253"/>
    <m/>
    <m/>
    <m/>
    <m/>
    <m/>
    <m/>
    <m/>
    <m/>
    <m/>
    <m/>
    <m/>
    <m/>
    <m/>
    <n v="9"/>
    <n v="1"/>
    <n v="0"/>
  </r>
  <r>
    <n v="47133975"/>
    <s v="JIANG, Lei"/>
    <s v="Novartis Institutes for BioMedical Research, Inc., 250 Massachusetts Avenue,Cambridge, MA 02139"/>
    <s v="Novartis Institutes for BioMedical Research Inc. 250 Massachusetts Avenue Cambridge MA 02139"/>
    <s v="250 02139"/>
    <s v="250"/>
    <x v="9"/>
    <x v="0"/>
    <x v="84"/>
    <n v="3"/>
    <x v="8"/>
    <n v="2"/>
    <n v="1"/>
    <n v="0.41491498931587623"/>
    <n v="0.72691157288779917"/>
    <m/>
    <m/>
    <m/>
    <m/>
    <m/>
    <m/>
    <m/>
    <m/>
    <m/>
    <m/>
    <m/>
    <m/>
    <m/>
    <n v="9"/>
    <n v="1"/>
    <n v="0"/>
  </r>
  <r>
    <n v="47134801"/>
    <s v="NICOL, David H."/>
    <s v="13758 Ruette Le Parc A,Del Mar California 92014"/>
    <s v="13758 Ruette Le Parc A Del Mar California 92014"/>
    <s v="13758 92014"/>
    <s v=""/>
    <x v="9"/>
    <x v="0"/>
    <x v="22"/>
    <n v="3"/>
    <x v="2"/>
    <n v="2"/>
    <n v="0"/>
    <n v="0.83718821317731884"/>
    <n v="0.869904058852353"/>
    <m/>
    <m/>
    <m/>
    <m/>
    <m/>
    <m/>
    <m/>
    <m/>
    <m/>
    <m/>
    <m/>
    <m/>
    <m/>
    <n v="9"/>
    <n v="1"/>
    <n v="0"/>
  </r>
  <r>
    <n v="47135242"/>
    <s v="Smith, Gordon Raymond"/>
    <s v="1 River Road,Schenectady, New York 12345"/>
    <s v="1 River Road Schenectady New York 12345"/>
    <s v="1 12345"/>
    <s v=""/>
    <x v="9"/>
    <x v="0"/>
    <x v="41"/>
    <n v="3"/>
    <x v="11"/>
    <n v="2"/>
    <n v="0"/>
    <n v="0.83616240819914345"/>
    <n v="0.78088284794056273"/>
    <m/>
    <m/>
    <m/>
    <m/>
    <m/>
    <m/>
    <m/>
    <m/>
    <m/>
    <m/>
    <m/>
    <m/>
    <m/>
    <n v="9"/>
    <n v="1"/>
    <n v="0"/>
  </r>
  <r>
    <n v="28404156"/>
    <s v="FRANCOIS * CHABANNES"/>
    <s v="69 BOULEVARD BEAUSEJOUR,75016 PARIS"/>
    <s v="69 BOULEVARD BEAUSEJOUR 75016 PARIS"/>
    <s v="69 75016"/>
    <s v=""/>
    <x v="24"/>
    <x v="0"/>
    <x v="52"/>
    <n v="2"/>
    <x v="1"/>
    <n v="2"/>
    <n v="0"/>
    <n v="0.85132852926053637"/>
    <n v="0.21151861525553184"/>
    <n v="1"/>
    <n v="2"/>
    <n v="11"/>
    <m/>
    <m/>
    <m/>
    <m/>
    <m/>
    <m/>
    <m/>
    <m/>
    <m/>
    <m/>
    <n v="9"/>
    <n v="1"/>
    <n v="0"/>
  </r>
  <r>
    <n v="47136371"/>
    <s v="Tencent Technology (Shenzhen) Co., Ltd"/>
    <s v="Room 403 East Block 2 SEG Park, Zhenxing Road, Nanshan,Futian, Guangdong 518057"/>
    <s v="Room 403 East Block 2 SEG Park Zhenxing Road Nanshan Futian Guangdong 518057"/>
    <s v="403 2 518057"/>
    <s v="403"/>
    <x v="14"/>
    <x v="0"/>
    <x v="68"/>
    <n v="3"/>
    <x v="5"/>
    <n v="3"/>
    <n v="1"/>
    <n v="0.79469842199690421"/>
    <n v="0.5303136828537901"/>
    <m/>
    <m/>
    <m/>
    <m/>
    <m/>
    <m/>
    <m/>
    <m/>
    <m/>
    <m/>
    <m/>
    <m/>
    <m/>
    <n v="9"/>
    <n v="1"/>
    <n v="0"/>
  </r>
  <r>
    <n v="47136592"/>
    <s v="CST CumSolTec GmbH"/>
    <s v="Albstrasse 14,70597 Stuttgart"/>
    <s v="Albstrasse 14 70597 Stuttgart"/>
    <s v="14 70597"/>
    <s v="14"/>
    <x v="0"/>
    <x v="0"/>
    <x v="13"/>
    <n v="2"/>
    <x v="0"/>
    <n v="2"/>
    <n v="1"/>
    <n v="0.52275867332131221"/>
    <n v="0.69934447189040061"/>
    <m/>
    <m/>
    <m/>
    <m/>
    <m/>
    <m/>
    <m/>
    <m/>
    <m/>
    <m/>
    <m/>
    <m/>
    <m/>
    <n v="9"/>
    <n v="1"/>
    <n v="0"/>
  </r>
  <r>
    <n v="47136997"/>
    <s v="Petszulat, Monika"/>
    <s v="Am Kölner Weg 13"/>
    <s v="Am Kölner Weg 13"/>
    <s v="13"/>
    <s v=""/>
    <x v="0"/>
    <x v="0"/>
    <x v="79"/>
    <n v="1"/>
    <x v="0"/>
    <n v="1"/>
    <n v="0"/>
    <n v="0.32120874383417297"/>
    <n v="0.54389060958444058"/>
    <m/>
    <m/>
    <m/>
    <m/>
    <m/>
    <m/>
    <m/>
    <m/>
    <m/>
    <m/>
    <m/>
    <m/>
    <m/>
    <n v="9"/>
    <n v="0"/>
    <n v="0"/>
  </r>
  <r>
    <n v="47139126"/>
    <s v="Asahi, Tadashi"/>
    <s v="c/o Nippon Light Metal Co., Ltd. 2-20, Higashi-,Shinagawa 2-chome Shinagawa-ku Tokyo"/>
    <s v="c/o Nippon Light Metal Co. Ltd. 2-20 Higashi- Shinagawa 2-chome Shinagawa-ku Tokyo"/>
    <s v="220 2"/>
    <s v="2-"/>
    <x v="2"/>
    <x v="0"/>
    <x v="7"/>
    <n v="3"/>
    <x v="8"/>
    <n v="2"/>
    <n v="1"/>
    <n v="0.89995610886301125"/>
    <n v="0.43130445276943918"/>
    <m/>
    <m/>
    <m/>
    <m/>
    <m/>
    <m/>
    <m/>
    <m/>
    <m/>
    <m/>
    <m/>
    <m/>
    <m/>
    <n v="9"/>
    <n v="1"/>
    <n v="0"/>
  </r>
  <r>
    <n v="47141457"/>
    <s v="Kim, Woo Sung"/>
    <s v="102-401, Jinhung the Rubens Apt., Jangdeok-dong, Hwaseong-si,Gyeonggi-do"/>
    <s v="102-401 Jinhung the Rubens Apt. Jangdeok-dong Hwaseong-si Gyeonggi-do"/>
    <s v="102401"/>
    <s v="-401"/>
    <x v="7"/>
    <x v="0"/>
    <x v="75"/>
    <n v="3"/>
    <x v="10"/>
    <n v="1"/>
    <n v="1"/>
    <n v="0.61194086402928083"/>
    <n v="0.86712073930903477"/>
    <m/>
    <m/>
    <m/>
    <m/>
    <m/>
    <m/>
    <m/>
    <m/>
    <m/>
    <m/>
    <m/>
    <m/>
    <m/>
    <n v="9"/>
    <n v="1"/>
    <n v="0"/>
  </r>
  <r>
    <n v="47142946"/>
    <s v="GAVE, Matthew, A."/>
    <s v="55 Sawmill Creek Trail,Saginaw, MI 48603"/>
    <s v="55 Sawmill Creek Trail Saginaw MI 48603"/>
    <s v="55 48603"/>
    <s v=""/>
    <x v="9"/>
    <x v="0"/>
    <x v="41"/>
    <n v="3"/>
    <x v="11"/>
    <n v="2"/>
    <n v="0"/>
    <n v="0.45515051203788992"/>
    <n v="0.77959053101679043"/>
    <m/>
    <m/>
    <m/>
    <m/>
    <m/>
    <m/>
    <m/>
    <m/>
    <m/>
    <m/>
    <m/>
    <m/>
    <m/>
    <n v="9"/>
    <n v="1"/>
    <n v="0"/>
  </r>
  <r>
    <n v="47143107"/>
    <s v="HOFSDAL, Gilbert B."/>
    <s v="2381 Old Route 5,Chittenango, New York 13037"/>
    <s v="2381 Old Route 5 Chittenango New York 13037"/>
    <s v="2381 5 13037"/>
    <s v="5"/>
    <x v="9"/>
    <x v="0"/>
    <x v="18"/>
    <n v="3"/>
    <x v="10"/>
    <n v="3"/>
    <n v="1"/>
    <n v="0.26032941674683585"/>
    <n v="0.1877074422451217"/>
    <m/>
    <m/>
    <m/>
    <m/>
    <m/>
    <m/>
    <m/>
    <m/>
    <m/>
    <m/>
    <m/>
    <m/>
    <m/>
    <n v="9"/>
    <n v="1"/>
    <n v="0"/>
  </r>
  <r>
    <n v="47146056"/>
    <s v="Intellirad Solutions Pty Ltd."/>
    <s v="East Hawthorn"/>
    <s v="East Hawthorn"/>
    <s v=""/>
    <s v=""/>
    <x v="20"/>
    <x v="0"/>
    <x v="69"/>
    <n v="1"/>
    <x v="15"/>
    <n v="0"/>
    <n v="0"/>
    <n v="0.27325878978305318"/>
    <n v="0.76981148650949638"/>
    <m/>
    <m/>
    <m/>
    <m/>
    <m/>
    <m/>
    <m/>
    <m/>
    <m/>
    <m/>
    <m/>
    <m/>
    <m/>
    <n v="9"/>
    <n v="0"/>
    <n v="0"/>
  </r>
  <r>
    <n v="28705098"/>
    <s v="HORST * ODENKIRCHEN"/>
    <s v="GRILLOSTRASSE 27,4630 BOCHUM 1"/>
    <s v="GRILLOSTRASSE 27 4630 BOCHUM 1"/>
    <s v="27 4630 1"/>
    <s v="27"/>
    <x v="24"/>
    <x v="0"/>
    <x v="0"/>
    <n v="2"/>
    <x v="1"/>
    <n v="3"/>
    <n v="1"/>
    <n v="0.60354490188146082"/>
    <n v="0.20344151721677495"/>
    <n v="1"/>
    <n v="2"/>
    <n v="11"/>
    <m/>
    <m/>
    <m/>
    <m/>
    <m/>
    <m/>
    <m/>
    <m/>
    <m/>
    <m/>
    <n v="9"/>
    <n v="1"/>
    <n v="0"/>
  </r>
  <r>
    <n v="29817313"/>
    <s v="DEVELOPMENT SPA A.I.D. AGRICULTURE INDUSTRIAL"/>
    <s v="A CATANIA - ZONA INDUSTRIALE"/>
    <s v="A CATANIA - ZONA INDUSTRIALE"/>
    <s v=""/>
    <s v=""/>
    <x v="6"/>
    <x v="0"/>
    <x v="20"/>
    <n v="2"/>
    <x v="1"/>
    <n v="0"/>
    <n v="0"/>
    <n v="0.47148742322027359"/>
    <n v="0.20832065423584245"/>
    <n v="1"/>
    <n v="2"/>
    <n v="11"/>
    <m/>
    <m/>
    <m/>
    <m/>
    <m/>
    <m/>
    <m/>
    <m/>
    <m/>
    <m/>
    <n v="9"/>
    <n v="1"/>
    <n v="0"/>
  </r>
  <r>
    <n v="47149238"/>
    <s v="TAN, Xiaoming"/>
    <s v="Qingdao"/>
    <s v="Qingdao"/>
    <s v=""/>
    <s v=""/>
    <x v="14"/>
    <x v="0"/>
    <x v="65"/>
    <n v="1"/>
    <x v="14"/>
    <n v="0"/>
    <n v="0"/>
    <n v="0.22392396231422318"/>
    <n v="0.73131881821993805"/>
    <m/>
    <m/>
    <m/>
    <m/>
    <m/>
    <m/>
    <m/>
    <m/>
    <m/>
    <m/>
    <m/>
    <m/>
    <m/>
    <n v="9"/>
    <n v="0"/>
    <n v="0"/>
  </r>
  <r>
    <n v="29822308"/>
    <s v="SARDELLI ANTONIO"/>
    <s v="CHIUSA BOLZAMO VIA FRAGHES 61"/>
    <s v="CHIUSA BOLZAMO VIA FRAGHES 61"/>
    <s v="61"/>
    <s v=""/>
    <x v="6"/>
    <x v="0"/>
    <x v="13"/>
    <n v="2"/>
    <x v="1"/>
    <n v="1"/>
    <n v="0"/>
    <n v="0.5793146954506081"/>
    <n v="0.19743704012205521"/>
    <n v="1"/>
    <n v="2"/>
    <n v="11"/>
    <m/>
    <m/>
    <m/>
    <m/>
    <m/>
    <m/>
    <m/>
    <m/>
    <m/>
    <m/>
    <n v="9"/>
    <n v="1"/>
    <n v="0"/>
  </r>
  <r>
    <n v="47154119"/>
    <s v="CARBALLIDO HERRERA, Jose M."/>
    <s v="Allschwil"/>
    <s v="Allschwil"/>
    <s v=""/>
    <s v=""/>
    <x v="10"/>
    <x v="0"/>
    <x v="62"/>
    <n v="1"/>
    <x v="14"/>
    <n v="0"/>
    <n v="0"/>
    <n v="0.5331575018134308"/>
    <n v="0.46709334786054513"/>
    <m/>
    <m/>
    <m/>
    <m/>
    <m/>
    <m/>
    <m/>
    <m/>
    <m/>
    <m/>
    <m/>
    <m/>
    <m/>
    <n v="9"/>
    <n v="0"/>
    <n v="0"/>
  </r>
  <r>
    <n v="47159949"/>
    <s v="Barros De Sousa, Frederico"/>
    <s v="Belo Horizente"/>
    <s v="Belo Horizente"/>
    <s v=""/>
    <s v=""/>
    <x v="33"/>
    <x v="0"/>
    <x v="78"/>
    <n v="1"/>
    <x v="15"/>
    <n v="0"/>
    <n v="0"/>
    <n v="0.15549095781042821"/>
    <n v="0.61969171528822897"/>
    <m/>
    <m/>
    <m/>
    <m/>
    <m/>
    <m/>
    <m/>
    <m/>
    <m/>
    <m/>
    <m/>
    <m/>
    <m/>
    <n v="9"/>
    <n v="0"/>
    <n v="0"/>
  </r>
  <r>
    <n v="47161424"/>
    <s v="Platkowski, Kristina"/>
    <s v="Leipzig"/>
    <s v="Leipzig"/>
    <s v=""/>
    <s v=""/>
    <x v="0"/>
    <x v="0"/>
    <x v="65"/>
    <n v="1"/>
    <x v="14"/>
    <n v="0"/>
    <n v="0"/>
    <n v="0.81515419582236404"/>
    <n v="0.81219755021143181"/>
    <m/>
    <m/>
    <m/>
    <m/>
    <m/>
    <m/>
    <m/>
    <m/>
    <m/>
    <m/>
    <m/>
    <m/>
    <m/>
    <n v="9"/>
    <n v="0"/>
    <n v="0"/>
  </r>
  <r>
    <n v="47161699"/>
    <s v="Raqib, Rubhana"/>
    <s v="Dhaka"/>
    <s v="Dhaka"/>
    <s v=""/>
    <s v=""/>
    <x v="68"/>
    <x v="0"/>
    <x v="87"/>
    <n v="1"/>
    <x v="14"/>
    <n v="0"/>
    <n v="0"/>
    <n v="0.19228583796338006"/>
    <n v="0.91933007031498237"/>
    <m/>
    <m/>
    <m/>
    <m/>
    <m/>
    <m/>
    <m/>
    <m/>
    <m/>
    <m/>
    <m/>
    <m/>
    <m/>
    <n v="9"/>
    <n v="0"/>
    <n v="0"/>
  </r>
  <r>
    <n v="47164892"/>
    <s v="Brawer, Sascha B"/>
    <s v="Berne"/>
    <s v="Berne"/>
    <s v=""/>
    <s v=""/>
    <x v="10"/>
    <x v="0"/>
    <x v="87"/>
    <n v="1"/>
    <x v="14"/>
    <n v="0"/>
    <n v="0"/>
    <n v="0.95258441602477295"/>
    <n v="0.31837119817441673"/>
    <m/>
    <m/>
    <m/>
    <m/>
    <m/>
    <m/>
    <m/>
    <m/>
    <m/>
    <m/>
    <m/>
    <m/>
    <m/>
    <n v="9"/>
    <n v="0"/>
    <n v="0"/>
  </r>
  <r>
    <n v="47166219"/>
    <s v="WANG, ZHE"/>
    <s v="Shenzhen City"/>
    <s v="Shenzhen City"/>
    <s v=""/>
    <s v=""/>
    <x v="14"/>
    <x v="0"/>
    <x v="69"/>
    <n v="1"/>
    <x v="15"/>
    <n v="0"/>
    <n v="0"/>
    <n v="0.41408444357271179"/>
    <n v="0.69073509720928383"/>
    <m/>
    <m/>
    <m/>
    <m/>
    <m/>
    <m/>
    <m/>
    <m/>
    <m/>
    <m/>
    <m/>
    <m/>
    <m/>
    <n v="9"/>
    <n v="0"/>
    <n v="0"/>
  </r>
  <r>
    <n v="47166457"/>
    <s v="Bechem, Benjamin"/>
    <s v="Mannheim"/>
    <s v="Mannheim"/>
    <s v=""/>
    <s v=""/>
    <x v="0"/>
    <x v="0"/>
    <x v="59"/>
    <n v="1"/>
    <x v="14"/>
    <n v="0"/>
    <n v="0"/>
    <n v="0.97489146519222614"/>
    <n v="0.61190759151180807"/>
    <m/>
    <m/>
    <m/>
    <m/>
    <m/>
    <m/>
    <m/>
    <m/>
    <m/>
    <m/>
    <m/>
    <m/>
    <m/>
    <n v="9"/>
    <n v="0"/>
    <n v="0"/>
  </r>
  <r>
    <n v="47167109"/>
    <s v="INRA (Institut National de la Recherche Agronomique)"/>
    <s v="Paris Cedex 07"/>
    <s v="Paris Cedex 07"/>
    <s v="07"/>
    <s v=""/>
    <x v="3"/>
    <x v="0"/>
    <x v="78"/>
    <n v="1"/>
    <x v="3"/>
    <n v="1"/>
    <n v="0"/>
    <n v="0.10005171763009135"/>
    <n v="0.83244065667307976"/>
    <m/>
    <m/>
    <m/>
    <m/>
    <m/>
    <m/>
    <m/>
    <m/>
    <m/>
    <m/>
    <m/>
    <m/>
    <m/>
    <n v="9"/>
    <n v="0"/>
    <n v="0"/>
  </r>
  <r>
    <n v="47170418"/>
    <s v="Dienger, Mattias"/>
    <s v="Freiburg"/>
    <s v="Freiburg"/>
    <s v=""/>
    <s v=""/>
    <x v="0"/>
    <x v="0"/>
    <x v="59"/>
    <n v="1"/>
    <x v="14"/>
    <n v="0"/>
    <n v="0"/>
    <n v="0.28843157789936547"/>
    <n v="0.5442159761561014"/>
    <m/>
    <m/>
    <m/>
    <m/>
    <m/>
    <m/>
    <m/>
    <m/>
    <m/>
    <m/>
    <m/>
    <m/>
    <m/>
    <n v="9"/>
    <n v="0"/>
    <n v="0"/>
  </r>
  <r>
    <n v="47173896"/>
    <s v="Kaneko, Kouichi"/>
    <s v="Hamamatsu-shi"/>
    <s v="Hamamatsu-shi"/>
    <s v=""/>
    <s v=""/>
    <x v="2"/>
    <x v="0"/>
    <x v="69"/>
    <n v="1"/>
    <x v="14"/>
    <n v="0"/>
    <n v="0"/>
    <n v="0.85098030590832074"/>
    <n v="0.59558328847822961"/>
    <m/>
    <m/>
    <m/>
    <m/>
    <m/>
    <m/>
    <m/>
    <m/>
    <m/>
    <m/>
    <m/>
    <m/>
    <m/>
    <n v="9"/>
    <n v="0"/>
    <n v="0"/>
  </r>
  <r>
    <n v="47174278"/>
    <s v="Katou, Hideaki"/>
    <s v="Yamanashi"/>
    <s v="Yamanashi"/>
    <s v=""/>
    <s v=""/>
    <x v="2"/>
    <x v="0"/>
    <x v="62"/>
    <n v="1"/>
    <x v="14"/>
    <n v="0"/>
    <n v="0"/>
    <n v="0.79562617548045023"/>
    <n v="0.35970736430256811"/>
    <m/>
    <m/>
    <m/>
    <m/>
    <m/>
    <m/>
    <m/>
    <m/>
    <m/>
    <m/>
    <m/>
    <m/>
    <m/>
    <n v="9"/>
    <n v="0"/>
    <n v="0"/>
  </r>
  <r>
    <n v="47175637"/>
    <s v="Kim, Eun Sun"/>
    <s v="Jeonju-si"/>
    <s v="Jeonju-si"/>
    <s v=""/>
    <s v=""/>
    <x v="7"/>
    <x v="0"/>
    <x v="62"/>
    <n v="1"/>
    <x v="14"/>
    <n v="0"/>
    <n v="0"/>
    <n v="7.832339879070005E-2"/>
    <n v="0.83783396104193675"/>
    <m/>
    <m/>
    <m/>
    <m/>
    <m/>
    <m/>
    <m/>
    <m/>
    <m/>
    <m/>
    <m/>
    <m/>
    <m/>
    <n v="9"/>
    <n v="0"/>
    <n v="0"/>
  </r>
  <r>
    <n v="29979222"/>
    <s v="SOGORKA GARY MARTIN"/>
    <s v="HACKENSACK NEW JERSEY U.S.A."/>
    <s v="HACKENSACK NEW JERSEY U.S.A."/>
    <s v=""/>
    <s v=""/>
    <x v="9"/>
    <x v="0"/>
    <x v="20"/>
    <n v="2"/>
    <x v="0"/>
    <n v="0"/>
    <n v="0"/>
    <n v="0.31638352895669475"/>
    <n v="0.17640109173775353"/>
    <n v="1"/>
    <n v="2"/>
    <n v="11"/>
    <m/>
    <m/>
    <m/>
    <m/>
    <m/>
    <m/>
    <m/>
    <m/>
    <m/>
    <m/>
    <n v="9"/>
    <n v="1"/>
    <n v="0"/>
  </r>
  <r>
    <n v="47181733"/>
    <s v="Horowski, Reinhard"/>
    <s v="Michendorf"/>
    <s v="Michendorf"/>
    <s v=""/>
    <s v=""/>
    <x v="0"/>
    <x v="0"/>
    <x v="70"/>
    <n v="1"/>
    <x v="14"/>
    <n v="0"/>
    <n v="0"/>
    <n v="8.8034397492191552E-3"/>
    <n v="0.1974685797005975"/>
    <m/>
    <m/>
    <m/>
    <m/>
    <m/>
    <m/>
    <m/>
    <m/>
    <m/>
    <m/>
    <m/>
    <m/>
    <m/>
    <n v="9"/>
    <n v="0"/>
    <n v="0"/>
  </r>
  <r>
    <n v="47182804"/>
    <s v="Scarfe, Daniel Jonathan"/>
    <s v="Berkshire"/>
    <s v="Berkshire"/>
    <s v=""/>
    <s v=""/>
    <x v="8"/>
    <x v="0"/>
    <x v="62"/>
    <n v="1"/>
    <x v="14"/>
    <n v="0"/>
    <n v="0"/>
    <n v="0.26147088730354862"/>
    <n v="0.75481536333681931"/>
    <m/>
    <m/>
    <m/>
    <m/>
    <m/>
    <m/>
    <m/>
    <m/>
    <m/>
    <m/>
    <m/>
    <m/>
    <m/>
    <n v="9"/>
    <n v="0"/>
    <n v="0"/>
  </r>
  <r>
    <n v="47184055"/>
    <s v="Guangzhou Jiubang Digital Technology Co., Ltd."/>
    <s v="Guangzhou"/>
    <s v="Guangzhou"/>
    <s v=""/>
    <s v=""/>
    <x v="14"/>
    <x v="0"/>
    <x v="62"/>
    <n v="1"/>
    <x v="14"/>
    <n v="0"/>
    <n v="0"/>
    <n v="0.23445037392571544"/>
    <n v="0.56750856807139149"/>
    <m/>
    <m/>
    <m/>
    <m/>
    <m/>
    <m/>
    <m/>
    <m/>
    <m/>
    <m/>
    <m/>
    <m/>
    <m/>
    <n v="9"/>
    <n v="0"/>
    <n v="0"/>
  </r>
  <r>
    <n v="47184817"/>
    <s v="Atkins, Michael James"/>
    <s v="Cambridge"/>
    <s v="Cambridge"/>
    <s v=""/>
    <s v=""/>
    <x v="8"/>
    <x v="0"/>
    <x v="62"/>
    <n v="1"/>
    <x v="14"/>
    <n v="0"/>
    <n v="0"/>
    <n v="0.130611546594535"/>
    <n v="0.11817882081238507"/>
    <m/>
    <m/>
    <m/>
    <m/>
    <m/>
    <m/>
    <m/>
    <m/>
    <m/>
    <m/>
    <m/>
    <m/>
    <m/>
    <n v="9"/>
    <n v="0"/>
    <n v="0"/>
  </r>
  <r>
    <n v="47186236"/>
    <s v="Kong, Xiangrui"/>
    <s v="Shenzhen"/>
    <s v="Shenzhen"/>
    <s v=""/>
    <s v=""/>
    <x v="14"/>
    <x v="0"/>
    <x v="59"/>
    <n v="1"/>
    <x v="14"/>
    <n v="0"/>
    <n v="0"/>
    <n v="0.56976226918311423"/>
    <n v="0.70804874644061666"/>
    <m/>
    <m/>
    <m/>
    <m/>
    <m/>
    <m/>
    <m/>
    <m/>
    <m/>
    <m/>
    <m/>
    <m/>
    <m/>
    <n v="9"/>
    <n v="0"/>
    <n v="0"/>
  </r>
  <r>
    <n v="47186758"/>
    <s v="Koegl, Martin"/>
    <s v="Munich"/>
    <s v="Munich"/>
    <s v=""/>
    <s v=""/>
    <x v="0"/>
    <x v="0"/>
    <x v="66"/>
    <n v="1"/>
    <x v="14"/>
    <n v="0"/>
    <n v="0"/>
    <n v="0.1887541348221855"/>
    <n v="0.41658781077314799"/>
    <m/>
    <m/>
    <m/>
    <m/>
    <m/>
    <m/>
    <m/>
    <m/>
    <m/>
    <m/>
    <m/>
    <m/>
    <m/>
    <n v="9"/>
    <n v="0"/>
    <n v="0"/>
  </r>
  <r>
    <n v="47188183"/>
    <s v="Hartman, Alexandra E."/>
    <s v="Tolleson,AZ"/>
    <s v="Tolleson AZ"/>
    <s v=""/>
    <s v=""/>
    <x v="9"/>
    <x v="0"/>
    <x v="77"/>
    <n v="1"/>
    <x v="15"/>
    <n v="0"/>
    <n v="0"/>
    <n v="0.22924151709360563"/>
    <n v="0.52174296909248674"/>
    <m/>
    <m/>
    <m/>
    <m/>
    <m/>
    <m/>
    <m/>
    <m/>
    <m/>
    <m/>
    <m/>
    <m/>
    <m/>
    <n v="9"/>
    <n v="0"/>
    <n v="0"/>
  </r>
  <r>
    <n v="47188922"/>
    <s v="Mazzocchi, Nicholas J."/>
    <s v="Oswego,IL"/>
    <s v="Oswego IL"/>
    <s v=""/>
    <s v=""/>
    <x v="9"/>
    <x v="0"/>
    <x v="62"/>
    <n v="1"/>
    <x v="15"/>
    <n v="0"/>
    <n v="0"/>
    <n v="0.88239971600184697"/>
    <n v="0.99030064949095198"/>
    <m/>
    <m/>
    <m/>
    <m/>
    <m/>
    <m/>
    <m/>
    <m/>
    <m/>
    <m/>
    <m/>
    <m/>
    <m/>
    <n v="9"/>
    <n v="0"/>
    <n v="0"/>
  </r>
  <r>
    <n v="47190010"/>
    <s v="Steiner, Mitchell S."/>
    <s v="Germentown,TN"/>
    <s v="Germentown TN"/>
    <s v=""/>
    <s v=""/>
    <x v="9"/>
    <x v="0"/>
    <x v="69"/>
    <n v="1"/>
    <x v="15"/>
    <n v="0"/>
    <n v="0"/>
    <n v="0.38527790095996295"/>
    <n v="0.94986836708711253"/>
    <m/>
    <m/>
    <m/>
    <m/>
    <m/>
    <m/>
    <m/>
    <m/>
    <m/>
    <m/>
    <m/>
    <m/>
    <m/>
    <n v="9"/>
    <n v="0"/>
    <n v="0"/>
  </r>
  <r>
    <n v="47191294"/>
    <s v="WEN, Yanjie"/>
    <s v="Beijing"/>
    <s v="Beijing"/>
    <s v=""/>
    <s v=""/>
    <x v="14"/>
    <x v="0"/>
    <x v="65"/>
    <n v="1"/>
    <x v="14"/>
    <n v="0"/>
    <n v="0"/>
    <n v="0.46440559028706152"/>
    <n v="0.6003916336562225"/>
    <m/>
    <m/>
    <m/>
    <m/>
    <m/>
    <m/>
    <m/>
    <m/>
    <m/>
    <m/>
    <m/>
    <m/>
    <m/>
    <n v="9"/>
    <n v="0"/>
    <n v="0"/>
  </r>
  <r>
    <n v="47194148"/>
    <s v="Scala, Alberto Della"/>
    <s v="Rome"/>
    <s v="Rome"/>
    <s v=""/>
    <s v=""/>
    <x v="6"/>
    <x v="0"/>
    <x v="111"/>
    <n v="1"/>
    <x v="14"/>
    <n v="0"/>
    <n v="0"/>
    <n v="0.34599841709440615"/>
    <n v="0.26266932036992663"/>
    <m/>
    <m/>
    <m/>
    <m/>
    <m/>
    <m/>
    <m/>
    <m/>
    <m/>
    <m/>
    <m/>
    <m/>
    <m/>
    <n v="9"/>
    <n v="0"/>
    <n v="0"/>
  </r>
  <r>
    <n v="47194701"/>
    <s v="BAE, Joo Han"/>
    <s v="Ulsan"/>
    <s v="Ulsan"/>
    <s v=""/>
    <s v=""/>
    <x v="7"/>
    <x v="0"/>
    <x v="87"/>
    <n v="1"/>
    <x v="14"/>
    <n v="0"/>
    <n v="0"/>
    <n v="0.76686121200055779"/>
    <n v="0.75371419170926512"/>
    <m/>
    <m/>
    <m/>
    <m/>
    <m/>
    <m/>
    <m/>
    <m/>
    <m/>
    <m/>
    <m/>
    <m/>
    <m/>
    <n v="9"/>
    <n v="0"/>
    <n v="0"/>
  </r>
  <r>
    <n v="47196130"/>
    <s v="Kwon, Goo Do"/>
    <s v="Yongin"/>
    <s v="Yongin"/>
    <s v=""/>
    <s v=""/>
    <x v="7"/>
    <x v="0"/>
    <x v="66"/>
    <n v="1"/>
    <x v="14"/>
    <n v="0"/>
    <n v="0"/>
    <n v="0.33927576934551795"/>
    <n v="0.26718096450545181"/>
    <m/>
    <m/>
    <m/>
    <m/>
    <m/>
    <m/>
    <m/>
    <m/>
    <m/>
    <m/>
    <m/>
    <m/>
    <m/>
    <n v="9"/>
    <n v="0"/>
    <n v="0"/>
  </r>
  <r>
    <n v="47197348"/>
    <s v="Alsarra, Ibrahim A."/>
    <s v="Riyadh"/>
    <s v="Riyadh"/>
    <s v=""/>
    <s v=""/>
    <x v="60"/>
    <x v="0"/>
    <x v="66"/>
    <n v="1"/>
    <x v="14"/>
    <n v="0"/>
    <n v="0"/>
    <n v="9.4854127522238207E-2"/>
    <n v="0.34756041561175111"/>
    <m/>
    <m/>
    <m/>
    <m/>
    <m/>
    <m/>
    <m/>
    <m/>
    <m/>
    <m/>
    <m/>
    <m/>
    <m/>
    <n v="9"/>
    <n v="0"/>
    <n v="0"/>
  </r>
  <r>
    <n v="47197452"/>
    <s v="Rayo, Percival"/>
    <s v="Singapore"/>
    <s v="Singapore"/>
    <s v=""/>
    <s v=""/>
    <x v="12"/>
    <x v="0"/>
    <x v="62"/>
    <n v="1"/>
    <x v="14"/>
    <n v="0"/>
    <n v="0"/>
    <n v="0.39869404774097128"/>
    <n v="0.49812783306440234"/>
    <m/>
    <m/>
    <m/>
    <m/>
    <m/>
    <m/>
    <m/>
    <m/>
    <m/>
    <m/>
    <m/>
    <m/>
    <m/>
    <n v="9"/>
    <n v="0"/>
    <n v="0"/>
  </r>
  <r>
    <n v="47198597"/>
    <s v="Browne, Niall"/>
    <s v="Redwood City,CA"/>
    <s v="Redwood City CA"/>
    <s v=""/>
    <s v=""/>
    <x v="9"/>
    <x v="0"/>
    <x v="81"/>
    <n v="1"/>
    <x v="3"/>
    <n v="0"/>
    <n v="0"/>
    <n v="0.3587517192903138"/>
    <n v="0.66121257363491959"/>
    <m/>
    <m/>
    <m/>
    <m/>
    <m/>
    <m/>
    <m/>
    <m/>
    <m/>
    <m/>
    <m/>
    <m/>
    <m/>
    <n v="9"/>
    <n v="0"/>
    <n v="0"/>
  </r>
  <r>
    <n v="47199205"/>
    <s v="Facteau, William M"/>
    <s v="Atherton,CA"/>
    <s v="Atherton CA"/>
    <s v=""/>
    <s v=""/>
    <x v="9"/>
    <x v="0"/>
    <x v="77"/>
    <n v="1"/>
    <x v="15"/>
    <n v="0"/>
    <n v="0"/>
    <n v="0.24673382419155632"/>
    <n v="0.5351705176462892"/>
    <m/>
    <m/>
    <m/>
    <m/>
    <m/>
    <m/>
    <m/>
    <m/>
    <m/>
    <m/>
    <m/>
    <m/>
    <m/>
    <n v="9"/>
    <n v="0"/>
    <n v="0"/>
  </r>
  <r>
    <n v="47199747"/>
    <s v="Isley, Kevin"/>
    <s v="Adrian,MI"/>
    <s v="Adrian MI"/>
    <s v=""/>
    <s v=""/>
    <x v="9"/>
    <x v="0"/>
    <x v="62"/>
    <n v="1"/>
    <x v="15"/>
    <n v="0"/>
    <n v="0"/>
    <n v="7.9189605542025365E-2"/>
    <n v="0.32364166840001685"/>
    <m/>
    <m/>
    <m/>
    <m/>
    <m/>
    <m/>
    <m/>
    <m/>
    <m/>
    <m/>
    <m/>
    <m/>
    <m/>
    <n v="9"/>
    <n v="0"/>
    <n v="0"/>
  </r>
  <r>
    <n v="47200644"/>
    <s v="Oh, Byong Mok"/>
    <s v="Palo Alto,CA"/>
    <s v="Palo Alto CA"/>
    <s v=""/>
    <s v=""/>
    <x v="9"/>
    <x v="0"/>
    <x v="74"/>
    <n v="1"/>
    <x v="3"/>
    <n v="0"/>
    <n v="0"/>
    <n v="0.72756769475399785"/>
    <n v="0.79215303094640721"/>
    <m/>
    <m/>
    <m/>
    <m/>
    <m/>
    <m/>
    <m/>
    <m/>
    <m/>
    <m/>
    <m/>
    <m/>
    <m/>
    <n v="9"/>
    <n v="0"/>
    <n v="0"/>
  </r>
  <r>
    <n v="47201901"/>
    <s v="Xiamen Lelin Sanitary Ware Co., Ltd."/>
    <s v="Xiamen"/>
    <s v="Xiamen"/>
    <s v=""/>
    <s v=""/>
    <x v="14"/>
    <x v="0"/>
    <x v="66"/>
    <n v="1"/>
    <x v="14"/>
    <n v="0"/>
    <n v="0"/>
    <n v="0.96299237498580736"/>
    <n v="0.1471643423367166"/>
    <m/>
    <m/>
    <m/>
    <m/>
    <m/>
    <m/>
    <m/>
    <m/>
    <m/>
    <m/>
    <m/>
    <m/>
    <m/>
    <n v="9"/>
    <n v="0"/>
    <n v="0"/>
  </r>
  <r>
    <n v="47203668"/>
    <s v="Hoernlen, Erik"/>
    <s v="Remseck am Neckar"/>
    <s v="Remseck am Neckar"/>
    <s v=""/>
    <s v=""/>
    <x v="0"/>
    <x v="0"/>
    <x v="100"/>
    <n v="2"/>
    <x v="3"/>
    <n v="0"/>
    <n v="0"/>
    <n v="0.47461591743389508"/>
    <n v="0.32791547602953741"/>
    <m/>
    <m/>
    <m/>
    <m/>
    <m/>
    <m/>
    <m/>
    <m/>
    <m/>
    <m/>
    <m/>
    <m/>
    <m/>
    <n v="9"/>
    <n v="0"/>
    <n v="0"/>
  </r>
  <r>
    <n v="47204348"/>
    <s v="Yamane, Yasumasa"/>
    <s v="Kanagawa"/>
    <s v="Kanagawa"/>
    <s v=""/>
    <s v=""/>
    <x v="2"/>
    <x v="0"/>
    <x v="59"/>
    <n v="1"/>
    <x v="14"/>
    <n v="0"/>
    <n v="0"/>
    <n v="0.88750318433844366"/>
    <n v="0.28202394680365228"/>
    <m/>
    <m/>
    <m/>
    <m/>
    <m/>
    <m/>
    <m/>
    <m/>
    <m/>
    <m/>
    <m/>
    <m/>
    <m/>
    <n v="9"/>
    <n v="0"/>
    <n v="0"/>
  </r>
  <r>
    <n v="47206286"/>
    <s v="Kondou, Hidekazu"/>
    <s v="Hitachi"/>
    <s v="Hitachi"/>
    <s v=""/>
    <s v=""/>
    <x v="2"/>
    <x v="0"/>
    <x v="65"/>
    <n v="1"/>
    <x v="14"/>
    <n v="0"/>
    <n v="0"/>
    <n v="0.78322822165707473"/>
    <n v="6.1399960810595733E-2"/>
    <m/>
    <m/>
    <m/>
    <m/>
    <m/>
    <m/>
    <m/>
    <m/>
    <m/>
    <m/>
    <m/>
    <m/>
    <m/>
    <n v="9"/>
    <n v="0"/>
    <n v="0"/>
  </r>
  <r>
    <n v="47207754"/>
    <s v="BEL-ART"/>
    <s v="Pequannock,NJ"/>
    <s v="Pequannock NJ"/>
    <s v=""/>
    <s v=""/>
    <x v="9"/>
    <x v="0"/>
    <x v="69"/>
    <n v="1"/>
    <x v="15"/>
    <n v="0"/>
    <n v="0"/>
    <n v="5.8004312758804355E-2"/>
    <n v="0.1615371954993241"/>
    <m/>
    <m/>
    <m/>
    <m/>
    <m/>
    <m/>
    <m/>
    <m/>
    <m/>
    <m/>
    <m/>
    <m/>
    <m/>
    <n v="9"/>
    <n v="0"/>
    <n v="0"/>
  </r>
  <r>
    <n v="47208899"/>
    <s v="Moribe, Kenta"/>
    <s v="Osaka-shi"/>
    <s v="Osaka-shi"/>
    <s v=""/>
    <s v=""/>
    <x v="2"/>
    <x v="0"/>
    <x v="62"/>
    <n v="1"/>
    <x v="14"/>
    <n v="0"/>
    <n v="0"/>
    <n v="0.28841436483822747"/>
    <n v="0.42997638386969284"/>
    <m/>
    <m/>
    <m/>
    <m/>
    <m/>
    <m/>
    <m/>
    <m/>
    <m/>
    <m/>
    <m/>
    <m/>
    <m/>
    <n v="9"/>
    <n v="0"/>
    <n v="0"/>
  </r>
  <r>
    <n v="29997939"/>
    <s v="NORTRONICS CO. INC."/>
    <s v="MINNEAPOLIS MINNESOTA U.S.A."/>
    <s v="MINNEAPOLIS MINNESOTA U.S.A."/>
    <s v=""/>
    <s v=""/>
    <x v="9"/>
    <x v="0"/>
    <x v="20"/>
    <n v="2"/>
    <x v="3"/>
    <n v="0"/>
    <n v="0"/>
    <n v="8.1011416297926631E-2"/>
    <n v="0.22395957857492244"/>
    <n v="1"/>
    <n v="2"/>
    <n v="11"/>
    <m/>
    <m/>
    <m/>
    <m/>
    <m/>
    <m/>
    <m/>
    <m/>
    <m/>
    <m/>
    <n v="9"/>
    <n v="1"/>
    <n v="0"/>
  </r>
  <r>
    <n v="47213690"/>
    <s v="Huuhtanen, Raimo"/>
    <s v="Rovaniemi"/>
    <s v="Rovaniemi"/>
    <s v=""/>
    <s v=""/>
    <x v="23"/>
    <x v="0"/>
    <x v="62"/>
    <n v="1"/>
    <x v="14"/>
    <n v="0"/>
    <n v="0"/>
    <n v="0.7357133455739302"/>
    <n v="0.81347325003586157"/>
    <m/>
    <m/>
    <m/>
    <m/>
    <m/>
    <m/>
    <m/>
    <m/>
    <m/>
    <m/>
    <m/>
    <m/>
    <m/>
    <n v="9"/>
    <n v="0"/>
    <n v="0"/>
  </r>
  <r>
    <n v="47214546"/>
    <s v="Kyocera Document Solutions Inc."/>
    <s v="Tokyo"/>
    <s v="Tokyo"/>
    <s v=""/>
    <s v=""/>
    <x v="2"/>
    <x v="0"/>
    <x v="87"/>
    <n v="1"/>
    <x v="14"/>
    <n v="0"/>
    <n v="0"/>
    <n v="0.41649490613795637"/>
    <n v="0.75383677734059362"/>
    <m/>
    <m/>
    <m/>
    <m/>
    <m/>
    <m/>
    <m/>
    <m/>
    <m/>
    <m/>
    <m/>
    <m/>
    <m/>
    <n v="9"/>
    <n v="0"/>
    <n v="0"/>
  </r>
  <r>
    <n v="47216385"/>
    <s v="Sato, Kazushi"/>
    <s v="Osaka"/>
    <s v="Osaka"/>
    <s v=""/>
    <s v=""/>
    <x v="2"/>
    <x v="0"/>
    <x v="87"/>
    <n v="1"/>
    <x v="14"/>
    <n v="0"/>
    <n v="0"/>
    <n v="0.86767854454963589"/>
    <n v="0.54544365731488931"/>
    <m/>
    <m/>
    <m/>
    <m/>
    <m/>
    <m/>
    <m/>
    <m/>
    <m/>
    <m/>
    <m/>
    <m/>
    <m/>
    <n v="9"/>
    <n v="0"/>
    <n v="0"/>
  </r>
  <r>
    <n v="47218455"/>
    <s v="CHOI, Seung-Jin"/>
    <s v="Pohang-si"/>
    <s v="Pohang-si"/>
    <s v=""/>
    <s v=""/>
    <x v="7"/>
    <x v="0"/>
    <x v="62"/>
    <n v="1"/>
    <x v="14"/>
    <n v="0"/>
    <n v="0"/>
    <n v="0.74978695200016932"/>
    <n v="0.70276372986641145"/>
    <m/>
    <m/>
    <m/>
    <m/>
    <m/>
    <m/>
    <m/>
    <m/>
    <m/>
    <m/>
    <m/>
    <m/>
    <m/>
    <n v="9"/>
    <n v="0"/>
    <n v="0"/>
  </r>
  <r>
    <n v="47218669"/>
    <s v="Hwang, Jung-Hoon"/>
    <s v="Yongin-si"/>
    <s v="Yongin-si"/>
    <s v=""/>
    <s v=""/>
    <x v="7"/>
    <x v="0"/>
    <x v="62"/>
    <n v="1"/>
    <x v="14"/>
    <n v="0"/>
    <n v="0"/>
    <n v="0.1878587155812742"/>
    <n v="0.91176231860635737"/>
    <m/>
    <m/>
    <m/>
    <m/>
    <m/>
    <m/>
    <m/>
    <m/>
    <m/>
    <m/>
    <m/>
    <m/>
    <m/>
    <n v="9"/>
    <n v="0"/>
    <n v="0"/>
  </r>
  <r>
    <n v="47220931"/>
    <s v="SKILLMAN, Allan John"/>
    <s v="Cambridge"/>
    <s v="Cambridge"/>
    <s v=""/>
    <s v=""/>
    <x v="8"/>
    <x v="0"/>
    <x v="62"/>
    <n v="1"/>
    <x v="14"/>
    <n v="0"/>
    <n v="0"/>
    <n v="8.2339308591353744E-3"/>
    <n v="0.13647613929452385"/>
    <m/>
    <m/>
    <m/>
    <m/>
    <m/>
    <m/>
    <m/>
    <m/>
    <m/>
    <m/>
    <m/>
    <m/>
    <m/>
    <n v="9"/>
    <n v="0"/>
    <n v="0"/>
  </r>
  <r>
    <n v="47225039"/>
    <s v="Andrewartha, Michael Ian"/>
    <s v="Weymouth, Dorset"/>
    <s v="Weymouth Dorset"/>
    <s v=""/>
    <s v=""/>
    <x v="8"/>
    <x v="0"/>
    <x v="79"/>
    <n v="1"/>
    <x v="15"/>
    <n v="0"/>
    <n v="0"/>
    <n v="0.64826363941377863"/>
    <n v="0.34753174050540703"/>
    <m/>
    <m/>
    <m/>
    <m/>
    <m/>
    <m/>
    <m/>
    <m/>
    <m/>
    <m/>
    <m/>
    <m/>
    <m/>
    <n v="9"/>
    <n v="0"/>
    <n v="0"/>
  </r>
  <r>
    <n v="47225450"/>
    <s v="MEDIATEK Singapore Pte, Ltd."/>
    <s v="Singapore"/>
    <s v="Singapore"/>
    <s v=""/>
    <s v=""/>
    <x v="12"/>
    <x v="0"/>
    <x v="62"/>
    <n v="1"/>
    <x v="14"/>
    <n v="0"/>
    <n v="0"/>
    <n v="0.69954119980152119"/>
    <n v="0.36197233913509064"/>
    <m/>
    <m/>
    <m/>
    <m/>
    <m/>
    <m/>
    <m/>
    <m/>
    <m/>
    <m/>
    <m/>
    <m/>
    <m/>
    <n v="9"/>
    <n v="0"/>
    <n v="0"/>
  </r>
  <r>
    <n v="47225917"/>
    <s v="Ottma, Rüdiger"/>
    <s v="Groβschwabhausen"/>
    <s v="Groβschwabhausen"/>
    <s v=""/>
    <s v=""/>
    <x v="0"/>
    <x v="0"/>
    <x v="79"/>
    <n v="1"/>
    <x v="14"/>
    <n v="0"/>
    <n v="0"/>
    <n v="0.83895625163207399"/>
    <n v="0.59726212205559759"/>
    <m/>
    <m/>
    <m/>
    <m/>
    <m/>
    <m/>
    <m/>
    <m/>
    <m/>
    <m/>
    <m/>
    <m/>
    <m/>
    <n v="9"/>
    <n v="0"/>
    <n v="0"/>
  </r>
  <r>
    <n v="47226046"/>
    <s v="Akavia, Lior"/>
    <s v="Tel Aviv"/>
    <s v="Tel Aviv"/>
    <s v=""/>
    <s v=""/>
    <x v="19"/>
    <x v="0"/>
    <x v="59"/>
    <n v="1"/>
    <x v="15"/>
    <n v="0"/>
    <n v="0"/>
    <n v="0.22684931132422448"/>
    <n v="0.97426545389565211"/>
    <m/>
    <m/>
    <m/>
    <m/>
    <m/>
    <m/>
    <m/>
    <m/>
    <m/>
    <m/>
    <m/>
    <m/>
    <m/>
    <n v="9"/>
    <n v="0"/>
    <n v="0"/>
  </r>
  <r>
    <n v="47229164"/>
    <s v="Kugimiya, Kouichi"/>
    <s v="Fukui"/>
    <s v="Fukui"/>
    <s v=""/>
    <s v=""/>
    <x v="2"/>
    <x v="0"/>
    <x v="87"/>
    <n v="1"/>
    <x v="14"/>
    <n v="0"/>
    <n v="0"/>
    <n v="0.97928490168583626"/>
    <n v="0.31880340407870111"/>
    <m/>
    <m/>
    <m/>
    <m/>
    <m/>
    <m/>
    <m/>
    <m/>
    <m/>
    <m/>
    <m/>
    <m/>
    <m/>
    <n v="9"/>
    <n v="0"/>
    <n v="0"/>
  </r>
  <r>
    <n v="47229915"/>
    <s v="Heuser, Patrick"/>
    <s v="Stuttgart"/>
    <s v="Stuttgart"/>
    <s v=""/>
    <s v=""/>
    <x v="0"/>
    <x v="0"/>
    <x v="62"/>
    <n v="1"/>
    <x v="14"/>
    <n v="0"/>
    <n v="0"/>
    <n v="0.53097545915195254"/>
    <n v="0.8347487237596517"/>
    <m/>
    <m/>
    <m/>
    <m/>
    <m/>
    <m/>
    <m/>
    <m/>
    <m/>
    <m/>
    <m/>
    <m/>
    <m/>
    <n v="9"/>
    <n v="0"/>
    <n v="0"/>
  </r>
  <r>
    <n v="47230435"/>
    <s v="Capco, Inc."/>
    <s v="Grand Junction,CO"/>
    <s v="Grand Junction CO"/>
    <s v=""/>
    <s v=""/>
    <x v="9"/>
    <x v="0"/>
    <x v="100"/>
    <n v="2"/>
    <x v="3"/>
    <n v="0"/>
    <n v="0"/>
    <n v="0.83957549323674829"/>
    <n v="0.16671531522387617"/>
    <m/>
    <m/>
    <m/>
    <m/>
    <m/>
    <m/>
    <m/>
    <m/>
    <m/>
    <m/>
    <m/>
    <m/>
    <m/>
    <n v="9"/>
    <n v="0"/>
    <n v="0"/>
  </r>
  <r>
    <n v="47232007"/>
    <s v="Hiramoto, Tatumi"/>
    <s v="Tokyo-to"/>
    <s v="Tokyo-to"/>
    <s v=""/>
    <s v=""/>
    <x v="2"/>
    <x v="0"/>
    <x v="59"/>
    <n v="1"/>
    <x v="14"/>
    <n v="0"/>
    <n v="0"/>
    <n v="0.23348209193911373"/>
    <n v="0.66945076906974843"/>
    <m/>
    <m/>
    <m/>
    <m/>
    <m/>
    <m/>
    <m/>
    <m/>
    <m/>
    <m/>
    <m/>
    <m/>
    <m/>
    <n v="9"/>
    <n v="0"/>
    <n v="0"/>
  </r>
  <r>
    <n v="47233774"/>
    <s v="Minemura, Shinji"/>
    <s v="Nagano"/>
    <s v="Nagano"/>
    <s v=""/>
    <s v=""/>
    <x v="2"/>
    <x v="0"/>
    <x v="66"/>
    <n v="1"/>
    <x v="14"/>
    <n v="0"/>
    <n v="0"/>
    <n v="0.70297763996151608"/>
    <n v="0.62683557265167567"/>
    <m/>
    <m/>
    <m/>
    <m/>
    <m/>
    <m/>
    <m/>
    <m/>
    <m/>
    <m/>
    <m/>
    <m/>
    <m/>
    <n v="9"/>
    <n v="0"/>
    <n v="0"/>
  </r>
  <r>
    <n v="30142730"/>
    <s v="THE LIPOSOME COMPANY INC."/>
    <s v="A PRINCETON NEW JERSEY USA"/>
    <s v="A PRINCETON NEW JERSEY USA"/>
    <s v=""/>
    <s v=""/>
    <x v="9"/>
    <x v="0"/>
    <x v="76"/>
    <n v="2"/>
    <x v="1"/>
    <n v="0"/>
    <n v="0"/>
    <n v="0.81240266801718308"/>
    <n v="0.22007845030798412"/>
    <n v="1"/>
    <n v="2"/>
    <n v="11"/>
    <m/>
    <m/>
    <m/>
    <m/>
    <m/>
    <m/>
    <m/>
    <m/>
    <m/>
    <m/>
    <n v="9"/>
    <n v="1"/>
    <n v="0"/>
  </r>
  <r>
    <n v="47237494"/>
    <s v="Becker, David W."/>
    <s v="Beaverton,OR"/>
    <s v="Beaverton OR"/>
    <s v=""/>
    <s v=""/>
    <x v="9"/>
    <x v="0"/>
    <x v="74"/>
    <n v="1"/>
    <x v="15"/>
    <n v="0"/>
    <n v="0"/>
    <n v="0.23978719649117586"/>
    <n v="0.65734639765859204"/>
    <m/>
    <m/>
    <m/>
    <m/>
    <m/>
    <m/>
    <m/>
    <m/>
    <m/>
    <m/>
    <m/>
    <m/>
    <m/>
    <n v="9"/>
    <n v="0"/>
    <n v="0"/>
  </r>
  <r>
    <n v="47237908"/>
    <s v="Nakanishi, Shinji"/>
    <s v="Toyota"/>
    <s v="Toyota"/>
    <s v=""/>
    <s v=""/>
    <x v="2"/>
    <x v="0"/>
    <x v="66"/>
    <n v="1"/>
    <x v="14"/>
    <n v="0"/>
    <n v="0"/>
    <n v="0.41174076446649621"/>
    <n v="8.4866673970572681E-2"/>
    <m/>
    <m/>
    <m/>
    <m/>
    <m/>
    <m/>
    <m/>
    <m/>
    <m/>
    <m/>
    <m/>
    <m/>
    <m/>
    <n v="9"/>
    <n v="0"/>
    <n v="0"/>
  </r>
  <r>
    <n v="47240648"/>
    <s v="Sharma, Yogesh K."/>
    <s v="Kenilworth"/>
    <s v="Kenilworth"/>
    <s v=""/>
    <s v=""/>
    <x v="8"/>
    <x v="0"/>
    <x v="70"/>
    <n v="1"/>
    <x v="14"/>
    <n v="0"/>
    <n v="0"/>
    <n v="0.70934129410136926"/>
    <n v="0.61353625584093507"/>
    <m/>
    <m/>
    <m/>
    <m/>
    <m/>
    <m/>
    <m/>
    <m/>
    <m/>
    <m/>
    <m/>
    <m/>
    <m/>
    <n v="9"/>
    <n v="0"/>
    <n v="0"/>
  </r>
  <r>
    <n v="47246925"/>
    <s v="Fernández Gutiérez, Alvaro"/>
    <s v="Barcelona"/>
    <s v="Barcelona"/>
    <s v=""/>
    <s v=""/>
    <x v="4"/>
    <x v="0"/>
    <x v="62"/>
    <n v="1"/>
    <x v="14"/>
    <n v="0"/>
    <n v="0"/>
    <n v="0.38927489555605888"/>
    <n v="0.4512130288371371"/>
    <m/>
    <m/>
    <m/>
    <m/>
    <m/>
    <m/>
    <m/>
    <m/>
    <m/>
    <m/>
    <m/>
    <m/>
    <m/>
    <n v="9"/>
    <n v="0"/>
    <n v="0"/>
  </r>
  <r>
    <n v="47252633"/>
    <s v="Reznicek, Alexander"/>
    <s v="Armonk,NY"/>
    <s v="Armonk NY"/>
    <s v=""/>
    <s v=""/>
    <x v="9"/>
    <x v="0"/>
    <x v="62"/>
    <n v="1"/>
    <x v="15"/>
    <n v="0"/>
    <n v="0"/>
    <n v="0.76105777177478628"/>
    <n v="0.74721670452278022"/>
    <m/>
    <m/>
    <m/>
    <m/>
    <m/>
    <m/>
    <m/>
    <m/>
    <m/>
    <m/>
    <m/>
    <m/>
    <m/>
    <n v="9"/>
    <n v="0"/>
    <n v="0"/>
  </r>
  <r>
    <n v="47254428"/>
    <s v="Wang-Nolan, Wei"/>
    <s v="Sharon,MA"/>
    <s v="Sharon MA"/>
    <s v=""/>
    <s v=""/>
    <x v="9"/>
    <x v="0"/>
    <x v="62"/>
    <n v="1"/>
    <x v="15"/>
    <n v="0"/>
    <n v="0"/>
    <n v="0.9694355322465793"/>
    <n v="0.4113803418508386"/>
    <m/>
    <m/>
    <m/>
    <m/>
    <m/>
    <m/>
    <m/>
    <m/>
    <m/>
    <m/>
    <m/>
    <m/>
    <m/>
    <n v="9"/>
    <n v="0"/>
    <n v="0"/>
  </r>
  <r>
    <n v="47256963"/>
    <s v="Doud, Darren"/>
    <s v="Redwood City,CA"/>
    <s v="Redwood City CA"/>
    <s v=""/>
    <s v=""/>
    <x v="9"/>
    <x v="0"/>
    <x v="81"/>
    <n v="1"/>
    <x v="3"/>
    <n v="0"/>
    <n v="0"/>
    <n v="1.0321254171786753E-3"/>
    <n v="0.78362229005486905"/>
    <m/>
    <m/>
    <m/>
    <m/>
    <m/>
    <m/>
    <m/>
    <m/>
    <m/>
    <m/>
    <m/>
    <m/>
    <m/>
    <n v="9"/>
    <n v="0"/>
    <n v="0"/>
  </r>
  <r>
    <n v="47257902"/>
    <s v="Harb, Boulos"/>
    <s v="New Haven,CT"/>
    <s v="New Haven CT"/>
    <s v=""/>
    <s v=""/>
    <x v="9"/>
    <x v="0"/>
    <x v="74"/>
    <n v="1"/>
    <x v="3"/>
    <n v="0"/>
    <n v="0"/>
    <n v="0.76507093088322531"/>
    <n v="0.13793604013700023"/>
    <m/>
    <m/>
    <m/>
    <m/>
    <m/>
    <m/>
    <m/>
    <m/>
    <m/>
    <m/>
    <m/>
    <m/>
    <m/>
    <n v="9"/>
    <n v="0"/>
    <n v="0"/>
  </r>
  <r>
    <n v="47259750"/>
    <s v="Chang, Ching-Shun"/>
    <s v="Da'an Township, Taichung County"/>
    <s v="Da'an Township Taichung County"/>
    <s v=""/>
    <s v=""/>
    <x v="5"/>
    <x v="0"/>
    <x v="29"/>
    <n v="2"/>
    <x v="0"/>
    <n v="0"/>
    <n v="0"/>
    <n v="0.55338706447651731"/>
    <n v="0.59458218156793086"/>
    <m/>
    <m/>
    <m/>
    <m/>
    <m/>
    <m/>
    <m/>
    <m/>
    <m/>
    <m/>
    <m/>
    <m/>
    <m/>
    <n v="9"/>
    <n v="1"/>
    <n v="0"/>
  </r>
  <r>
    <n v="47260309"/>
    <s v="Lai, Ching-Chi"/>
    <s v="Taichung City"/>
    <s v="Taichung City"/>
    <s v=""/>
    <s v=""/>
    <x v="5"/>
    <x v="0"/>
    <x v="69"/>
    <n v="1"/>
    <x v="15"/>
    <n v="0"/>
    <n v="0"/>
    <n v="0.2050839260881272"/>
    <n v="0.45160742596648318"/>
    <m/>
    <m/>
    <m/>
    <m/>
    <m/>
    <m/>
    <m/>
    <m/>
    <m/>
    <m/>
    <m/>
    <m/>
    <m/>
    <n v="9"/>
    <n v="0"/>
    <n v="0"/>
  </r>
  <r>
    <n v="47261006"/>
    <s v="Tzeng, Ching-Biau"/>
    <s v="Tainan City"/>
    <s v="Tainan City"/>
    <s v=""/>
    <s v=""/>
    <x v="5"/>
    <x v="0"/>
    <x v="77"/>
    <n v="1"/>
    <x v="15"/>
    <n v="0"/>
    <n v="0"/>
    <n v="0.9671283790319074"/>
    <n v="0.56491657799172146"/>
    <m/>
    <m/>
    <m/>
    <m/>
    <m/>
    <m/>
    <m/>
    <m/>
    <m/>
    <m/>
    <m/>
    <m/>
    <m/>
    <n v="9"/>
    <n v="0"/>
    <n v="0"/>
  </r>
  <r>
    <n v="47267720"/>
    <s v="Crouch, Elizabeth Lynne"/>
    <s v="Sheridan,OR"/>
    <s v="Sheridan OR"/>
    <s v=""/>
    <s v=""/>
    <x v="9"/>
    <x v="0"/>
    <x v="77"/>
    <n v="1"/>
    <x v="15"/>
    <n v="0"/>
    <n v="0"/>
    <n v="0.19170950608977644"/>
    <n v="0.70014825790589863"/>
    <m/>
    <m/>
    <m/>
    <m/>
    <m/>
    <m/>
    <m/>
    <m/>
    <m/>
    <m/>
    <m/>
    <m/>
    <m/>
    <n v="9"/>
    <n v="0"/>
    <n v="0"/>
  </r>
  <r>
    <n v="47267846"/>
    <s v="Dawson Medical Technologies LLC"/>
    <s v="Waterford,PA"/>
    <s v="Waterford PA"/>
    <s v=""/>
    <s v=""/>
    <x v="9"/>
    <x v="0"/>
    <x v="74"/>
    <n v="1"/>
    <x v="15"/>
    <n v="0"/>
    <n v="0"/>
    <n v="0.9867252596829057"/>
    <n v="0.21163626298937865"/>
    <m/>
    <m/>
    <m/>
    <m/>
    <m/>
    <m/>
    <m/>
    <m/>
    <m/>
    <m/>
    <m/>
    <m/>
    <m/>
    <n v="9"/>
    <n v="0"/>
    <n v="0"/>
  </r>
  <r>
    <n v="47268688"/>
    <s v="Gundersen, Martin"/>
    <s v="San Garbriel,CA"/>
    <s v="San Garbriel CA"/>
    <s v=""/>
    <s v=""/>
    <x v="9"/>
    <x v="0"/>
    <x v="81"/>
    <n v="1"/>
    <x v="3"/>
    <n v="0"/>
    <n v="0"/>
    <n v="0.4238120730838244"/>
    <n v="0.87350785664748687"/>
    <m/>
    <m/>
    <m/>
    <m/>
    <m/>
    <m/>
    <m/>
    <m/>
    <m/>
    <m/>
    <m/>
    <m/>
    <m/>
    <n v="9"/>
    <n v="0"/>
    <n v="0"/>
  </r>
  <r>
    <n v="47268939"/>
    <s v="Hendler, Sheldon"/>
    <s v="La Jolla,CA"/>
    <s v="La Jolla CA"/>
    <s v=""/>
    <s v=""/>
    <x v="9"/>
    <x v="0"/>
    <x v="77"/>
    <n v="1"/>
    <x v="3"/>
    <n v="0"/>
    <n v="0"/>
    <n v="0.27087786406930814"/>
    <n v="0.1796079863899902"/>
    <m/>
    <m/>
    <m/>
    <m/>
    <m/>
    <m/>
    <m/>
    <m/>
    <m/>
    <m/>
    <m/>
    <m/>
    <m/>
    <n v="9"/>
    <n v="0"/>
    <n v="0"/>
  </r>
  <r>
    <n v="47270758"/>
    <s v="Ando, Shigeru"/>
    <s v="Odawara"/>
    <s v="Odawara"/>
    <s v=""/>
    <s v=""/>
    <x v="2"/>
    <x v="0"/>
    <x v="65"/>
    <n v="1"/>
    <x v="14"/>
    <n v="0"/>
    <n v="0"/>
    <n v="0.33615733418044613"/>
    <n v="0.31272097333816307"/>
    <m/>
    <m/>
    <m/>
    <m/>
    <m/>
    <m/>
    <m/>
    <m/>
    <m/>
    <m/>
    <m/>
    <m/>
    <m/>
    <n v="9"/>
    <n v="0"/>
    <n v="0"/>
  </r>
  <r>
    <n v="47271098"/>
    <s v="Zhang, Boyang"/>
    <s v="Worcerster,MA"/>
    <s v="Worcerster MA"/>
    <s v=""/>
    <s v=""/>
    <x v="9"/>
    <x v="0"/>
    <x v="69"/>
    <n v="1"/>
    <x v="15"/>
    <n v="0"/>
    <n v="0"/>
    <n v="0.75107952523328547"/>
    <n v="0.25603011158818334"/>
    <m/>
    <m/>
    <m/>
    <m/>
    <m/>
    <m/>
    <m/>
    <m/>
    <m/>
    <m/>
    <m/>
    <m/>
    <m/>
    <n v="9"/>
    <n v="0"/>
    <n v="0"/>
  </r>
  <r>
    <n v="47275333"/>
    <s v="Elliott, Issac"/>
    <s v="Portland,OR"/>
    <s v="Portland OR"/>
    <s v=""/>
    <s v=""/>
    <x v="9"/>
    <x v="0"/>
    <x v="77"/>
    <n v="1"/>
    <x v="15"/>
    <n v="0"/>
    <n v="0"/>
    <n v="0.56024925242476209"/>
    <n v="0.47855980745364257"/>
    <m/>
    <m/>
    <m/>
    <m/>
    <m/>
    <m/>
    <m/>
    <m/>
    <m/>
    <m/>
    <m/>
    <m/>
    <m/>
    <n v="9"/>
    <n v="0"/>
    <n v="0"/>
  </r>
  <r>
    <n v="47276588"/>
    <s v="Shin, Hyun Jun"/>
    <s v="Yeongdeungpo-gu"/>
    <s v="Yeongdeungpo-gu"/>
    <s v=""/>
    <s v=""/>
    <x v="7"/>
    <x v="0"/>
    <x v="81"/>
    <n v="1"/>
    <x v="14"/>
    <n v="0"/>
    <n v="0"/>
    <n v="0.39180760230635669"/>
    <n v="0.62510594207339232"/>
    <m/>
    <m/>
    <m/>
    <m/>
    <m/>
    <m/>
    <m/>
    <m/>
    <m/>
    <m/>
    <m/>
    <m/>
    <m/>
    <n v="9"/>
    <n v="0"/>
    <n v="0"/>
  </r>
  <r>
    <n v="47277359"/>
    <s v="Hsieh, Yu-Ling"/>
    <s v="Xindian"/>
    <s v="Xindian"/>
    <s v=""/>
    <s v=""/>
    <x v="5"/>
    <x v="0"/>
    <x v="65"/>
    <n v="1"/>
    <x v="14"/>
    <n v="0"/>
    <n v="0"/>
    <n v="0.52223093105282414"/>
    <n v="0.97075892533942953"/>
    <m/>
    <m/>
    <m/>
    <m/>
    <m/>
    <m/>
    <m/>
    <m/>
    <m/>
    <m/>
    <m/>
    <m/>
    <m/>
    <n v="9"/>
    <n v="0"/>
    <n v="0"/>
  </r>
  <r>
    <n v="47287316"/>
    <s v="LAI, PO-HUNG"/>
    <s v="MIAOLI COUNTY"/>
    <s v="MIAOLI COUNTY"/>
    <s v=""/>
    <s v=""/>
    <x v="5"/>
    <x v="0"/>
    <x v="69"/>
    <n v="1"/>
    <x v="15"/>
    <n v="0"/>
    <n v="0"/>
    <n v="0.8075735167092557"/>
    <n v="0.25699084630783708"/>
    <m/>
    <m/>
    <m/>
    <m/>
    <m/>
    <m/>
    <m/>
    <m/>
    <m/>
    <m/>
    <m/>
    <m/>
    <m/>
    <n v="9"/>
    <n v="0"/>
    <n v="0"/>
  </r>
  <r>
    <n v="47287884"/>
    <s v="Old Dominion University Research Foundation"/>
    <s v="Norwalk,VA"/>
    <s v="Norwalk VA"/>
    <s v=""/>
    <s v=""/>
    <x v="9"/>
    <x v="0"/>
    <x v="70"/>
    <n v="1"/>
    <x v="15"/>
    <n v="0"/>
    <n v="0"/>
    <n v="0.27922754092696189"/>
    <n v="0.87835799952396287"/>
    <m/>
    <m/>
    <m/>
    <m/>
    <m/>
    <m/>
    <m/>
    <m/>
    <m/>
    <m/>
    <m/>
    <m/>
    <m/>
    <n v="9"/>
    <n v="0"/>
    <n v="0"/>
  </r>
  <r>
    <n v="47288393"/>
    <s v="Reid, Benjamin F."/>
    <s v="Medina,MN"/>
    <s v="Medina MN"/>
    <s v=""/>
    <s v=""/>
    <x v="9"/>
    <x v="0"/>
    <x v="62"/>
    <n v="1"/>
    <x v="15"/>
    <n v="0"/>
    <n v="0"/>
    <n v="0.35697908955669599"/>
    <n v="0.77646372356194959"/>
    <m/>
    <m/>
    <m/>
    <m/>
    <m/>
    <m/>
    <m/>
    <m/>
    <m/>
    <m/>
    <m/>
    <m/>
    <m/>
    <n v="9"/>
    <n v="0"/>
    <n v="0"/>
  </r>
  <r>
    <n v="47289896"/>
    <s v="Shaughnessy, Kevin"/>
    <s v="Tuscaloosa,AL"/>
    <s v="Tuscaloosa AL"/>
    <s v=""/>
    <s v=""/>
    <x v="9"/>
    <x v="0"/>
    <x v="69"/>
    <n v="1"/>
    <x v="15"/>
    <n v="0"/>
    <n v="0"/>
    <n v="0.88048496269155463"/>
    <n v="0.2962311575529113"/>
    <m/>
    <m/>
    <m/>
    <m/>
    <m/>
    <m/>
    <m/>
    <m/>
    <m/>
    <m/>
    <m/>
    <m/>
    <m/>
    <n v="9"/>
    <n v="0"/>
    <n v="0"/>
  </r>
  <r>
    <n v="44791299"/>
    <s v="BARRON, Thomas"/>
    <s v="Bellerwiese 52,D-535 Leimbach"/>
    <s v="Bellerwiese 52 D-535 Leimbach"/>
    <s v="52 535"/>
    <s v="52"/>
    <x v="0"/>
    <x v="0"/>
    <x v="13"/>
    <n v="2"/>
    <x v="0"/>
    <n v="2"/>
    <n v="1"/>
    <n v="0.37166761606403298"/>
    <n v="0.17120549235263949"/>
    <n v="1"/>
    <n v="2"/>
    <n v="11"/>
    <m/>
    <m/>
    <m/>
    <m/>
    <m/>
    <m/>
    <m/>
    <m/>
    <m/>
    <m/>
    <n v="9"/>
    <n v="1"/>
    <n v="0"/>
  </r>
  <r>
    <n v="47293233"/>
    <s v="Lai, Chien-Min"/>
    <s v="Taipei"/>
    <s v="Taipei"/>
    <s v=""/>
    <s v=""/>
    <x v="5"/>
    <x v="0"/>
    <x v="66"/>
    <n v="1"/>
    <x v="14"/>
    <n v="0"/>
    <n v="0"/>
    <n v="0.19623101689677247"/>
    <n v="0.32597943628676862"/>
    <m/>
    <m/>
    <m/>
    <m/>
    <m/>
    <m/>
    <m/>
    <m/>
    <m/>
    <m/>
    <m/>
    <m/>
    <m/>
    <n v="9"/>
    <n v="0"/>
    <n v="0"/>
  </r>
  <r>
    <n v="47294962"/>
    <s v="Jimmy Styks LLC"/>
    <s v="Huntington Beach,CA"/>
    <s v="Huntington Beach CA"/>
    <s v=""/>
    <s v=""/>
    <x v="9"/>
    <x v="0"/>
    <x v="80"/>
    <n v="2"/>
    <x v="3"/>
    <n v="0"/>
    <n v="0"/>
    <n v="0.46424486108684337"/>
    <n v="0.30095907856018633"/>
    <m/>
    <m/>
    <m/>
    <m/>
    <m/>
    <m/>
    <m/>
    <m/>
    <m/>
    <m/>
    <m/>
    <m/>
    <m/>
    <n v="9"/>
    <n v="0"/>
    <n v="0"/>
  </r>
  <r>
    <n v="47295711"/>
    <s v="Amarin, Ruba Akram"/>
    <s v="Piscataway,NJ"/>
    <s v="Piscataway NJ"/>
    <s v=""/>
    <s v=""/>
    <x v="9"/>
    <x v="0"/>
    <x v="69"/>
    <n v="1"/>
    <x v="15"/>
    <n v="0"/>
    <n v="0"/>
    <n v="0.86020588647156504"/>
    <n v="0.89944664923474482"/>
    <m/>
    <m/>
    <m/>
    <m/>
    <m/>
    <m/>
    <m/>
    <m/>
    <m/>
    <m/>
    <m/>
    <m/>
    <m/>
    <n v="9"/>
    <n v="0"/>
    <n v="0"/>
  </r>
  <r>
    <n v="47295952"/>
    <s v="Aramthanapon, Kristen L."/>
    <s v="Urbana,IL"/>
    <s v="Urbana IL"/>
    <s v=""/>
    <s v=""/>
    <x v="9"/>
    <x v="0"/>
    <x v="62"/>
    <n v="1"/>
    <x v="15"/>
    <n v="0"/>
    <n v="0"/>
    <n v="0.335592116686805"/>
    <n v="0.41629919935740589"/>
    <m/>
    <m/>
    <m/>
    <m/>
    <m/>
    <m/>
    <m/>
    <m/>
    <m/>
    <m/>
    <m/>
    <m/>
    <m/>
    <n v="9"/>
    <n v="0"/>
    <n v="0"/>
  </r>
  <r>
    <n v="47296857"/>
    <s v="Parameswarannair, Vinay"/>
    <s v="Milpitas,CA"/>
    <s v="Milpitas CA"/>
    <s v=""/>
    <s v=""/>
    <x v="9"/>
    <x v="0"/>
    <x v="77"/>
    <n v="1"/>
    <x v="15"/>
    <n v="0"/>
    <n v="0"/>
    <n v="0.65211546196705361"/>
    <n v="0.75984827544800726"/>
    <m/>
    <m/>
    <m/>
    <m/>
    <m/>
    <m/>
    <m/>
    <m/>
    <m/>
    <m/>
    <m/>
    <m/>
    <m/>
    <n v="9"/>
    <n v="0"/>
    <n v="0"/>
  </r>
  <r>
    <n v="47297025"/>
    <s v="Podell, Allen F"/>
    <s v="Palo Alto,CA"/>
    <s v="Palo Alto CA"/>
    <s v=""/>
    <s v=""/>
    <x v="9"/>
    <x v="0"/>
    <x v="74"/>
    <n v="1"/>
    <x v="3"/>
    <n v="0"/>
    <n v="0"/>
    <n v="0.99178844100037589"/>
    <n v="0.8126177987081713"/>
    <m/>
    <m/>
    <m/>
    <m/>
    <m/>
    <m/>
    <m/>
    <m/>
    <m/>
    <m/>
    <m/>
    <m/>
    <m/>
    <n v="9"/>
    <n v="0"/>
    <n v="0"/>
  </r>
  <r>
    <n v="47297355"/>
    <s v="Rao, Balakrishna"/>
    <s v="Canton,MI"/>
    <s v="Canton MI"/>
    <s v=""/>
    <s v=""/>
    <x v="9"/>
    <x v="0"/>
    <x v="62"/>
    <n v="1"/>
    <x v="15"/>
    <n v="0"/>
    <n v="0"/>
    <n v="0.9610343276244504"/>
    <n v="0.41985833889061386"/>
    <m/>
    <m/>
    <m/>
    <m/>
    <m/>
    <m/>
    <m/>
    <m/>
    <m/>
    <m/>
    <m/>
    <m/>
    <m/>
    <n v="9"/>
    <n v="0"/>
    <n v="0"/>
  </r>
  <r>
    <n v="47298984"/>
    <s v="MILLIGAN, Douglas"/>
    <s v="Middle Island,NY"/>
    <s v="Middle Island NY"/>
    <s v=""/>
    <s v=""/>
    <x v="9"/>
    <x v="0"/>
    <x v="79"/>
    <n v="1"/>
    <x v="3"/>
    <n v="0"/>
    <n v="0"/>
    <n v="0.81597579053575209"/>
    <n v="0.18414508226304704"/>
    <m/>
    <m/>
    <m/>
    <m/>
    <m/>
    <m/>
    <m/>
    <m/>
    <m/>
    <m/>
    <m/>
    <m/>
    <m/>
    <n v="9"/>
    <n v="0"/>
    <n v="0"/>
  </r>
  <r>
    <n v="47299190"/>
    <s v="Flory, Kent E."/>
    <s v="Commerce Township,MI"/>
    <s v="Commerce Township MI"/>
    <s v=""/>
    <s v=""/>
    <x v="9"/>
    <x v="0"/>
    <x v="91"/>
    <n v="2"/>
    <x v="3"/>
    <n v="0"/>
    <n v="0"/>
    <n v="0.76917308913724358"/>
    <n v="0.9292737784095777"/>
    <m/>
    <m/>
    <m/>
    <m/>
    <m/>
    <m/>
    <m/>
    <m/>
    <m/>
    <m/>
    <m/>
    <m/>
    <m/>
    <n v="9"/>
    <n v="0"/>
    <n v="0"/>
  </r>
  <r>
    <n v="47299791"/>
    <s v="Jo, Younghong"/>
    <s v="Changwon-si"/>
    <s v="Changwon-si"/>
    <s v=""/>
    <s v=""/>
    <x v="7"/>
    <x v="0"/>
    <x v="77"/>
    <n v="1"/>
    <x v="14"/>
    <n v="0"/>
    <n v="0"/>
    <n v="0.97467213736022573"/>
    <n v="0.97902629424952692"/>
    <m/>
    <m/>
    <m/>
    <m/>
    <m/>
    <m/>
    <m/>
    <m/>
    <m/>
    <m/>
    <m/>
    <m/>
    <m/>
    <n v="9"/>
    <n v="0"/>
    <n v="0"/>
  </r>
  <r>
    <n v="47306476"/>
    <s v="Barjud Bugelli, Eduardo"/>
    <s v="Farmington Hills,MI"/>
    <s v="Farmington Hills MI"/>
    <s v=""/>
    <s v=""/>
    <x v="9"/>
    <x v="0"/>
    <x v="80"/>
    <n v="2"/>
    <x v="3"/>
    <n v="0"/>
    <n v="0"/>
    <n v="0.20598237263198171"/>
    <n v="0.2176670217391441"/>
    <m/>
    <m/>
    <m/>
    <m/>
    <m/>
    <m/>
    <m/>
    <m/>
    <m/>
    <m/>
    <m/>
    <m/>
    <m/>
    <n v="9"/>
    <n v="0"/>
    <n v="0"/>
  </r>
  <r>
    <n v="47312077"/>
    <s v="Mortimer, Meredith Elizabeth"/>
    <s v="San Jose,CA"/>
    <s v="San Jose CA"/>
    <s v=""/>
    <s v=""/>
    <x v="9"/>
    <x v="0"/>
    <x v="77"/>
    <n v="1"/>
    <x v="3"/>
    <n v="0"/>
    <n v="0"/>
    <n v="0.15194716678605047"/>
    <n v="0.16105668065811329"/>
    <m/>
    <m/>
    <m/>
    <m/>
    <m/>
    <m/>
    <m/>
    <m/>
    <m/>
    <m/>
    <m/>
    <m/>
    <m/>
    <n v="9"/>
    <n v="0"/>
    <n v="0"/>
  </r>
  <r>
    <n v="47314245"/>
    <s v="Parmar, Sanjay"/>
    <s v="Foster City,CA"/>
    <s v="Foster City CA"/>
    <s v=""/>
    <s v=""/>
    <x v="9"/>
    <x v="0"/>
    <x v="78"/>
    <n v="1"/>
    <x v="3"/>
    <n v="0"/>
    <n v="0"/>
    <n v="5.176073295594219E-3"/>
    <n v="0.61201191082036821"/>
    <m/>
    <m/>
    <m/>
    <m/>
    <m/>
    <m/>
    <m/>
    <m/>
    <m/>
    <m/>
    <m/>
    <m/>
    <m/>
    <n v="9"/>
    <n v="0"/>
    <n v="0"/>
  </r>
  <r>
    <n v="47317359"/>
    <s v="Oka, Takahiro"/>
    <s v="Hino"/>
    <s v="Hino"/>
    <s v=""/>
    <s v=""/>
    <x v="2"/>
    <x v="0"/>
    <x v="111"/>
    <n v="1"/>
    <x v="14"/>
    <n v="0"/>
    <n v="0"/>
    <n v="0.25996138620633524"/>
    <n v="0.24732187226551849"/>
    <m/>
    <m/>
    <m/>
    <m/>
    <m/>
    <m/>
    <m/>
    <m/>
    <m/>
    <m/>
    <m/>
    <m/>
    <m/>
    <n v="9"/>
    <n v="0"/>
    <n v="0"/>
  </r>
  <r>
    <n v="47317718"/>
    <s v="Takahashi, Kenzou"/>
    <s v="Sakai"/>
    <s v="Sakai"/>
    <s v=""/>
    <s v=""/>
    <x v="2"/>
    <x v="0"/>
    <x v="87"/>
    <n v="1"/>
    <x v="14"/>
    <n v="0"/>
    <n v="0"/>
    <n v="0.69236192592117307"/>
    <n v="0.24397988755118338"/>
    <m/>
    <m/>
    <m/>
    <m/>
    <m/>
    <m/>
    <m/>
    <m/>
    <m/>
    <m/>
    <m/>
    <m/>
    <m/>
    <n v="9"/>
    <n v="0"/>
    <n v="0"/>
  </r>
  <r>
    <n v="47317889"/>
    <s v="RAMY TECHNOLOGIES, L.L.C."/>
    <s v="Pendleton,IN"/>
    <s v="Pendleton IN"/>
    <s v=""/>
    <s v=""/>
    <x v="9"/>
    <x v="0"/>
    <x v="74"/>
    <n v="1"/>
    <x v="15"/>
    <n v="0"/>
    <n v="0"/>
    <n v="0.79703465056769973"/>
    <n v="0.5748780030985422"/>
    <m/>
    <m/>
    <m/>
    <m/>
    <m/>
    <m/>
    <m/>
    <m/>
    <m/>
    <m/>
    <m/>
    <m/>
    <m/>
    <n v="9"/>
    <n v="0"/>
    <n v="0"/>
  </r>
  <r>
    <n v="47318020"/>
    <s v="Rife, Robert"/>
    <s v="Mount Pleasant,SC"/>
    <s v="Mount Pleasant SC"/>
    <s v=""/>
    <s v=""/>
    <x v="9"/>
    <x v="0"/>
    <x v="100"/>
    <n v="2"/>
    <x v="3"/>
    <n v="0"/>
    <n v="0"/>
    <n v="9.0521078197959182E-2"/>
    <n v="0.85917927477383249"/>
    <m/>
    <m/>
    <m/>
    <m/>
    <m/>
    <m/>
    <m/>
    <m/>
    <m/>
    <m/>
    <m/>
    <m/>
    <m/>
    <n v="9"/>
    <n v="0"/>
    <n v="0"/>
  </r>
  <r>
    <n v="47319130"/>
    <s v="Hughes, Jeffrey Daniel"/>
    <s v="Irving,TX"/>
    <s v="Irving TX"/>
    <s v=""/>
    <s v=""/>
    <x v="9"/>
    <x v="0"/>
    <x v="62"/>
    <n v="1"/>
    <x v="15"/>
    <n v="0"/>
    <n v="0"/>
    <n v="0.93620939873248588"/>
    <n v="0.85794540882992942"/>
    <m/>
    <m/>
    <m/>
    <m/>
    <m/>
    <m/>
    <m/>
    <m/>
    <m/>
    <m/>
    <m/>
    <m/>
    <m/>
    <n v="9"/>
    <n v="0"/>
    <n v="0"/>
  </r>
  <r>
    <n v="47324964"/>
    <s v="Konsek, Steven"/>
    <s v="Malmö"/>
    <s v="Malmö"/>
    <s v=""/>
    <s v=""/>
    <x v="11"/>
    <x v="0"/>
    <x v="87"/>
    <n v="1"/>
    <x v="14"/>
    <n v="0"/>
    <n v="0"/>
    <n v="0.8947404538912298"/>
    <n v="0.67341146561963416"/>
    <m/>
    <m/>
    <m/>
    <m/>
    <m/>
    <m/>
    <m/>
    <m/>
    <m/>
    <m/>
    <m/>
    <m/>
    <m/>
    <n v="9"/>
    <n v="0"/>
    <n v="0"/>
  </r>
  <r>
    <n v="47334926"/>
    <s v="Ladas, Christopher"/>
    <s v="Doylestown,PA"/>
    <s v="Doylestown PA"/>
    <s v=""/>
    <s v=""/>
    <x v="9"/>
    <x v="0"/>
    <x v="69"/>
    <n v="1"/>
    <x v="15"/>
    <n v="0"/>
    <n v="0"/>
    <n v="0.21458136505204239"/>
    <n v="0.30826685637318629"/>
    <m/>
    <m/>
    <m/>
    <m/>
    <m/>
    <m/>
    <m/>
    <m/>
    <m/>
    <m/>
    <m/>
    <m/>
    <m/>
    <n v="9"/>
    <n v="0"/>
    <n v="0"/>
  </r>
  <r>
    <n v="47335395"/>
    <s v="Wada, Shogo"/>
    <s v="Kawasaki-shi"/>
    <s v="Kawasaki-shi"/>
    <s v=""/>
    <s v=""/>
    <x v="2"/>
    <x v="0"/>
    <x v="74"/>
    <n v="1"/>
    <x v="14"/>
    <n v="0"/>
    <n v="0"/>
    <n v="0.85936177993860052"/>
    <n v="0.77029762636737964"/>
    <m/>
    <m/>
    <m/>
    <m/>
    <m/>
    <m/>
    <m/>
    <m/>
    <m/>
    <m/>
    <m/>
    <m/>
    <m/>
    <n v="9"/>
    <n v="0"/>
    <n v="0"/>
  </r>
  <r>
    <n v="47335629"/>
    <s v="LeBlanc, Christopher"/>
    <s v="San Diego,CA"/>
    <s v="San Diego CA"/>
    <s v=""/>
    <s v=""/>
    <x v="9"/>
    <x v="0"/>
    <x v="74"/>
    <n v="1"/>
    <x v="3"/>
    <n v="0"/>
    <n v="0"/>
    <n v="0.64494627254546155"/>
    <n v="0.14177287258839188"/>
    <m/>
    <m/>
    <m/>
    <m/>
    <m/>
    <m/>
    <m/>
    <m/>
    <m/>
    <m/>
    <m/>
    <m/>
    <m/>
    <n v="9"/>
    <n v="0"/>
    <n v="0"/>
  </r>
  <r>
    <n v="47335664"/>
    <s v="Li, Dave"/>
    <s v="West Roxbury,MA"/>
    <s v="West Roxbury MA"/>
    <s v=""/>
    <s v=""/>
    <x v="9"/>
    <x v="0"/>
    <x v="81"/>
    <n v="1"/>
    <x v="3"/>
    <n v="0"/>
    <n v="0"/>
    <n v="0.914481286908294"/>
    <n v="0.50694169487188867"/>
    <m/>
    <m/>
    <m/>
    <m/>
    <m/>
    <m/>
    <m/>
    <m/>
    <m/>
    <m/>
    <m/>
    <m/>
    <m/>
    <n v="9"/>
    <n v="0"/>
    <n v="0"/>
  </r>
  <r>
    <n v="47344255"/>
    <s v="BlackRock Institutional Trust Company, National Association"/>
    <s v="San Francisco,CA"/>
    <s v="San Francisco CA"/>
    <s v=""/>
    <s v=""/>
    <x v="9"/>
    <x v="0"/>
    <x v="79"/>
    <n v="1"/>
    <x v="3"/>
    <n v="0"/>
    <n v="0"/>
    <n v="0.21473575872971407"/>
    <n v="0.44998050388451138"/>
    <m/>
    <m/>
    <m/>
    <m/>
    <m/>
    <m/>
    <m/>
    <m/>
    <m/>
    <m/>
    <m/>
    <m/>
    <m/>
    <n v="9"/>
    <n v="0"/>
    <n v="0"/>
  </r>
  <r>
    <n v="47346334"/>
    <s v="Kim, John"/>
    <s v="Torrance,CA"/>
    <s v="Torrance CA"/>
    <s v=""/>
    <s v=""/>
    <x v="9"/>
    <x v="0"/>
    <x v="77"/>
    <n v="1"/>
    <x v="15"/>
    <n v="0"/>
    <n v="0"/>
    <n v="0.91682519022173048"/>
    <n v="0.36927195774684063"/>
    <m/>
    <m/>
    <m/>
    <m/>
    <m/>
    <m/>
    <m/>
    <m/>
    <m/>
    <m/>
    <m/>
    <m/>
    <m/>
    <n v="9"/>
    <n v="0"/>
    <n v="0"/>
  </r>
  <r>
    <n v="47348250"/>
    <s v="Wilson, Robert W"/>
    <s v="Bishop,CA"/>
    <s v="Bishop CA"/>
    <s v=""/>
    <s v=""/>
    <x v="9"/>
    <x v="0"/>
    <x v="62"/>
    <n v="1"/>
    <x v="15"/>
    <n v="0"/>
    <n v="0"/>
    <n v="0.38345442067821223"/>
    <n v="0.36732153036253656"/>
    <m/>
    <m/>
    <m/>
    <m/>
    <m/>
    <m/>
    <m/>
    <m/>
    <m/>
    <m/>
    <m/>
    <m/>
    <m/>
    <n v="9"/>
    <n v="0"/>
    <n v="0"/>
  </r>
  <r>
    <n v="47349214"/>
    <s v="Sino-American Tianjin SmithKline and French Lab., LTD"/>
    <s v="Tianjin"/>
    <s v="Tianjin"/>
    <s v=""/>
    <s v=""/>
    <x v="14"/>
    <x v="0"/>
    <x v="65"/>
    <n v="1"/>
    <x v="14"/>
    <n v="0"/>
    <n v="0"/>
    <n v="0.11888844483785632"/>
    <n v="0.6169445332053255"/>
    <m/>
    <m/>
    <m/>
    <m/>
    <m/>
    <m/>
    <m/>
    <m/>
    <m/>
    <m/>
    <m/>
    <m/>
    <m/>
    <n v="9"/>
    <n v="0"/>
    <n v="0"/>
  </r>
  <r>
    <n v="44829597"/>
    <s v="Hackman Metos OY AB"/>
    <s v="Ahjonkaarre 1,04220 Kerava"/>
    <s v="Ahjonkaarre 1 04220 Kerava"/>
    <s v="1 04220"/>
    <s v="1"/>
    <x v="23"/>
    <x v="0"/>
    <x v="76"/>
    <n v="2"/>
    <x v="0"/>
    <n v="2"/>
    <n v="1"/>
    <n v="0.56858422620227844"/>
    <n v="0.18662458493632228"/>
    <n v="1"/>
    <n v="2"/>
    <n v="11"/>
    <m/>
    <m/>
    <m/>
    <m/>
    <m/>
    <m/>
    <m/>
    <m/>
    <m/>
    <m/>
    <n v="9"/>
    <n v="1"/>
    <n v="0"/>
  </r>
  <r>
    <n v="47830109"/>
    <s v="NASR, Saad"/>
    <s v="ResMed Ltd.,1 Elizabeth Macarthur Drive"/>
    <s v="ResMed Ltd. 1 Elizabeth Macarthur Drive"/>
    <s v="1"/>
    <s v="1"/>
    <x v="20"/>
    <x v="0"/>
    <x v="36"/>
    <n v="3"/>
    <x v="9"/>
    <n v="1"/>
    <n v="1"/>
    <n v="4.8470293261529296E-2"/>
    <n v="0.65047774764688815"/>
    <m/>
    <m/>
    <m/>
    <m/>
    <m/>
    <m/>
    <m/>
    <m/>
    <m/>
    <m/>
    <m/>
    <m/>
    <m/>
    <n v="9"/>
    <n v="1"/>
    <n v="0"/>
  </r>
  <r>
    <n v="47831196"/>
    <s v="STEMPFL, Sebastian"/>
    <s v="Lederergasse 2,5280 Braunau"/>
    <s v="Lederergasse 2 5280 Braunau"/>
    <s v="2 5280"/>
    <s v="2"/>
    <x v="15"/>
    <x v="0"/>
    <x v="54"/>
    <n v="2"/>
    <x v="0"/>
    <n v="2"/>
    <n v="1"/>
    <n v="0.58022274563288168"/>
    <n v="0.92416284748527355"/>
    <m/>
    <m/>
    <m/>
    <m/>
    <m/>
    <m/>
    <m/>
    <m/>
    <m/>
    <m/>
    <m/>
    <m/>
    <m/>
    <n v="9"/>
    <n v="1"/>
    <n v="0"/>
  </r>
  <r>
    <n v="45009107"/>
    <s v="LEHOTSKY, Ákos"/>
    <s v="Fokos u.1.,H-1107 Budapest"/>
    <s v="Fokos u.1. H-1107 Budapest"/>
    <s v="1 1107"/>
    <s v=".1."/>
    <x v="22"/>
    <x v="0"/>
    <x v="76"/>
    <n v="2"/>
    <x v="0"/>
    <n v="2"/>
    <n v="1"/>
    <n v="0.53157405663717094"/>
    <n v="0.16972475249050478"/>
    <n v="1"/>
    <n v="2"/>
    <n v="11"/>
    <m/>
    <m/>
    <m/>
    <m/>
    <m/>
    <m/>
    <m/>
    <m/>
    <m/>
    <m/>
    <n v="9"/>
    <n v="1"/>
    <n v="0"/>
  </r>
  <r>
    <n v="45115173"/>
    <s v="Rüdisüli, Beat"/>
    <s v="Roosstrasse 25,8832 Wollerau"/>
    <s v="Roosstrasse 25 8832 Wollerau"/>
    <s v="25 8832"/>
    <s v="25"/>
    <x v="10"/>
    <x v="0"/>
    <x v="20"/>
    <n v="2"/>
    <x v="0"/>
    <n v="2"/>
    <n v="1"/>
    <n v="0.99092528479529796"/>
    <n v="0.19298751622654853"/>
    <n v="1"/>
    <n v="2"/>
    <n v="11"/>
    <m/>
    <m/>
    <m/>
    <m/>
    <m/>
    <m/>
    <m/>
    <m/>
    <m/>
    <m/>
    <n v="9"/>
    <n v="1"/>
    <n v="0"/>
  </r>
  <r>
    <n v="47833949"/>
    <s v="Grandin, Thomas Guillaume"/>
    <s v="c/o Research In Motion Limited,295 Phillip Street"/>
    <s v="c/o Research In Motion Limited 295 Phillip Street"/>
    <s v="295"/>
    <s v="295"/>
    <x v="16"/>
    <x v="0"/>
    <x v="9"/>
    <n v="3"/>
    <x v="10"/>
    <n v="1"/>
    <n v="1"/>
    <n v="0.95158945404883033"/>
    <n v="0.73114988248221746"/>
    <m/>
    <m/>
    <m/>
    <m/>
    <m/>
    <m/>
    <m/>
    <m/>
    <m/>
    <m/>
    <m/>
    <m/>
    <m/>
    <n v="9"/>
    <n v="1"/>
    <n v="0"/>
  </r>
  <r>
    <n v="47839245"/>
    <s v="FRERE, Ariane"/>
    <s v="172 Rue Saint-Bernard,B-1060 Brussels"/>
    <s v="172 Rue Saint-Bernard B-1060 Brussels"/>
    <s v="172 1060"/>
    <s v=""/>
    <x v="17"/>
    <x v="0"/>
    <x v="24"/>
    <n v="3"/>
    <x v="1"/>
    <n v="2"/>
    <n v="0"/>
    <n v="0.43937495346526279"/>
    <n v="0.67368703889204529"/>
    <m/>
    <m/>
    <m/>
    <m/>
    <m/>
    <m/>
    <m/>
    <m/>
    <m/>
    <m/>
    <m/>
    <m/>
    <m/>
    <n v="9"/>
    <n v="1"/>
    <n v="0"/>
  </r>
  <r>
    <n v="47839980"/>
    <s v="Etter, Stefan"/>
    <s v="/ Kirchweg 8,3122, Kehrsatz"/>
    <s v="/ Kirchweg 8 3122 Kehrsatz"/>
    <s v="8 3122"/>
    <s v="8"/>
    <x v="10"/>
    <x v="0"/>
    <x v="54"/>
    <n v="2"/>
    <x v="1"/>
    <n v="2"/>
    <n v="1"/>
    <n v="0.99019687289529157"/>
    <n v="0.83547518959729516"/>
    <m/>
    <m/>
    <m/>
    <m/>
    <m/>
    <m/>
    <m/>
    <m/>
    <m/>
    <m/>
    <m/>
    <m/>
    <m/>
    <n v="9"/>
    <n v="1"/>
    <n v="0"/>
  </r>
  <r>
    <n v="47840505"/>
    <s v="FORIER, Bart"/>
    <s v="c/o NITTO EUROPE NV,Ip Genk Zuid-Zone"/>
    <s v="c/o NITTO EUROPE NV Ip Genk Zuid-Zone"/>
    <s v=""/>
    <s v=""/>
    <x v="17"/>
    <x v="0"/>
    <x v="24"/>
    <n v="3"/>
    <x v="11"/>
    <n v="0"/>
    <n v="0"/>
    <n v="0.64719436857098378"/>
    <n v="0.34378574336885548"/>
    <m/>
    <m/>
    <m/>
    <m/>
    <m/>
    <m/>
    <m/>
    <m/>
    <m/>
    <m/>
    <m/>
    <m/>
    <m/>
    <n v="9"/>
    <n v="1"/>
    <n v="0"/>
  </r>
  <r>
    <n v="47845588"/>
    <s v="LI, Wei"/>
    <s v="No. 3009, BYD Road,Pingshan"/>
    <s v="No. 3009 BYD Road Pingshan"/>
    <s v="3009"/>
    <s v=""/>
    <x v="14"/>
    <x v="0"/>
    <x v="54"/>
    <n v="2"/>
    <x v="1"/>
    <n v="1"/>
    <n v="0"/>
    <n v="0.29160707036962552"/>
    <n v="0.91772713627867908"/>
    <m/>
    <m/>
    <m/>
    <m/>
    <m/>
    <m/>
    <m/>
    <m/>
    <m/>
    <m/>
    <m/>
    <m/>
    <m/>
    <n v="9"/>
    <n v="1"/>
    <n v="0"/>
  </r>
  <r>
    <n v="47846650"/>
    <s v="China Jiliang University"/>
    <s v="No.258 Xueyuan Street, Xiasha Higher Education Zone, Jianggan District,Hangzhou, Zhejiang 310018"/>
    <s v="No.258 Xueyuan Street Xiasha Higher Education Zone Jianggan District Hangzhou Zhejiang 310018"/>
    <s v="258 310018"/>
    <s v=".258"/>
    <x v="14"/>
    <x v="0"/>
    <x v="56"/>
    <n v="3"/>
    <x v="8"/>
    <n v="2"/>
    <n v="1"/>
    <n v="0.67485205620015321"/>
    <n v="0.688068205247926"/>
    <m/>
    <m/>
    <m/>
    <m/>
    <m/>
    <m/>
    <m/>
    <m/>
    <m/>
    <m/>
    <m/>
    <m/>
    <m/>
    <n v="9"/>
    <n v="1"/>
    <n v="0"/>
  </r>
  <r>
    <n v="45147507"/>
    <s v="Pollard, Sr., Albert Clarkson"/>
    <s v="P.O. Box 266,Irvington,VA,22480"/>
    <s v="P.O. Box 266 Irvington VA 22480"/>
    <s v="266 22480"/>
    <s v="266"/>
    <x v="9"/>
    <x v="0"/>
    <x v="29"/>
    <n v="2"/>
    <x v="9"/>
    <n v="2"/>
    <n v="1"/>
    <n v="0.22491417315120199"/>
    <n v="0.20276474220249951"/>
    <n v="1"/>
    <n v="2"/>
    <n v="11"/>
    <m/>
    <m/>
    <m/>
    <m/>
    <m/>
    <m/>
    <m/>
    <m/>
    <m/>
    <m/>
    <n v="9"/>
    <n v="1"/>
    <n v="0"/>
  </r>
  <r>
    <n v="47854083"/>
    <s v="BATTAL, Yüksel"/>
    <s v="Ungsteiner Strasse 2,67067 Ludwigshafen"/>
    <s v="Ungsteiner Strasse 2 67067 Ludwigshafen"/>
    <s v="2 67067"/>
    <s v="2"/>
    <x v="0"/>
    <x v="0"/>
    <x v="36"/>
    <n v="3"/>
    <x v="1"/>
    <n v="2"/>
    <n v="1"/>
    <n v="0.34383996271595063"/>
    <n v="0.13128551592844218"/>
    <m/>
    <m/>
    <m/>
    <m/>
    <m/>
    <m/>
    <m/>
    <m/>
    <m/>
    <m/>
    <m/>
    <m/>
    <m/>
    <n v="9"/>
    <n v="1"/>
    <n v="0"/>
  </r>
  <r>
    <n v="47857397"/>
    <s v="YIN, Qin"/>
    <s v="ZTE Plaza,Keji Road South"/>
    <s v="ZTE Plaza Keji Road South"/>
    <s v=""/>
    <s v=""/>
    <x v="14"/>
    <x v="0"/>
    <x v="21"/>
    <n v="2"/>
    <x v="1"/>
    <n v="0"/>
    <n v="0"/>
    <n v="0.97702718555126"/>
    <n v="0.73275531449600861"/>
    <m/>
    <m/>
    <m/>
    <m/>
    <m/>
    <m/>
    <m/>
    <m/>
    <m/>
    <m/>
    <m/>
    <m/>
    <m/>
    <n v="9"/>
    <n v="0"/>
    <n v="0"/>
  </r>
  <r>
    <n v="47857891"/>
    <s v="YUAN, Ruiming"/>
    <s v="Floor 2, Building 10,No. 1 NanXiang Street"/>
    <s v="Floor 2 Building 10 No. 1 NanXiang Street"/>
    <s v="2 10 1"/>
    <s v="2"/>
    <x v="14"/>
    <x v="0"/>
    <x v="3"/>
    <n v="3"/>
    <x v="10"/>
    <n v="3"/>
    <n v="1"/>
    <n v="0.53576322552620326"/>
    <n v="0.27676233453450283"/>
    <m/>
    <m/>
    <m/>
    <m/>
    <m/>
    <m/>
    <m/>
    <m/>
    <m/>
    <m/>
    <m/>
    <m/>
    <m/>
    <n v="9"/>
    <n v="1"/>
    <n v="0"/>
  </r>
  <r>
    <n v="47859079"/>
    <s v="Napoli, Michel"/>
    <s v="Rue du Levant 11,2114 Fleurier"/>
    <s v="Rue du Levant 11 2114 Fleurier"/>
    <s v="11 2114"/>
    <s v="11"/>
    <x v="10"/>
    <x v="0"/>
    <x v="0"/>
    <n v="2"/>
    <x v="9"/>
    <n v="2"/>
    <n v="1"/>
    <n v="0.48020806944315797"/>
    <n v="0.45405162528703602"/>
    <m/>
    <m/>
    <m/>
    <m/>
    <m/>
    <m/>
    <m/>
    <m/>
    <m/>
    <m/>
    <m/>
    <m/>
    <m/>
    <n v="9"/>
    <n v="1"/>
    <n v="0"/>
  </r>
  <r>
    <n v="47861061"/>
    <s v="CLERC, Albert DI"/>
    <s v="/ Verstorben"/>
    <s v="/ Verstorben"/>
    <s v=""/>
    <s v=""/>
    <x v="0"/>
    <x v="0"/>
    <x v="74"/>
    <n v="1"/>
    <x v="15"/>
    <n v="0"/>
    <n v="0"/>
    <n v="0.25085146026733285"/>
    <n v="0.5925366348021458"/>
    <m/>
    <m/>
    <m/>
    <m/>
    <m/>
    <m/>
    <m/>
    <m/>
    <m/>
    <m/>
    <m/>
    <m/>
    <m/>
    <n v="9"/>
    <n v="0"/>
    <n v="0"/>
  </r>
  <r>
    <n v="46967384"/>
    <s v="Hellwege, Dieter"/>
    <s v="D-2162 Mittelnkirchen Nr. 121"/>
    <s v="D-2162 Mittelnkirchen Nr. 121"/>
    <s v="2162 121"/>
    <s v=""/>
    <x v="0"/>
    <x v="0"/>
    <x v="13"/>
    <n v="2"/>
    <x v="0"/>
    <n v="2"/>
    <n v="0"/>
    <n v="0.1060403776602673"/>
    <n v="0.18958385655818133"/>
    <n v="1"/>
    <n v="2"/>
    <n v="11"/>
    <m/>
    <m/>
    <m/>
    <m/>
    <m/>
    <m/>
    <m/>
    <m/>
    <m/>
    <m/>
    <n v="9"/>
    <n v="1"/>
    <n v="0"/>
  </r>
  <r>
    <n v="47864151"/>
    <s v="HU, Liang Feng"/>
    <s v="2F Building E Tianshan Road West,No. 1068 Tianshan Road West"/>
    <s v="2F Building E Tianshan Road West No. 1068 Tianshan Road West"/>
    <s v="2 1068"/>
    <s v=""/>
    <x v="14"/>
    <x v="0"/>
    <x v="6"/>
    <n v="3"/>
    <x v="6"/>
    <n v="2"/>
    <n v="0"/>
    <n v="5.1288444447009973E-2"/>
    <n v="0.60332858227792019"/>
    <m/>
    <m/>
    <m/>
    <m/>
    <m/>
    <m/>
    <m/>
    <m/>
    <m/>
    <m/>
    <m/>
    <m/>
    <m/>
    <n v="9"/>
    <n v="1"/>
    <n v="0"/>
  </r>
  <r>
    <n v="47867343"/>
    <s v="Hallekamp, Martin"/>
    <s v="Helmers Kamp 75,48249 Dülmen-Buldern"/>
    <s v="Helmers Kamp 75 48249 Dülmen-Buldern"/>
    <s v="75 48249"/>
    <s v="75"/>
    <x v="0"/>
    <x v="0"/>
    <x v="38"/>
    <n v="3"/>
    <x v="1"/>
    <n v="2"/>
    <n v="1"/>
    <n v="0.99358916115530882"/>
    <n v="0.86177070530630273"/>
    <m/>
    <m/>
    <m/>
    <m/>
    <m/>
    <m/>
    <m/>
    <m/>
    <m/>
    <m/>
    <m/>
    <m/>
    <m/>
    <n v="9"/>
    <n v="1"/>
    <n v="0"/>
  </r>
  <r>
    <n v="47872979"/>
    <s v="Ningbo Violet Lighting Electric Co., Ltd."/>
    <s v="No.885 Jinhai Road, Cidong Binhai District,Cixi, Zhejiang 315311"/>
    <s v="No.885 Jinhai Road Cidong Binhai District Cixi Zhejiang 315311"/>
    <s v="885 315311"/>
    <s v=".885"/>
    <x v="14"/>
    <x v="0"/>
    <x v="55"/>
    <n v="3"/>
    <x v="2"/>
    <n v="2"/>
    <n v="1"/>
    <n v="8.9577628480863591E-3"/>
    <n v="0.90413172757037785"/>
    <m/>
    <m/>
    <m/>
    <m/>
    <m/>
    <m/>
    <m/>
    <m/>
    <m/>
    <m/>
    <m/>
    <m/>
    <m/>
    <n v="9"/>
    <n v="1"/>
    <n v="0"/>
  </r>
  <r>
    <n v="47874214"/>
    <s v="MICHEL, Albrecht"/>
    <s v="Syngenta Crop Protection AG,Werk Rosental"/>
    <s v="Syngenta Crop Protection AG Werk Rosental"/>
    <s v=""/>
    <s v=""/>
    <x v="0"/>
    <x v="0"/>
    <x v="46"/>
    <n v="3"/>
    <x v="9"/>
    <n v="0"/>
    <n v="0"/>
    <n v="0.49923935846271605"/>
    <n v="0.51103819836314479"/>
    <m/>
    <m/>
    <m/>
    <m/>
    <m/>
    <m/>
    <m/>
    <m/>
    <m/>
    <m/>
    <m/>
    <m/>
    <m/>
    <n v="9"/>
    <n v="1"/>
    <n v="0"/>
  </r>
  <r>
    <n v="47875039"/>
    <s v="DONG, Qing"/>
    <s v="No.279 Wenjing Road,Minhang District"/>
    <s v="No.279 Wenjing Road Minhang District"/>
    <s v="279"/>
    <s v=".279"/>
    <x v="14"/>
    <x v="0"/>
    <x v="38"/>
    <n v="3"/>
    <x v="1"/>
    <n v="1"/>
    <n v="1"/>
    <n v="0.83197012992089092"/>
    <n v="0.63443288504224493"/>
    <m/>
    <m/>
    <m/>
    <m/>
    <m/>
    <m/>
    <m/>
    <m/>
    <m/>
    <m/>
    <m/>
    <m/>
    <m/>
    <n v="9"/>
    <n v="1"/>
    <n v="0"/>
  </r>
  <r>
    <n v="47878981"/>
    <s v="KLING, Andreas"/>
    <s v="c/o Abbott GmbH&amp;Co. KG,Knollstr. 50"/>
    <s v="c/o Abbott GmbH&amp;Co. KG Knollstr. 50"/>
    <s v="50"/>
    <s v=""/>
    <x v="0"/>
    <x v="0"/>
    <x v="52"/>
    <n v="2"/>
    <x v="9"/>
    <n v="1"/>
    <n v="0"/>
    <n v="4.7178849295997027E-2"/>
    <n v="0.36173453715132697"/>
    <m/>
    <m/>
    <m/>
    <m/>
    <m/>
    <m/>
    <m/>
    <m/>
    <m/>
    <m/>
    <m/>
    <m/>
    <m/>
    <n v="9"/>
    <n v="1"/>
    <n v="0"/>
  </r>
  <r>
    <n v="48165873"/>
    <s v="MATSUMOTO, Ryuhei"/>
    <s v="c/o SONY CORPORATION,1-7-1 Konan"/>
    <s v="c/o SONY CORPORATION 1-7-1 Konan"/>
    <s v="171"/>
    <s v="1-"/>
    <x v="2"/>
    <x v="0"/>
    <x v="1"/>
    <n v="2"/>
    <x v="1"/>
    <n v="1"/>
    <n v="1"/>
    <n v="0.92174591651506466"/>
    <n v="0.16896677392203807"/>
    <n v="1"/>
    <n v="2"/>
    <n v="11"/>
    <m/>
    <m/>
    <m/>
    <m/>
    <m/>
    <m/>
    <m/>
    <m/>
    <m/>
    <m/>
    <n v="9"/>
    <n v="1"/>
    <n v="0"/>
  </r>
  <r>
    <n v="48176732"/>
    <s v="BINSFELD, Christine A."/>
    <s v="3M Center,Post Office Box 33427"/>
    <s v="3M Center Post Office Box 33427"/>
    <s v="3 33427"/>
    <s v=""/>
    <x v="9"/>
    <x v="0"/>
    <x v="29"/>
    <n v="2"/>
    <x v="9"/>
    <n v="2"/>
    <n v="0"/>
    <n v="0.86027438308942861"/>
    <n v="0.17383831813487105"/>
    <n v="1"/>
    <n v="2"/>
    <n v="11"/>
    <m/>
    <m/>
    <m/>
    <m/>
    <m/>
    <m/>
    <m/>
    <m/>
    <m/>
    <m/>
    <n v="9"/>
    <n v="1"/>
    <n v="0"/>
  </r>
  <r>
    <n v="47883981"/>
    <s v="MOLINS BORRELL, Climent"/>
    <s v="C/ Jordi Girona 31,Edificio Til lers"/>
    <s v="C/ Jordi Girona 31 Edificio Til lers"/>
    <s v="31"/>
    <s v="31"/>
    <x v="4"/>
    <x v="0"/>
    <x v="38"/>
    <n v="3"/>
    <x v="11"/>
    <n v="1"/>
    <n v="1"/>
    <n v="0.48691610074414693"/>
    <n v="0.9338242607872459"/>
    <m/>
    <m/>
    <m/>
    <m/>
    <m/>
    <m/>
    <m/>
    <m/>
    <m/>
    <m/>
    <m/>
    <m/>
    <m/>
    <n v="9"/>
    <n v="1"/>
    <n v="0"/>
  </r>
  <r>
    <n v="47884945"/>
    <s v="WANG, Li"/>
    <s v="Room 522,Building 2"/>
    <s v="Room 522 Building 2"/>
    <s v="522 2"/>
    <s v="522"/>
    <x v="14"/>
    <x v="0"/>
    <x v="80"/>
    <n v="2"/>
    <x v="0"/>
    <n v="2"/>
    <n v="1"/>
    <n v="4.4345353335966675E-2"/>
    <n v="0.75513563254068861"/>
    <m/>
    <m/>
    <m/>
    <m/>
    <m/>
    <m/>
    <m/>
    <m/>
    <m/>
    <m/>
    <m/>
    <m/>
    <m/>
    <n v="9"/>
    <n v="1"/>
    <n v="0"/>
  </r>
  <r>
    <n v="47886175"/>
    <s v="HUI, Chunye"/>
    <s v="7/F.,CUP Tower 36"/>
    <s v="7/F. CUP Tower 36"/>
    <s v="7 36"/>
    <s v=""/>
    <x v="14"/>
    <x v="0"/>
    <x v="100"/>
    <n v="2"/>
    <x v="0"/>
    <n v="2"/>
    <n v="0"/>
    <n v="0.7391113603595435"/>
    <n v="0.81587134218028856"/>
    <m/>
    <m/>
    <m/>
    <m/>
    <m/>
    <m/>
    <m/>
    <m/>
    <m/>
    <m/>
    <m/>
    <m/>
    <m/>
    <n v="9"/>
    <n v="1"/>
    <n v="0"/>
  </r>
  <r>
    <n v="48207102"/>
    <s v="KIM, Jong-Hun"/>
    <s v="c/o LG CHEM. LTD.,20, Yoido-dong"/>
    <s v="c/o LG CHEM. LTD. 20 Yoido-dong"/>
    <s v="20"/>
    <s v="20"/>
    <x v="7"/>
    <x v="0"/>
    <x v="1"/>
    <n v="2"/>
    <x v="9"/>
    <n v="1"/>
    <n v="1"/>
    <n v="0.1671124761181042"/>
    <n v="0.22458057249245833"/>
    <n v="1"/>
    <n v="2"/>
    <n v="11"/>
    <m/>
    <m/>
    <m/>
    <m/>
    <m/>
    <m/>
    <m/>
    <m/>
    <m/>
    <m/>
    <n v="9"/>
    <n v="1"/>
    <n v="0"/>
  </r>
  <r>
    <n v="47891986"/>
    <s v="Przybyla, Benjamin"/>
    <s v="Anne-Frank-Strasse 25,71701 Schwieberdingen"/>
    <s v="Anne-Frank-Strasse 25 71701 Schwieberdingen"/>
    <s v="25 71701"/>
    <s v="25"/>
    <x v="0"/>
    <x v="0"/>
    <x v="42"/>
    <n v="3"/>
    <x v="0"/>
    <n v="2"/>
    <n v="1"/>
    <n v="0.14824648115502248"/>
    <n v="0.99124671236780426"/>
    <m/>
    <m/>
    <m/>
    <m/>
    <m/>
    <m/>
    <m/>
    <m/>
    <m/>
    <m/>
    <m/>
    <m/>
    <m/>
    <n v="9"/>
    <n v="1"/>
    <n v="0"/>
  </r>
  <r>
    <n v="47893831"/>
    <s v="Nedelec, Gilles Alain Guillaume"/>
    <s v="26 allée Gabriel Andouard,53000 Laval"/>
    <s v="26 allée Gabriel Andouard 53000 Laval"/>
    <s v="26 53000"/>
    <s v=""/>
    <x v="3"/>
    <x v="0"/>
    <x v="24"/>
    <n v="3"/>
    <x v="9"/>
    <n v="2"/>
    <n v="0"/>
    <n v="0.71578675380104684"/>
    <n v="0.15468055018894133"/>
    <m/>
    <m/>
    <m/>
    <m/>
    <m/>
    <m/>
    <m/>
    <m/>
    <m/>
    <m/>
    <m/>
    <m/>
    <m/>
    <n v="9"/>
    <n v="1"/>
    <n v="0"/>
  </r>
  <r>
    <n v="47895310"/>
    <s v="Peitivi Asensio, Arturo"/>
    <s v="Eugenio Lucas, 24-1 A,50018 Zaragoza"/>
    <s v="Eugenio Lucas 24-1 A 50018 Zaragoza"/>
    <s v="241 50018"/>
    <s v="24-"/>
    <x v="4"/>
    <x v="0"/>
    <x v="38"/>
    <n v="3"/>
    <x v="9"/>
    <n v="2"/>
    <n v="1"/>
    <n v="0.87570794571045441"/>
    <n v="0.21169231570043068"/>
    <m/>
    <m/>
    <m/>
    <m/>
    <m/>
    <m/>
    <m/>
    <m/>
    <m/>
    <m/>
    <m/>
    <m/>
    <m/>
    <n v="9"/>
    <n v="1"/>
    <n v="0"/>
  </r>
  <r>
    <n v="47896784"/>
    <s v="NAJAR MARTON, Montserrat"/>
    <s v="Parc Mediterrani de la Tecnologia Avda.,Canal Olímpic s/n;"/>
    <s v="Parc Mediterrani de la Tecnologia Avda. Canal Olímpic s/n;"/>
    <s v=""/>
    <s v=""/>
    <x v="4"/>
    <x v="0"/>
    <x v="14"/>
    <n v="3"/>
    <x v="2"/>
    <n v="0"/>
    <n v="0"/>
    <n v="0.409119551478481"/>
    <n v="0.56796316746465914"/>
    <m/>
    <m/>
    <m/>
    <m/>
    <m/>
    <m/>
    <m/>
    <m/>
    <m/>
    <m/>
    <m/>
    <m/>
    <m/>
    <n v="9"/>
    <n v="1"/>
    <n v="0"/>
  </r>
  <r>
    <n v="47899881"/>
    <s v="Guinois, Pascal"/>
    <s v="111 Avenue de la Liberation,91680 Bruyeres le Chatel"/>
    <s v="111 Avenue de la Liberation 91680 Bruyeres le Chatel"/>
    <s v="111 91680"/>
    <s v=""/>
    <x v="3"/>
    <x v="0"/>
    <x v="26"/>
    <n v="3"/>
    <x v="2"/>
    <n v="2"/>
    <n v="0"/>
    <n v="0.77609409300360255"/>
    <n v="0.47723982237634732"/>
    <m/>
    <m/>
    <m/>
    <m/>
    <m/>
    <m/>
    <m/>
    <m/>
    <m/>
    <m/>
    <m/>
    <m/>
    <m/>
    <n v="9"/>
    <n v="1"/>
    <n v="0"/>
  </r>
  <r>
    <n v="47901421"/>
    <s v="MERESSE, Philippe"/>
    <s v="173 Avenue Barthélémy Buyer Batiment 1,Allée 1"/>
    <s v="173 Avenue Barthélémy Buyer Batiment 1 Allée 1"/>
    <s v="173 1 1"/>
    <s v="1"/>
    <x v="3"/>
    <x v="0"/>
    <x v="43"/>
    <n v="3"/>
    <x v="10"/>
    <n v="3"/>
    <n v="1"/>
    <n v="0.1633545886336164"/>
    <n v="0.78416667906913151"/>
    <m/>
    <m/>
    <m/>
    <m/>
    <m/>
    <m/>
    <m/>
    <m/>
    <m/>
    <m/>
    <m/>
    <m/>
    <m/>
    <n v="9"/>
    <n v="1"/>
    <n v="0"/>
  </r>
  <r>
    <n v="47901735"/>
    <s v="BERLIET, Damien"/>
    <s v="55 rue du Rhône,26500 Bourg Les Valence"/>
    <s v="55 rue du Rhône 26500 Bourg Les Valence"/>
    <s v="55 26500"/>
    <s v=""/>
    <x v="3"/>
    <x v="0"/>
    <x v="36"/>
    <n v="3"/>
    <x v="10"/>
    <n v="2"/>
    <n v="0"/>
    <n v="0.92974942280838635"/>
    <n v="0.24388566533800882"/>
    <m/>
    <m/>
    <m/>
    <m/>
    <m/>
    <m/>
    <m/>
    <m/>
    <m/>
    <m/>
    <m/>
    <m/>
    <m/>
    <n v="9"/>
    <n v="1"/>
    <n v="0"/>
  </r>
  <r>
    <n v="49507942"/>
    <s v="Arndt, Joachim"/>
    <s v="/ Birkenallee 29,14656 Brieselang"/>
    <s v="/ Birkenallee 29 14656 Brieselang"/>
    <s v="29 14656"/>
    <s v="29"/>
    <x v="0"/>
    <x v="0"/>
    <x v="40"/>
    <n v="2"/>
    <x v="1"/>
    <n v="2"/>
    <n v="1"/>
    <n v="0.61219624252999594"/>
    <n v="0.18202982420289604"/>
    <n v="1"/>
    <n v="2"/>
    <n v="11"/>
    <m/>
    <m/>
    <m/>
    <m/>
    <m/>
    <m/>
    <m/>
    <m/>
    <m/>
    <m/>
    <n v="9"/>
    <n v="1"/>
    <n v="0"/>
  </r>
  <r>
    <n v="47909904"/>
    <s v="ACHIRON, Anat"/>
    <s v="4 Kafrisin Street,Tel Baruch"/>
    <s v="4 Kafrisin Street Tel Baruch"/>
    <s v="4"/>
    <s v=""/>
    <x v="19"/>
    <x v="0"/>
    <x v="20"/>
    <n v="2"/>
    <x v="1"/>
    <n v="1"/>
    <n v="0"/>
    <n v="0.11751917310110982"/>
    <n v="0.47344340666405704"/>
    <m/>
    <m/>
    <m/>
    <m/>
    <m/>
    <m/>
    <m/>
    <m/>
    <m/>
    <m/>
    <m/>
    <m/>
    <m/>
    <n v="9"/>
    <n v="1"/>
    <n v="0"/>
  </r>
  <r>
    <n v="47910073"/>
    <s v="ZEC, Djuradj"/>
    <s v="Stammestr. 78b,30457 Hannover"/>
    <s v="Stammestr. 78b 30457 Hannover"/>
    <s v="78 30457"/>
    <s v="78b"/>
    <x v="0"/>
    <x v="0"/>
    <x v="13"/>
    <n v="2"/>
    <x v="0"/>
    <n v="2"/>
    <n v="1"/>
    <n v="0.45050562555528295"/>
    <n v="0.84078924512412589"/>
    <m/>
    <m/>
    <m/>
    <m/>
    <m/>
    <m/>
    <m/>
    <m/>
    <m/>
    <m/>
    <m/>
    <m/>
    <m/>
    <n v="9"/>
    <n v="1"/>
    <n v="0"/>
  </r>
  <r>
    <n v="47911608"/>
    <s v="Rieckmann Dr. Ing., Thomas"/>
    <s v="Von-Behring-Strasse 9,34260 Kaufungen"/>
    <s v="Von-Behring-Strasse 9 34260 Kaufungen"/>
    <s v="9 34260"/>
    <s v="9"/>
    <x v="0"/>
    <x v="0"/>
    <x v="24"/>
    <n v="3"/>
    <x v="0"/>
    <n v="2"/>
    <n v="1"/>
    <n v="0.88061043409157436"/>
    <n v="0.35998890200158429"/>
    <m/>
    <m/>
    <m/>
    <m/>
    <m/>
    <m/>
    <m/>
    <m/>
    <m/>
    <m/>
    <m/>
    <m/>
    <m/>
    <n v="9"/>
    <n v="1"/>
    <n v="0"/>
  </r>
  <r>
    <n v="47916118"/>
    <s v="COLOMBO, Marcello"/>
    <s v="c/o FRENI BREMBO S.p.A.,Via Brembo, 25"/>
    <s v="c/o FRENI BREMBO S.p.A. Via Brembo 25"/>
    <s v="25"/>
    <s v=""/>
    <x v="6"/>
    <x v="0"/>
    <x v="34"/>
    <n v="3"/>
    <x v="11"/>
    <n v="1"/>
    <n v="0"/>
    <n v="0.7925392200185144"/>
    <n v="0.11503095715102118"/>
    <m/>
    <m/>
    <m/>
    <m/>
    <m/>
    <m/>
    <m/>
    <m/>
    <m/>
    <m/>
    <m/>
    <m/>
    <m/>
    <n v="9"/>
    <n v="1"/>
    <n v="0"/>
  </r>
  <r>
    <n v="51205429"/>
    <s v="Rafflenbeul, Thomas"/>
    <s v="Selbeckerstrasse 69,58091 Hagen"/>
    <s v="Selbeckerstrasse 69 58091 Hagen"/>
    <s v="69 58091"/>
    <s v="69"/>
    <x v="0"/>
    <x v="0"/>
    <x v="29"/>
    <n v="2"/>
    <x v="0"/>
    <n v="2"/>
    <n v="1"/>
    <n v="6.0268206194548313E-2"/>
    <n v="0.21600024259465678"/>
    <n v="1"/>
    <n v="2"/>
    <n v="11"/>
    <m/>
    <m/>
    <m/>
    <m/>
    <m/>
    <m/>
    <m/>
    <m/>
    <m/>
    <m/>
    <n v="9"/>
    <n v="1"/>
    <n v="0"/>
  </r>
  <r>
    <n v="47918804"/>
    <s v="ATTUCCI, Francesco"/>
    <s v="Via San Giovanni Bosco 16,I-20028 San Vittore Olona MI"/>
    <s v="Via San Giovanni Bosco 16 I-20028 San Vittore Olona MI"/>
    <s v="16 20028"/>
    <s v="16"/>
    <x v="6"/>
    <x v="0"/>
    <x v="49"/>
    <n v="3"/>
    <x v="4"/>
    <n v="2"/>
    <n v="1"/>
    <n v="0.3640373572150597"/>
    <n v="0.49385509484025847"/>
    <m/>
    <m/>
    <m/>
    <m/>
    <m/>
    <m/>
    <m/>
    <m/>
    <m/>
    <m/>
    <m/>
    <m/>
    <m/>
    <n v="9"/>
    <n v="1"/>
    <n v="0"/>
  </r>
  <r>
    <n v="47918864"/>
    <s v="Hotta, Yojiro"/>
    <s v="c/o CANON KABUSHIKI KAISHA,30-2, Shimomaruko 3-chome"/>
    <s v="c/o CANON KABUSHIKI KAISHA 30-2 Shimomaruko 3-chome"/>
    <s v="302 3"/>
    <s v="30-"/>
    <x v="2"/>
    <x v="0"/>
    <x v="26"/>
    <n v="3"/>
    <x v="11"/>
    <n v="2"/>
    <n v="1"/>
    <n v="0.7090626700261069"/>
    <n v="0.70897340293804356"/>
    <m/>
    <m/>
    <m/>
    <m/>
    <m/>
    <m/>
    <m/>
    <m/>
    <m/>
    <m/>
    <m/>
    <m/>
    <m/>
    <n v="9"/>
    <n v="1"/>
    <n v="0"/>
  </r>
  <r>
    <n v="47921756"/>
    <s v="Roussilhe, Julien"/>
    <s v="/ 86 rue Albert 1 er,41000 Blois"/>
    <s v="/ 86 rue Albert 1 er 41000 Blois"/>
    <s v="86 1 41000"/>
    <s v="86"/>
    <x v="3"/>
    <x v="0"/>
    <x v="1"/>
    <n v="2"/>
    <x v="10"/>
    <n v="3"/>
    <n v="1"/>
    <n v="0.5390927923229335"/>
    <n v="0.9793016951071023"/>
    <m/>
    <m/>
    <m/>
    <m/>
    <m/>
    <m/>
    <m/>
    <m/>
    <m/>
    <m/>
    <m/>
    <m/>
    <m/>
    <n v="9"/>
    <n v="1"/>
    <n v="0"/>
  </r>
  <r>
    <n v="47922103"/>
    <s v="Ninassi, Alexandre"/>
    <s v="THOMSON,46, Quai Alphonse Le Gallo"/>
    <s v="THOMSON 46 Quai Alphonse Le Gallo"/>
    <s v="46"/>
    <s v="46"/>
    <x v="3"/>
    <x v="0"/>
    <x v="51"/>
    <n v="2"/>
    <x v="9"/>
    <n v="1"/>
    <n v="1"/>
    <n v="6.7155120376778399E-2"/>
    <n v="0.68826369422550304"/>
    <m/>
    <m/>
    <m/>
    <m/>
    <m/>
    <m/>
    <m/>
    <m/>
    <m/>
    <m/>
    <m/>
    <m/>
    <m/>
    <n v="9"/>
    <n v="1"/>
    <n v="0"/>
  </r>
  <r>
    <n v="47922292"/>
    <s v="Thiel, Andreas"/>
    <s v="/ Reinhold-Schneider-Str. 7,76199 Karlsruhe"/>
    <s v="/ Reinhold-Schneider-Str. 7 76199 Karlsruhe"/>
    <s v="7 76199"/>
    <s v="7"/>
    <x v="0"/>
    <x v="0"/>
    <x v="42"/>
    <n v="3"/>
    <x v="1"/>
    <n v="2"/>
    <n v="1"/>
    <n v="0.81391490733811822"/>
    <n v="0.83930291845894611"/>
    <m/>
    <m/>
    <m/>
    <m/>
    <m/>
    <m/>
    <m/>
    <m/>
    <m/>
    <m/>
    <m/>
    <m/>
    <m/>
    <n v="9"/>
    <n v="1"/>
    <n v="0"/>
  </r>
  <r>
    <n v="51278557"/>
    <s v="TORRY-SMITH, Jonas"/>
    <s v="Boyesgade 5,3.tv,1622 Copenhagen V"/>
    <s v="Boyesgade 5 3.tv 1622 Copenhagen V"/>
    <s v="5 3 1622"/>
    <s v="5"/>
    <x v="18"/>
    <x v="0"/>
    <x v="51"/>
    <n v="2"/>
    <x v="9"/>
    <n v="3"/>
    <n v="1"/>
    <n v="0.56429027906066864"/>
    <n v="0.20456177924976582"/>
    <n v="1"/>
    <n v="2"/>
    <n v="11"/>
    <m/>
    <m/>
    <m/>
    <m/>
    <m/>
    <m/>
    <m/>
    <m/>
    <m/>
    <m/>
    <n v="9"/>
    <n v="1"/>
    <n v="0"/>
  </r>
  <r>
    <n v="47926797"/>
    <s v="FRIEDRICH, Glenn"/>
    <s v="c/o Kymab Limited, Meditrina (B260), Babraham Research Campus,Cambridge, Cambridgeshire CB22 3AT"/>
    <s v="c/o Kymab Limited Meditrina (B260) Babraham Research Campus Cambridge Cambridgeshire CB22 3AT"/>
    <s v="260 22 3"/>
    <s v="B260)"/>
    <x v="8"/>
    <x v="0"/>
    <x v="56"/>
    <n v="3"/>
    <x v="8"/>
    <n v="3"/>
    <n v="1"/>
    <n v="9.0594125268760206E-2"/>
    <n v="0.35247179342502932"/>
    <m/>
    <m/>
    <m/>
    <m/>
    <m/>
    <m/>
    <m/>
    <m/>
    <m/>
    <m/>
    <m/>
    <m/>
    <m/>
    <n v="9"/>
    <n v="1"/>
    <n v="0"/>
  </r>
  <r>
    <n v="47928924"/>
    <s v="BERNARD, Yoan"/>
    <s v="24 Qai de L'oise,F-78570 Andresy"/>
    <s v="24 Qai de L'oise F-78570 Andresy"/>
    <s v="24 78570"/>
    <s v=""/>
    <x v="3"/>
    <x v="0"/>
    <x v="1"/>
    <n v="2"/>
    <x v="9"/>
    <n v="2"/>
    <n v="0"/>
    <n v="0.50265804019334626"/>
    <n v="0.74769124849583168"/>
    <m/>
    <m/>
    <m/>
    <m/>
    <m/>
    <m/>
    <m/>
    <m/>
    <m/>
    <m/>
    <m/>
    <m/>
    <m/>
    <n v="9"/>
    <n v="1"/>
    <n v="0"/>
  </r>
  <r>
    <n v="47930404"/>
    <s v="ICHIKAWA, Tomomichi"/>
    <s v="c/o MURATA MANUFACTURING CO. LTD.,10-1, Higashikotari 1-chome"/>
    <s v="c/o MURATA MANUFACTURING CO. LTD. 10-1 Higashikotari 1-chome"/>
    <s v="101 1"/>
    <s v="10-"/>
    <x v="2"/>
    <x v="0"/>
    <x v="15"/>
    <n v="3"/>
    <x v="10"/>
    <n v="2"/>
    <n v="1"/>
    <n v="0.16478949898225048"/>
    <n v="0.97287553308018526"/>
    <m/>
    <m/>
    <m/>
    <m/>
    <m/>
    <m/>
    <m/>
    <m/>
    <m/>
    <m/>
    <m/>
    <m/>
    <m/>
    <n v="9"/>
    <n v="1"/>
    <n v="0"/>
  </r>
  <r>
    <n v="47932620"/>
    <s v="GATES, Nicholas John"/>
    <s v="1 London Gate,Blyth Road"/>
    <s v="1 London Gate Blyth Road"/>
    <s v="1"/>
    <s v=""/>
    <x v="8"/>
    <x v="0"/>
    <x v="94"/>
    <n v="2"/>
    <x v="1"/>
    <n v="1"/>
    <n v="0"/>
    <n v="0.25762289430147267"/>
    <n v="0.4897318333303462"/>
    <m/>
    <m/>
    <m/>
    <m/>
    <m/>
    <m/>
    <m/>
    <m/>
    <m/>
    <m/>
    <m/>
    <m/>
    <m/>
    <n v="9"/>
    <n v="0"/>
    <n v="0"/>
  </r>
  <r>
    <n v="47936042"/>
    <s v="Londesbrough, Derek"/>
    <s v="C/O Onyx Scientific Ltd,Silverbriar Enterprise Park East"/>
    <s v="C/O Onyx Scientific Ltd Silverbriar Enterprise Park East"/>
    <s v=""/>
    <s v=""/>
    <x v="8"/>
    <x v="0"/>
    <x v="30"/>
    <n v="3"/>
    <x v="10"/>
    <n v="0"/>
    <n v="0"/>
    <n v="2.3056504747484663E-2"/>
    <n v="0.36582149747582926"/>
    <m/>
    <m/>
    <m/>
    <m/>
    <m/>
    <m/>
    <m/>
    <m/>
    <m/>
    <m/>
    <m/>
    <m/>
    <m/>
    <n v="9"/>
    <n v="1"/>
    <n v="0"/>
  </r>
  <r>
    <n v="47938762"/>
    <s v="Ziegler, Thomas"/>
    <s v="/ Erlenstrasse 16,86462, Langweid am Lech"/>
    <s v="/ Erlenstrasse 16 86462 Langweid am Lech"/>
    <s v="16 86462"/>
    <s v="16"/>
    <x v="0"/>
    <x v="0"/>
    <x v="46"/>
    <n v="3"/>
    <x v="11"/>
    <n v="2"/>
    <n v="1"/>
    <n v="0.22835825944460142"/>
    <n v="0.96707013768208017"/>
    <m/>
    <m/>
    <m/>
    <m/>
    <m/>
    <m/>
    <m/>
    <m/>
    <m/>
    <m/>
    <m/>
    <m/>
    <m/>
    <n v="9"/>
    <n v="1"/>
    <n v="0"/>
  </r>
  <r>
    <n v="47941689"/>
    <s v="Shimada, Yoshinobu"/>
    <s v="c/o DAI-ICHI SEIKO CO., LTD.,12-4 Negoro, Momoyama-cho, Fushimi-ku"/>
    <s v="c/o DAI-ICHI SEIKO CO. LTD. 12-4 Negoro Momoyama-cho Fushimi-ku"/>
    <s v="124"/>
    <s v="12-"/>
    <x v="2"/>
    <x v="0"/>
    <x v="82"/>
    <n v="3"/>
    <x v="2"/>
    <n v="1"/>
    <n v="1"/>
    <n v="0.14168160701628263"/>
    <n v="0.77550396973700597"/>
    <m/>
    <m/>
    <m/>
    <m/>
    <m/>
    <m/>
    <m/>
    <m/>
    <m/>
    <m/>
    <m/>
    <m/>
    <m/>
    <n v="9"/>
    <n v="1"/>
    <n v="0"/>
  </r>
  <r>
    <n v="47941889"/>
    <s v="SHIMURA Satoshi"/>
    <s v="c/o TOKYO WIRE WORKS LTD.,30-9 Nishirokugo 2-chome"/>
    <s v="c/o TOKYO WIRE WORKS LTD. 30-9 Nishirokugo 2-chome"/>
    <s v="309 2"/>
    <s v="30-"/>
    <x v="2"/>
    <x v="0"/>
    <x v="23"/>
    <n v="3"/>
    <x v="10"/>
    <n v="2"/>
    <n v="1"/>
    <n v="0.33096703177235576"/>
    <n v="0.50292164463431088"/>
    <m/>
    <m/>
    <m/>
    <m/>
    <m/>
    <m/>
    <m/>
    <m/>
    <m/>
    <m/>
    <m/>
    <m/>
    <m/>
    <n v="9"/>
    <n v="1"/>
    <n v="0"/>
  </r>
  <r>
    <n v="47944036"/>
    <s v="FRANCI, Fabrizio"/>
    <s v="Via Felice Matteucci 2,I-50127 Firenze (Florence)"/>
    <s v="Via Felice Matteucci 2 I-50127 Firenze (Florence)"/>
    <s v="2 50127"/>
    <s v="2"/>
    <x v="6"/>
    <x v="0"/>
    <x v="9"/>
    <n v="3"/>
    <x v="11"/>
    <n v="2"/>
    <n v="1"/>
    <n v="0.13416053271915929"/>
    <n v="0.89199756123840357"/>
    <m/>
    <m/>
    <m/>
    <m/>
    <m/>
    <m/>
    <m/>
    <m/>
    <m/>
    <m/>
    <m/>
    <m/>
    <m/>
    <n v="9"/>
    <n v="1"/>
    <n v="0"/>
  </r>
  <r>
    <n v="47947648"/>
    <s v="KAWASHIMA, Shoji"/>
    <s v="2-4-1, Yaesu,,Chuo-ku"/>
    <s v="2-4-1 Yaesu Chuo-ku"/>
    <s v="241"/>
    <s v="-4-"/>
    <x v="2"/>
    <x v="0"/>
    <x v="88"/>
    <n v="2"/>
    <x v="3"/>
    <n v="1"/>
    <n v="1"/>
    <n v="0.10967642817610634"/>
    <n v="0.51556062824053794"/>
    <m/>
    <m/>
    <m/>
    <m/>
    <m/>
    <m/>
    <m/>
    <m/>
    <m/>
    <m/>
    <m/>
    <m/>
    <m/>
    <n v="9"/>
    <n v="0"/>
    <n v="0"/>
  </r>
  <r>
    <n v="47950300"/>
    <s v="HAYAKAWA, Hitoshi"/>
    <s v="c/o DIC Corporation,Central Research Laboratories"/>
    <s v="c/o DIC Corporation Central Research Laboratories"/>
    <s v=""/>
    <s v=""/>
    <x v="2"/>
    <x v="0"/>
    <x v="9"/>
    <n v="3"/>
    <x v="9"/>
    <n v="0"/>
    <n v="0"/>
    <n v="0.38565329692427885"/>
    <n v="0.54317221985507347"/>
    <m/>
    <m/>
    <m/>
    <m/>
    <m/>
    <m/>
    <m/>
    <m/>
    <m/>
    <m/>
    <m/>
    <m/>
    <m/>
    <n v="9"/>
    <n v="1"/>
    <n v="0"/>
  </r>
  <r>
    <n v="47950726"/>
    <s v="Kakinuma, Yuji TDK Corp."/>
    <s v="1-13-1, Nihonbashi,Chuo-ku"/>
    <s v="1-13-1 Nihonbashi Chuo-ku"/>
    <s v="1131"/>
    <s v="-13-"/>
    <x v="2"/>
    <x v="0"/>
    <x v="76"/>
    <n v="2"/>
    <x v="3"/>
    <n v="1"/>
    <n v="1"/>
    <n v="0.23141468118620667"/>
    <n v="0.58814146262207434"/>
    <m/>
    <m/>
    <m/>
    <m/>
    <m/>
    <m/>
    <m/>
    <m/>
    <m/>
    <m/>
    <m/>
    <m/>
    <m/>
    <n v="9"/>
    <n v="1"/>
    <n v="0"/>
  </r>
  <r>
    <n v="47952734"/>
    <s v="Ito, Hirohiko"/>
    <s v="c/o Mitsubishi Heavy Industries, Ltd., 16-5, Konan 2-chome, Minato-ku,Tokyo, 108-8215"/>
    <s v="c/o Mitsubishi Heavy Industries Ltd. 16-5 Konan 2-chome Minato-ku Tokyo 108-8215"/>
    <s v="165 2 1088215"/>
    <s v="16-"/>
    <x v="2"/>
    <x v="0"/>
    <x v="92"/>
    <n v="3"/>
    <x v="6"/>
    <n v="3"/>
    <n v="1"/>
    <n v="0.77897272212079949"/>
    <n v="0.64710778410355052"/>
    <m/>
    <m/>
    <m/>
    <m/>
    <m/>
    <m/>
    <m/>
    <m/>
    <m/>
    <m/>
    <m/>
    <m/>
    <m/>
    <n v="9"/>
    <n v="1"/>
    <n v="0"/>
  </r>
  <r>
    <n v="47954286"/>
    <s v="Abe, Kiyofumi"/>
    <s v="c/o Panasonic Corporation, IPROC,IP Development Center"/>
    <s v="c/o Panasonic Corporation IPROC IP Development Center"/>
    <s v=""/>
    <s v=""/>
    <x v="2"/>
    <x v="0"/>
    <x v="49"/>
    <n v="3"/>
    <x v="11"/>
    <n v="0"/>
    <n v="0"/>
    <n v="0.21142444418962125"/>
    <n v="0.26726127913005016"/>
    <m/>
    <m/>
    <m/>
    <m/>
    <m/>
    <m/>
    <m/>
    <m/>
    <m/>
    <m/>
    <m/>
    <m/>
    <m/>
    <n v="9"/>
    <n v="1"/>
    <n v="0"/>
  </r>
  <r>
    <n v="47962078"/>
    <s v="SAKAI, Yuji"/>
    <s v="c/o OLYMPUS MEDICAL SYSTEMS CORP., 43-2 Hatagaya 2-chome, Shibuya-ku,Tokyo 151-0072"/>
    <s v="c/o OLYMPUS MEDICAL SYSTEMS CORP. 43-2 Hatagaya 2-chome Shibuya-ku Tokyo 151-0072"/>
    <s v="432 2 1510072"/>
    <s v="43-"/>
    <x v="2"/>
    <x v="0"/>
    <x v="58"/>
    <n v="3"/>
    <x v="6"/>
    <n v="3"/>
    <n v="1"/>
    <n v="0.128339954616424"/>
    <n v="0.6560935428807303"/>
    <m/>
    <m/>
    <m/>
    <m/>
    <m/>
    <m/>
    <m/>
    <m/>
    <m/>
    <m/>
    <m/>
    <m/>
    <m/>
    <n v="9"/>
    <n v="1"/>
    <n v="0"/>
  </r>
  <r>
    <n v="47963073"/>
    <s v="Matsushima, Tomohiro"/>
    <s v="EISAI Co., Ltd.,1-3 Tokodai 5-chome"/>
    <s v="EISAI Co. Ltd. 1-3 Tokodai 5-chome"/>
    <s v="13 5"/>
    <s v="1-"/>
    <x v="2"/>
    <x v="0"/>
    <x v="52"/>
    <n v="2"/>
    <x v="9"/>
    <n v="2"/>
    <n v="1"/>
    <n v="0.71700845541596359"/>
    <n v="0.29501240907650561"/>
    <m/>
    <m/>
    <m/>
    <m/>
    <m/>
    <m/>
    <m/>
    <m/>
    <m/>
    <m/>
    <m/>
    <m/>
    <m/>
    <n v="9"/>
    <n v="1"/>
    <n v="0"/>
  </r>
  <r>
    <n v="47970457"/>
    <s v="YAMADA, Koichiro"/>
    <s v="c/o KYOCERA CORPORATION,Shiga Yohkaichi Plant"/>
    <s v="c/o KYOCERA CORPORATION Shiga Yohkaichi Plant"/>
    <s v=""/>
    <s v=""/>
    <x v="2"/>
    <x v="0"/>
    <x v="37"/>
    <n v="3"/>
    <x v="9"/>
    <n v="0"/>
    <n v="0"/>
    <n v="0.74479795004406302"/>
    <n v="0.98120087318258042"/>
    <m/>
    <m/>
    <m/>
    <m/>
    <m/>
    <m/>
    <m/>
    <m/>
    <m/>
    <m/>
    <m/>
    <m/>
    <m/>
    <n v="9"/>
    <n v="1"/>
    <n v="0"/>
  </r>
  <r>
    <n v="47973023"/>
    <s v="Kusakabe, Susumu"/>
    <s v="c/o Terumo Clinical Suppy Co., Ltd.,3 Kawashima-Takehaya-machi"/>
    <s v="c/o Terumo Clinical Suppy Co. Ltd. 3 Kawashima-Takehaya-machi"/>
    <s v="3"/>
    <s v="3"/>
    <x v="2"/>
    <x v="0"/>
    <x v="28"/>
    <n v="3"/>
    <x v="10"/>
    <n v="1"/>
    <n v="1"/>
    <n v="0.48391192936617766"/>
    <n v="0.13287809011785756"/>
    <m/>
    <m/>
    <m/>
    <m/>
    <m/>
    <m/>
    <m/>
    <m/>
    <m/>
    <m/>
    <m/>
    <m/>
    <m/>
    <n v="9"/>
    <n v="1"/>
    <n v="0"/>
  </r>
  <r>
    <n v="47973058"/>
    <s v="PETRIGLIANO, Rocco"/>
    <s v="Via G.D'Annunzio 10,I-75029 Vlasinni"/>
    <s v="Via G.D'Annunzio 10 I-75029 Vlasinni"/>
    <s v="10 75029"/>
    <s v="10"/>
    <x v="6"/>
    <x v="0"/>
    <x v="38"/>
    <n v="3"/>
    <x v="1"/>
    <n v="2"/>
    <n v="1"/>
    <n v="0.14730239993887961"/>
    <n v="0.50520273522605863"/>
    <m/>
    <m/>
    <m/>
    <m/>
    <m/>
    <m/>
    <m/>
    <m/>
    <m/>
    <m/>
    <m/>
    <m/>
    <m/>
    <n v="9"/>
    <n v="1"/>
    <n v="0"/>
  </r>
  <r>
    <n v="47974830"/>
    <s v="Asami, Makoto"/>
    <s v="Honda R&amp;D Co., Ltd.,4-1, Chuo 1-chome, Wako-shi"/>
    <s v="Honda R&amp;D Co. Ltd. 4-1 Chuo 1-chome Wako-shi"/>
    <s v="41 1"/>
    <s v="4-"/>
    <x v="2"/>
    <x v="0"/>
    <x v="22"/>
    <n v="3"/>
    <x v="10"/>
    <n v="2"/>
    <n v="1"/>
    <n v="0.77774103588174415"/>
    <n v="0.5189002245146912"/>
    <m/>
    <m/>
    <m/>
    <m/>
    <m/>
    <m/>
    <m/>
    <m/>
    <m/>
    <m/>
    <m/>
    <m/>
    <m/>
    <n v="9"/>
    <n v="1"/>
    <n v="0"/>
  </r>
  <r>
    <n v="47975116"/>
    <s v="IZUMI, Keiko"/>
    <s v="7-2, Kikawahigashi 1-chome, Yodogawa-ku, Osaka-shi,Osaka;"/>
    <s v="7-2 Kikawahigashi 1-chome Yodogawa-ku Osaka-shi Osaka;"/>
    <s v="72 1"/>
    <s v="-2"/>
    <x v="2"/>
    <x v="0"/>
    <x v="19"/>
    <n v="3"/>
    <x v="9"/>
    <n v="2"/>
    <n v="1"/>
    <n v="0.56110387518217941"/>
    <n v="0.81506039471349878"/>
    <m/>
    <m/>
    <m/>
    <m/>
    <m/>
    <m/>
    <m/>
    <m/>
    <m/>
    <m/>
    <m/>
    <m/>
    <m/>
    <n v="9"/>
    <n v="1"/>
    <n v="0"/>
  </r>
  <r>
    <n v="47976371"/>
    <s v="Lee, Mun Woo"/>
    <s v="102-1505 POSCO Sup. Apt.,Yucheon-dong"/>
    <s v="102-1505 POSCO Sup. Apt. Yucheon-dong"/>
    <s v="1021505"/>
    <s v=""/>
    <x v="7"/>
    <x v="0"/>
    <x v="24"/>
    <n v="3"/>
    <x v="1"/>
    <n v="1"/>
    <n v="0"/>
    <n v="0.30862896048526511"/>
    <n v="0.58665709815838185"/>
    <m/>
    <m/>
    <m/>
    <m/>
    <m/>
    <m/>
    <m/>
    <m/>
    <m/>
    <m/>
    <m/>
    <m/>
    <m/>
    <n v="9"/>
    <n v="1"/>
    <n v="0"/>
  </r>
  <r>
    <n v="47977098"/>
    <s v="HACHIYA, Akira"/>
    <s v="c/o Kao Corporation Research Laboratories,2606 Akabane"/>
    <s v="c/o Kao Corporation Research Laboratories 2606 Akabane"/>
    <s v="2606"/>
    <s v=""/>
    <x v="2"/>
    <x v="0"/>
    <x v="49"/>
    <n v="3"/>
    <x v="11"/>
    <n v="1"/>
    <n v="0"/>
    <n v="0.45595883415463367"/>
    <n v="0.21638423224595982"/>
    <m/>
    <m/>
    <m/>
    <m/>
    <m/>
    <m/>
    <m/>
    <m/>
    <m/>
    <m/>
    <m/>
    <m/>
    <m/>
    <n v="9"/>
    <n v="1"/>
    <n v="0"/>
  </r>
  <r>
    <n v="47977691"/>
    <s v="MINENO Yumiko"/>
    <s v="c/o NTN CORPORATION,1578 Higashikaizuka"/>
    <s v="c/o NTN CORPORATION 1578 Higashikaizuka"/>
    <s v="1578"/>
    <s v=""/>
    <x v="2"/>
    <x v="0"/>
    <x v="36"/>
    <n v="3"/>
    <x v="1"/>
    <n v="1"/>
    <n v="0"/>
    <n v="0.57494757659000795"/>
    <n v="0.59194886702664518"/>
    <m/>
    <m/>
    <m/>
    <m/>
    <m/>
    <m/>
    <m/>
    <m/>
    <m/>
    <m/>
    <m/>
    <m/>
    <m/>
    <n v="9"/>
    <n v="1"/>
    <n v="0"/>
  </r>
  <r>
    <n v="47979923"/>
    <s v="Brown, Andrew, Peter"/>
    <s v="c/o Becker Underwood Limited,Unit 1"/>
    <s v="c/o Becker Underwood Limited Unit 1"/>
    <s v="1"/>
    <s v=""/>
    <x v="8"/>
    <x v="0"/>
    <x v="52"/>
    <n v="2"/>
    <x v="9"/>
    <n v="1"/>
    <n v="0"/>
    <n v="0.38357021414060166"/>
    <n v="0.96435200172062907"/>
    <m/>
    <m/>
    <m/>
    <m/>
    <m/>
    <m/>
    <m/>
    <m/>
    <m/>
    <m/>
    <m/>
    <m/>
    <m/>
    <n v="9"/>
    <n v="1"/>
    <n v="0"/>
  </r>
  <r>
    <n v="47985256"/>
    <s v="Kojima, Toshiaki"/>
    <s v="/ c/o Sony Corporation 1-7-1 Konan,Minato-ku Tokyo 108-0075"/>
    <s v="/ c/o Sony Corporation 1-7-1 Konan Minato-ku Tokyo 108-0075"/>
    <s v="171 1080075"/>
    <s v="1-"/>
    <x v="2"/>
    <x v="0"/>
    <x v="16"/>
    <n v="3"/>
    <x v="2"/>
    <n v="2"/>
    <n v="1"/>
    <n v="0.34984131265971974"/>
    <n v="0.51807802157720495"/>
    <m/>
    <m/>
    <m/>
    <m/>
    <m/>
    <m/>
    <m/>
    <m/>
    <m/>
    <m/>
    <m/>
    <m/>
    <m/>
    <n v="9"/>
    <n v="1"/>
    <n v="0"/>
  </r>
  <r>
    <n v="47985586"/>
    <s v="KISHIMOTO, Hideyuki, Yamanouchi Pharm. Co., Ltd"/>
    <s v="18 0, Ozumi,Yaizu-shi, Sizuoka 425-0072"/>
    <s v="18 0 Ozumi Yaizu-shi Sizuoka 425-0072"/>
    <s v="18 0 4250072"/>
    <s v="0"/>
    <x v="2"/>
    <x v="0"/>
    <x v="36"/>
    <n v="3"/>
    <x v="9"/>
    <n v="3"/>
    <n v="1"/>
    <n v="0.26071776972176397"/>
    <n v="0.81475938836704476"/>
    <m/>
    <m/>
    <m/>
    <m/>
    <m/>
    <m/>
    <m/>
    <m/>
    <m/>
    <m/>
    <m/>
    <m/>
    <m/>
    <n v="9"/>
    <n v="1"/>
    <n v="0"/>
  </r>
  <r>
    <n v="47986584"/>
    <s v="NUMAJIRI Tomohiro"/>
    <s v="c/o MITSUBISHI HEAVY INDUSTRIES LTD.,16-5, Konan 2-Chome"/>
    <s v="c/o MITSUBISHI HEAVY INDUSTRIES LTD. 16-5 Konan 2-Chome"/>
    <s v="165 2"/>
    <s v="16-"/>
    <x v="2"/>
    <x v="0"/>
    <x v="30"/>
    <n v="3"/>
    <x v="10"/>
    <n v="2"/>
    <n v="1"/>
    <n v="3.705372628689152E-2"/>
    <n v="0.11721498012489739"/>
    <m/>
    <m/>
    <m/>
    <m/>
    <m/>
    <m/>
    <m/>
    <m/>
    <m/>
    <m/>
    <m/>
    <m/>
    <m/>
    <n v="9"/>
    <n v="1"/>
    <n v="0"/>
  </r>
  <r>
    <n v="47991079"/>
    <s v="Chen, Shun Chen"/>
    <s v="Giga-Byte Technology,No.6, Bau Chiang Road, Hsin-Tien, Taipei Hsien"/>
    <s v="Giga-Byte Technology No.6 Bau Chiang Road Hsin-Tien Taipei Hsien"/>
    <s v="6"/>
    <s v=".6"/>
    <x v="5"/>
    <x v="0"/>
    <x v="17"/>
    <n v="3"/>
    <x v="2"/>
    <n v="1"/>
    <n v="1"/>
    <n v="0.76900371525404387"/>
    <n v="0.71359102855787249"/>
    <m/>
    <m/>
    <m/>
    <m/>
    <m/>
    <m/>
    <m/>
    <m/>
    <m/>
    <m/>
    <m/>
    <m/>
    <m/>
    <n v="9"/>
    <n v="1"/>
    <n v="0"/>
  </r>
  <r>
    <n v="47992099"/>
    <s v="Miyata, Daisuke"/>
    <s v="c/o Fuji Xerox Co., Ltd.,2274, Hongo"/>
    <s v="c/o Fuji Xerox Co. Ltd. 2274 Hongo"/>
    <s v="2274"/>
    <s v=""/>
    <x v="2"/>
    <x v="0"/>
    <x v="38"/>
    <n v="3"/>
    <x v="11"/>
    <n v="1"/>
    <n v="0"/>
    <n v="0.93210260954235391"/>
    <n v="0.41558085072450168"/>
    <m/>
    <m/>
    <m/>
    <m/>
    <m/>
    <m/>
    <m/>
    <m/>
    <m/>
    <m/>
    <m/>
    <m/>
    <m/>
    <n v="9"/>
    <n v="1"/>
    <n v="0"/>
  </r>
  <r>
    <n v="47993689"/>
    <s v="Maegawa, Maki"/>
    <s v="c/o JSR CORPORATION,9-2, Higashi-shinbashi 1-chome"/>
    <s v="c/o JSR CORPORATION 9-2 Higashi-shinbashi 1-chome"/>
    <s v="92 1"/>
    <s v="9-"/>
    <x v="2"/>
    <x v="0"/>
    <x v="23"/>
    <n v="3"/>
    <x v="9"/>
    <n v="2"/>
    <n v="1"/>
    <n v="0.62704152446664052"/>
    <n v="0.63356406148955047"/>
    <m/>
    <m/>
    <m/>
    <m/>
    <m/>
    <m/>
    <m/>
    <m/>
    <m/>
    <m/>
    <m/>
    <m/>
    <m/>
    <n v="9"/>
    <n v="1"/>
    <n v="0"/>
  </r>
  <r>
    <n v="47995154"/>
    <s v="LEE, Nam-Yul"/>
    <s v="401 dong 904 ho, Expo Apartment, Junmin-dong,Yousung-gu, 305-762 Daejeon"/>
    <s v="401 dong 904 ho Expo Apartment Junmin-dong Yousung-gu 305-762 Daejeon"/>
    <s v="401 904 305762"/>
    <s v="904"/>
    <x v="7"/>
    <x v="0"/>
    <x v="75"/>
    <n v="3"/>
    <x v="4"/>
    <n v="3"/>
    <n v="1"/>
    <n v="0.1632555228776974"/>
    <n v="0.65873941850667284"/>
    <m/>
    <m/>
    <m/>
    <m/>
    <m/>
    <m/>
    <m/>
    <m/>
    <m/>
    <m/>
    <m/>
    <m/>
    <m/>
    <n v="9"/>
    <n v="1"/>
    <n v="0"/>
  </r>
  <r>
    <n v="47996270"/>
    <s v="FRITZ, Michael"/>
    <s v="/"/>
    <s v="/"/>
    <s v=""/>
    <s v=""/>
    <x v="9"/>
    <x v="0"/>
    <x v="135"/>
    <n v="1"/>
    <x v="14"/>
    <n v="0"/>
    <n v="0"/>
    <n v="0.98433513675070017"/>
    <n v="0.29978661811119112"/>
    <m/>
    <m/>
    <m/>
    <m/>
    <m/>
    <m/>
    <m/>
    <m/>
    <m/>
    <m/>
    <m/>
    <m/>
    <m/>
    <n v="9"/>
    <n v="0"/>
    <n v="0"/>
  </r>
  <r>
    <n v="47997537"/>
    <s v="TANIDA, Masamichi"/>
    <s v="c/o Asahi Glass Company Limited.,5-1 Marunouchi 1-chome"/>
    <s v="c/o Asahi Glass Company Limited. 5-1 Marunouchi 1-chome"/>
    <s v="51 1"/>
    <s v="5-"/>
    <x v="2"/>
    <x v="0"/>
    <x v="5"/>
    <n v="3"/>
    <x v="10"/>
    <n v="2"/>
    <n v="1"/>
    <n v="0.70114361854405449"/>
    <n v="0.74536591264081253"/>
    <m/>
    <m/>
    <m/>
    <m/>
    <m/>
    <m/>
    <m/>
    <m/>
    <m/>
    <m/>
    <m/>
    <m/>
    <m/>
    <n v="9"/>
    <n v="1"/>
    <n v="0"/>
  </r>
  <r>
    <n v="47998132"/>
    <s v="UENO, Masatoshi"/>
    <s v="c/o SONY CORPORATION,1-7-1 Konan"/>
    <s v="c/o SONY CORPORATION 1-7-1 Konan"/>
    <s v="171"/>
    <s v="1-"/>
    <x v="2"/>
    <x v="0"/>
    <x v="1"/>
    <n v="2"/>
    <x v="1"/>
    <n v="1"/>
    <n v="1"/>
    <n v="0.46429270316739268"/>
    <n v="0.71895787161008484"/>
    <m/>
    <m/>
    <m/>
    <m/>
    <m/>
    <m/>
    <m/>
    <m/>
    <m/>
    <m/>
    <m/>
    <m/>
    <m/>
    <n v="9"/>
    <n v="1"/>
    <n v="0"/>
  </r>
  <r>
    <n v="52067791"/>
    <s v="LARSEN DAN"/>
    <s v="Birkevej 3 DK 2680 Solrød Strand"/>
    <s v="Birkevej 3 DK 2680 Solrød Strand"/>
    <s v="3 2680"/>
    <s v="3"/>
    <x v="18"/>
    <x v="0"/>
    <x v="1"/>
    <n v="2"/>
    <x v="9"/>
    <n v="2"/>
    <n v="1"/>
    <n v="0.29960458408354451"/>
    <n v="0.19634300290735651"/>
    <n v="1"/>
    <n v="2"/>
    <n v="11"/>
    <m/>
    <m/>
    <m/>
    <m/>
    <m/>
    <m/>
    <m/>
    <m/>
    <m/>
    <m/>
    <n v="9"/>
    <n v="1"/>
    <n v="0"/>
  </r>
  <r>
    <n v="47999165"/>
    <s v="YU, Jaehoon"/>
    <s v="111-2401 I Park,888 Daechi-dong"/>
    <s v="111-2401 I Park 888 Daechi-dong"/>
    <s v="1112401 888"/>
    <s v="888"/>
    <x v="7"/>
    <x v="0"/>
    <x v="29"/>
    <n v="2"/>
    <x v="1"/>
    <n v="2"/>
    <n v="1"/>
    <n v="0.95319631157754459"/>
    <n v="0.87950336305693644"/>
    <m/>
    <m/>
    <m/>
    <m/>
    <m/>
    <m/>
    <m/>
    <m/>
    <m/>
    <m/>
    <m/>
    <m/>
    <m/>
    <n v="9"/>
    <n v="1"/>
    <n v="0"/>
  </r>
  <r>
    <n v="48001381"/>
    <s v="KONDO, Yoshio"/>
    <s v="c/o NGK INSULATORS LTD., 2-56 Suda-cho, Mizuho-ku,Nagoya-city Aichi 467-8530"/>
    <s v="c/o NGK INSULATORS LTD. 2-56 Suda-cho Mizuho-ku Nagoya-city Aichi 467-8530"/>
    <s v="256 4678530"/>
    <s v="2-"/>
    <x v="2"/>
    <x v="0"/>
    <x v="45"/>
    <n v="3"/>
    <x v="4"/>
    <n v="2"/>
    <n v="1"/>
    <n v="0.36478933539908953"/>
    <n v="0.27776591886931767"/>
    <m/>
    <m/>
    <m/>
    <m/>
    <m/>
    <m/>
    <m/>
    <m/>
    <m/>
    <m/>
    <m/>
    <m/>
    <m/>
    <n v="9"/>
    <n v="1"/>
    <n v="0"/>
  </r>
  <r>
    <n v="48002252"/>
    <s v="OYMAN, Ozgur"/>
    <s v="425 Navaro Way,Unit 117"/>
    <s v="425 Navaro Way Unit 117"/>
    <s v="425 117"/>
    <s v=""/>
    <x v="9"/>
    <x v="0"/>
    <x v="96"/>
    <n v="2"/>
    <x v="1"/>
    <n v="2"/>
    <n v="0"/>
    <n v="0.69807067981901472"/>
    <n v="0.77837103680431607"/>
    <m/>
    <m/>
    <m/>
    <m/>
    <m/>
    <m/>
    <m/>
    <m/>
    <m/>
    <m/>
    <m/>
    <m/>
    <m/>
    <n v="9"/>
    <n v="1"/>
    <n v="0"/>
  </r>
  <r>
    <n v="48003906"/>
    <s v="DAS, Sajal Kumar"/>
    <s v="32 Juniper,Tata-Sherwood"/>
    <s v="32 Juniper Tata-Sherwood"/>
    <s v="32"/>
    <s v=""/>
    <x v="27"/>
    <x v="0"/>
    <x v="94"/>
    <n v="2"/>
    <x v="3"/>
    <n v="1"/>
    <n v="0"/>
    <n v="9.4252312567317142E-2"/>
    <n v="0.90124559622055744"/>
    <m/>
    <m/>
    <m/>
    <m/>
    <m/>
    <m/>
    <m/>
    <m/>
    <m/>
    <m/>
    <m/>
    <m/>
    <m/>
    <n v="9"/>
    <n v="0"/>
    <n v="0"/>
  </r>
  <r>
    <n v="48004190"/>
    <s v="Kamimura, Naoya"/>
    <s v="c/o Brother Kogyo K.K.,Int. Property Department"/>
    <s v="c/o Brother Kogyo K.K. Int. Property Department"/>
    <s v=""/>
    <s v=""/>
    <x v="2"/>
    <x v="0"/>
    <x v="22"/>
    <n v="3"/>
    <x v="11"/>
    <n v="0"/>
    <n v="0"/>
    <n v="0.68357452897368109"/>
    <n v="0.79395876714104985"/>
    <m/>
    <m/>
    <m/>
    <m/>
    <m/>
    <m/>
    <m/>
    <m/>
    <m/>
    <m/>
    <m/>
    <m/>
    <m/>
    <n v="9"/>
    <n v="1"/>
    <n v="0"/>
  </r>
  <r>
    <n v="48005440"/>
    <s v="Teudt, Richard"/>
    <s v="15400 NE 90th Street,Suite 300"/>
    <s v="15400 NE 90th Street Suite 300"/>
    <s v="15400 90 300"/>
    <s v="90t"/>
    <x v="9"/>
    <x v="0"/>
    <x v="0"/>
    <n v="2"/>
    <x v="9"/>
    <n v="3"/>
    <n v="1"/>
    <n v="0.77378378308315077"/>
    <n v="0.5137396159342893"/>
    <m/>
    <m/>
    <m/>
    <m/>
    <m/>
    <m/>
    <m/>
    <m/>
    <m/>
    <m/>
    <m/>
    <m/>
    <m/>
    <n v="9"/>
    <n v="1"/>
    <n v="0"/>
  </r>
  <r>
    <n v="48005806"/>
    <s v="Helsloot, Michiel, Andre"/>
    <s v="c/o Dialog Semiconductor,Het Zuiderkruis 53"/>
    <s v="c/o Dialog Semiconductor Het Zuiderkruis 53"/>
    <s v="53"/>
    <s v=""/>
    <x v="1"/>
    <x v="0"/>
    <x v="42"/>
    <n v="3"/>
    <x v="9"/>
    <n v="1"/>
    <n v="0"/>
    <n v="0.40684699468652041"/>
    <n v="0.99316134165052394"/>
    <m/>
    <m/>
    <m/>
    <m/>
    <m/>
    <m/>
    <m/>
    <m/>
    <m/>
    <m/>
    <m/>
    <m/>
    <m/>
    <n v="9"/>
    <n v="1"/>
    <n v="0"/>
  </r>
  <r>
    <n v="48007335"/>
    <s v="JONES, Christopher Clarkson"/>
    <s v="Unilever R&amp;D Port Sunlight,Quarry Road East"/>
    <s v="Unilever R&amp;D Port Sunlight Quarry Road East"/>
    <s v=""/>
    <s v=""/>
    <x v="8"/>
    <x v="0"/>
    <x v="42"/>
    <n v="3"/>
    <x v="11"/>
    <n v="0"/>
    <n v="0"/>
    <n v="0.20116524827654947"/>
    <n v="0.86015742974573917"/>
    <m/>
    <m/>
    <m/>
    <m/>
    <m/>
    <m/>
    <m/>
    <m/>
    <m/>
    <m/>
    <m/>
    <m/>
    <m/>
    <n v="9"/>
    <n v="1"/>
    <n v="0"/>
  </r>
  <r>
    <n v="48007916"/>
    <s v="YOSHIDA, Kentaro"/>
    <s v="c/o KURARAY CO., LTD.,7471, Tamashimaotoshima"/>
    <s v="c/o KURARAY CO. LTD. 7471 Tamashimaotoshima"/>
    <s v="7471"/>
    <s v=""/>
    <x v="2"/>
    <x v="0"/>
    <x v="37"/>
    <n v="3"/>
    <x v="9"/>
    <n v="1"/>
    <n v="0"/>
    <n v="0.3489526771801712"/>
    <n v="0.91816859360754211"/>
    <m/>
    <m/>
    <m/>
    <m/>
    <m/>
    <m/>
    <m/>
    <m/>
    <m/>
    <m/>
    <m/>
    <m/>
    <m/>
    <n v="9"/>
    <n v="1"/>
    <n v="0"/>
  </r>
  <r>
    <n v="48011482"/>
    <s v="STERK, Damjan"/>
    <s v="Lek Pharmaceuticals d.d.,Verovskova 57"/>
    <s v="Lek Pharmaceuticals d.d. Verovskova 57"/>
    <s v="57"/>
    <s v=""/>
    <x v="36"/>
    <x v="0"/>
    <x v="34"/>
    <n v="3"/>
    <x v="1"/>
    <n v="1"/>
    <n v="0"/>
    <n v="6.0781624137512535E-2"/>
    <n v="0.73914513333315646"/>
    <m/>
    <m/>
    <m/>
    <m/>
    <m/>
    <m/>
    <m/>
    <m/>
    <m/>
    <m/>
    <m/>
    <m/>
    <m/>
    <n v="9"/>
    <n v="1"/>
    <n v="0"/>
  </r>
  <r>
    <n v="48012372"/>
    <s v="Adhikari, Suranjit"/>
    <s v="6985 Rodling Drive, Unit B,San Jose, CA California 95128"/>
    <s v="6985 Rodling Drive Unit B San Jose CA California 95128"/>
    <s v="6985 95128"/>
    <s v=""/>
    <x v="9"/>
    <x v="0"/>
    <x v="30"/>
    <n v="3"/>
    <x v="4"/>
    <n v="2"/>
    <n v="0"/>
    <n v="0.14614702041115768"/>
    <n v="0.89980779666635624"/>
    <m/>
    <m/>
    <m/>
    <m/>
    <m/>
    <m/>
    <m/>
    <m/>
    <m/>
    <m/>
    <m/>
    <m/>
    <m/>
    <n v="9"/>
    <n v="1"/>
    <n v="0"/>
  </r>
  <r>
    <n v="48012569"/>
    <s v="SHIMAZU, Takashi"/>
    <s v="c/o KABUSHIKI KAISHA TOYOTA CHUO KENKYUSHO,41-1, Aza Yokomichi"/>
    <s v="c/o KABUSHIKI KAISHA TOYOTA CHUO KENKYUSHO 41-1 Aza Yokomichi"/>
    <s v="411"/>
    <s v="41-"/>
    <x v="2"/>
    <x v="0"/>
    <x v="28"/>
    <n v="3"/>
    <x v="2"/>
    <n v="1"/>
    <n v="1"/>
    <n v="0.93792558841904528"/>
    <n v="0.20293170291647278"/>
    <m/>
    <m/>
    <m/>
    <m/>
    <m/>
    <m/>
    <m/>
    <m/>
    <m/>
    <m/>
    <m/>
    <m/>
    <m/>
    <n v="9"/>
    <n v="1"/>
    <n v="0"/>
  </r>
  <r>
    <n v="48013087"/>
    <s v="Shukla, Parveen"/>
    <s v="/ 6 Ayton Close Meadows,Nottingham, Nottinghamshire NG2 1HF"/>
    <s v="/ 6 Ayton Close Meadows Nottingham Nottinghamshire NG2 1HF"/>
    <s v="6 2 1"/>
    <s v="6"/>
    <x v="8"/>
    <x v="0"/>
    <x v="16"/>
    <n v="3"/>
    <x v="2"/>
    <n v="3"/>
    <n v="1"/>
    <n v="3.0308825132328687E-2"/>
    <n v="0.91080878207389049"/>
    <m/>
    <m/>
    <m/>
    <m/>
    <m/>
    <m/>
    <m/>
    <m/>
    <m/>
    <m/>
    <m/>
    <m/>
    <m/>
    <n v="9"/>
    <n v="1"/>
    <n v="0"/>
  </r>
  <r>
    <n v="48016103"/>
    <s v="EGAMI, Miki Wakamatsu Factory"/>
    <s v="Catalysts &amp; Chem. Ind.,13-2, Kitaminatomachi"/>
    <s v="Catalysts &amp; Chem. Ind. 13-2 Kitaminatomachi"/>
    <s v="132"/>
    <s v="13-"/>
    <x v="2"/>
    <x v="0"/>
    <x v="18"/>
    <n v="3"/>
    <x v="9"/>
    <n v="1"/>
    <n v="1"/>
    <n v="0.2258249002878453"/>
    <n v="0.80616874567644048"/>
    <m/>
    <m/>
    <m/>
    <m/>
    <m/>
    <m/>
    <m/>
    <m/>
    <m/>
    <m/>
    <m/>
    <m/>
    <m/>
    <n v="9"/>
    <n v="1"/>
    <n v="0"/>
  </r>
  <r>
    <n v="48019270"/>
    <s v="Koyama, Masanori"/>
    <s v="c/o Intellectual Property Department, Toshiba Medical Systems Corporation, 1385, Shimoishigami, Otawara-Shi,Tochigi-Ken, 324-8550"/>
    <s v="c/o Intellectual Property Department Toshiba Medical Systems Corporation 1385 Shimoishigami Otawara-Shi Tochigi-Ken 324-8550"/>
    <s v="1385 3248550"/>
    <s v="324-"/>
    <x v="2"/>
    <x v="0"/>
    <x v="102"/>
    <n v="3"/>
    <x v="5"/>
    <n v="2"/>
    <n v="1"/>
    <n v="0.1567246032566384"/>
    <n v="0.63775601036852825"/>
    <m/>
    <m/>
    <m/>
    <m/>
    <m/>
    <m/>
    <m/>
    <m/>
    <m/>
    <m/>
    <m/>
    <m/>
    <m/>
    <n v="9"/>
    <n v="1"/>
    <n v="0"/>
  </r>
  <r>
    <n v="53375775"/>
    <s v="Patent room P5 S.a.r.l"/>
    <s v="3, Place Guillaume,9237 Diekirch"/>
    <s v="3 Place Guillaume 9237 Diekirch"/>
    <s v="3 9237"/>
    <s v=""/>
    <x v="45"/>
    <x v="0"/>
    <x v="1"/>
    <n v="2"/>
    <x v="1"/>
    <n v="2"/>
    <n v="0"/>
    <n v="0.4288432784455144"/>
    <n v="0.18251502372355632"/>
    <n v="1"/>
    <n v="2"/>
    <n v="11"/>
    <m/>
    <m/>
    <m/>
    <m/>
    <m/>
    <m/>
    <m/>
    <m/>
    <m/>
    <m/>
    <n v="9"/>
    <n v="1"/>
    <n v="0"/>
  </r>
  <r>
    <n v="54486361"/>
    <s v="ANTENUCCI, Emanuela"/>
    <s v="Via Bossi 27,21047 Saronno (VA)"/>
    <s v="Via Bossi 27 21047 Saronno (VA)"/>
    <s v="27 21047"/>
    <s v="27"/>
    <x v="6"/>
    <x v="0"/>
    <x v="29"/>
    <n v="2"/>
    <x v="9"/>
    <n v="2"/>
    <n v="1"/>
    <n v="0.44725995732818491"/>
    <n v="0.18301821232768145"/>
    <n v="1"/>
    <n v="2"/>
    <n v="11"/>
    <m/>
    <m/>
    <m/>
    <m/>
    <m/>
    <m/>
    <m/>
    <m/>
    <m/>
    <m/>
    <n v="9"/>
    <n v="1"/>
    <n v="0"/>
  </r>
  <r>
    <n v="48028798"/>
    <s v="BELMONT, James, A."/>
    <s v="C/o Cabot Corporation,Billerica Technical Center"/>
    <s v="C/o Cabot Corporation Billerica Technical Center"/>
    <s v=""/>
    <s v=""/>
    <x v="9"/>
    <x v="0"/>
    <x v="47"/>
    <n v="3"/>
    <x v="9"/>
    <n v="0"/>
    <n v="0"/>
    <n v="0.5347009456244779"/>
    <n v="0.17156678075114518"/>
    <m/>
    <m/>
    <m/>
    <m/>
    <m/>
    <m/>
    <m/>
    <m/>
    <m/>
    <m/>
    <m/>
    <m/>
    <m/>
    <n v="9"/>
    <n v="1"/>
    <n v="0"/>
  </r>
  <r>
    <n v="48030575"/>
    <s v="ELHASSOUNI, Achraf"/>
    <s v="10950 Jefferson Hwy. Apt.B9,River Ridge, Louisiana 70123"/>
    <s v="10950 Jefferson Hwy. Apt.B9 River Ridge Louisiana 70123"/>
    <s v="10950 9 70123"/>
    <s v="B9"/>
    <x v="9"/>
    <x v="0"/>
    <x v="30"/>
    <n v="3"/>
    <x v="10"/>
    <n v="3"/>
    <n v="1"/>
    <n v="0.8364445866261625"/>
    <n v="0.54358034225274465"/>
    <m/>
    <m/>
    <m/>
    <m/>
    <m/>
    <m/>
    <m/>
    <m/>
    <m/>
    <m/>
    <m/>
    <m/>
    <m/>
    <n v="9"/>
    <n v="1"/>
    <n v="0"/>
  </r>
  <r>
    <n v="55136622"/>
    <s v="SCHEPPLER, Petra"/>
    <s v="Peter-Weyer-Str. 90, 55129 Mainz DE"/>
    <s v="Peter-Weyer-Str. 90 55129 Mainz DE"/>
    <s v="90 55129"/>
    <s v="90"/>
    <x v="0"/>
    <x v="0"/>
    <x v="52"/>
    <n v="2"/>
    <x v="1"/>
    <n v="2"/>
    <n v="1"/>
    <n v="0.86022996333764234"/>
    <n v="0.17510709288933257"/>
    <n v="1"/>
    <n v="2"/>
    <n v="11"/>
    <m/>
    <m/>
    <m/>
    <m/>
    <m/>
    <m/>
    <m/>
    <m/>
    <m/>
    <m/>
    <n v="9"/>
    <n v="1"/>
    <n v="0"/>
  </r>
  <r>
    <n v="48031859"/>
    <s v="Lee, Jae Shin"/>
    <s v="c/o Samsung Electro-Mechanics Co., Ltd.,150, Maeyeong-ro"/>
    <s v="c/o Samsung Electro-Mechanics Co. Ltd. 150 Maeyeong-ro"/>
    <s v="150"/>
    <s v="150"/>
    <x v="7"/>
    <x v="0"/>
    <x v="30"/>
    <n v="3"/>
    <x v="11"/>
    <n v="1"/>
    <n v="1"/>
    <n v="0.21015469002236886"/>
    <n v="0.67643484041331192"/>
    <m/>
    <m/>
    <m/>
    <m/>
    <m/>
    <m/>
    <m/>
    <m/>
    <m/>
    <m/>
    <m/>
    <m/>
    <m/>
    <n v="9"/>
    <n v="1"/>
    <n v="0"/>
  </r>
  <r>
    <n v="48032531"/>
    <s v="SONOYAMA Kyohei"/>
    <s v="c/o NIPPON STEEL CORPORATION,6-1, Marunouchi 2-chome"/>
    <s v="c/o NIPPON STEEL CORPORATION 6-1 Marunouchi 2-chome"/>
    <s v="61 2"/>
    <s v="6-"/>
    <x v="2"/>
    <x v="0"/>
    <x v="26"/>
    <n v="3"/>
    <x v="11"/>
    <n v="2"/>
    <n v="1"/>
    <n v="0.51346227291700564"/>
    <n v="0.49856821742705082"/>
    <m/>
    <m/>
    <m/>
    <m/>
    <m/>
    <m/>
    <m/>
    <m/>
    <m/>
    <m/>
    <m/>
    <m/>
    <m/>
    <n v="9"/>
    <n v="1"/>
    <n v="0"/>
  </r>
  <r>
    <n v="48033235"/>
    <s v="Park, Jongmyeon"/>
    <s v="c/o Samsung Advanced Inst. of Tech.,San 14-1 Nongseo-dong"/>
    <s v="c/o Samsung Advanced Inst. of Tech. San 14-1 Nongseo-dong"/>
    <s v="141"/>
    <s v="14-"/>
    <x v="7"/>
    <x v="0"/>
    <x v="19"/>
    <n v="3"/>
    <x v="2"/>
    <n v="1"/>
    <n v="1"/>
    <n v="0.1586703006861534"/>
    <n v="0.26786892066351009"/>
    <m/>
    <m/>
    <m/>
    <m/>
    <m/>
    <m/>
    <m/>
    <m/>
    <m/>
    <m/>
    <m/>
    <m/>
    <m/>
    <n v="9"/>
    <n v="1"/>
    <n v="0"/>
  </r>
  <r>
    <n v="48034936"/>
    <s v="DH Technologies Development Pte. Ltd."/>
    <s v="80 Raffles Place No 25-01, UOB Plaza,Singapore 048624"/>
    <s v="80 Raffles Place No 25-01 UOB Plaza Singapore 048624"/>
    <s v="80 2501 048624"/>
    <s v="25-"/>
    <x v="12"/>
    <x v="0"/>
    <x v="33"/>
    <n v="3"/>
    <x v="2"/>
    <n v="3"/>
    <n v="1"/>
    <n v="0.11299565344177398"/>
    <n v="0.41562103492822855"/>
    <m/>
    <m/>
    <m/>
    <m/>
    <m/>
    <m/>
    <m/>
    <m/>
    <m/>
    <m/>
    <m/>
    <m/>
    <m/>
    <n v="9"/>
    <n v="1"/>
    <n v="0"/>
  </r>
  <r>
    <n v="55632401"/>
    <s v="Munk, Tobias"/>
    <s v="Brown Boveri Str. 7,5400 Baden"/>
    <s v="Brown Boveri Str. 7 5400 Baden"/>
    <s v="7 5400"/>
    <s v="7"/>
    <x v="10"/>
    <x v="0"/>
    <x v="0"/>
    <n v="2"/>
    <x v="9"/>
    <n v="2"/>
    <n v="1"/>
    <n v="0.67218765177856787"/>
    <n v="0.1866750325580111"/>
    <n v="1"/>
    <n v="2"/>
    <n v="11"/>
    <m/>
    <m/>
    <m/>
    <m/>
    <m/>
    <m/>
    <m/>
    <m/>
    <m/>
    <m/>
    <n v="9"/>
    <n v="1"/>
    <n v="0"/>
  </r>
  <r>
    <n v="55641829"/>
    <s v="REIN, Dietrich"/>
    <s v="Flottwellstrasse 3a,10785 Berlin"/>
    <s v="Flottwellstrasse 3a 10785 Berlin"/>
    <s v="3 10785"/>
    <s v="3a"/>
    <x v="0"/>
    <x v="0"/>
    <x v="1"/>
    <n v="2"/>
    <x v="0"/>
    <n v="2"/>
    <n v="1"/>
    <n v="0.83002589804953597"/>
    <n v="0.19411308061766008"/>
    <n v="1"/>
    <n v="2"/>
    <n v="11"/>
    <m/>
    <m/>
    <m/>
    <m/>
    <m/>
    <m/>
    <m/>
    <m/>
    <m/>
    <m/>
    <n v="9"/>
    <n v="1"/>
    <n v="0"/>
  </r>
  <r>
    <n v="48036175"/>
    <s v="HARDING, Kenneth, C."/>
    <s v="7305 Hancock Village Drive, No. 106,Chesterfield VA 23832"/>
    <s v="7305 Hancock Village Drive No. 106 Chesterfield VA 23832"/>
    <s v="7305 106 23832"/>
    <s v="106"/>
    <x v="9"/>
    <x v="0"/>
    <x v="19"/>
    <n v="3"/>
    <x v="2"/>
    <n v="3"/>
    <n v="1"/>
    <n v="0.62888707319542447"/>
    <n v="0.86621706890581107"/>
    <m/>
    <m/>
    <m/>
    <m/>
    <m/>
    <m/>
    <m/>
    <m/>
    <m/>
    <m/>
    <m/>
    <m/>
    <m/>
    <n v="9"/>
    <n v="1"/>
    <n v="0"/>
  </r>
  <r>
    <n v="48038540"/>
    <s v="YAMASHITA, Masatoshi"/>
    <s v="c/o KASAI KOGYO CO. LTD.,3316 Miyayama"/>
    <s v="c/o KASAI KOGYO CO. LTD. 3316 Miyayama"/>
    <s v="3316"/>
    <s v=""/>
    <x v="2"/>
    <x v="0"/>
    <x v="34"/>
    <n v="3"/>
    <x v="11"/>
    <n v="1"/>
    <n v="0"/>
    <n v="0.6012122465073747"/>
    <n v="0.62084715922170519"/>
    <m/>
    <m/>
    <m/>
    <m/>
    <m/>
    <m/>
    <m/>
    <m/>
    <m/>
    <m/>
    <m/>
    <m/>
    <m/>
    <n v="9"/>
    <n v="1"/>
    <n v="0"/>
  </r>
  <r>
    <n v="56643319"/>
    <s v="KIM, Jaehong"/>
    <s v="No.9 Dize Rd.,BDA,Beijing 100176"/>
    <s v="No.9 Dize Rd. BDA Beijing 100176"/>
    <s v="9 100176"/>
    <s v=".9"/>
    <x v="14"/>
    <x v="0"/>
    <x v="1"/>
    <n v="2"/>
    <x v="9"/>
    <n v="2"/>
    <n v="1"/>
    <n v="0.27594349640474736"/>
    <n v="0.20042473412488626"/>
    <n v="1"/>
    <n v="2"/>
    <n v="11"/>
    <m/>
    <m/>
    <m/>
    <m/>
    <m/>
    <m/>
    <m/>
    <m/>
    <m/>
    <m/>
    <n v="9"/>
    <n v="1"/>
    <n v="0"/>
  </r>
  <r>
    <n v="48043352"/>
    <s v="WOO, Dong Jin"/>
    <s v="206-204 Seongdongmaeul LGVillage 2Cha Apt.,Seongbok-dong"/>
    <s v="206-204 Seongdongmaeul LGVillage 2Cha Apt. Seongbok-dong"/>
    <s v="206204 2"/>
    <s v="-204"/>
    <x v="7"/>
    <x v="0"/>
    <x v="30"/>
    <n v="3"/>
    <x v="9"/>
    <n v="2"/>
    <n v="1"/>
    <n v="0.4481738792494051"/>
    <n v="0.59971788701128226"/>
    <m/>
    <m/>
    <m/>
    <m/>
    <m/>
    <m/>
    <m/>
    <m/>
    <m/>
    <m/>
    <m/>
    <m/>
    <m/>
    <n v="9"/>
    <n v="1"/>
    <n v="0"/>
  </r>
  <r>
    <n v="107464"/>
    <s v="Heldt, Ronald"/>
    <s v="Pappelweg 9,15809 Gross Machnow"/>
    <s v="Pappelweg 9 15809 Gross Machnow"/>
    <s v="9 15809"/>
    <s v="9"/>
    <x v="0"/>
    <x v="0"/>
    <x v="29"/>
    <n v="2"/>
    <x v="1"/>
    <n v="2"/>
    <n v="1"/>
    <n v="0.61942727338639458"/>
    <n v="0.25164840200141281"/>
    <n v="1"/>
    <n v="2"/>
    <n v="12"/>
    <m/>
    <m/>
    <m/>
    <m/>
    <m/>
    <m/>
    <m/>
    <m/>
    <m/>
    <m/>
    <n v="9"/>
    <n v="1"/>
    <n v="0"/>
  </r>
  <r>
    <n v="48047762"/>
    <s v="PONNUSAMY, Sukumar"/>
    <s v="c/o National University of Singapore,Yong Loo Lin School of Medicine"/>
    <s v="c/o National University of Singapore Yong Loo Lin School of Medicine"/>
    <s v=""/>
    <s v=""/>
    <x v="12"/>
    <x v="0"/>
    <x v="10"/>
    <n v="3"/>
    <x v="6"/>
    <n v="0"/>
    <n v="0"/>
    <n v="0.2599444463848396"/>
    <n v="0.30862526169231619"/>
    <m/>
    <m/>
    <m/>
    <m/>
    <m/>
    <m/>
    <m/>
    <m/>
    <m/>
    <m/>
    <m/>
    <m/>
    <m/>
    <n v="9"/>
    <n v="1"/>
    <n v="0"/>
  </r>
  <r>
    <n v="48049851"/>
    <s v="ARSTAD, Erik"/>
    <s v="Insitutute of Nuclear Medicine UCL,University College London Hospitals NHS Trust"/>
    <s v="Insitutute of Nuclear Medicine UCL University College London Hospitals NHS Trust"/>
    <s v=""/>
    <s v=""/>
    <x v="8"/>
    <x v="0"/>
    <x v="73"/>
    <n v="3"/>
    <x v="6"/>
    <n v="0"/>
    <n v="0"/>
    <n v="0.63482012118498921"/>
    <n v="0.77722360189794604"/>
    <m/>
    <m/>
    <m/>
    <m/>
    <m/>
    <m/>
    <m/>
    <m/>
    <m/>
    <m/>
    <m/>
    <m/>
    <m/>
    <n v="9"/>
    <n v="1"/>
    <n v="0"/>
  </r>
  <r>
    <n v="48058442"/>
    <s v="THEOBALD, Brian Ronald Charles"/>
    <s v="1 Russett Close,Sonning Common"/>
    <s v="1 Russett Close Sonning Common"/>
    <s v="1"/>
    <s v=""/>
    <x v="8"/>
    <x v="0"/>
    <x v="0"/>
    <n v="2"/>
    <x v="1"/>
    <n v="1"/>
    <n v="0"/>
    <n v="0.15986920090027212"/>
    <n v="0.54562338128555599"/>
    <m/>
    <m/>
    <m/>
    <m/>
    <m/>
    <m/>
    <m/>
    <m/>
    <m/>
    <m/>
    <m/>
    <m/>
    <m/>
    <n v="9"/>
    <n v="1"/>
    <n v="0"/>
  </r>
  <r>
    <n v="48061890"/>
    <s v="Garmon, Scott"/>
    <s v="Honeywell International Inc.,Patent Services M/S AB/2B"/>
    <s v="Honeywell International Inc. Patent Services M/S AB/2B"/>
    <s v="2"/>
    <s v="/2B"/>
    <x v="9"/>
    <x v="0"/>
    <x v="49"/>
    <n v="3"/>
    <x v="11"/>
    <n v="1"/>
    <n v="1"/>
    <n v="0.47354787734489101"/>
    <n v="0.13834129472394563"/>
    <m/>
    <m/>
    <m/>
    <m/>
    <m/>
    <m/>
    <m/>
    <m/>
    <m/>
    <m/>
    <m/>
    <m/>
    <m/>
    <n v="9"/>
    <n v="1"/>
    <n v="0"/>
  </r>
  <r>
    <n v="48065029"/>
    <s v="TAO, Yuefei"/>
    <s v="29 Wyndom Circle,Hockessin, Delaware 19707"/>
    <s v="29 Wyndom Circle Hockessin Delaware 19707"/>
    <s v="29 19707"/>
    <s v=""/>
    <x v="9"/>
    <x v="0"/>
    <x v="3"/>
    <n v="3"/>
    <x v="9"/>
    <n v="2"/>
    <n v="0"/>
    <n v="0.27902099744043063"/>
    <n v="0.74594033789940128"/>
    <m/>
    <m/>
    <m/>
    <m/>
    <m/>
    <m/>
    <m/>
    <m/>
    <m/>
    <m/>
    <m/>
    <m/>
    <m/>
    <n v="9"/>
    <n v="1"/>
    <n v="0"/>
  </r>
  <r>
    <n v="48065803"/>
    <s v="de Martin, Andrea"/>
    <s v="c/o Telecom Italia S.p.A., Via G. Reiss Romoli, 274,10148, Torino"/>
    <s v="c/o Telecom Italia S.p.A. Via G. Reiss Romoli 274 10148 Torino"/>
    <s v="274 10148"/>
    <s v="274"/>
    <x v="6"/>
    <x v="0"/>
    <x v="4"/>
    <n v="3"/>
    <x v="6"/>
    <n v="2"/>
    <n v="1"/>
    <n v="0.12321522107964111"/>
    <n v="0.14910140132993355"/>
    <m/>
    <m/>
    <m/>
    <m/>
    <m/>
    <m/>
    <m/>
    <m/>
    <m/>
    <m/>
    <m/>
    <m/>
    <m/>
    <n v="9"/>
    <n v="1"/>
    <n v="0"/>
  </r>
  <r>
    <n v="48068224"/>
    <s v="HULL, James, S."/>
    <s v="35110 69th Street,Burlington, WI 53105"/>
    <s v="35110 69th Street Burlington WI 53105"/>
    <s v="35110 69 53105"/>
    <s v="69t"/>
    <x v="9"/>
    <x v="0"/>
    <x v="34"/>
    <n v="3"/>
    <x v="9"/>
    <n v="3"/>
    <n v="1"/>
    <n v="0.94259249848098536"/>
    <n v="0.50963768440731805"/>
    <m/>
    <m/>
    <m/>
    <m/>
    <m/>
    <m/>
    <m/>
    <m/>
    <m/>
    <m/>
    <m/>
    <m/>
    <m/>
    <n v="9"/>
    <n v="1"/>
    <n v="0"/>
  </r>
  <r>
    <n v="48070633"/>
    <s v="HAYASHI Ryuzo"/>
    <s v="c/o MITSUBISHI HEAVY INDUSTRIES LTD.,16-5 Konan 2-chome"/>
    <s v="c/o MITSUBISHI HEAVY INDUSTRIES LTD. 16-5 Konan 2-chome"/>
    <s v="165 2"/>
    <s v="16-"/>
    <x v="2"/>
    <x v="0"/>
    <x v="5"/>
    <n v="3"/>
    <x v="10"/>
    <n v="2"/>
    <n v="1"/>
    <n v="0.50445467683295153"/>
    <n v="0.26007203901026843"/>
    <m/>
    <m/>
    <m/>
    <m/>
    <m/>
    <m/>
    <m/>
    <m/>
    <m/>
    <m/>
    <m/>
    <m/>
    <m/>
    <n v="9"/>
    <n v="1"/>
    <n v="0"/>
  </r>
  <r>
    <n v="278189"/>
    <s v="MARTTILA, Tom"/>
    <s v="Verkkokuja 7 B,FIN-02230 Espoo"/>
    <s v="Verkkokuja 7 B FIN-02230 Espoo"/>
    <s v="7 02230"/>
    <s v="7"/>
    <x v="23"/>
    <x v="0"/>
    <x v="0"/>
    <n v="2"/>
    <x v="1"/>
    <n v="2"/>
    <n v="1"/>
    <n v="0.61546711730087222"/>
    <n v="0.28526783957878921"/>
    <n v="1"/>
    <n v="2"/>
    <n v="12"/>
    <m/>
    <m/>
    <m/>
    <m/>
    <m/>
    <m/>
    <m/>
    <m/>
    <m/>
    <m/>
    <n v="9"/>
    <n v="1"/>
    <n v="0"/>
  </r>
  <r>
    <n v="889797"/>
    <s v="WANG, Binan"/>
    <s v="7782 E. Cleary Way,Tucson, AZ 85715"/>
    <s v="7782 E. Cleary Way Tucson AZ 85715"/>
    <s v="7782 85715"/>
    <s v=""/>
    <x v="9"/>
    <x v="0"/>
    <x v="52"/>
    <n v="2"/>
    <x v="11"/>
    <n v="2"/>
    <n v="0"/>
    <n v="0.55537239416775153"/>
    <n v="0.24023521052704366"/>
    <n v="1"/>
    <n v="2"/>
    <n v="12"/>
    <m/>
    <m/>
    <m/>
    <m/>
    <m/>
    <m/>
    <m/>
    <m/>
    <m/>
    <m/>
    <n v="9"/>
    <n v="1"/>
    <n v="0"/>
  </r>
  <r>
    <n v="48072976"/>
    <s v="WEBB, Brian, Christopher"/>
    <s v="Walnut Cottage The Ridge,Woodfalls"/>
    <s v="Walnut Cottage The Ridge Woodfalls"/>
    <s v=""/>
    <s v=""/>
    <x v="8"/>
    <x v="0"/>
    <x v="51"/>
    <n v="2"/>
    <x v="1"/>
    <n v="0"/>
    <n v="0"/>
    <n v="0.9900791090816301"/>
    <n v="0.75933733712049856"/>
    <m/>
    <m/>
    <m/>
    <m/>
    <m/>
    <m/>
    <m/>
    <m/>
    <m/>
    <m/>
    <m/>
    <m/>
    <m/>
    <n v="9"/>
    <n v="1"/>
    <n v="0"/>
  </r>
  <r>
    <n v="48073529"/>
    <s v="PAIVA, Adriana"/>
    <s v="3M Center,Post Office Box 33427"/>
    <s v="3M Center Post Office Box 33427"/>
    <s v="3 33427"/>
    <s v=""/>
    <x v="9"/>
    <x v="0"/>
    <x v="29"/>
    <n v="2"/>
    <x v="9"/>
    <n v="2"/>
    <n v="0"/>
    <n v="0.29526176128766191"/>
    <n v="0.84593767701370626"/>
    <m/>
    <m/>
    <m/>
    <m/>
    <m/>
    <m/>
    <m/>
    <m/>
    <m/>
    <m/>
    <m/>
    <m/>
    <m/>
    <n v="9"/>
    <n v="1"/>
    <n v="0"/>
  </r>
  <r>
    <n v="48074207"/>
    <s v="PLONSKI, Thomas"/>
    <s v="65 McKinley Avenue,White Plains, New York 10606"/>
    <s v="65 McKinley Avenue White Plains New York 10606"/>
    <s v="65 10606"/>
    <s v=""/>
    <x v="9"/>
    <x v="0"/>
    <x v="22"/>
    <n v="3"/>
    <x v="10"/>
    <n v="2"/>
    <n v="0"/>
    <n v="0.57372445633174918"/>
    <n v="0.31259423560822452"/>
    <m/>
    <m/>
    <m/>
    <m/>
    <m/>
    <m/>
    <m/>
    <m/>
    <m/>
    <m/>
    <m/>
    <m/>
    <m/>
    <n v="9"/>
    <n v="1"/>
    <n v="0"/>
  </r>
  <r>
    <n v="48078787"/>
    <s v="Alkema, Duurt Pieter Willem"/>
    <s v="c/o TNO-PLT,Schoemakerstraat 97"/>
    <s v="c/o TNO-PLT Schoemakerstraat 97"/>
    <s v="97"/>
    <s v=""/>
    <x v="1"/>
    <x v="0"/>
    <x v="29"/>
    <n v="2"/>
    <x v="0"/>
    <n v="1"/>
    <n v="0"/>
    <n v="0.7598239177089513"/>
    <n v="0.85316875047106555"/>
    <m/>
    <m/>
    <m/>
    <m/>
    <m/>
    <m/>
    <m/>
    <m/>
    <m/>
    <m/>
    <m/>
    <m/>
    <m/>
    <n v="9"/>
    <n v="1"/>
    <n v="0"/>
  </r>
  <r>
    <n v="48080715"/>
    <s v="ZWIJSEN, Renate Marie Louise"/>
    <s v="Frederik Hendrikstraat, 07,3583-VE"/>
    <s v="Frederik Hendrikstraat 07 3583-VE"/>
    <s v="07 3583"/>
    <s v="07"/>
    <x v="1"/>
    <x v="0"/>
    <x v="51"/>
    <n v="2"/>
    <x v="0"/>
    <n v="2"/>
    <n v="1"/>
    <n v="1.4039295753703773E-2"/>
    <n v="0.63370406753725939"/>
    <m/>
    <m/>
    <m/>
    <m/>
    <m/>
    <m/>
    <m/>
    <m/>
    <m/>
    <m/>
    <m/>
    <m/>
    <m/>
    <n v="9"/>
    <n v="1"/>
    <n v="0"/>
  </r>
  <r>
    <n v="48083845"/>
    <s v="MIURA, Toru"/>
    <s v="c/o NTT Intellectual Property Center,9-11, Midori-cho 3-chome"/>
    <s v="c/o NTT Intellectual Property Center 9-11 Midori-cho 3-chome"/>
    <s v="911 3"/>
    <s v="9-"/>
    <x v="2"/>
    <x v="0"/>
    <x v="15"/>
    <n v="3"/>
    <x v="10"/>
    <n v="2"/>
    <n v="1"/>
    <n v="0.80530866277160962"/>
    <n v="0.14830472621039792"/>
    <m/>
    <m/>
    <m/>
    <m/>
    <m/>
    <m/>
    <m/>
    <m/>
    <m/>
    <m/>
    <m/>
    <m/>
    <m/>
    <n v="9"/>
    <n v="1"/>
    <n v="0"/>
  </r>
  <r>
    <n v="48084028"/>
    <s v="SULSKY, Richard B."/>
    <s v="c/o Bristol-Myers Squibb Company,311 Pennington-Rocky Hill Road"/>
    <s v="c/o Bristol-Myers Squibb Company 311 Pennington-Rocky Hill Road"/>
    <s v="311"/>
    <s v="311"/>
    <x v="9"/>
    <x v="0"/>
    <x v="53"/>
    <n v="3"/>
    <x v="10"/>
    <n v="1"/>
    <n v="1"/>
    <n v="0.72783229694942064"/>
    <n v="0.6663761760942789"/>
    <m/>
    <m/>
    <m/>
    <m/>
    <m/>
    <m/>
    <m/>
    <m/>
    <m/>
    <m/>
    <m/>
    <m/>
    <m/>
    <n v="9"/>
    <n v="1"/>
    <n v="0"/>
  </r>
  <r>
    <n v="48085613"/>
    <s v="ITOI, Nobuki, Otsuka Chemical Co. Ltd."/>
    <s v="Tokushima Factory,463, Kagasuno, Kawauchi-cho"/>
    <s v="Tokushima Factory 463 Kagasuno Kawauchi-cho"/>
    <s v="463"/>
    <s v="463"/>
    <x v="2"/>
    <x v="0"/>
    <x v="37"/>
    <n v="3"/>
    <x v="1"/>
    <n v="1"/>
    <n v="1"/>
    <n v="0.20194392865688504"/>
    <n v="0.69964015925026746"/>
    <m/>
    <m/>
    <m/>
    <m/>
    <m/>
    <m/>
    <m/>
    <m/>
    <m/>
    <m/>
    <m/>
    <m/>
    <m/>
    <n v="9"/>
    <n v="1"/>
    <n v="0"/>
  </r>
  <r>
    <n v="48089407"/>
    <s v="RAMAKRISHNA, Seeram"/>
    <s v="National University of Singapore,Engineeering Dean's Office"/>
    <s v="National University of Singapore Engineeering Dean's Office"/>
    <s v=""/>
    <s v=""/>
    <x v="12"/>
    <x v="0"/>
    <x v="16"/>
    <n v="3"/>
    <x v="11"/>
    <n v="0"/>
    <n v="0"/>
    <n v="0.82755627774531415"/>
    <n v="0.26023752519780596"/>
    <m/>
    <m/>
    <m/>
    <m/>
    <m/>
    <m/>
    <m/>
    <m/>
    <m/>
    <m/>
    <m/>
    <m/>
    <m/>
    <n v="9"/>
    <n v="1"/>
    <n v="0"/>
  </r>
  <r>
    <n v="48090708"/>
    <s v="CURELLO, Michael"/>
    <s v="332 Lanyon Drive,CT, 06410 Cheshire"/>
    <s v="332 Lanyon Drive CT 06410 Cheshire"/>
    <s v="332 06410"/>
    <s v=""/>
    <x v="9"/>
    <x v="0"/>
    <x v="52"/>
    <n v="2"/>
    <x v="9"/>
    <n v="2"/>
    <n v="0"/>
    <n v="0.74435848386717574"/>
    <n v="0.52942132490732763"/>
    <m/>
    <m/>
    <m/>
    <m/>
    <m/>
    <m/>
    <m/>
    <m/>
    <m/>
    <m/>
    <m/>
    <m/>
    <m/>
    <n v="9"/>
    <n v="1"/>
    <n v="0"/>
  </r>
  <r>
    <n v="48090996"/>
    <s v="OCHIAI, Shinichiro"/>
    <s v="c/o Nagoya Plant,Toray Industries Inc."/>
    <s v="c/o Nagoya Plant Toray Industries Inc."/>
    <s v=""/>
    <s v=""/>
    <x v="2"/>
    <x v="0"/>
    <x v="34"/>
    <n v="3"/>
    <x v="9"/>
    <n v="0"/>
    <n v="0"/>
    <n v="0.52828037366340519"/>
    <n v="0.8567579896213684"/>
    <m/>
    <m/>
    <m/>
    <m/>
    <m/>
    <m/>
    <m/>
    <m/>
    <m/>
    <m/>
    <m/>
    <m/>
    <m/>
    <n v="9"/>
    <n v="1"/>
    <n v="0"/>
  </r>
  <r>
    <n v="48092848"/>
    <s v="NAKAMURA, Jun"/>
    <s v="c/o GS Yuasa International Ltd.,1 Inobaba-cho"/>
    <s v="c/o GS Yuasa International Ltd. 1 Inobaba-cho"/>
    <s v="1"/>
    <s v="1"/>
    <x v="2"/>
    <x v="0"/>
    <x v="37"/>
    <n v="3"/>
    <x v="11"/>
    <n v="1"/>
    <n v="1"/>
    <n v="0.6623201218642375"/>
    <n v="0.93157958747160607"/>
    <m/>
    <m/>
    <m/>
    <m/>
    <m/>
    <m/>
    <m/>
    <m/>
    <m/>
    <m/>
    <m/>
    <m/>
    <m/>
    <n v="9"/>
    <n v="1"/>
    <n v="0"/>
  </r>
  <r>
    <n v="48094641"/>
    <s v="NISHIOKA, Yuhei"/>
    <s v="c/o Rakuten, Inc.,4-12-3 Higashishinagawa"/>
    <s v="c/o Rakuten Inc. 4-12-3 Higashishinagawa"/>
    <s v="4123"/>
    <s v="4-"/>
    <x v="2"/>
    <x v="0"/>
    <x v="46"/>
    <n v="3"/>
    <x v="1"/>
    <n v="1"/>
    <n v="1"/>
    <n v="0.15682127933999379"/>
    <n v="0.55782534539270012"/>
    <m/>
    <m/>
    <m/>
    <m/>
    <m/>
    <m/>
    <m/>
    <m/>
    <m/>
    <m/>
    <m/>
    <m/>
    <m/>
    <n v="9"/>
    <n v="1"/>
    <n v="0"/>
  </r>
  <r>
    <n v="48098553"/>
    <s v="Tan, Thiow Keng"/>
    <s v="c/o NTT DoCoMo, Inc.,Intellectual Property Department"/>
    <s v="c/o NTT DoCoMo Inc. Intellectual Property Department"/>
    <s v=""/>
    <s v=""/>
    <x v="2"/>
    <x v="0"/>
    <x v="33"/>
    <n v="3"/>
    <x v="11"/>
    <n v="0"/>
    <n v="0"/>
    <n v="0.10544318907944916"/>
    <n v="0.70347215476353864"/>
    <m/>
    <m/>
    <m/>
    <m/>
    <m/>
    <m/>
    <m/>
    <m/>
    <m/>
    <m/>
    <m/>
    <m/>
    <m/>
    <n v="9"/>
    <n v="1"/>
    <n v="0"/>
  </r>
  <r>
    <n v="48098795"/>
    <s v="MATSUMOTO, Toshio"/>
    <s v="c/o Isuzu Motors Limited,Fujisawa factory"/>
    <s v="c/o Isuzu Motors Limited Fujisawa factory"/>
    <s v=""/>
    <s v=""/>
    <x v="2"/>
    <x v="0"/>
    <x v="46"/>
    <n v="3"/>
    <x v="9"/>
    <n v="0"/>
    <n v="0"/>
    <n v="0.80132490676430002"/>
    <n v="0.54602182254371046"/>
    <m/>
    <m/>
    <m/>
    <m/>
    <m/>
    <m/>
    <m/>
    <m/>
    <m/>
    <m/>
    <m/>
    <m/>
    <m/>
    <n v="9"/>
    <n v="1"/>
    <n v="0"/>
  </r>
  <r>
    <n v="48098927"/>
    <s v="OKAYAMA, Hironao"/>
    <s v="c/o TOYO KOHAN CO. LTD. Technical Research,Laboratory"/>
    <s v="c/o TOYO KOHAN CO. LTD. Technical Research Laboratory"/>
    <s v=""/>
    <s v=""/>
    <x v="2"/>
    <x v="0"/>
    <x v="33"/>
    <n v="3"/>
    <x v="10"/>
    <n v="0"/>
    <n v="0"/>
    <n v="0.59020749669441952"/>
    <n v="6.7145964231720923E-2"/>
    <m/>
    <m/>
    <m/>
    <m/>
    <m/>
    <m/>
    <m/>
    <m/>
    <m/>
    <m/>
    <m/>
    <m/>
    <m/>
    <n v="9"/>
    <n v="1"/>
    <n v="0"/>
  </r>
  <r>
    <n v="928035"/>
    <s v="PARSCHAT, Lothar"/>
    <s v="An der Dellen 2a,D-40885 Ratingen"/>
    <s v="An der Dellen 2a D-40885 Ratingen"/>
    <s v="2 40885"/>
    <s v="2a"/>
    <x v="0"/>
    <x v="0"/>
    <x v="40"/>
    <n v="2"/>
    <x v="9"/>
    <n v="2"/>
    <n v="1"/>
    <n v="0.67291926601172292"/>
    <n v="0.28862707340121174"/>
    <n v="1"/>
    <n v="2"/>
    <n v="12"/>
    <m/>
    <m/>
    <m/>
    <m/>
    <m/>
    <m/>
    <m/>
    <m/>
    <m/>
    <m/>
    <n v="9"/>
    <n v="1"/>
    <n v="0"/>
  </r>
  <r>
    <n v="48105804"/>
    <s v="Tabatabai, Ali"/>
    <s v="c/o Sony Corporation of America - California,Intellectual Property Department"/>
    <s v="c/o Sony Corporation of America - California Intellectual Property Department"/>
    <s v=""/>
    <s v=""/>
    <x v="9"/>
    <x v="0"/>
    <x v="64"/>
    <n v="3"/>
    <x v="4"/>
    <n v="0"/>
    <n v="0"/>
    <n v="0.32768077023715381"/>
    <n v="0.44440497844536175"/>
    <m/>
    <m/>
    <m/>
    <m/>
    <m/>
    <m/>
    <m/>
    <m/>
    <m/>
    <m/>
    <m/>
    <m/>
    <m/>
    <n v="9"/>
    <n v="1"/>
    <n v="0"/>
  </r>
  <r>
    <n v="48105836"/>
    <s v="TEMPELMAN, William G."/>
    <s v="33 Settlers Way,Ellington, Connecticut 06029"/>
    <s v="33 Settlers Way Ellington Connecticut 06029"/>
    <s v="33 06029"/>
    <s v=""/>
    <x v="9"/>
    <x v="0"/>
    <x v="18"/>
    <n v="3"/>
    <x v="9"/>
    <n v="2"/>
    <n v="0"/>
    <n v="4.0312423952797438E-2"/>
    <n v="0.56686614384380141"/>
    <m/>
    <m/>
    <m/>
    <m/>
    <m/>
    <m/>
    <m/>
    <m/>
    <m/>
    <m/>
    <m/>
    <m/>
    <m/>
    <n v="9"/>
    <n v="1"/>
    <n v="0"/>
  </r>
  <r>
    <n v="48108863"/>
    <s v="TAI, Kuninori"/>
    <s v="c/o OTSUKA PHARMACEUTICAL CO., LTD.,463-10, Kagasuno"/>
    <s v="c/o OTSUKA PHARMACEUTICAL CO. LTD. 463-10 Kagasuno"/>
    <s v="46310"/>
    <s v="463-"/>
    <x v="2"/>
    <x v="0"/>
    <x v="26"/>
    <n v="3"/>
    <x v="11"/>
    <n v="1"/>
    <n v="1"/>
    <n v="0.10469882889815907"/>
    <n v="0.98685861355600513"/>
    <m/>
    <m/>
    <m/>
    <m/>
    <m/>
    <m/>
    <m/>
    <m/>
    <m/>
    <m/>
    <m/>
    <m/>
    <m/>
    <n v="9"/>
    <n v="1"/>
    <n v="0"/>
  </r>
  <r>
    <n v="48109864"/>
    <s v="SHIBASAKI, Masakatsu"/>
    <s v="c/o Microbial Chemistry Research Foundation,14-23 Kamiosaki 3-chome"/>
    <s v="c/o Microbial Chemistry Research Foundation 14-23 Kamiosaki 3-chome"/>
    <s v="1423 3"/>
    <s v="14-"/>
    <x v="2"/>
    <x v="0"/>
    <x v="17"/>
    <n v="3"/>
    <x v="10"/>
    <n v="2"/>
    <n v="1"/>
    <n v="0.65154866607265338"/>
    <n v="0.71261877339020385"/>
    <m/>
    <m/>
    <m/>
    <m/>
    <m/>
    <m/>
    <m/>
    <m/>
    <m/>
    <m/>
    <m/>
    <m/>
    <m/>
    <n v="9"/>
    <n v="1"/>
    <n v="0"/>
  </r>
  <r>
    <n v="48109946"/>
    <s v="COURJON, Emilie"/>
    <s v="77 rue de Fontaine-Ecu,F-25000 Besancon"/>
    <s v="77 rue de Fontaine-Ecu F-25000 Besancon"/>
    <s v="77 25000"/>
    <s v=""/>
    <x v="3"/>
    <x v="0"/>
    <x v="36"/>
    <n v="3"/>
    <x v="9"/>
    <n v="2"/>
    <n v="0"/>
    <n v="0.20886375392190248"/>
    <n v="0.19130712119871329"/>
    <m/>
    <m/>
    <m/>
    <m/>
    <m/>
    <m/>
    <m/>
    <m/>
    <m/>
    <m/>
    <m/>
    <m/>
    <m/>
    <n v="9"/>
    <n v="1"/>
    <n v="0"/>
  </r>
  <r>
    <n v="48119246"/>
    <s v="WATANABE, Katsuhiko"/>
    <s v="c/o SANTEN PHARMACEUTICAL CO. LTD.,8916-16 Takayama-cho"/>
    <s v="c/o SANTEN PHARMACEUTICAL CO. LTD. 8916-16 Takayama-cho"/>
    <s v="891616"/>
    <s v="-16"/>
    <x v="2"/>
    <x v="0"/>
    <x v="5"/>
    <n v="3"/>
    <x v="11"/>
    <n v="1"/>
    <n v="1"/>
    <n v="0.264524246350893"/>
    <n v="0.95174680881667395"/>
    <m/>
    <m/>
    <m/>
    <m/>
    <m/>
    <m/>
    <m/>
    <m/>
    <m/>
    <m/>
    <m/>
    <m/>
    <m/>
    <n v="9"/>
    <n v="1"/>
    <n v="0"/>
  </r>
  <r>
    <n v="48120836"/>
    <s v="Deguchi, Yoichiro"/>
    <s v="c/o Yamaha Hatsudoki Kabushiki Kaisha,2500 Shingai, Iwata-shi"/>
    <s v="c/o Yamaha Hatsudoki Kabushiki Kaisha 2500 Shingai Iwata-shi"/>
    <s v="2500"/>
    <s v=""/>
    <x v="2"/>
    <x v="0"/>
    <x v="15"/>
    <n v="3"/>
    <x v="10"/>
    <n v="1"/>
    <n v="0"/>
    <n v="0.51099204887604621"/>
    <n v="0.14574071479559947"/>
    <m/>
    <m/>
    <m/>
    <m/>
    <m/>
    <m/>
    <m/>
    <m/>
    <m/>
    <m/>
    <m/>
    <m/>
    <m/>
    <n v="9"/>
    <n v="1"/>
    <n v="0"/>
  </r>
  <r>
    <n v="48125948"/>
    <s v="MINACHI Yoshihiko"/>
    <s v="c/o TDK Corporation,1-13-1 Nihonbashi"/>
    <s v="c/o TDK Corporation 1-13-1 Nihonbashi"/>
    <s v="1131"/>
    <s v="1-"/>
    <x v="2"/>
    <x v="0"/>
    <x v="24"/>
    <n v="3"/>
    <x v="1"/>
    <n v="1"/>
    <n v="1"/>
    <n v="0.28040073174645297"/>
    <n v="0.25352313795548742"/>
    <m/>
    <m/>
    <m/>
    <m/>
    <m/>
    <m/>
    <m/>
    <m/>
    <m/>
    <m/>
    <m/>
    <m/>
    <m/>
    <n v="9"/>
    <n v="1"/>
    <n v="0"/>
  </r>
  <r>
    <n v="1083293"/>
    <s v="Hickman, John"/>
    <s v="136, rue de Tocqueville,75017 Paris"/>
    <s v="136 rue de Tocqueville 75017 Paris"/>
    <s v="136 75017"/>
    <s v=""/>
    <x v="3"/>
    <x v="0"/>
    <x v="52"/>
    <n v="2"/>
    <x v="9"/>
    <n v="2"/>
    <n v="0"/>
    <n v="0.67314073270500308"/>
    <n v="0.2563575584029294"/>
    <n v="1"/>
    <n v="2"/>
    <n v="12"/>
    <m/>
    <m/>
    <m/>
    <m/>
    <m/>
    <m/>
    <m/>
    <m/>
    <m/>
    <m/>
    <n v="9"/>
    <n v="1"/>
    <n v="0"/>
  </r>
  <r>
    <n v="48127490"/>
    <s v="Park, Ji Eun"/>
    <s v="311-106, Jugong 3 Danji Apt., Seongpo-dong, Sangrok-gu, Ansan-si,Gyeonggi-do"/>
    <s v="311-106 Jugong 3 Danji Apt. Seongpo-dong Sangrok-gu Ansan-si Gyeonggi-do"/>
    <s v="311106 3"/>
    <s v="-106"/>
    <x v="7"/>
    <x v="0"/>
    <x v="45"/>
    <n v="3"/>
    <x v="2"/>
    <n v="2"/>
    <n v="1"/>
    <n v="2.3677889064452895E-3"/>
    <n v="0.14295844357498966"/>
    <m/>
    <m/>
    <m/>
    <m/>
    <m/>
    <m/>
    <m/>
    <m/>
    <m/>
    <m/>
    <m/>
    <m/>
    <m/>
    <n v="9"/>
    <n v="1"/>
    <n v="0"/>
  </r>
  <r>
    <n v="48127883"/>
    <s v="YANG, Gi Hyeok"/>
    <s v="604-1105 Daewon Kantaville Apt.,787 Buldang-dong"/>
    <s v="604-1105 Daewon Kantaville Apt. 787 Buldang-dong"/>
    <s v="6041105 787"/>
    <s v="787"/>
    <x v="7"/>
    <x v="0"/>
    <x v="47"/>
    <n v="3"/>
    <x v="9"/>
    <n v="2"/>
    <n v="1"/>
    <n v="0.56817231506914945"/>
    <n v="0.45661105829932291"/>
    <m/>
    <m/>
    <m/>
    <m/>
    <m/>
    <m/>
    <m/>
    <m/>
    <m/>
    <m/>
    <m/>
    <m/>
    <m/>
    <n v="9"/>
    <n v="1"/>
    <n v="0"/>
  </r>
  <r>
    <n v="48128571"/>
    <s v="YOUNGBULL, Tricia"/>
    <s v="117 E. Loma Vista Dr., Tempe,Arizona 85282"/>
    <s v="117 E. Loma Vista Dr. Tempe Arizona 85282"/>
    <s v="117 85282"/>
    <s v=""/>
    <x v="9"/>
    <x v="0"/>
    <x v="3"/>
    <n v="3"/>
    <x v="10"/>
    <n v="2"/>
    <n v="0"/>
    <n v="0.64863177008219897"/>
    <n v="0.23345182242217577"/>
    <m/>
    <m/>
    <m/>
    <m/>
    <m/>
    <m/>
    <m/>
    <m/>
    <m/>
    <m/>
    <m/>
    <m/>
    <m/>
    <n v="9"/>
    <n v="1"/>
    <n v="0"/>
  </r>
  <r>
    <n v="48128777"/>
    <s v="BURDETT, John H."/>
    <s v="106 Crane Street,Charlton, New York 12302"/>
    <s v="106 Crane Street Charlton New York 12302"/>
    <s v="106 12302"/>
    <s v=""/>
    <x v="9"/>
    <x v="0"/>
    <x v="46"/>
    <n v="3"/>
    <x v="11"/>
    <n v="2"/>
    <n v="0"/>
    <n v="0.63891217093740882"/>
    <n v="0.55739095973492736"/>
    <m/>
    <m/>
    <m/>
    <m/>
    <m/>
    <m/>
    <m/>
    <m/>
    <m/>
    <m/>
    <m/>
    <m/>
    <m/>
    <n v="9"/>
    <n v="1"/>
    <n v="0"/>
  </r>
  <r>
    <n v="48130105"/>
    <s v="OTA, Hiroki"/>
    <s v="c/o Intellectual Property Department,JFE STEEL CORPORATION"/>
    <s v="c/o Intellectual Property Department JFE STEEL CORPORATION"/>
    <s v=""/>
    <s v=""/>
    <x v="2"/>
    <x v="0"/>
    <x v="14"/>
    <n v="3"/>
    <x v="11"/>
    <n v="0"/>
    <n v="0"/>
    <n v="0.93216954739477431"/>
    <n v="0.3388671814158859"/>
    <m/>
    <m/>
    <m/>
    <m/>
    <m/>
    <m/>
    <m/>
    <m/>
    <m/>
    <m/>
    <m/>
    <m/>
    <m/>
    <n v="9"/>
    <n v="1"/>
    <n v="0"/>
  </r>
  <r>
    <n v="48131104"/>
    <s v="Goh, Joon-Chul"/>
    <s v="Naru-maeul Urim Rumi Art Apt.,,Bansong-dong"/>
    <s v="Naru-maeul Urim Rumi Art Apt. Bansong-dong"/>
    <s v=""/>
    <s v=""/>
    <x v="7"/>
    <x v="0"/>
    <x v="42"/>
    <n v="3"/>
    <x v="9"/>
    <n v="0"/>
    <n v="0"/>
    <n v="0.30806672216869901"/>
    <n v="0.77441701406510066"/>
    <m/>
    <m/>
    <m/>
    <m/>
    <m/>
    <m/>
    <m/>
    <m/>
    <m/>
    <m/>
    <m/>
    <m/>
    <m/>
    <n v="9"/>
    <n v="1"/>
    <n v="0"/>
  </r>
  <r>
    <n v="48131912"/>
    <s v="YAMANISHI, Teruhide"/>
    <s v="c/o HONDA R&amp;D CO. LTD.,4-1, Chuo 1-chome"/>
    <s v="c/o HONDA R&amp;D CO. LTD. 4-1 Chuo 1-chome"/>
    <s v="41 1"/>
    <s v="4-"/>
    <x v="2"/>
    <x v="0"/>
    <x v="41"/>
    <n v="3"/>
    <x v="10"/>
    <n v="2"/>
    <n v="1"/>
    <n v="0.10574564046413271"/>
    <n v="0.30403755694003187"/>
    <m/>
    <m/>
    <m/>
    <m/>
    <m/>
    <m/>
    <m/>
    <m/>
    <m/>
    <m/>
    <m/>
    <m/>
    <m/>
    <n v="9"/>
    <n v="1"/>
    <n v="0"/>
  </r>
  <r>
    <n v="48133353"/>
    <s v="Jang, Se Ki"/>
    <s v="150-1101, Doosan-Weve Apt., Banweol-dong,Hwaseong-si"/>
    <s v="150-1101 Doosan-Weve Apt. Banweol-dong Hwaseong-si"/>
    <s v="1501101"/>
    <s v=""/>
    <x v="7"/>
    <x v="0"/>
    <x v="26"/>
    <n v="3"/>
    <x v="1"/>
    <n v="1"/>
    <n v="0"/>
    <n v="0.71210200632945853"/>
    <n v="0.60756163728230006"/>
    <m/>
    <m/>
    <m/>
    <m/>
    <m/>
    <m/>
    <m/>
    <m/>
    <m/>
    <m/>
    <m/>
    <m/>
    <m/>
    <n v="9"/>
    <n v="1"/>
    <n v="0"/>
  </r>
  <r>
    <n v="48133410"/>
    <s v="MENARD, Delphine"/>
    <s v="The Institute of Cancer Research,Cancer Research UK Centre for Cancer Therapeutics"/>
    <s v="The Institute of Cancer Research Cancer Research UK Centre for Cancer Therapeutics"/>
    <s v=""/>
    <s v=""/>
    <x v="8"/>
    <x v="0"/>
    <x v="67"/>
    <n v="3"/>
    <x v="8"/>
    <n v="0"/>
    <n v="0"/>
    <n v="0.58807895995263748"/>
    <n v="0.57914274922134579"/>
    <m/>
    <m/>
    <m/>
    <m/>
    <m/>
    <m/>
    <m/>
    <m/>
    <m/>
    <m/>
    <m/>
    <m/>
    <m/>
    <n v="9"/>
    <n v="1"/>
    <n v="0"/>
  </r>
  <r>
    <n v="1227200"/>
    <s v="Heinz, Heribert"/>
    <s v="Von der Hohnert 4,57537 Wissen"/>
    <s v="Von der Hohnert 4 57537 Wissen"/>
    <s v="4 57537"/>
    <s v="4"/>
    <x v="0"/>
    <x v="0"/>
    <x v="0"/>
    <n v="2"/>
    <x v="9"/>
    <n v="2"/>
    <n v="1"/>
    <n v="0.27425598342259683"/>
    <n v="0.2480084987168647"/>
    <n v="1"/>
    <n v="2"/>
    <n v="12"/>
    <m/>
    <m/>
    <m/>
    <m/>
    <m/>
    <m/>
    <m/>
    <m/>
    <m/>
    <m/>
    <n v="9"/>
    <n v="1"/>
    <n v="0"/>
  </r>
  <r>
    <n v="48135338"/>
    <s v="SATOU, Kouji"/>
    <s v="c/o Asahi Glass Company Limited,5-1 Marunouchi 1-chome"/>
    <s v="c/o Asahi Glass Company Limited 5-1 Marunouchi 1-chome"/>
    <s v="51 1"/>
    <s v="5-"/>
    <x v="2"/>
    <x v="0"/>
    <x v="49"/>
    <n v="3"/>
    <x v="10"/>
    <n v="2"/>
    <n v="1"/>
    <n v="4.998096471574387E-2"/>
    <n v="0.3526094673539395"/>
    <m/>
    <m/>
    <m/>
    <m/>
    <m/>
    <m/>
    <m/>
    <m/>
    <m/>
    <m/>
    <m/>
    <m/>
    <m/>
    <n v="9"/>
    <n v="1"/>
    <n v="0"/>
  </r>
  <r>
    <n v="48136427"/>
    <s v="SAKAI, Yoshiyuki"/>
    <s v="c/o TOYOCHEM CO. LTD.,3-13, Kyobashi 2-chome"/>
    <s v="c/o TOYOCHEM CO. LTD. 3-13 Kyobashi 2-chome"/>
    <s v="313 2"/>
    <s v="3-"/>
    <x v="2"/>
    <x v="0"/>
    <x v="18"/>
    <n v="3"/>
    <x v="11"/>
    <n v="2"/>
    <n v="1"/>
    <n v="0.88470661545679019"/>
    <n v="0.22496529139707588"/>
    <m/>
    <m/>
    <m/>
    <m/>
    <m/>
    <m/>
    <m/>
    <m/>
    <m/>
    <m/>
    <m/>
    <m/>
    <m/>
    <n v="9"/>
    <n v="1"/>
    <n v="0"/>
  </r>
  <r>
    <n v="1459299"/>
    <s v="GRUNDLER, Thomas"/>
    <s v="Dauthendeystr. 2/l,81377 München"/>
    <s v="Dauthendeystr. 2/l 81377 München"/>
    <s v="2 81377"/>
    <s v="2/"/>
    <x v="0"/>
    <x v="0"/>
    <x v="1"/>
    <n v="2"/>
    <x v="0"/>
    <n v="2"/>
    <n v="1"/>
    <n v="0.93728774669283099"/>
    <n v="0.2486150075897875"/>
    <n v="1"/>
    <n v="2"/>
    <n v="12"/>
    <m/>
    <m/>
    <m/>
    <m/>
    <m/>
    <m/>
    <m/>
    <m/>
    <m/>
    <m/>
    <n v="9"/>
    <n v="1"/>
    <n v="0"/>
  </r>
  <r>
    <n v="1609443"/>
    <s v="Herz, Erich"/>
    <s v="Schlachthausstr. 4,78221 Singen"/>
    <s v="Schlachthausstr. 4 78221 Singen"/>
    <s v="4 78221"/>
    <s v="4"/>
    <x v="0"/>
    <x v="0"/>
    <x v="29"/>
    <n v="2"/>
    <x v="0"/>
    <n v="2"/>
    <n v="1"/>
    <n v="0.98805293959567209"/>
    <n v="0.26195320350998641"/>
    <n v="1"/>
    <n v="2"/>
    <n v="12"/>
    <m/>
    <m/>
    <m/>
    <m/>
    <m/>
    <m/>
    <m/>
    <m/>
    <m/>
    <m/>
    <n v="9"/>
    <n v="1"/>
    <n v="0"/>
  </r>
  <r>
    <n v="48140079"/>
    <s v="HANEDA, Akira"/>
    <s v="c/o Matsushita Electric Industrial Co., Ltd. IP Rights Oprations Co. IP Development Center,7F Twin 21 OBP Panasonic Tower 2-1-61, Shiromi, Chuo-ku Osaka 540-6207"/>
    <s v="c/o Matsushita Electric Industrial Co. Ltd. IP Rights Oprations Co. IP Development Center 7F Twin 21 OBP Panasonic Tower 2-1-61 Shiromi Chuo-ku Osaka 540-6207"/>
    <s v="7 21 2161 5406207"/>
    <s v="7F"/>
    <x v="2"/>
    <x v="0"/>
    <x v="136"/>
    <n v="3"/>
    <x v="23"/>
    <n v="4"/>
    <n v="1"/>
    <n v="0.79863227114604907"/>
    <n v="0.74069254369106474"/>
    <m/>
    <m/>
    <m/>
    <m/>
    <m/>
    <m/>
    <m/>
    <m/>
    <m/>
    <m/>
    <m/>
    <m/>
    <m/>
    <n v="9"/>
    <n v="1"/>
    <n v="0"/>
  </r>
  <r>
    <n v="48143144"/>
    <s v="MIYAKE, Toshiaki"/>
    <s v="2-24-6-401, Minamiyamada, Tsuzuki-ku, Yokohama-shi,Kanagawa, 2240029"/>
    <s v="2-24-6-401 Minamiyamada Tsuzuki-ku Yokohama-shi Kanagawa 2240029"/>
    <s v="2246401 2240029"/>
    <s v="-24-"/>
    <x v="2"/>
    <x v="0"/>
    <x v="10"/>
    <n v="3"/>
    <x v="9"/>
    <n v="2"/>
    <n v="1"/>
    <n v="0.47802861751671044"/>
    <n v="0.29045188292942803"/>
    <m/>
    <m/>
    <m/>
    <m/>
    <m/>
    <m/>
    <m/>
    <m/>
    <m/>
    <m/>
    <m/>
    <m/>
    <m/>
    <n v="9"/>
    <n v="1"/>
    <n v="0"/>
  </r>
  <r>
    <n v="48148110"/>
    <s v="Bak, Bong-gil"/>
    <s v="604-1002, Sinnamusil Poonglim 6-danji Apt.,Yeongton-dong"/>
    <s v="604-1002 Sinnamusil Poonglim 6-danji Apt. Yeongton-dong"/>
    <s v="6041002 6"/>
    <s v="6-"/>
    <x v="7"/>
    <x v="0"/>
    <x v="30"/>
    <n v="3"/>
    <x v="9"/>
    <n v="2"/>
    <n v="1"/>
    <n v="0.63943756261621743"/>
    <n v="0.85953587401496223"/>
    <m/>
    <m/>
    <m/>
    <m/>
    <m/>
    <m/>
    <m/>
    <m/>
    <m/>
    <m/>
    <m/>
    <m/>
    <m/>
    <n v="9"/>
    <n v="1"/>
    <n v="0"/>
  </r>
  <r>
    <n v="48148767"/>
    <s v="TAKAGI, Yoshiaki"/>
    <s v="c/o Panasonic Corporation,Intellectual Property Center"/>
    <s v="c/o Panasonic Corporation Intellectual Property Center"/>
    <s v=""/>
    <s v=""/>
    <x v="2"/>
    <x v="0"/>
    <x v="49"/>
    <n v="3"/>
    <x v="9"/>
    <n v="0"/>
    <n v="0"/>
    <n v="0.87109735133281596"/>
    <n v="0.5006368650639188"/>
    <m/>
    <m/>
    <m/>
    <m/>
    <m/>
    <m/>
    <m/>
    <m/>
    <m/>
    <m/>
    <m/>
    <m/>
    <m/>
    <n v="9"/>
    <n v="1"/>
    <n v="0"/>
  </r>
  <r>
    <n v="48152719"/>
    <s v="LEE, Ki-Ryong"/>
    <s v="302-202, Areummauel Taeyoung Apt.,Imae-dong"/>
    <s v="302-202 Areummauel Taeyoung Apt. Imae-dong"/>
    <s v="302202"/>
    <s v="-202"/>
    <x v="7"/>
    <x v="0"/>
    <x v="42"/>
    <n v="3"/>
    <x v="1"/>
    <n v="1"/>
    <n v="1"/>
    <n v="0.64792686784427289"/>
    <n v="0.68973511108293462"/>
    <m/>
    <m/>
    <m/>
    <m/>
    <m/>
    <m/>
    <m/>
    <m/>
    <m/>
    <m/>
    <m/>
    <m/>
    <m/>
    <n v="9"/>
    <n v="1"/>
    <n v="0"/>
  </r>
  <r>
    <n v="1752587"/>
    <s v="Fujishiro, Takatsugu"/>
    <s v="5-21-4, Negishi, Taitou-ku,Tokyo"/>
    <s v="5-21-4 Negishi Taitou-ku Tokyo"/>
    <s v="5214"/>
    <s v="-21-"/>
    <x v="2"/>
    <x v="0"/>
    <x v="1"/>
    <n v="2"/>
    <x v="0"/>
    <n v="1"/>
    <n v="1"/>
    <n v="0.10827757697403628"/>
    <n v="0.26259764930034502"/>
    <n v="1"/>
    <n v="2"/>
    <n v="12"/>
    <m/>
    <m/>
    <m/>
    <m/>
    <m/>
    <m/>
    <m/>
    <m/>
    <m/>
    <m/>
    <n v="9"/>
    <n v="1"/>
    <n v="0"/>
  </r>
  <r>
    <n v="48155232"/>
    <s v="PIECZYKOLAN, Anna Maria"/>
    <s v="ul. Skarbka z Gór 124A/2,PL-03-287 Warszawa"/>
    <s v="ul. Skarbka z Gór 124A/2 PL-03-287 Warszawa"/>
    <s v="1242 03287"/>
    <s v="124A"/>
    <x v="26"/>
    <x v="0"/>
    <x v="42"/>
    <n v="3"/>
    <x v="11"/>
    <n v="2"/>
    <n v="1"/>
    <n v="0.37491587664558834"/>
    <n v="0.52524310396365115"/>
    <m/>
    <m/>
    <m/>
    <m/>
    <m/>
    <m/>
    <m/>
    <m/>
    <m/>
    <m/>
    <m/>
    <m/>
    <m/>
    <n v="9"/>
    <n v="1"/>
    <n v="0"/>
  </r>
  <r>
    <n v="48155248"/>
    <s v="GSCHWENDER, Herbert"/>
    <s v="Caminho Uruguay,594 Malveira de Serra"/>
    <s v="Caminho Uruguay 594 Malveira de Serra"/>
    <s v="594"/>
    <s v="594"/>
    <x v="30"/>
    <x v="0"/>
    <x v="24"/>
    <n v="3"/>
    <x v="9"/>
    <n v="1"/>
    <n v="1"/>
    <n v="0.56397823381659928"/>
    <n v="0.36066624023489013"/>
    <m/>
    <m/>
    <m/>
    <m/>
    <m/>
    <m/>
    <m/>
    <m/>
    <m/>
    <m/>
    <m/>
    <m/>
    <m/>
    <n v="9"/>
    <n v="1"/>
    <n v="0"/>
  </r>
  <r>
    <n v="1806337"/>
    <s v="Tabaries Laurent"/>
    <s v="1, rue Henri Dunant,1340 Aubagne"/>
    <s v="1 rue Henri Dunant 1340 Aubagne"/>
    <s v="1 1340"/>
    <s v=""/>
    <x v="3"/>
    <x v="0"/>
    <x v="1"/>
    <n v="2"/>
    <x v="9"/>
    <n v="2"/>
    <n v="0"/>
    <n v="0.26636806610760488"/>
    <n v="0.29296673169624754"/>
    <n v="1"/>
    <n v="2"/>
    <n v="12"/>
    <m/>
    <m/>
    <m/>
    <m/>
    <m/>
    <m/>
    <m/>
    <m/>
    <m/>
    <m/>
    <n v="9"/>
    <n v="1"/>
    <n v="0"/>
  </r>
  <r>
    <n v="48155527"/>
    <s v="Svensson, Fredrik"/>
    <s v="Hunnebergsgatan 14,46139 Trollhättan"/>
    <s v="Hunnebergsgatan 14 46139 Trollhättan"/>
    <s v="14 46139"/>
    <s v="14"/>
    <x v="11"/>
    <x v="0"/>
    <x v="38"/>
    <n v="3"/>
    <x v="0"/>
    <n v="2"/>
    <n v="1"/>
    <n v="8.5541764141107146E-3"/>
    <n v="0.72637702986184327"/>
    <m/>
    <m/>
    <m/>
    <m/>
    <m/>
    <m/>
    <m/>
    <m/>
    <m/>
    <m/>
    <m/>
    <m/>
    <m/>
    <n v="9"/>
    <n v="1"/>
    <n v="0"/>
  </r>
  <r>
    <n v="48156454"/>
    <s v="NIGEN, Jay S."/>
    <s v="1 Infinite Loop,M/S 305-1PD"/>
    <s v="1 Infinite Loop M/S 305-1PD"/>
    <s v="1 3051"/>
    <s v="305-"/>
    <x v="9"/>
    <x v="0"/>
    <x v="54"/>
    <n v="2"/>
    <x v="1"/>
    <n v="2"/>
    <n v="1"/>
    <n v="0.73088765417512613"/>
    <n v="0.98466719637279343"/>
    <m/>
    <m/>
    <m/>
    <m/>
    <m/>
    <m/>
    <m/>
    <m/>
    <m/>
    <m/>
    <m/>
    <m/>
    <m/>
    <n v="9"/>
    <n v="1"/>
    <n v="0"/>
  </r>
  <r>
    <n v="48161674"/>
    <s v="SATO Munenobu"/>
    <s v="c/o Fujisawa Plant in Kobe Steel, Ltd.,,100-1, Miyamae-aza-urakouchi"/>
    <s v="c/o Fujisawa Plant in Kobe Steel Ltd. 100-1 Miyamae-aza-urakouchi"/>
    <s v="1001"/>
    <s v="100-"/>
    <x v="2"/>
    <x v="0"/>
    <x v="10"/>
    <n v="3"/>
    <x v="2"/>
    <n v="1"/>
    <n v="1"/>
    <n v="0.87058302150139755"/>
    <n v="0.93534196279941662"/>
    <m/>
    <m/>
    <m/>
    <m/>
    <m/>
    <m/>
    <m/>
    <m/>
    <m/>
    <m/>
    <m/>
    <m/>
    <m/>
    <n v="9"/>
    <n v="1"/>
    <n v="0"/>
  </r>
  <r>
    <n v="48163512"/>
    <s v="YAMAUCHI, Akiyoshi"/>
    <s v="c/o DAIKAN INDUSTRIES, LTD.,Umeda Center Building"/>
    <s v="c/o DAIKAN INDUSTRIES LTD. Umeda Center Building"/>
    <s v=""/>
    <s v=""/>
    <x v="2"/>
    <x v="0"/>
    <x v="9"/>
    <n v="3"/>
    <x v="11"/>
    <n v="0"/>
    <n v="0"/>
    <n v="0.6906531691615353"/>
    <n v="0.4010755163015679"/>
    <m/>
    <m/>
    <m/>
    <m/>
    <m/>
    <m/>
    <m/>
    <m/>
    <m/>
    <m/>
    <m/>
    <m/>
    <m/>
    <n v="9"/>
    <n v="1"/>
    <n v="0"/>
  </r>
  <r>
    <n v="48163810"/>
    <s v="AHN, Myeong Jin"/>
    <s v="304-508, Daecheong Apt, Gaepo-Dong,Gangnam-Gu, Seoul 135-940"/>
    <s v="304-508 Daecheong Apt Gaepo-Dong Gangnam-Gu Seoul 135-940"/>
    <s v="304508 135940"/>
    <s v="-508"/>
    <x v="7"/>
    <x v="0"/>
    <x v="6"/>
    <n v="3"/>
    <x v="11"/>
    <n v="2"/>
    <n v="1"/>
    <n v="0.80378584090396465"/>
    <n v="0.18542005155691543"/>
    <m/>
    <m/>
    <m/>
    <m/>
    <m/>
    <m/>
    <m/>
    <m/>
    <m/>
    <m/>
    <m/>
    <m/>
    <m/>
    <n v="9"/>
    <n v="1"/>
    <n v="0"/>
  </r>
  <r>
    <n v="48164167"/>
    <s v="HWANG, Soon-Ho"/>
    <s v="c/o Samsung Electronics Co. Ltd.,416, Maetan-dong"/>
    <s v="c/o Samsung Electronics Co. Ltd. 416 Maetan-dong"/>
    <s v="416"/>
    <s v="416"/>
    <x v="7"/>
    <x v="0"/>
    <x v="9"/>
    <n v="3"/>
    <x v="11"/>
    <n v="1"/>
    <n v="1"/>
    <n v="0.90371792906439019"/>
    <n v="0.47109078587141251"/>
    <m/>
    <m/>
    <m/>
    <m/>
    <m/>
    <m/>
    <m/>
    <m/>
    <m/>
    <m/>
    <m/>
    <m/>
    <m/>
    <n v="9"/>
    <n v="1"/>
    <n v="0"/>
  </r>
  <r>
    <n v="1818137"/>
    <s v="BAUR, Robert"/>
    <s v="Speerstrasse 68,CH-8805 Richterwil"/>
    <s v="Speerstrasse 68 CH-8805 Richterwil"/>
    <s v="68 8805"/>
    <s v="68"/>
    <x v="10"/>
    <x v="0"/>
    <x v="51"/>
    <n v="2"/>
    <x v="0"/>
    <n v="2"/>
    <n v="1"/>
    <n v="0.22696521769232714"/>
    <n v="0.27383262855080714"/>
    <n v="1"/>
    <n v="2"/>
    <n v="12"/>
    <m/>
    <m/>
    <m/>
    <m/>
    <m/>
    <m/>
    <m/>
    <m/>
    <m/>
    <m/>
    <n v="9"/>
    <n v="1"/>
    <n v="0"/>
  </r>
  <r>
    <n v="1836494"/>
    <s v="STEGER, Richard, K."/>
    <s v="4234 N. Mission,Wichita, KS 67226"/>
    <s v="4234 N. Mission Wichita KS 67226"/>
    <s v="4234 67226"/>
    <s v=""/>
    <x v="9"/>
    <x v="0"/>
    <x v="40"/>
    <n v="2"/>
    <x v="9"/>
    <n v="2"/>
    <n v="0"/>
    <n v="0.97534631331191124"/>
    <n v="0.23293449116873166"/>
    <n v="1"/>
    <n v="2"/>
    <n v="12"/>
    <m/>
    <m/>
    <m/>
    <m/>
    <m/>
    <m/>
    <m/>
    <m/>
    <m/>
    <m/>
    <n v="9"/>
    <n v="1"/>
    <n v="0"/>
  </r>
  <r>
    <n v="48166063"/>
    <s v="KIM, Hack Woo"/>
    <s v="106-502 Woolim 1 Cha Apt.,Gak-ri"/>
    <s v="106-502 Woolim 1 Cha Apt. Gak-ri"/>
    <s v="106502 1"/>
    <s v="-502"/>
    <x v="7"/>
    <x v="0"/>
    <x v="1"/>
    <n v="2"/>
    <x v="9"/>
    <n v="2"/>
    <n v="1"/>
    <n v="0.44711106455498595"/>
    <n v="0.79210704967958556"/>
    <m/>
    <m/>
    <m/>
    <m/>
    <m/>
    <m/>
    <m/>
    <m/>
    <m/>
    <m/>
    <m/>
    <m/>
    <m/>
    <n v="9"/>
    <n v="1"/>
    <n v="0"/>
  </r>
  <r>
    <n v="48168334"/>
    <s v="UOZUMI, Masato"/>
    <s v="c/o Itami Works of Sumitomo,Electric Industries Ltd."/>
    <s v="c/o Itami Works of Sumitomo Electric Industries Ltd."/>
    <s v=""/>
    <s v=""/>
    <x v="2"/>
    <x v="0"/>
    <x v="26"/>
    <n v="3"/>
    <x v="10"/>
    <n v="0"/>
    <n v="0"/>
    <n v="0.60484201942367688"/>
    <n v="8.7930624872958885E-2"/>
    <m/>
    <m/>
    <m/>
    <m/>
    <m/>
    <m/>
    <m/>
    <m/>
    <m/>
    <m/>
    <m/>
    <m/>
    <m/>
    <n v="9"/>
    <n v="1"/>
    <n v="0"/>
  </r>
  <r>
    <n v="48169994"/>
    <s v="Rice, Jordan M"/>
    <s v="c/o Nike, Inc, One Bowerman Drive,Beaverton, OR Oregon 97005"/>
    <s v="c/o Nike Inc One Bowerman Drive Beaverton OR Oregon 97005"/>
    <s v="97005"/>
    <s v=""/>
    <x v="9"/>
    <x v="0"/>
    <x v="6"/>
    <n v="3"/>
    <x v="4"/>
    <n v="1"/>
    <n v="0"/>
    <n v="0.26084469249609088"/>
    <n v="0.472246424229952"/>
    <m/>
    <m/>
    <m/>
    <m/>
    <m/>
    <m/>
    <m/>
    <m/>
    <m/>
    <m/>
    <m/>
    <m/>
    <m/>
    <n v="9"/>
    <n v="1"/>
    <n v="0"/>
  </r>
  <r>
    <n v="48171109"/>
    <s v="Park, Kwang-Weon"/>
    <s v="c/o Samsung Electronics Co., Ltd., 129 Samsung-ro, Yeongtong-gu, Suwon-si,443-742 Gyeonggi-do"/>
    <s v="c/o Samsung Electronics Co. Ltd. 129 Samsung-ro Yeongtong-gu Suwon-si 443-742 Gyeonggi-do"/>
    <s v="129 443742"/>
    <s v="129"/>
    <x v="7"/>
    <x v="0"/>
    <x v="93"/>
    <n v="3"/>
    <x v="6"/>
    <n v="2"/>
    <n v="1"/>
    <n v="0.1531079195084073"/>
    <n v="8.0402950352551072E-2"/>
    <m/>
    <m/>
    <m/>
    <m/>
    <m/>
    <m/>
    <m/>
    <m/>
    <m/>
    <m/>
    <m/>
    <m/>
    <m/>
    <n v="9"/>
    <n v="1"/>
    <n v="0"/>
  </r>
  <r>
    <n v="48171912"/>
    <s v="GARZA-DAVILA, José-Carlos"/>
    <s v="Via Ludovise 123, Fuentes del Valle,66220 San Pedro Garza Garcia N.L."/>
    <s v="Via Ludovise 123 Fuentes del Valle 66220 San Pedro Garza Garcia N.L."/>
    <s v="123 66220"/>
    <s v="123"/>
    <x v="42"/>
    <x v="0"/>
    <x v="25"/>
    <n v="3"/>
    <x v="8"/>
    <n v="2"/>
    <n v="1"/>
    <n v="0.45547653795386556"/>
    <n v="0.80074297431315"/>
    <m/>
    <m/>
    <m/>
    <m/>
    <m/>
    <m/>
    <m/>
    <m/>
    <m/>
    <m/>
    <m/>
    <m/>
    <m/>
    <n v="9"/>
    <n v="1"/>
    <n v="0"/>
  </r>
  <r>
    <n v="48171977"/>
    <s v="YEW, Johnny Teik Chuan"/>
    <s v="2-3A-6 Delima Palace,Changkat Delima 2"/>
    <s v="2-3A-6 Delima Palace Changkat Delima 2"/>
    <s v="236 2"/>
    <s v="-3A"/>
    <x v="50"/>
    <x v="0"/>
    <x v="34"/>
    <n v="3"/>
    <x v="9"/>
    <n v="2"/>
    <n v="1"/>
    <n v="0.35759243241766225"/>
    <n v="0.9586727361794819"/>
    <m/>
    <m/>
    <m/>
    <m/>
    <m/>
    <m/>
    <m/>
    <m/>
    <m/>
    <m/>
    <m/>
    <m/>
    <m/>
    <n v="9"/>
    <n v="1"/>
    <n v="0"/>
  </r>
  <r>
    <n v="48172710"/>
    <s v="CELLA, Albert, F"/>
    <s v="C/O PARKER-HANNIFIN CORPORATION,16810 Fulton County Rd No 2"/>
    <s v="C/O PARKER-HANNIFIN CORPORATION 16810 Fulton County Rd No 2"/>
    <s v="16810 2"/>
    <s v=""/>
    <x v="9"/>
    <x v="0"/>
    <x v="16"/>
    <n v="3"/>
    <x v="2"/>
    <n v="2"/>
    <n v="0"/>
    <n v="0.80671269615437524"/>
    <n v="0.69852829105092185"/>
    <m/>
    <m/>
    <m/>
    <m/>
    <m/>
    <m/>
    <m/>
    <m/>
    <m/>
    <m/>
    <m/>
    <m/>
    <m/>
    <n v="9"/>
    <n v="1"/>
    <n v="0"/>
  </r>
  <r>
    <n v="48174424"/>
    <s v="Dotson, Gary D."/>
    <s v="S68 W17909 East Drive,Muskego, WI Wisconsin 53150-9076"/>
    <s v="S68 W17909 East Drive Muskego WI Wisconsin 53150-9076"/>
    <s v="68 17909 531509076"/>
    <s v="S68"/>
    <x v="9"/>
    <x v="0"/>
    <x v="49"/>
    <n v="3"/>
    <x v="10"/>
    <n v="3"/>
    <n v="1"/>
    <n v="0.36173853940964495"/>
    <n v="0.54054559765673005"/>
    <m/>
    <m/>
    <m/>
    <m/>
    <m/>
    <m/>
    <m/>
    <m/>
    <m/>
    <m/>
    <m/>
    <m/>
    <m/>
    <n v="9"/>
    <n v="1"/>
    <n v="0"/>
  </r>
  <r>
    <n v="1893964"/>
    <s v="HERGUIJUELA, Juan"/>
    <s v="Eselacker 4,79424 Auggen"/>
    <s v="Eselacker 4 79424 Auggen"/>
    <s v="4 79424"/>
    <s v="4"/>
    <x v="0"/>
    <x v="0"/>
    <x v="94"/>
    <n v="2"/>
    <x v="0"/>
    <n v="2"/>
    <n v="1"/>
    <n v="0.35714733780683039"/>
    <n v="0.28087220247799338"/>
    <n v="1"/>
    <n v="2"/>
    <n v="12"/>
    <m/>
    <m/>
    <m/>
    <m/>
    <m/>
    <m/>
    <m/>
    <m/>
    <m/>
    <m/>
    <n v="9"/>
    <n v="1"/>
    <n v="0"/>
  </r>
  <r>
    <n v="48177012"/>
    <s v="BRYANT, Jr., Robert, J."/>
    <s v="222 Blucher Street,Manchester, NH 03102"/>
    <s v="222 Blucher Street Manchester NH 03102"/>
    <s v="222 03102"/>
    <s v=""/>
    <x v="9"/>
    <x v="0"/>
    <x v="36"/>
    <n v="3"/>
    <x v="9"/>
    <n v="2"/>
    <n v="0"/>
    <n v="0.35218113084992675"/>
    <n v="0.7405810063803"/>
    <m/>
    <m/>
    <m/>
    <m/>
    <m/>
    <m/>
    <m/>
    <m/>
    <m/>
    <m/>
    <m/>
    <m/>
    <m/>
    <n v="9"/>
    <n v="1"/>
    <n v="0"/>
  </r>
  <r>
    <n v="48180042"/>
    <s v="ACUÑA VAZQUEZ, Pablo"/>
    <s v="Calzada Manuel Gómez Morin No. 444,Colonia Torreón Residencial"/>
    <s v="Calzada Manuel Gómez Morin No. 444 Colonia Torreón Residencial"/>
    <s v="444"/>
    <s v="444"/>
    <x v="42"/>
    <x v="0"/>
    <x v="28"/>
    <n v="3"/>
    <x v="2"/>
    <n v="1"/>
    <n v="1"/>
    <n v="0.75646815452954541"/>
    <n v="0.45949097156336283"/>
    <m/>
    <m/>
    <m/>
    <m/>
    <m/>
    <m/>
    <m/>
    <m/>
    <m/>
    <m/>
    <m/>
    <m/>
    <m/>
    <n v="9"/>
    <n v="1"/>
    <n v="0"/>
  </r>
  <r>
    <n v="48181542"/>
    <s v="VAN DER ZWAN, Eric, J. DI"/>
    <s v="deceased /"/>
    <s v="deceased /"/>
    <s v=""/>
    <s v=""/>
    <x v="1"/>
    <x v="0"/>
    <x v="70"/>
    <n v="1"/>
    <x v="15"/>
    <n v="0"/>
    <n v="0"/>
    <n v="0.77597575654247297"/>
    <n v="0.42645198151473573"/>
    <m/>
    <m/>
    <m/>
    <m/>
    <m/>
    <m/>
    <m/>
    <m/>
    <m/>
    <m/>
    <m/>
    <m/>
    <m/>
    <n v="9"/>
    <n v="0"/>
    <n v="0"/>
  </r>
  <r>
    <n v="48183019"/>
    <s v="Peterson, Charles A."/>
    <s v="1692 NE 64th Ave,Hillsboro, Oregon 97124"/>
    <s v="1692 NE 64th Ave Hillsboro Oregon 97124"/>
    <s v="1692 64 97124"/>
    <s v="64t"/>
    <x v="9"/>
    <x v="0"/>
    <x v="41"/>
    <n v="3"/>
    <x v="11"/>
    <n v="3"/>
    <n v="1"/>
    <n v="0.34030177501726488"/>
    <n v="0.31554984015691179"/>
    <m/>
    <m/>
    <m/>
    <m/>
    <m/>
    <m/>
    <m/>
    <m/>
    <m/>
    <m/>
    <m/>
    <m/>
    <m/>
    <n v="9"/>
    <n v="1"/>
    <n v="0"/>
  </r>
  <r>
    <n v="48186023"/>
    <s v="Piccoz, Daniel"/>
    <s v="/ 144, ancienne Grand'Rue,69480, LUCENAY"/>
    <s v="/ 144 ancienne Grand'Rue 69480 LUCENAY"/>
    <s v="144 69480"/>
    <s v="144"/>
    <x v="3"/>
    <x v="0"/>
    <x v="41"/>
    <n v="3"/>
    <x v="9"/>
    <n v="2"/>
    <n v="1"/>
    <n v="0.45454085334337047"/>
    <n v="0.6989165888510861"/>
    <m/>
    <m/>
    <m/>
    <m/>
    <m/>
    <m/>
    <m/>
    <m/>
    <m/>
    <m/>
    <m/>
    <m/>
    <m/>
    <n v="9"/>
    <n v="1"/>
    <n v="0"/>
  </r>
  <r>
    <n v="48187268"/>
    <s v="NORIKANE, Yoshihiro"/>
    <s v="c/o Ricoh Company, Ltd.,3-6, Nakamagome 1-chome"/>
    <s v="c/o Ricoh Company Ltd. 3-6 Nakamagome 1-chome"/>
    <s v="36 1"/>
    <s v="3-"/>
    <x v="2"/>
    <x v="0"/>
    <x v="22"/>
    <n v="3"/>
    <x v="11"/>
    <n v="2"/>
    <n v="1"/>
    <n v="0.31158606020778945"/>
    <n v="8.6343868499637932E-2"/>
    <m/>
    <m/>
    <m/>
    <m/>
    <m/>
    <m/>
    <m/>
    <m/>
    <m/>
    <m/>
    <m/>
    <m/>
    <m/>
    <n v="9"/>
    <n v="1"/>
    <n v="0"/>
  </r>
  <r>
    <n v="48190060"/>
    <s v="JOHNSON, Wendell, C."/>
    <s v="P.O. Box 2129,Wilmington, CA 90748"/>
    <s v="P.O. Box 2129 Wilmington CA 90748"/>
    <s v="2129 90748"/>
    <s v=""/>
    <x v="9"/>
    <x v="0"/>
    <x v="51"/>
    <n v="2"/>
    <x v="9"/>
    <n v="2"/>
    <n v="0"/>
    <n v="0.51291774861958339"/>
    <n v="0.47264761447139103"/>
    <m/>
    <m/>
    <m/>
    <m/>
    <m/>
    <m/>
    <m/>
    <m/>
    <m/>
    <m/>
    <m/>
    <m/>
    <m/>
    <n v="9"/>
    <n v="1"/>
    <n v="0"/>
  </r>
  <r>
    <n v="1976991"/>
    <s v="Scapozza, Leonardo."/>
    <s v="Pre Marétan 4,1274 Grens"/>
    <s v="Pre Marétan 4 1274 Grens"/>
    <s v="4 1274"/>
    <s v="4"/>
    <x v="10"/>
    <x v="0"/>
    <x v="94"/>
    <n v="2"/>
    <x v="1"/>
    <n v="2"/>
    <n v="1"/>
    <n v="0.58949300447966202"/>
    <n v="0.26895416735590216"/>
    <n v="1"/>
    <n v="2"/>
    <n v="12"/>
    <m/>
    <m/>
    <m/>
    <m/>
    <m/>
    <m/>
    <m/>
    <m/>
    <m/>
    <m/>
    <n v="9"/>
    <n v="1"/>
    <n v="0"/>
  </r>
  <r>
    <n v="48192895"/>
    <s v="Wang, Xuefeng"/>
    <s v="GE Global Research,One Research Circle"/>
    <s v="GE Global Research One Research Circle"/>
    <s v=""/>
    <s v=""/>
    <x v="9"/>
    <x v="0"/>
    <x v="34"/>
    <n v="3"/>
    <x v="9"/>
    <n v="0"/>
    <n v="0"/>
    <n v="0.58081438570272559"/>
    <n v="0.42941613469724249"/>
    <m/>
    <m/>
    <m/>
    <m/>
    <m/>
    <m/>
    <m/>
    <m/>
    <m/>
    <m/>
    <m/>
    <m/>
    <m/>
    <n v="9"/>
    <n v="1"/>
    <n v="0"/>
  </r>
  <r>
    <n v="2011760"/>
    <s v="Clark, John F."/>
    <s v="829 E. Heather Road,Orem UT 84097"/>
    <s v="829 E. Heather Road Orem UT 84097"/>
    <s v="829 84097"/>
    <s v=""/>
    <x v="9"/>
    <x v="0"/>
    <x v="40"/>
    <n v="2"/>
    <x v="11"/>
    <n v="2"/>
    <n v="0"/>
    <n v="1.3819102835338604E-2"/>
    <n v="0.24295359184692567"/>
    <n v="1"/>
    <n v="2"/>
    <n v="12"/>
    <m/>
    <m/>
    <m/>
    <m/>
    <m/>
    <m/>
    <m/>
    <m/>
    <m/>
    <m/>
    <n v="9"/>
    <n v="1"/>
    <n v="0"/>
  </r>
  <r>
    <n v="48204703"/>
    <s v="CHONG, Chung-Ook"/>
    <s v="c/o Research Laboratory,Digital Appliance Company"/>
    <s v="c/o Research Laboratory Digital Appliance Company"/>
    <s v=""/>
    <s v=""/>
    <x v="7"/>
    <x v="0"/>
    <x v="9"/>
    <n v="3"/>
    <x v="9"/>
    <n v="0"/>
    <n v="0"/>
    <n v="0.70358270086695118"/>
    <n v="0.36395722793348373"/>
    <m/>
    <m/>
    <m/>
    <m/>
    <m/>
    <m/>
    <m/>
    <m/>
    <m/>
    <m/>
    <m/>
    <m/>
    <m/>
    <n v="9"/>
    <n v="1"/>
    <n v="0"/>
  </r>
  <r>
    <n v="2381367"/>
    <s v="Raskin, Christian L. G."/>
    <s v="Welvaartstraat 20,B-2430 Olen"/>
    <s v="Welvaartstraat 20 B-2430 Olen"/>
    <s v="20 2430"/>
    <s v="20"/>
    <x v="17"/>
    <x v="0"/>
    <x v="13"/>
    <n v="2"/>
    <x v="0"/>
    <n v="2"/>
    <n v="1"/>
    <n v="0.14933009164775957"/>
    <n v="0.28982323492855544"/>
    <n v="1"/>
    <n v="2"/>
    <n v="12"/>
    <m/>
    <m/>
    <m/>
    <m/>
    <m/>
    <m/>
    <m/>
    <m/>
    <m/>
    <m/>
    <n v="9"/>
    <n v="1"/>
    <n v="0"/>
  </r>
  <r>
    <n v="48211162"/>
    <s v="Falcone, Brian J."/>
    <s v="2507 Buchanan Road,Kenosha, WI Wisconsin 53143"/>
    <s v="2507 Buchanan Road Kenosha WI Wisconsin 53143"/>
    <s v="2507 53143"/>
    <s v=""/>
    <x v="9"/>
    <x v="0"/>
    <x v="43"/>
    <n v="3"/>
    <x v="11"/>
    <n v="2"/>
    <n v="0"/>
    <n v="0.50498534505500781"/>
    <n v="0.43265114743381461"/>
    <m/>
    <m/>
    <m/>
    <m/>
    <m/>
    <m/>
    <m/>
    <m/>
    <m/>
    <m/>
    <m/>
    <m/>
    <m/>
    <n v="9"/>
    <n v="1"/>
    <n v="0"/>
  </r>
  <r>
    <n v="48212201"/>
    <s v="Johnson, James Neil"/>
    <s v="GE Global Research,One Research Circle"/>
    <s v="GE Global Research One Research Circle"/>
    <s v=""/>
    <s v=""/>
    <x v="9"/>
    <x v="0"/>
    <x v="34"/>
    <n v="3"/>
    <x v="9"/>
    <n v="0"/>
    <n v="0"/>
    <n v="0.76166555453886953"/>
    <n v="0.40049193242107117"/>
    <m/>
    <m/>
    <m/>
    <m/>
    <m/>
    <m/>
    <m/>
    <m/>
    <m/>
    <m/>
    <m/>
    <m/>
    <m/>
    <n v="9"/>
    <n v="1"/>
    <n v="0"/>
  </r>
  <r>
    <n v="48212213"/>
    <s v="PAYNE, Andrew Dean"/>
    <s v="48 Karewa parade, Papamoa Beach,Papamoa, 3118"/>
    <s v="48 Karewa parade Papamoa Beach Papamoa 3118"/>
    <s v="48 3118"/>
    <s v=""/>
    <x v="34"/>
    <x v="0"/>
    <x v="37"/>
    <n v="3"/>
    <x v="11"/>
    <n v="2"/>
    <n v="0"/>
    <n v="0.43288392451203539"/>
    <n v="0.91568913550206354"/>
    <m/>
    <m/>
    <m/>
    <m/>
    <m/>
    <m/>
    <m/>
    <m/>
    <m/>
    <m/>
    <m/>
    <m/>
    <m/>
    <n v="9"/>
    <n v="1"/>
    <n v="0"/>
  </r>
  <r>
    <n v="48212585"/>
    <s v="KORDONSKI, William"/>
    <s v="c/o Legal Department,QED Technologies International Inc."/>
    <s v="c/o Legal Department QED Technologies International Inc."/>
    <s v=""/>
    <s v=""/>
    <x v="9"/>
    <x v="0"/>
    <x v="30"/>
    <n v="3"/>
    <x v="11"/>
    <n v="0"/>
    <n v="0"/>
    <n v="0.96077200594394263"/>
    <n v="0.85543438427732943"/>
    <m/>
    <m/>
    <m/>
    <m/>
    <m/>
    <m/>
    <m/>
    <m/>
    <m/>
    <m/>
    <m/>
    <m/>
    <m/>
    <n v="9"/>
    <n v="1"/>
    <n v="0"/>
  </r>
  <r>
    <n v="48212617"/>
    <s v="CARLSSON, Richard"/>
    <s v="c/o Ake Carlsson Ringvagen 90,S-11860 Stockholm"/>
    <s v="c/o Ake Carlsson Ringvagen 90 S-11860 Stockholm"/>
    <s v="90 11860"/>
    <s v="90"/>
    <x v="11"/>
    <x v="0"/>
    <x v="22"/>
    <n v="3"/>
    <x v="11"/>
    <n v="2"/>
    <n v="1"/>
    <n v="7.2648793691283631E-2"/>
    <n v="0.51252686433403427"/>
    <m/>
    <m/>
    <m/>
    <m/>
    <m/>
    <m/>
    <m/>
    <m/>
    <m/>
    <m/>
    <m/>
    <m/>
    <m/>
    <n v="9"/>
    <n v="1"/>
    <n v="0"/>
  </r>
  <r>
    <n v="48214652"/>
    <s v="Troup, Edward M."/>
    <s v="/ deceased"/>
    <s v="/ deceased"/>
    <s v=""/>
    <s v=""/>
    <x v="9"/>
    <x v="0"/>
    <x v="70"/>
    <n v="1"/>
    <x v="15"/>
    <n v="0"/>
    <n v="0"/>
    <n v="0.78016078081001428"/>
    <n v="0.51709621760119706"/>
    <m/>
    <m/>
    <m/>
    <m/>
    <m/>
    <m/>
    <m/>
    <m/>
    <m/>
    <m/>
    <m/>
    <m/>
    <m/>
    <n v="9"/>
    <n v="0"/>
    <n v="0"/>
  </r>
  <r>
    <n v="48214713"/>
    <s v="Venkataswamy, Sadguni"/>
    <s v="Honeywell International Inc.,Patent Services M/S"/>
    <s v="Honeywell International Inc. Patent Services M/S"/>
    <s v=""/>
    <s v=""/>
    <x v="9"/>
    <x v="0"/>
    <x v="47"/>
    <n v="3"/>
    <x v="9"/>
    <n v="0"/>
    <n v="0"/>
    <n v="0.67720761730924284"/>
    <n v="0.94815019812700629"/>
    <m/>
    <m/>
    <m/>
    <m/>
    <m/>
    <m/>
    <m/>
    <m/>
    <m/>
    <m/>
    <m/>
    <m/>
    <m/>
    <n v="9"/>
    <n v="1"/>
    <n v="0"/>
  </r>
  <r>
    <n v="2606754"/>
    <s v="Rese, Arkadijus"/>
    <s v="Wärtergut 1,CH-9477 Trübbach"/>
    <s v="Wärtergut 1 CH-9477 Trübbach"/>
    <s v="1 9477"/>
    <s v="1"/>
    <x v="10"/>
    <x v="0"/>
    <x v="20"/>
    <n v="2"/>
    <x v="0"/>
    <n v="2"/>
    <n v="1"/>
    <n v="0.61252057152923589"/>
    <n v="0.24788523008387242"/>
    <n v="1"/>
    <n v="2"/>
    <n v="12"/>
    <m/>
    <m/>
    <m/>
    <m/>
    <m/>
    <m/>
    <m/>
    <m/>
    <m/>
    <m/>
    <n v="9"/>
    <n v="1"/>
    <n v="0"/>
  </r>
  <r>
    <n v="48217916"/>
    <s v="INGRAM, Gary E."/>
    <s v="1800 Pittsburgh Drive,Delaware, OH 43015"/>
    <s v="1800 Pittsburgh Drive Delaware OH 43015"/>
    <s v="1800 43015"/>
    <s v=""/>
    <x v="9"/>
    <x v="0"/>
    <x v="41"/>
    <n v="3"/>
    <x v="9"/>
    <n v="2"/>
    <n v="0"/>
    <n v="0.34231629816843423"/>
    <n v="0.86942354462161664"/>
    <m/>
    <m/>
    <m/>
    <m/>
    <m/>
    <m/>
    <m/>
    <m/>
    <m/>
    <m/>
    <m/>
    <m/>
    <m/>
    <n v="9"/>
    <n v="1"/>
    <n v="0"/>
  </r>
  <r>
    <n v="48218832"/>
    <s v="Padia, Ashok S."/>
    <s v="28 Chatham Place,Glen Rock, NJ 07452"/>
    <s v="28 Chatham Place Glen Rock NJ 07452"/>
    <s v="28 07452"/>
    <s v=""/>
    <x v="9"/>
    <x v="0"/>
    <x v="38"/>
    <n v="3"/>
    <x v="11"/>
    <n v="2"/>
    <n v="0"/>
    <n v="0.89198506568982006"/>
    <n v="0.85705459779213444"/>
    <m/>
    <m/>
    <m/>
    <m/>
    <m/>
    <m/>
    <m/>
    <m/>
    <m/>
    <m/>
    <m/>
    <m/>
    <m/>
    <n v="9"/>
    <n v="1"/>
    <n v="0"/>
  </r>
  <r>
    <n v="48222579"/>
    <s v="GUO, Kai"/>
    <s v="205 Kent Street B1,Brookline, MA 02446"/>
    <s v="205 Kent Street B1 Brookline MA 02446"/>
    <s v="205 1 02446"/>
    <s v="B1"/>
    <x v="9"/>
    <x v="0"/>
    <x v="34"/>
    <n v="3"/>
    <x v="11"/>
    <n v="3"/>
    <n v="1"/>
    <n v="0.92415900707884535"/>
    <n v="0.71346699427417137"/>
    <m/>
    <m/>
    <m/>
    <m/>
    <m/>
    <m/>
    <m/>
    <m/>
    <m/>
    <m/>
    <m/>
    <m/>
    <m/>
    <n v="9"/>
    <n v="1"/>
    <n v="0"/>
  </r>
  <r>
    <n v="3128384"/>
    <s v="PIRELLI REIFENWERKE GmbH"/>
    <s v="Postfach 20,D-64739 Höchst"/>
    <s v="Postfach 20 D-64739 Höchst"/>
    <s v="20 64739"/>
    <s v="20"/>
    <x v="0"/>
    <x v="0"/>
    <x v="76"/>
    <n v="2"/>
    <x v="0"/>
    <n v="2"/>
    <n v="1"/>
    <n v="0.82203194984224692"/>
    <n v="0.2846344799949686"/>
    <n v="1"/>
    <n v="2"/>
    <n v="12"/>
    <m/>
    <m/>
    <m/>
    <m/>
    <m/>
    <m/>
    <m/>
    <m/>
    <m/>
    <m/>
    <n v="9"/>
    <n v="1"/>
    <n v="0"/>
  </r>
  <r>
    <n v="48225181"/>
    <s v="GARTNER, Zev, Jordan"/>
    <s v="149 Wool Street,San Francisco, California 94110"/>
    <s v="149 Wool Street San Francisco California 94110"/>
    <s v="149 94110"/>
    <s v=""/>
    <x v="9"/>
    <x v="0"/>
    <x v="22"/>
    <n v="3"/>
    <x v="11"/>
    <n v="2"/>
    <n v="0"/>
    <n v="0.44671684394682898"/>
    <n v="0.74778495113659915"/>
    <m/>
    <m/>
    <m/>
    <m/>
    <m/>
    <m/>
    <m/>
    <m/>
    <m/>
    <m/>
    <m/>
    <m/>
    <m/>
    <n v="9"/>
    <n v="1"/>
    <n v="0"/>
  </r>
  <r>
    <n v="48226782"/>
    <s v="Ishigami, Koh"/>
    <s v="c/o CANON KABUSHIKI KAISHA,30-2, Shimomaruko 3-cho"/>
    <s v="c/o CANON KABUSHIKI KAISHA 30-2 Shimomaruko 3-cho"/>
    <s v="302 3"/>
    <s v="30-"/>
    <x v="2"/>
    <x v="0"/>
    <x v="23"/>
    <n v="3"/>
    <x v="11"/>
    <n v="2"/>
    <n v="1"/>
    <n v="0.16171586433209806"/>
    <n v="0.95863601875933668"/>
    <m/>
    <m/>
    <m/>
    <m/>
    <m/>
    <m/>
    <m/>
    <m/>
    <m/>
    <m/>
    <m/>
    <m/>
    <m/>
    <n v="9"/>
    <n v="1"/>
    <n v="0"/>
  </r>
  <r>
    <n v="48226959"/>
    <s v="IZUMI Saki"/>
    <s v="c/o EISAI CO. LTD. Tsukuba Research Laboratories,1-3 Tokodai 5-chome"/>
    <s v="c/o EISAI CO. LTD. Tsukuba Research Laboratories 1-3 Tokodai 5-chome"/>
    <s v="13 5"/>
    <s v="1-"/>
    <x v="2"/>
    <x v="0"/>
    <x v="10"/>
    <n v="3"/>
    <x v="4"/>
    <n v="2"/>
    <n v="1"/>
    <n v="0.85749230116331443"/>
    <n v="0.21741514192217992"/>
    <m/>
    <m/>
    <m/>
    <m/>
    <m/>
    <m/>
    <m/>
    <m/>
    <m/>
    <m/>
    <m/>
    <m/>
    <m/>
    <n v="9"/>
    <n v="1"/>
    <n v="0"/>
  </r>
  <r>
    <n v="48227842"/>
    <s v="Nawalaniec, Stephen Thomas"/>
    <s v="609 Stratford Dr.,Southlake, TX Texas 76092"/>
    <s v="609 Stratford Dr. Southlake TX Texas 76092"/>
    <s v="609 76092"/>
    <s v=""/>
    <x v="9"/>
    <x v="0"/>
    <x v="42"/>
    <n v="3"/>
    <x v="11"/>
    <n v="2"/>
    <n v="0"/>
    <n v="0.7014795854556517"/>
    <n v="0.83221257879467847"/>
    <m/>
    <m/>
    <m/>
    <m/>
    <m/>
    <m/>
    <m/>
    <m/>
    <m/>
    <m/>
    <m/>
    <m/>
    <m/>
    <n v="9"/>
    <n v="1"/>
    <n v="0"/>
  </r>
  <r>
    <n v="48228127"/>
    <s v="OVTCHINNIKOV, Alexander"/>
    <s v="IPG Photonics Corporation,50 Old Webster Road"/>
    <s v="IPG Photonics Corporation 50 Old Webster Road"/>
    <s v="50"/>
    <s v="50"/>
    <x v="9"/>
    <x v="0"/>
    <x v="37"/>
    <n v="3"/>
    <x v="11"/>
    <n v="1"/>
    <n v="1"/>
    <n v="0.38987432176216441"/>
    <n v="0.56800679253591424"/>
    <m/>
    <m/>
    <m/>
    <m/>
    <m/>
    <m/>
    <m/>
    <m/>
    <m/>
    <m/>
    <m/>
    <m/>
    <m/>
    <n v="9"/>
    <n v="1"/>
    <n v="0"/>
  </r>
  <r>
    <n v="3137627"/>
    <s v="Dittrich, Jörg, Dipl.-Ing."/>
    <s v="Harrasallee 49,O-9381 Braunsdorf"/>
    <s v="Harrasallee 49 O-9381 Braunsdorf"/>
    <s v="49 9381"/>
    <s v="49"/>
    <x v="0"/>
    <x v="0"/>
    <x v="1"/>
    <n v="2"/>
    <x v="0"/>
    <n v="2"/>
    <n v="1"/>
    <n v="0.50990542347252255"/>
    <n v="0.27155295293879733"/>
    <n v="1"/>
    <n v="2"/>
    <n v="12"/>
    <m/>
    <m/>
    <m/>
    <m/>
    <m/>
    <m/>
    <m/>
    <m/>
    <m/>
    <m/>
    <n v="9"/>
    <n v="1"/>
    <n v="0"/>
  </r>
  <r>
    <n v="48230029"/>
    <s v="OKAMOTO Kohei"/>
    <s v="c/o ADEKA CORPORATION,2-13, Shirahata 5-chome"/>
    <s v="c/o ADEKA CORPORATION 2-13 Shirahata 5-chome"/>
    <s v="213 5"/>
    <s v="2-"/>
    <x v="2"/>
    <x v="0"/>
    <x v="37"/>
    <n v="3"/>
    <x v="9"/>
    <n v="2"/>
    <n v="1"/>
    <n v="0.60922834123799441"/>
    <n v="0.4382936724798886"/>
    <m/>
    <m/>
    <m/>
    <m/>
    <m/>
    <m/>
    <m/>
    <m/>
    <m/>
    <m/>
    <m/>
    <m/>
    <m/>
    <n v="9"/>
    <n v="1"/>
    <n v="0"/>
  </r>
  <r>
    <n v="48231682"/>
    <s v="TAKEMOTO, Yoshiji"/>
    <s v="c/o Graduate School of Pharmaceutical Sciences,Kyoto University"/>
    <s v="c/o Graduate School of Pharmaceutical Sciences Kyoto University"/>
    <s v=""/>
    <s v=""/>
    <x v="2"/>
    <x v="0"/>
    <x v="53"/>
    <n v="3"/>
    <x v="10"/>
    <n v="0"/>
    <n v="0"/>
    <n v="0.30149359503518736"/>
    <n v="0.9286378920826911"/>
    <m/>
    <m/>
    <m/>
    <m/>
    <m/>
    <m/>
    <m/>
    <m/>
    <m/>
    <m/>
    <m/>
    <m/>
    <m/>
    <n v="9"/>
    <n v="1"/>
    <n v="0"/>
  </r>
  <r>
    <n v="48231933"/>
    <s v="Taniyama, Masayuki"/>
    <s v="c/o Kabushiki Kaisha Honda Lock,3700 Aza Wadayama"/>
    <s v="c/o Kabushiki Kaisha Honda Lock 3700 Aza Wadayama"/>
    <s v="3700"/>
    <s v=""/>
    <x v="2"/>
    <x v="0"/>
    <x v="9"/>
    <n v="3"/>
    <x v="10"/>
    <n v="1"/>
    <n v="0"/>
    <n v="0.69405021537953293"/>
    <n v="0.62600659424744309"/>
    <m/>
    <m/>
    <m/>
    <m/>
    <m/>
    <m/>
    <m/>
    <m/>
    <m/>
    <m/>
    <m/>
    <m/>
    <m/>
    <n v="9"/>
    <n v="1"/>
    <n v="0"/>
  </r>
  <r>
    <n v="48232950"/>
    <s v="Cho, Eun-il"/>
    <s v="204, 986-6, Yeongtong-dong,,Yeongtong-gu, Suwon-si"/>
    <s v="204 986-6 Yeongtong-dong Yeongtong-gu Suwon-si"/>
    <s v="204 9866"/>
    <s v="986-"/>
    <x v="7"/>
    <x v="0"/>
    <x v="23"/>
    <n v="3"/>
    <x v="1"/>
    <n v="2"/>
    <n v="1"/>
    <n v="0.78871065769764548"/>
    <n v="0.49454195973725135"/>
    <m/>
    <m/>
    <m/>
    <m/>
    <m/>
    <m/>
    <m/>
    <m/>
    <m/>
    <m/>
    <m/>
    <m/>
    <m/>
    <n v="9"/>
    <n v="1"/>
    <n v="0"/>
  </r>
  <r>
    <n v="3476791"/>
    <s v="Wadell, Brian C."/>
    <s v="73 Mt. Vernon St.,Reading, MA 01867"/>
    <s v="73 Mt. Vernon St. Reading MA 01867"/>
    <s v="73 01867"/>
    <s v=""/>
    <x v="9"/>
    <x v="0"/>
    <x v="52"/>
    <n v="2"/>
    <x v="11"/>
    <n v="2"/>
    <n v="0"/>
    <n v="0.53499278995261834"/>
    <n v="0.25351421981100009"/>
    <n v="1"/>
    <n v="2"/>
    <n v="12"/>
    <m/>
    <m/>
    <m/>
    <m/>
    <m/>
    <m/>
    <m/>
    <m/>
    <m/>
    <m/>
    <n v="9"/>
    <n v="1"/>
    <n v="0"/>
  </r>
  <r>
    <n v="3492878"/>
    <s v="ENGQVIST, Henrik"/>
    <s v="Loenbjergparken 37,DK-4000 Roskilde"/>
    <s v="Loenbjergparken 37 DK-4000 Roskilde"/>
    <s v="37 4000"/>
    <s v="37"/>
    <x v="18"/>
    <x v="0"/>
    <x v="52"/>
    <n v="2"/>
    <x v="0"/>
    <n v="2"/>
    <n v="1"/>
    <n v="0.18850654936365918"/>
    <n v="0.28225888279421896"/>
    <n v="1"/>
    <n v="2"/>
    <n v="12"/>
    <m/>
    <m/>
    <m/>
    <m/>
    <m/>
    <m/>
    <m/>
    <m/>
    <m/>
    <m/>
    <n v="9"/>
    <n v="1"/>
    <n v="0"/>
  </r>
  <r>
    <n v="48248658"/>
    <s v="PIEPER, Jeffrey, L."/>
    <s v="UOP LLC,25 East Algonquin Road"/>
    <s v="UOP LLC 25 East Algonquin Road"/>
    <s v="25"/>
    <s v="25"/>
    <x v="9"/>
    <x v="0"/>
    <x v="0"/>
    <n v="2"/>
    <x v="9"/>
    <n v="1"/>
    <n v="1"/>
    <n v="0.46626721264267768"/>
    <n v="0.54465852600069475"/>
    <m/>
    <m/>
    <m/>
    <m/>
    <m/>
    <m/>
    <m/>
    <m/>
    <m/>
    <m/>
    <m/>
    <m/>
    <m/>
    <n v="9"/>
    <n v="1"/>
    <n v="0"/>
  </r>
  <r>
    <n v="48250630"/>
    <s v="THALER, Carly, A."/>
    <s v="c/o Spinefrontier,Inc,100 Cummings Center,Suite 240C"/>
    <s v="c/o Spinefrontier Inc 100 Cummings Center Suite 240C"/>
    <s v="100 240"/>
    <s v="100"/>
    <x v="9"/>
    <x v="0"/>
    <x v="26"/>
    <n v="3"/>
    <x v="10"/>
    <n v="2"/>
    <n v="1"/>
    <n v="0.92698599797904291"/>
    <n v="0.39492064714673725"/>
    <m/>
    <m/>
    <m/>
    <m/>
    <m/>
    <m/>
    <m/>
    <m/>
    <m/>
    <m/>
    <m/>
    <m/>
    <m/>
    <n v="9"/>
    <n v="1"/>
    <n v="0"/>
  </r>
  <r>
    <n v="48252634"/>
    <s v="LIU, Min"/>
    <s v="No. 330, Wengjiao Road,Xinyang Industrial Zone"/>
    <s v="No. 330 Wengjiao Road Xinyang Industrial Zone"/>
    <s v="330"/>
    <s v="330"/>
    <x v="14"/>
    <x v="0"/>
    <x v="43"/>
    <n v="3"/>
    <x v="11"/>
    <n v="1"/>
    <n v="1"/>
    <n v="0.63811750359181307"/>
    <n v="0.68523427327251085"/>
    <m/>
    <m/>
    <m/>
    <m/>
    <m/>
    <m/>
    <m/>
    <m/>
    <m/>
    <m/>
    <m/>
    <m/>
    <m/>
    <n v="9"/>
    <n v="1"/>
    <n v="0"/>
  </r>
  <r>
    <n v="48252635"/>
    <s v="LIU, Qi"/>
    <s v="Huawei Administration Building,Bantian"/>
    <s v="Huawei Administration Building Bantian"/>
    <s v=""/>
    <s v=""/>
    <x v="14"/>
    <x v="0"/>
    <x v="34"/>
    <n v="3"/>
    <x v="0"/>
    <n v="0"/>
    <n v="0"/>
    <n v="0.76351974561449831"/>
    <n v="0.93215924244762827"/>
    <m/>
    <m/>
    <m/>
    <m/>
    <m/>
    <m/>
    <m/>
    <m/>
    <m/>
    <m/>
    <m/>
    <m/>
    <m/>
    <n v="9"/>
    <n v="1"/>
    <n v="0"/>
  </r>
  <r>
    <n v="48255289"/>
    <s v="FRANCHET, Jean-Michel, Patrick, Maurice"/>
    <s v="C/o Snecma Pi (aji),Rond-Point René Ravaud - Réau"/>
    <s v="C/o Snecma Pi (aji) Rond-Point René Ravaud - Réau"/>
    <s v=""/>
    <s v=""/>
    <x v="3"/>
    <x v="0"/>
    <x v="9"/>
    <n v="3"/>
    <x v="2"/>
    <n v="0"/>
    <n v="0"/>
    <n v="0.23833555327127742"/>
    <n v="0.27457394038327099"/>
    <m/>
    <m/>
    <m/>
    <m/>
    <m/>
    <m/>
    <m/>
    <m/>
    <m/>
    <m/>
    <m/>
    <m/>
    <m/>
    <n v="9"/>
    <n v="1"/>
    <n v="0"/>
  </r>
  <r>
    <n v="48257238"/>
    <s v="Ciani, Lorenzo"/>
    <s v="/ Via Cadel, 17,33100 Udine (UD)"/>
    <s v="/ Via Cadel 17 33100 Udine (UD)"/>
    <s v="17 33100"/>
    <s v="17"/>
    <x v="6"/>
    <x v="0"/>
    <x v="1"/>
    <n v="2"/>
    <x v="11"/>
    <n v="2"/>
    <n v="1"/>
    <n v="0.34653091637300648"/>
    <n v="0.61621598608670147"/>
    <m/>
    <m/>
    <m/>
    <m/>
    <m/>
    <m/>
    <m/>
    <m/>
    <m/>
    <m/>
    <m/>
    <m/>
    <m/>
    <n v="9"/>
    <n v="1"/>
    <n v="0"/>
  </r>
  <r>
    <n v="48259416"/>
    <s v="KITAHARA, Gaku"/>
    <s v="c/o KABUSHIKI KAISHA TOYOTA CHUO KENKYUSHO,41-1, Yokomichi"/>
    <s v="c/o KABUSHIKI KAISHA TOYOTA CHUO KENKYUSHO 41-1 Yokomichi"/>
    <s v="411"/>
    <s v="41-"/>
    <x v="2"/>
    <x v="0"/>
    <x v="14"/>
    <n v="3"/>
    <x v="10"/>
    <n v="1"/>
    <n v="1"/>
    <n v="9.0527813337118346E-2"/>
    <n v="0.80789680802359387"/>
    <m/>
    <m/>
    <m/>
    <m/>
    <m/>
    <m/>
    <m/>
    <m/>
    <m/>
    <m/>
    <m/>
    <m/>
    <m/>
    <n v="9"/>
    <n v="1"/>
    <n v="0"/>
  </r>
  <r>
    <n v="48260153"/>
    <s v="MIYAKE, Hirofumi"/>
    <s v="c/o Tokushima Sadamitsu Plant in Livedo Corporation,89-1 Aza Koyamakita"/>
    <s v="c/o Tokushima Sadamitsu Plant in Livedo Corporation 89-1 Aza Koyamakita"/>
    <s v="891"/>
    <s v="89-"/>
    <x v="2"/>
    <x v="0"/>
    <x v="50"/>
    <n v="3"/>
    <x v="4"/>
    <n v="1"/>
    <n v="1"/>
    <n v="4.1090150086409372E-2"/>
    <n v="0.76528404904134728"/>
    <m/>
    <m/>
    <m/>
    <m/>
    <m/>
    <m/>
    <m/>
    <m/>
    <m/>
    <m/>
    <m/>
    <m/>
    <m/>
    <n v="9"/>
    <n v="1"/>
    <n v="0"/>
  </r>
  <r>
    <n v="48264310"/>
    <s v="LEE, Jong Su"/>
    <s v="104-502 Sangmu Prugio Apt.,Ssangchon-dong"/>
    <s v="104-502 Sangmu Prugio Apt. Ssangchon-dong"/>
    <s v="104502"/>
    <s v="-502"/>
    <x v="7"/>
    <x v="0"/>
    <x v="46"/>
    <n v="3"/>
    <x v="1"/>
    <n v="1"/>
    <n v="1"/>
    <n v="0.10770511138437899"/>
    <n v="0.7175399282629441"/>
    <m/>
    <m/>
    <m/>
    <m/>
    <m/>
    <m/>
    <m/>
    <m/>
    <m/>
    <m/>
    <m/>
    <m/>
    <m/>
    <n v="9"/>
    <n v="1"/>
    <n v="0"/>
  </r>
  <r>
    <n v="48265510"/>
    <s v="piewok, Marcin"/>
    <s v="Karola Miarki 15,44-330 Jastrz bie Zdrój"/>
    <s v="Karola Miarki 15 44-330 Jastrz bie Zdrój"/>
    <s v="15 44330"/>
    <s v="15"/>
    <x v="26"/>
    <x v="0"/>
    <x v="41"/>
    <n v="3"/>
    <x v="11"/>
    <n v="2"/>
    <n v="1"/>
    <n v="0.44092509358088261"/>
    <n v="0.19903402965300798"/>
    <m/>
    <m/>
    <m/>
    <m/>
    <m/>
    <m/>
    <m/>
    <m/>
    <m/>
    <m/>
    <m/>
    <m/>
    <m/>
    <n v="9"/>
    <n v="1"/>
    <n v="0"/>
  </r>
  <r>
    <n v="48268127"/>
    <s v="MISHRA, Sanjaykumar"/>
    <s v="2091 South Milledge Ave.,Apt. C-59"/>
    <s v="2091 South Milledge Ave. Apt. C-59"/>
    <s v="2091 59"/>
    <s v=""/>
    <x v="9"/>
    <x v="0"/>
    <x v="51"/>
    <n v="2"/>
    <x v="9"/>
    <n v="2"/>
    <n v="0"/>
    <n v="0.54353255469382999"/>
    <n v="0.63041101529811638"/>
    <m/>
    <m/>
    <m/>
    <m/>
    <m/>
    <m/>
    <m/>
    <m/>
    <m/>
    <m/>
    <m/>
    <m/>
    <m/>
    <n v="9"/>
    <n v="1"/>
    <n v="0"/>
  </r>
  <r>
    <n v="48269874"/>
    <s v="Dawes, Peter Alexander"/>
    <s v="Warrandyte"/>
    <s v="Warrandyte"/>
    <s v=""/>
    <s v=""/>
    <x v="20"/>
    <x v="0"/>
    <x v="70"/>
    <n v="1"/>
    <x v="14"/>
    <n v="0"/>
    <n v="0"/>
    <n v="0.17524406952691352"/>
    <n v="0.76128422077487967"/>
    <m/>
    <m/>
    <m/>
    <m/>
    <m/>
    <m/>
    <m/>
    <m/>
    <m/>
    <m/>
    <m/>
    <m/>
    <m/>
    <n v="9"/>
    <n v="0"/>
    <n v="0"/>
  </r>
  <r>
    <n v="48274060"/>
    <s v="Aemisegger, Steve"/>
    <s v="Munich"/>
    <s v="Munich"/>
    <s v=""/>
    <s v=""/>
    <x v="0"/>
    <x v="0"/>
    <x v="66"/>
    <n v="1"/>
    <x v="14"/>
    <n v="0"/>
    <n v="0"/>
    <n v="0.76970861299741411"/>
    <n v="0.46832749919438621"/>
    <m/>
    <m/>
    <m/>
    <m/>
    <m/>
    <m/>
    <m/>
    <m/>
    <m/>
    <m/>
    <m/>
    <m/>
    <m/>
    <n v="9"/>
    <n v="0"/>
    <n v="0"/>
  </r>
  <r>
    <n v="48283437"/>
    <s v="Riscanu, Danut"/>
    <s v="Terrebonne"/>
    <s v="Terrebonne"/>
    <s v=""/>
    <s v=""/>
    <x v="16"/>
    <x v="0"/>
    <x v="70"/>
    <n v="1"/>
    <x v="14"/>
    <n v="0"/>
    <n v="0"/>
    <n v="0.65392731203952681"/>
    <n v="0.44453354324758776"/>
    <m/>
    <m/>
    <m/>
    <m/>
    <m/>
    <m/>
    <m/>
    <m/>
    <m/>
    <m/>
    <m/>
    <m/>
    <m/>
    <n v="9"/>
    <n v="0"/>
    <n v="0"/>
  </r>
  <r>
    <n v="48284750"/>
    <s v="Buhl, Steffen"/>
    <s v="Schwabisch Hall"/>
    <s v="Schwabisch Hall"/>
    <s v=""/>
    <s v=""/>
    <x v="0"/>
    <x v="0"/>
    <x v="81"/>
    <n v="1"/>
    <x v="15"/>
    <n v="0"/>
    <n v="0"/>
    <n v="0.13805179029819525"/>
    <n v="0.8340403928616239"/>
    <m/>
    <m/>
    <m/>
    <m/>
    <m/>
    <m/>
    <m/>
    <m/>
    <m/>
    <m/>
    <m/>
    <m/>
    <m/>
    <n v="9"/>
    <n v="0"/>
    <n v="0"/>
  </r>
  <r>
    <n v="48285887"/>
    <s v="Henry, Pierre"/>
    <s v="Koln"/>
    <s v="Koln"/>
    <s v=""/>
    <s v=""/>
    <x v="0"/>
    <x v="0"/>
    <x v="111"/>
    <n v="1"/>
    <x v="14"/>
    <n v="0"/>
    <n v="0"/>
    <n v="0.43532985039010819"/>
    <n v="0.84266356776124463"/>
    <m/>
    <m/>
    <m/>
    <m/>
    <m/>
    <m/>
    <m/>
    <m/>
    <m/>
    <m/>
    <m/>
    <m/>
    <m/>
    <n v="9"/>
    <n v="0"/>
    <n v="0"/>
  </r>
  <r>
    <n v="48286977"/>
    <s v="Holiday Designs Crafts Shenzhen Ltd."/>
    <s v="Shenzhen, Guangdong"/>
    <s v="Shenzhen Guangdong"/>
    <s v=""/>
    <s v=""/>
    <x v="14"/>
    <x v="0"/>
    <x v="80"/>
    <n v="2"/>
    <x v="15"/>
    <n v="0"/>
    <n v="0"/>
    <n v="0.45824344231564873"/>
    <n v="0.71521022118335431"/>
    <m/>
    <m/>
    <m/>
    <m/>
    <m/>
    <m/>
    <m/>
    <m/>
    <m/>
    <m/>
    <m/>
    <m/>
    <m/>
    <n v="9"/>
    <n v="0"/>
    <n v="0"/>
  </r>
  <r>
    <n v="48287905"/>
    <s v="Man, Isaac"/>
    <s v="Cheung Sha wan"/>
    <s v="Cheung Sha wan"/>
    <s v=""/>
    <s v=""/>
    <x v="14"/>
    <x v="0"/>
    <x v="78"/>
    <n v="1"/>
    <x v="3"/>
    <n v="0"/>
    <n v="0"/>
    <n v="0.73969072724151119"/>
    <n v="0.57994032628560344"/>
    <m/>
    <m/>
    <m/>
    <m/>
    <m/>
    <m/>
    <m/>
    <m/>
    <m/>
    <m/>
    <m/>
    <m/>
    <m/>
    <n v="9"/>
    <n v="0"/>
    <n v="0"/>
  </r>
  <r>
    <n v="48289026"/>
    <s v="Webb, Derrick"/>
    <s v="Oakham"/>
    <s v="Oakham"/>
    <s v=""/>
    <s v=""/>
    <x v="8"/>
    <x v="0"/>
    <x v="66"/>
    <n v="1"/>
    <x v="14"/>
    <n v="0"/>
    <n v="0"/>
    <n v="0.44766783041914671"/>
    <n v="0.2250009531867877"/>
    <m/>
    <m/>
    <m/>
    <m/>
    <m/>
    <m/>
    <m/>
    <m/>
    <m/>
    <m/>
    <m/>
    <m/>
    <m/>
    <n v="9"/>
    <n v="0"/>
    <n v="0"/>
  </r>
  <r>
    <n v="48290352"/>
    <s v="Ogawa, Takashi"/>
    <s v="Toyota-shi"/>
    <s v="Toyota-shi"/>
    <s v=""/>
    <s v=""/>
    <x v="2"/>
    <x v="0"/>
    <x v="70"/>
    <n v="1"/>
    <x v="14"/>
    <n v="0"/>
    <n v="0"/>
    <n v="0.2658543346318194"/>
    <n v="0.71176007275706765"/>
    <m/>
    <m/>
    <m/>
    <m/>
    <m/>
    <m/>
    <m/>
    <m/>
    <m/>
    <m/>
    <m/>
    <m/>
    <m/>
    <n v="9"/>
    <n v="0"/>
    <n v="0"/>
  </r>
  <r>
    <n v="3523283"/>
    <s v="BEERSIEK, Jörg"/>
    <s v="Eibenweg 17,D-52080 Aachen"/>
    <s v="Eibenweg 17 D-52080 Aachen"/>
    <s v="17 52080"/>
    <s v="17"/>
    <x v="0"/>
    <x v="0"/>
    <x v="76"/>
    <n v="2"/>
    <x v="0"/>
    <n v="2"/>
    <n v="1"/>
    <n v="0.13269206310909576"/>
    <n v="0.24746993634690984"/>
    <n v="1"/>
    <n v="2"/>
    <n v="12"/>
    <m/>
    <m/>
    <m/>
    <m/>
    <m/>
    <m/>
    <m/>
    <m/>
    <m/>
    <m/>
    <n v="9"/>
    <n v="1"/>
    <n v="0"/>
  </r>
  <r>
    <n v="48293938"/>
    <s v="El Mazria, Omar"/>
    <s v="Seichamps"/>
    <s v="Seichamps"/>
    <s v=""/>
    <s v=""/>
    <x v="3"/>
    <x v="0"/>
    <x v="62"/>
    <n v="1"/>
    <x v="14"/>
    <n v="0"/>
    <n v="0"/>
    <n v="0.97381947965436544"/>
    <n v="0.37547652955655408"/>
    <m/>
    <m/>
    <m/>
    <m/>
    <m/>
    <m/>
    <m/>
    <m/>
    <m/>
    <m/>
    <m/>
    <m/>
    <m/>
    <n v="9"/>
    <n v="0"/>
    <n v="0"/>
  </r>
  <r>
    <n v="48296506"/>
    <s v="Rantala, Kimmo"/>
    <s v="Hyvinkää"/>
    <s v="Hyvinkää"/>
    <s v=""/>
    <s v=""/>
    <x v="23"/>
    <x v="0"/>
    <x v="59"/>
    <n v="1"/>
    <x v="14"/>
    <n v="0"/>
    <n v="0"/>
    <n v="0.50563492592728942"/>
    <n v="0.7145446162838246"/>
    <m/>
    <m/>
    <m/>
    <m/>
    <m/>
    <m/>
    <m/>
    <m/>
    <m/>
    <m/>
    <m/>
    <m/>
    <m/>
    <n v="9"/>
    <n v="0"/>
    <n v="0"/>
  </r>
  <r>
    <n v="48298007"/>
    <s v="Sato, Toshio"/>
    <s v="Tsurumi-ku"/>
    <s v="Tsurumi-ku"/>
    <s v=""/>
    <s v=""/>
    <x v="2"/>
    <x v="0"/>
    <x v="70"/>
    <n v="1"/>
    <x v="14"/>
    <n v="0"/>
    <n v="0"/>
    <n v="4.6408982486070283E-2"/>
    <n v="0.54174773613001392"/>
    <m/>
    <m/>
    <m/>
    <m/>
    <m/>
    <m/>
    <m/>
    <m/>
    <m/>
    <m/>
    <m/>
    <m/>
    <m/>
    <n v="9"/>
    <n v="0"/>
    <n v="0"/>
  </r>
  <r>
    <n v="48300569"/>
    <s v="Liu, Hallong"/>
    <s v="Shenzhen"/>
    <s v="Shenzhen"/>
    <s v=""/>
    <s v=""/>
    <x v="14"/>
    <x v="0"/>
    <x v="59"/>
    <n v="1"/>
    <x v="14"/>
    <n v="0"/>
    <n v="0"/>
    <n v="0.35384735733032724"/>
    <n v="0.26395908398261703"/>
    <m/>
    <m/>
    <m/>
    <m/>
    <m/>
    <m/>
    <m/>
    <m/>
    <m/>
    <m/>
    <m/>
    <m/>
    <m/>
    <n v="9"/>
    <n v="0"/>
    <n v="0"/>
  </r>
  <r>
    <n v="48304408"/>
    <s v="Castellucci, Nicola"/>
    <s v="Woking, Surrey"/>
    <s v="Woking Surrey"/>
    <s v=""/>
    <s v=""/>
    <x v="8"/>
    <x v="0"/>
    <x v="78"/>
    <n v="1"/>
    <x v="15"/>
    <n v="0"/>
    <n v="0"/>
    <n v="1.7582498748764386E-2"/>
    <n v="0.29604524512761932"/>
    <m/>
    <m/>
    <m/>
    <m/>
    <m/>
    <m/>
    <m/>
    <m/>
    <m/>
    <m/>
    <m/>
    <m/>
    <m/>
    <n v="9"/>
    <n v="0"/>
    <n v="0"/>
  </r>
  <r>
    <n v="48304474"/>
    <s v="Brannen, Nicholas"/>
    <s v="Malborough,MA"/>
    <s v="Malborough MA"/>
    <s v=""/>
    <s v=""/>
    <x v="9"/>
    <x v="0"/>
    <x v="69"/>
    <n v="1"/>
    <x v="15"/>
    <n v="0"/>
    <n v="0"/>
    <n v="6.9784625494510366E-2"/>
    <n v="0.41448528485667457"/>
    <m/>
    <m/>
    <m/>
    <m/>
    <m/>
    <m/>
    <m/>
    <m/>
    <m/>
    <m/>
    <m/>
    <m/>
    <m/>
    <n v="9"/>
    <n v="0"/>
    <n v="0"/>
  </r>
  <r>
    <n v="48305592"/>
    <s v="Corley, Gavin"/>
    <s v="Ennis"/>
    <s v="Ennis"/>
    <s v=""/>
    <s v=""/>
    <x v="35"/>
    <x v="0"/>
    <x v="87"/>
    <n v="1"/>
    <x v="14"/>
    <n v="0"/>
    <n v="0"/>
    <n v="0.3712020830296443"/>
    <n v="7.9270630229487549E-2"/>
    <m/>
    <m/>
    <m/>
    <m/>
    <m/>
    <m/>
    <m/>
    <m/>
    <m/>
    <m/>
    <m/>
    <m/>
    <m/>
    <n v="9"/>
    <n v="0"/>
    <n v="0"/>
  </r>
  <r>
    <n v="48309281"/>
    <s v="Painter, Benjamin"/>
    <s v="Gaffney,SC"/>
    <s v="Gaffney SC"/>
    <s v=""/>
    <s v=""/>
    <x v="9"/>
    <x v="0"/>
    <x v="70"/>
    <n v="1"/>
    <x v="15"/>
    <n v="0"/>
    <n v="0"/>
    <n v="0.83090095487039084"/>
    <n v="0.14785416957419506"/>
    <m/>
    <m/>
    <m/>
    <m/>
    <m/>
    <m/>
    <m/>
    <m/>
    <m/>
    <m/>
    <m/>
    <m/>
    <m/>
    <n v="9"/>
    <n v="0"/>
    <n v="0"/>
  </r>
  <r>
    <n v="48310112"/>
    <s v="Sonuus Limited"/>
    <s v="St. Neots, Cambridgeshire"/>
    <s v="St. Neots Cambridgeshire"/>
    <s v=""/>
    <s v=""/>
    <x v="8"/>
    <x v="0"/>
    <x v="21"/>
    <n v="2"/>
    <x v="3"/>
    <n v="0"/>
    <n v="0"/>
    <n v="4.5675890304407218E-2"/>
    <n v="0.45661516428562998"/>
    <m/>
    <m/>
    <m/>
    <m/>
    <m/>
    <m/>
    <m/>
    <m/>
    <m/>
    <m/>
    <m/>
    <m/>
    <m/>
    <n v="9"/>
    <n v="0"/>
    <n v="0"/>
  </r>
  <r>
    <n v="48310343"/>
    <s v="Devlin, Richard Anthony"/>
    <s v="Tarmonbarry"/>
    <s v="Tarmonbarry"/>
    <s v=""/>
    <s v=""/>
    <x v="35"/>
    <x v="0"/>
    <x v="77"/>
    <n v="1"/>
    <x v="14"/>
    <n v="0"/>
    <n v="0"/>
    <n v="0.11926066209832376"/>
    <n v="9.1551618134211199E-2"/>
    <m/>
    <m/>
    <m/>
    <m/>
    <m/>
    <m/>
    <m/>
    <m/>
    <m/>
    <m/>
    <m/>
    <m/>
    <m/>
    <n v="9"/>
    <n v="0"/>
    <n v="0"/>
  </r>
  <r>
    <n v="48312617"/>
    <s v="Taggart, Shannon"/>
    <s v="Ham Lake,MN"/>
    <s v="Ham Lake MN"/>
    <s v=""/>
    <s v=""/>
    <x v="9"/>
    <x v="0"/>
    <x v="77"/>
    <n v="1"/>
    <x v="3"/>
    <n v="0"/>
    <n v="0"/>
    <n v="0.73500793659553831"/>
    <n v="6.428816233464052E-2"/>
    <m/>
    <m/>
    <m/>
    <m/>
    <m/>
    <m/>
    <m/>
    <m/>
    <m/>
    <m/>
    <m/>
    <m/>
    <m/>
    <n v="9"/>
    <n v="0"/>
    <n v="0"/>
  </r>
  <r>
    <n v="48317196"/>
    <s v="LIU, QUAN-QUAN"/>
    <s v="Shenzhen"/>
    <s v="Shenzhen"/>
    <s v=""/>
    <s v=""/>
    <x v="14"/>
    <x v="0"/>
    <x v="59"/>
    <n v="1"/>
    <x v="14"/>
    <n v="0"/>
    <n v="0"/>
    <n v="0.84541224349500343"/>
    <n v="0.68001712855838403"/>
    <m/>
    <m/>
    <m/>
    <m/>
    <m/>
    <m/>
    <m/>
    <m/>
    <m/>
    <m/>
    <m/>
    <m/>
    <m/>
    <n v="9"/>
    <n v="0"/>
    <n v="0"/>
  </r>
  <r>
    <n v="48318909"/>
    <s v="Kouno, Takashi"/>
    <s v="Kasumigaura-shi"/>
    <s v="Kasumigaura-shi"/>
    <s v=""/>
    <s v=""/>
    <x v="2"/>
    <x v="0"/>
    <x v="81"/>
    <n v="1"/>
    <x v="14"/>
    <n v="0"/>
    <n v="0"/>
    <n v="0.60294990147402572"/>
    <n v="0.71063847588169105"/>
    <m/>
    <m/>
    <m/>
    <m/>
    <m/>
    <m/>
    <m/>
    <m/>
    <m/>
    <m/>
    <m/>
    <m/>
    <m/>
    <n v="9"/>
    <n v="0"/>
    <n v="0"/>
  </r>
  <r>
    <n v="48321859"/>
    <s v="Weber, Claus"/>
    <s v="Fürth"/>
    <s v="Fürth"/>
    <s v=""/>
    <s v=""/>
    <x v="0"/>
    <x v="0"/>
    <x v="87"/>
    <n v="1"/>
    <x v="14"/>
    <n v="0"/>
    <n v="0"/>
    <n v="0.90902746813614477"/>
    <n v="7.336365921438337E-2"/>
    <m/>
    <m/>
    <m/>
    <m/>
    <m/>
    <m/>
    <m/>
    <m/>
    <m/>
    <m/>
    <m/>
    <m/>
    <m/>
    <n v="9"/>
    <n v="0"/>
    <n v="0"/>
  </r>
  <r>
    <n v="48321876"/>
    <s v="Wittenstein AG"/>
    <s v="lgersheim"/>
    <s v="lgersheim"/>
    <s v=""/>
    <s v=""/>
    <x v="0"/>
    <x v="0"/>
    <x v="62"/>
    <n v="1"/>
    <x v="14"/>
    <n v="0"/>
    <n v="0"/>
    <n v="0.43342088754678865"/>
    <n v="0.38204085473041327"/>
    <m/>
    <m/>
    <m/>
    <m/>
    <m/>
    <m/>
    <m/>
    <m/>
    <m/>
    <m/>
    <m/>
    <m/>
    <m/>
    <n v="9"/>
    <n v="0"/>
    <n v="0"/>
  </r>
  <r>
    <n v="48322712"/>
    <s v="Hsieh, Cheng-Hsien"/>
    <s v="Kaohsiung City"/>
    <s v="Kaohsiung City"/>
    <s v=""/>
    <s v=""/>
    <x v="5"/>
    <x v="0"/>
    <x v="78"/>
    <n v="1"/>
    <x v="15"/>
    <n v="0"/>
    <n v="0"/>
    <n v="0.42495728591659587"/>
    <n v="0.45228293775890849"/>
    <m/>
    <m/>
    <m/>
    <m/>
    <m/>
    <m/>
    <m/>
    <m/>
    <m/>
    <m/>
    <m/>
    <m/>
    <m/>
    <n v="9"/>
    <n v="0"/>
    <n v="0"/>
  </r>
  <r>
    <n v="48322768"/>
    <s v="LAI, HSIN-YI"/>
    <s v="NEW TAIPEI CITY"/>
    <s v="NEW TAIPEI CITY"/>
    <s v=""/>
    <s v=""/>
    <x v="5"/>
    <x v="0"/>
    <x v="81"/>
    <n v="1"/>
    <x v="3"/>
    <n v="0"/>
    <n v="0"/>
    <n v="0.31125944730743649"/>
    <n v="0.31938731096133921"/>
    <m/>
    <m/>
    <m/>
    <m/>
    <m/>
    <m/>
    <m/>
    <m/>
    <m/>
    <m/>
    <m/>
    <m/>
    <m/>
    <n v="9"/>
    <n v="0"/>
    <n v="0"/>
  </r>
  <r>
    <n v="48324402"/>
    <s v="KIM, Chan-Hong"/>
    <s v="Hwaseong-si"/>
    <s v="Hwaseong-si"/>
    <s v=""/>
    <s v=""/>
    <x v="7"/>
    <x v="0"/>
    <x v="77"/>
    <n v="1"/>
    <x v="14"/>
    <n v="0"/>
    <n v="0"/>
    <n v="0.95491138209305271"/>
    <n v="0.5338835376800648"/>
    <m/>
    <m/>
    <m/>
    <m/>
    <m/>
    <m/>
    <m/>
    <m/>
    <m/>
    <m/>
    <m/>
    <m/>
    <m/>
    <n v="9"/>
    <n v="0"/>
    <n v="0"/>
  </r>
  <r>
    <n v="48325290"/>
    <s v="CENTRE DE RECHERCHE INDUSTRIELLE DU QUEBEC"/>
    <s v="Québec"/>
    <s v="Québec"/>
    <s v=""/>
    <s v=""/>
    <x v="16"/>
    <x v="0"/>
    <x v="66"/>
    <n v="1"/>
    <x v="14"/>
    <n v="0"/>
    <n v="0"/>
    <n v="0.80724429614724647"/>
    <n v="0.60755658953125102"/>
    <m/>
    <m/>
    <m/>
    <m/>
    <m/>
    <m/>
    <m/>
    <m/>
    <m/>
    <m/>
    <m/>
    <m/>
    <m/>
    <n v="9"/>
    <n v="0"/>
    <n v="0"/>
  </r>
  <r>
    <n v="48327197"/>
    <s v="Estrada, Ramon"/>
    <s v="San Lorenzo,CA"/>
    <s v="San Lorenzo CA"/>
    <s v=""/>
    <s v=""/>
    <x v="9"/>
    <x v="0"/>
    <x v="78"/>
    <n v="1"/>
    <x v="3"/>
    <n v="0"/>
    <n v="0"/>
    <n v="0.30958870619630352"/>
    <n v="0.8192233107344965"/>
    <m/>
    <m/>
    <m/>
    <m/>
    <m/>
    <m/>
    <m/>
    <m/>
    <m/>
    <m/>
    <m/>
    <m/>
    <m/>
    <n v="9"/>
    <n v="0"/>
    <n v="0"/>
  </r>
  <r>
    <n v="48327352"/>
    <s v="Zilg, Carsten"/>
    <s v="Korntal-Münchigen"/>
    <s v="Korntal-Münchigen"/>
    <s v=""/>
    <s v=""/>
    <x v="0"/>
    <x v="0"/>
    <x v="100"/>
    <n v="2"/>
    <x v="14"/>
    <n v="0"/>
    <n v="0"/>
    <n v="0.71569589098215702"/>
    <n v="0.73413415056646614"/>
    <m/>
    <m/>
    <m/>
    <m/>
    <m/>
    <m/>
    <m/>
    <m/>
    <m/>
    <m/>
    <m/>
    <m/>
    <m/>
    <n v="9"/>
    <n v="0"/>
    <n v="0"/>
  </r>
  <r>
    <n v="48329325"/>
    <s v="Amiotes, Damon"/>
    <s v="Superior,CO"/>
    <s v="Superior CO"/>
    <s v=""/>
    <s v=""/>
    <x v="9"/>
    <x v="0"/>
    <x v="77"/>
    <n v="1"/>
    <x v="15"/>
    <n v="0"/>
    <n v="0"/>
    <n v="0.62016664479974382"/>
    <n v="0.40390404262814772"/>
    <m/>
    <m/>
    <m/>
    <m/>
    <m/>
    <m/>
    <m/>
    <m/>
    <m/>
    <m/>
    <m/>
    <m/>
    <m/>
    <n v="9"/>
    <n v="0"/>
    <n v="0"/>
  </r>
  <r>
    <n v="48332476"/>
    <s v="Yokoo, Takashi"/>
    <s v="Chikusei"/>
    <s v="Chikusei"/>
    <s v=""/>
    <s v=""/>
    <x v="2"/>
    <x v="0"/>
    <x v="59"/>
    <n v="1"/>
    <x v="14"/>
    <n v="0"/>
    <n v="0"/>
    <n v="0.62195984003203697"/>
    <n v="0.33302837499440907"/>
    <m/>
    <m/>
    <m/>
    <m/>
    <m/>
    <m/>
    <m/>
    <m/>
    <m/>
    <m/>
    <m/>
    <m/>
    <m/>
    <n v="9"/>
    <n v="0"/>
    <n v="0"/>
  </r>
  <r>
    <n v="48332762"/>
    <s v="HUI, Bing"/>
    <s v="Incheon"/>
    <s v="Incheon"/>
    <s v=""/>
    <s v=""/>
    <x v="7"/>
    <x v="0"/>
    <x v="65"/>
    <n v="1"/>
    <x v="14"/>
    <n v="0"/>
    <n v="0"/>
    <n v="0.45047062115515368"/>
    <n v="0.32903866716570318"/>
    <m/>
    <m/>
    <m/>
    <m/>
    <m/>
    <m/>
    <m/>
    <m/>
    <m/>
    <m/>
    <m/>
    <m/>
    <m/>
    <n v="9"/>
    <n v="0"/>
    <n v="0"/>
  </r>
  <r>
    <n v="48332993"/>
    <s v="Gonzalez-Carvajal, John"/>
    <s v="Haslemere"/>
    <s v="Haslemere"/>
    <s v=""/>
    <s v=""/>
    <x v="8"/>
    <x v="0"/>
    <x v="62"/>
    <n v="1"/>
    <x v="14"/>
    <n v="0"/>
    <n v="0"/>
    <n v="0.3155834119047608"/>
    <n v="0.9670556738657744"/>
    <m/>
    <m/>
    <m/>
    <m/>
    <m/>
    <m/>
    <m/>
    <m/>
    <m/>
    <m/>
    <m/>
    <m/>
    <m/>
    <n v="9"/>
    <n v="0"/>
    <n v="0"/>
  </r>
  <r>
    <n v="48334532"/>
    <s v="Lockhart, Stephen Paul"/>
    <s v="Hurst"/>
    <s v="Hurst"/>
    <s v=""/>
    <s v=""/>
    <x v="8"/>
    <x v="0"/>
    <x v="87"/>
    <n v="1"/>
    <x v="14"/>
    <n v="0"/>
    <n v="0"/>
    <n v="2.9068265277088501E-2"/>
    <n v="0.25385184240991354"/>
    <m/>
    <m/>
    <m/>
    <m/>
    <m/>
    <m/>
    <m/>
    <m/>
    <m/>
    <m/>
    <m/>
    <m/>
    <m/>
    <n v="9"/>
    <n v="0"/>
    <n v="0"/>
  </r>
  <r>
    <n v="48338412"/>
    <s v="Huizhou Sun Moon Metal &amp; Wooden Product Co., Ltd"/>
    <s v="Huizhou"/>
    <s v="Huizhou"/>
    <s v=""/>
    <s v=""/>
    <x v="14"/>
    <x v="0"/>
    <x v="65"/>
    <n v="1"/>
    <x v="14"/>
    <n v="0"/>
    <n v="0"/>
    <n v="0.81424620684540594"/>
    <n v="0.9612127152847062"/>
    <m/>
    <m/>
    <m/>
    <m/>
    <m/>
    <m/>
    <m/>
    <m/>
    <m/>
    <m/>
    <m/>
    <m/>
    <m/>
    <n v="9"/>
    <n v="0"/>
    <n v="0"/>
  </r>
  <r>
    <n v="48339257"/>
    <s v="Josiam, Kaushik"/>
    <s v="Fort Worth,TX"/>
    <s v="Fort Worth TX"/>
    <s v=""/>
    <s v=""/>
    <x v="9"/>
    <x v="0"/>
    <x v="69"/>
    <n v="1"/>
    <x v="3"/>
    <n v="0"/>
    <n v="0"/>
    <n v="0.14429992488798105"/>
    <n v="0.83818202008031584"/>
    <m/>
    <m/>
    <m/>
    <m/>
    <m/>
    <m/>
    <m/>
    <m/>
    <m/>
    <m/>
    <m/>
    <m/>
    <m/>
    <n v="9"/>
    <n v="0"/>
    <n v="0"/>
  </r>
  <r>
    <n v="48340619"/>
    <s v="Park, Jong-Kee"/>
    <s v="Daejeon"/>
    <s v="Daejeon"/>
    <s v=""/>
    <s v=""/>
    <x v="7"/>
    <x v="0"/>
    <x v="65"/>
    <n v="1"/>
    <x v="14"/>
    <n v="0"/>
    <n v="0"/>
    <n v="0.86224689678646238"/>
    <n v="0.20849295834144699"/>
    <m/>
    <m/>
    <m/>
    <m/>
    <m/>
    <m/>
    <m/>
    <m/>
    <m/>
    <m/>
    <m/>
    <m/>
    <m/>
    <n v="9"/>
    <n v="0"/>
    <n v="0"/>
  </r>
  <r>
    <n v="48340937"/>
    <s v="Chuang, Chen-Pang"/>
    <s v="Taoyuan"/>
    <s v="Taoyuan"/>
    <s v=""/>
    <s v=""/>
    <x v="5"/>
    <x v="0"/>
    <x v="65"/>
    <n v="1"/>
    <x v="14"/>
    <n v="0"/>
    <n v="0"/>
    <n v="0.69270074769046264"/>
    <n v="0.60441323960441762"/>
    <m/>
    <m/>
    <m/>
    <m/>
    <m/>
    <m/>
    <m/>
    <m/>
    <m/>
    <m/>
    <m/>
    <m/>
    <m/>
    <n v="9"/>
    <n v="0"/>
    <n v="0"/>
  </r>
  <r>
    <n v="48344669"/>
    <s v="Little, Michael Edward"/>
    <s v="Cedar Park,TX"/>
    <s v="Cedar Park TX"/>
    <s v=""/>
    <s v=""/>
    <x v="9"/>
    <x v="0"/>
    <x v="69"/>
    <n v="1"/>
    <x v="3"/>
    <n v="0"/>
    <n v="0"/>
    <n v="0.55206853238879949"/>
    <n v="0.95591171312707102"/>
    <m/>
    <m/>
    <m/>
    <m/>
    <m/>
    <m/>
    <m/>
    <m/>
    <m/>
    <m/>
    <m/>
    <m/>
    <m/>
    <n v="9"/>
    <n v="0"/>
    <n v="0"/>
  </r>
  <r>
    <n v="48346333"/>
    <s v="Zolli, Frank"/>
    <s v="Brantford"/>
    <s v="Brantford"/>
    <s v=""/>
    <s v=""/>
    <x v="16"/>
    <x v="0"/>
    <x v="62"/>
    <n v="1"/>
    <x v="14"/>
    <n v="0"/>
    <n v="0"/>
    <n v="0.3270077186281598"/>
    <n v="0.38680004801974532"/>
    <m/>
    <m/>
    <m/>
    <m/>
    <m/>
    <m/>
    <m/>
    <m/>
    <m/>
    <m/>
    <m/>
    <m/>
    <m/>
    <n v="9"/>
    <n v="0"/>
    <n v="0"/>
  </r>
  <r>
    <n v="48348959"/>
    <s v="BAUCH, Wilfried"/>
    <s v="Stockelsdorf"/>
    <s v="Stockelsdorf"/>
    <s v=""/>
    <s v=""/>
    <x v="0"/>
    <x v="0"/>
    <x v="74"/>
    <n v="1"/>
    <x v="14"/>
    <n v="0"/>
    <n v="0"/>
    <n v="0.83101403957504949"/>
    <n v="6.9411366594042456E-2"/>
    <m/>
    <m/>
    <m/>
    <m/>
    <m/>
    <m/>
    <m/>
    <m/>
    <m/>
    <m/>
    <m/>
    <m/>
    <m/>
    <n v="9"/>
    <n v="0"/>
    <n v="0"/>
  </r>
  <r>
    <n v="48349119"/>
    <s v="Adamex, Tomasz"/>
    <s v="Madrid"/>
    <s v="Madrid"/>
    <s v=""/>
    <s v=""/>
    <x v="4"/>
    <x v="0"/>
    <x v="66"/>
    <n v="1"/>
    <x v="14"/>
    <n v="0"/>
    <n v="0"/>
    <n v="8.4893754833394008E-2"/>
    <n v="0.7463835621077215"/>
    <m/>
    <m/>
    <m/>
    <m/>
    <m/>
    <m/>
    <m/>
    <m/>
    <m/>
    <m/>
    <m/>
    <m/>
    <m/>
    <n v="9"/>
    <n v="0"/>
    <n v="0"/>
  </r>
  <r>
    <n v="48350791"/>
    <s v="Sofari, Michelle L."/>
    <s v="Minneapolis,MN"/>
    <s v="Minneapolis MN"/>
    <s v=""/>
    <s v=""/>
    <x v="9"/>
    <x v="0"/>
    <x v="78"/>
    <n v="1"/>
    <x v="15"/>
    <n v="0"/>
    <n v="0"/>
    <n v="0.15265639146696774"/>
    <n v="0.33749377541719894"/>
    <m/>
    <m/>
    <m/>
    <m/>
    <m/>
    <m/>
    <m/>
    <m/>
    <m/>
    <m/>
    <m/>
    <m/>
    <m/>
    <n v="9"/>
    <n v="0"/>
    <n v="0"/>
  </r>
  <r>
    <n v="48352847"/>
    <s v="Welch, Gregory F."/>
    <s v="Longwood,FL"/>
    <s v="Longwood FL"/>
    <s v=""/>
    <s v=""/>
    <x v="9"/>
    <x v="0"/>
    <x v="77"/>
    <n v="1"/>
    <x v="15"/>
    <n v="0"/>
    <n v="0"/>
    <n v="0.30957866266581568"/>
    <n v="0.21546009906449159"/>
    <m/>
    <m/>
    <m/>
    <m/>
    <m/>
    <m/>
    <m/>
    <m/>
    <m/>
    <m/>
    <m/>
    <m/>
    <m/>
    <n v="9"/>
    <n v="0"/>
    <n v="0"/>
  </r>
  <r>
    <n v="48353616"/>
    <s v="SUETO, Hiroshi"/>
    <s v="Osaka"/>
    <s v="Osaka"/>
    <s v=""/>
    <s v=""/>
    <x v="2"/>
    <x v="0"/>
    <x v="87"/>
    <n v="1"/>
    <x v="14"/>
    <n v="0"/>
    <n v="0"/>
    <n v="8.8862027626253615E-2"/>
    <n v="0.81158175950201616"/>
    <m/>
    <m/>
    <m/>
    <m/>
    <m/>
    <m/>
    <m/>
    <m/>
    <m/>
    <m/>
    <m/>
    <m/>
    <m/>
    <n v="9"/>
    <n v="0"/>
    <n v="0"/>
  </r>
  <r>
    <n v="48354856"/>
    <s v="SEO, Jin Young"/>
    <s v="Seoul"/>
    <s v="Seoul"/>
    <s v=""/>
    <s v=""/>
    <x v="7"/>
    <x v="0"/>
    <x v="87"/>
    <n v="1"/>
    <x v="14"/>
    <n v="0"/>
    <n v="0"/>
    <n v="0.21010116834068593"/>
    <n v="0.91761563602497653"/>
    <m/>
    <m/>
    <m/>
    <m/>
    <m/>
    <m/>
    <m/>
    <m/>
    <m/>
    <m/>
    <m/>
    <m/>
    <m/>
    <n v="9"/>
    <n v="0"/>
    <n v="0"/>
  </r>
  <r>
    <n v="48357460"/>
    <s v="Entwicklungsges. Frank Mohr U. Gerhard Kreger, Jun.GBR"/>
    <s v="Eddelak"/>
    <s v="Eddelak"/>
    <s v=""/>
    <s v=""/>
    <x v="0"/>
    <x v="0"/>
    <x v="65"/>
    <n v="1"/>
    <x v="14"/>
    <n v="0"/>
    <n v="0"/>
    <n v="0.23871133890565066"/>
    <n v="0.61933773684555249"/>
    <m/>
    <m/>
    <m/>
    <m/>
    <m/>
    <m/>
    <m/>
    <m/>
    <m/>
    <m/>
    <m/>
    <m/>
    <m/>
    <n v="9"/>
    <n v="0"/>
    <n v="0"/>
  </r>
  <r>
    <n v="48362635"/>
    <s v="Hata, Yoshihiko"/>
    <s v="Tokyo"/>
    <s v="Tokyo"/>
    <s v=""/>
    <s v=""/>
    <x v="2"/>
    <x v="0"/>
    <x v="87"/>
    <n v="1"/>
    <x v="14"/>
    <n v="0"/>
    <n v="0"/>
    <n v="0.24648307526916424"/>
    <n v="0.57729993424607962"/>
    <m/>
    <m/>
    <m/>
    <m/>
    <m/>
    <m/>
    <m/>
    <m/>
    <m/>
    <m/>
    <m/>
    <m/>
    <m/>
    <n v="9"/>
    <n v="0"/>
    <n v="0"/>
  </r>
  <r>
    <n v="48364057"/>
    <s v="Lim, Young-Soo"/>
    <s v="Daejeon"/>
    <s v="Daejeon"/>
    <s v=""/>
    <s v=""/>
    <x v="7"/>
    <x v="0"/>
    <x v="65"/>
    <n v="1"/>
    <x v="14"/>
    <n v="0"/>
    <n v="0"/>
    <n v="0.90557144616639251"/>
    <n v="0.20131815109198559"/>
    <m/>
    <m/>
    <m/>
    <m/>
    <m/>
    <m/>
    <m/>
    <m/>
    <m/>
    <m/>
    <m/>
    <m/>
    <m/>
    <n v="9"/>
    <n v="0"/>
    <n v="0"/>
  </r>
  <r>
    <n v="48365130"/>
    <s v="METZGER, Robert"/>
    <s v="Wakarusa"/>
    <s v="Wakarusa"/>
    <s v=""/>
    <s v=""/>
    <x v="27"/>
    <x v="0"/>
    <x v="59"/>
    <n v="1"/>
    <x v="14"/>
    <n v="0"/>
    <n v="0"/>
    <n v="0.69640900409039674"/>
    <n v="0.24811906111303783"/>
    <m/>
    <m/>
    <m/>
    <m/>
    <m/>
    <m/>
    <m/>
    <m/>
    <m/>
    <m/>
    <m/>
    <m/>
    <m/>
    <n v="9"/>
    <n v="0"/>
    <n v="0"/>
  </r>
  <r>
    <n v="48368325"/>
    <s v="Charlton, Daniel"/>
    <s v="Del Mar,CA"/>
    <s v="Del Mar CA"/>
    <s v=""/>
    <s v=""/>
    <x v="9"/>
    <x v="0"/>
    <x v="70"/>
    <n v="1"/>
    <x v="3"/>
    <n v="0"/>
    <n v="0"/>
    <n v="0.48462901706350148"/>
    <n v="0.53661309876247698"/>
    <m/>
    <m/>
    <m/>
    <m/>
    <m/>
    <m/>
    <m/>
    <m/>
    <m/>
    <m/>
    <m/>
    <m/>
    <m/>
    <n v="9"/>
    <n v="0"/>
    <n v="0"/>
  </r>
  <r>
    <n v="48371447"/>
    <s v="Chou, Ming-Yu"/>
    <s v="New Taipei City"/>
    <s v="New Taipei City"/>
    <s v=""/>
    <s v=""/>
    <x v="5"/>
    <x v="0"/>
    <x v="81"/>
    <n v="1"/>
    <x v="3"/>
    <n v="0"/>
    <n v="0"/>
    <n v="0.78913842391010824"/>
    <n v="0.30162178107547721"/>
    <m/>
    <m/>
    <m/>
    <m/>
    <m/>
    <m/>
    <m/>
    <m/>
    <m/>
    <m/>
    <m/>
    <m/>
    <m/>
    <n v="9"/>
    <n v="0"/>
    <n v="0"/>
  </r>
  <r>
    <n v="48373031"/>
    <s v="Chan, Kuei-Ti"/>
    <s v="Hsinchu"/>
    <s v="Hsinchu"/>
    <s v=""/>
    <s v=""/>
    <x v="5"/>
    <x v="0"/>
    <x v="65"/>
    <n v="1"/>
    <x v="14"/>
    <n v="0"/>
    <n v="0"/>
    <n v="0.16273753527831636"/>
    <n v="0.52902826021037397"/>
    <m/>
    <m/>
    <m/>
    <m/>
    <m/>
    <m/>
    <m/>
    <m/>
    <m/>
    <m/>
    <m/>
    <m/>
    <m/>
    <n v="9"/>
    <n v="0"/>
    <n v="0"/>
  </r>
  <r>
    <n v="48373474"/>
    <s v="LEE, Jein"/>
    <s v="Pyeongtaek-si"/>
    <s v="Pyeongtaek-si"/>
    <s v=""/>
    <s v=""/>
    <x v="7"/>
    <x v="0"/>
    <x v="69"/>
    <n v="1"/>
    <x v="14"/>
    <n v="0"/>
    <n v="0"/>
    <n v="0.21359916085305652"/>
    <n v="0.89115598172138955"/>
    <m/>
    <m/>
    <m/>
    <m/>
    <m/>
    <m/>
    <m/>
    <m/>
    <m/>
    <m/>
    <m/>
    <m/>
    <m/>
    <n v="9"/>
    <n v="0"/>
    <n v="0"/>
  </r>
  <r>
    <n v="48376490"/>
    <s v="Kuo, An-Ting"/>
    <s v="New Taipei"/>
    <s v="New Taipei"/>
    <s v=""/>
    <s v=""/>
    <x v="5"/>
    <x v="0"/>
    <x v="70"/>
    <n v="1"/>
    <x v="15"/>
    <n v="0"/>
    <n v="0"/>
    <n v="0.37555336337648648"/>
    <n v="0.58046761712199924"/>
    <m/>
    <m/>
    <m/>
    <m/>
    <m/>
    <m/>
    <m/>
    <m/>
    <m/>
    <m/>
    <m/>
    <m/>
    <m/>
    <n v="9"/>
    <n v="0"/>
    <n v="0"/>
  </r>
  <r>
    <n v="48383611"/>
    <s v="Morton, Charles Edward"/>
    <s v="Austin,TX"/>
    <s v="Austin TX"/>
    <s v=""/>
    <s v=""/>
    <x v="9"/>
    <x v="0"/>
    <x v="62"/>
    <n v="1"/>
    <x v="15"/>
    <n v="0"/>
    <n v="0"/>
    <n v="1.6344917475907605E-2"/>
    <n v="0.43714134148548045"/>
    <m/>
    <m/>
    <m/>
    <m/>
    <m/>
    <m/>
    <m/>
    <m/>
    <m/>
    <m/>
    <m/>
    <m/>
    <m/>
    <n v="9"/>
    <n v="0"/>
    <n v="0"/>
  </r>
  <r>
    <n v="48384174"/>
    <s v="Sommer, Geoffrey S."/>
    <s v="Redondo Beach,CA"/>
    <s v="Redondo Beach CA"/>
    <s v=""/>
    <s v=""/>
    <x v="9"/>
    <x v="0"/>
    <x v="79"/>
    <n v="1"/>
    <x v="3"/>
    <n v="0"/>
    <n v="0"/>
    <n v="0.65339709919172184"/>
    <n v="0.70952688600352964"/>
    <m/>
    <m/>
    <m/>
    <m/>
    <m/>
    <m/>
    <m/>
    <m/>
    <m/>
    <m/>
    <m/>
    <m/>
    <m/>
    <n v="9"/>
    <n v="0"/>
    <n v="0"/>
  </r>
  <r>
    <n v="48386117"/>
    <s v="Yoshizaki, Yukinobu"/>
    <s v="Kiyosu-shi"/>
    <s v="Kiyosu-shi"/>
    <s v=""/>
    <s v=""/>
    <x v="2"/>
    <x v="0"/>
    <x v="70"/>
    <n v="1"/>
    <x v="14"/>
    <n v="0"/>
    <n v="0"/>
    <n v="0.24354907714852059"/>
    <n v="0.85156150788895879"/>
    <m/>
    <m/>
    <m/>
    <m/>
    <m/>
    <m/>
    <m/>
    <m/>
    <m/>
    <m/>
    <m/>
    <m/>
    <m/>
    <n v="9"/>
    <n v="0"/>
    <n v="0"/>
  </r>
  <r>
    <n v="48387315"/>
    <s v="JTEC Corporation"/>
    <s v="Kobe-shi ,Hyogo"/>
    <s v="Kobe-shi Hyogo"/>
    <s v=""/>
    <s v=""/>
    <x v="2"/>
    <x v="0"/>
    <x v="81"/>
    <n v="1"/>
    <x v="15"/>
    <n v="0"/>
    <n v="0"/>
    <n v="0.16073722998692186"/>
    <n v="0.56366352450085955"/>
    <m/>
    <m/>
    <m/>
    <m/>
    <m/>
    <m/>
    <m/>
    <m/>
    <m/>
    <m/>
    <m/>
    <m/>
    <m/>
    <n v="9"/>
    <n v="0"/>
    <n v="0"/>
  </r>
  <r>
    <n v="48387636"/>
    <s v="Kim, Seong-Jun"/>
    <s v="Yongin"/>
    <s v="Yongin"/>
    <s v=""/>
    <s v=""/>
    <x v="7"/>
    <x v="0"/>
    <x v="66"/>
    <n v="1"/>
    <x v="14"/>
    <n v="0"/>
    <n v="0"/>
    <n v="0.48163437760082506"/>
    <n v="0.66949307053799623"/>
    <m/>
    <m/>
    <m/>
    <m/>
    <m/>
    <m/>
    <m/>
    <m/>
    <m/>
    <m/>
    <m/>
    <m/>
    <m/>
    <n v="9"/>
    <n v="0"/>
    <n v="0"/>
  </r>
  <r>
    <n v="48391193"/>
    <s v="Kitamura, Masahiro"/>
    <s v="Yokohama-shi"/>
    <s v="Yokohama-shi"/>
    <s v=""/>
    <s v=""/>
    <x v="2"/>
    <x v="0"/>
    <x v="74"/>
    <n v="1"/>
    <x v="14"/>
    <n v="0"/>
    <n v="0"/>
    <n v="0.58737421160228742"/>
    <n v="0.34924286153683359"/>
    <m/>
    <m/>
    <m/>
    <m/>
    <m/>
    <m/>
    <m/>
    <m/>
    <m/>
    <m/>
    <m/>
    <m/>
    <m/>
    <n v="9"/>
    <n v="0"/>
    <n v="0"/>
  </r>
  <r>
    <n v="48392344"/>
    <s v="Quan, Fu Shi"/>
    <s v="Gyeonggi-do"/>
    <s v="Gyeonggi-do"/>
    <s v=""/>
    <s v=""/>
    <x v="7"/>
    <x v="0"/>
    <x v="77"/>
    <n v="1"/>
    <x v="14"/>
    <n v="0"/>
    <n v="0"/>
    <n v="0.32136237352210062"/>
    <n v="0.47701642725892368"/>
    <m/>
    <m/>
    <m/>
    <m/>
    <m/>
    <m/>
    <m/>
    <m/>
    <m/>
    <m/>
    <m/>
    <m/>
    <m/>
    <n v="9"/>
    <n v="0"/>
    <n v="0"/>
  </r>
  <r>
    <n v="48396498"/>
    <s v="Bellefeuille, Raymond Armand"/>
    <s v="Scottsdale,AZ"/>
    <s v="Scottsdale AZ"/>
    <s v=""/>
    <s v=""/>
    <x v="9"/>
    <x v="0"/>
    <x v="69"/>
    <n v="1"/>
    <x v="15"/>
    <n v="0"/>
    <n v="0"/>
    <n v="0.39890562194738188"/>
    <n v="0.74873191155695529"/>
    <m/>
    <m/>
    <m/>
    <m/>
    <m/>
    <m/>
    <m/>
    <m/>
    <m/>
    <m/>
    <m/>
    <m/>
    <m/>
    <n v="9"/>
    <n v="0"/>
    <n v="0"/>
  </r>
  <r>
    <n v="48396575"/>
    <s v="Dow AgroSciences, LLC."/>
    <s v="Indiana,IN"/>
    <s v="Indiana IN"/>
    <s v=""/>
    <s v=""/>
    <x v="9"/>
    <x v="0"/>
    <x v="70"/>
    <n v="1"/>
    <x v="15"/>
    <n v="0"/>
    <n v="0"/>
    <n v="0.95483624430001579"/>
    <n v="0.26855534539489168"/>
    <m/>
    <m/>
    <m/>
    <m/>
    <m/>
    <m/>
    <m/>
    <m/>
    <m/>
    <m/>
    <m/>
    <m/>
    <m/>
    <n v="9"/>
    <n v="0"/>
    <n v="0"/>
  </r>
  <r>
    <n v="48401807"/>
    <s v="Meyer, Christopher S."/>
    <s v="North East,MD"/>
    <s v="North East MD"/>
    <s v=""/>
    <s v=""/>
    <x v="9"/>
    <x v="0"/>
    <x v="69"/>
    <n v="1"/>
    <x v="3"/>
    <n v="0"/>
    <n v="0"/>
    <n v="0.8703594449485117"/>
    <n v="0.83541113440666181"/>
    <m/>
    <m/>
    <m/>
    <m/>
    <m/>
    <m/>
    <m/>
    <m/>
    <m/>
    <m/>
    <m/>
    <m/>
    <m/>
    <n v="9"/>
    <n v="0"/>
    <n v="0"/>
  </r>
  <r>
    <n v="48403169"/>
    <s v="Saito, Yuichi"/>
    <s v="Numazu-shi"/>
    <s v="Numazu-shi"/>
    <s v=""/>
    <s v=""/>
    <x v="2"/>
    <x v="0"/>
    <x v="70"/>
    <n v="1"/>
    <x v="14"/>
    <n v="0"/>
    <n v="0"/>
    <n v="0.61558406264431287"/>
    <n v="0.72676706391124324"/>
    <m/>
    <m/>
    <m/>
    <m/>
    <m/>
    <m/>
    <m/>
    <m/>
    <m/>
    <m/>
    <m/>
    <m/>
    <m/>
    <n v="9"/>
    <n v="0"/>
    <n v="0"/>
  </r>
  <r>
    <n v="48405642"/>
    <s v="SKY SOCKETT, LLC"/>
    <s v="Atlanta,GA"/>
    <s v="Atlanta GA"/>
    <s v=""/>
    <s v=""/>
    <x v="9"/>
    <x v="0"/>
    <x v="70"/>
    <n v="1"/>
    <x v="15"/>
    <n v="0"/>
    <n v="0"/>
    <n v="6.7437670227408875E-2"/>
    <n v="0.87365392739731618"/>
    <m/>
    <m/>
    <m/>
    <m/>
    <m/>
    <m/>
    <m/>
    <m/>
    <m/>
    <m/>
    <m/>
    <m/>
    <m/>
    <n v="9"/>
    <n v="0"/>
    <n v="0"/>
  </r>
  <r>
    <n v="48409961"/>
    <s v="Chen, Yu-Chia"/>
    <s v="Tainan"/>
    <s v="Tainan"/>
    <s v=""/>
    <s v=""/>
    <x v="5"/>
    <x v="0"/>
    <x v="66"/>
    <n v="1"/>
    <x v="14"/>
    <n v="0"/>
    <n v="0"/>
    <n v="0.85628886198370391"/>
    <n v="0.33051220595752928"/>
    <m/>
    <m/>
    <m/>
    <m/>
    <m/>
    <m/>
    <m/>
    <m/>
    <m/>
    <m/>
    <m/>
    <m/>
    <m/>
    <n v="9"/>
    <n v="0"/>
    <n v="0"/>
  </r>
  <r>
    <n v="48414012"/>
    <s v="Walters, JR., Arthur R."/>
    <s v="Auburn,WA"/>
    <s v="Auburn WA"/>
    <s v=""/>
    <s v=""/>
    <x v="9"/>
    <x v="0"/>
    <x v="62"/>
    <n v="1"/>
    <x v="15"/>
    <n v="0"/>
    <n v="0"/>
    <n v="0.44103446970531468"/>
    <n v="0.36572085546677047"/>
    <m/>
    <m/>
    <m/>
    <m/>
    <m/>
    <m/>
    <m/>
    <m/>
    <m/>
    <m/>
    <m/>
    <m/>
    <m/>
    <n v="9"/>
    <n v="0"/>
    <n v="0"/>
  </r>
  <r>
    <n v="3727810"/>
    <s v="KÖHLER, Ekkehard"/>
    <s v="Unterm Rathaus 12,D-58300 Wetter"/>
    <s v="Unterm Rathaus 12 D-58300 Wetter"/>
    <s v="12 58300"/>
    <s v="12"/>
    <x v="0"/>
    <x v="0"/>
    <x v="1"/>
    <n v="2"/>
    <x v="1"/>
    <n v="2"/>
    <n v="1"/>
    <n v="0.38071966199463936"/>
    <n v="0.2456922031433002"/>
    <n v="1"/>
    <n v="2"/>
    <n v="12"/>
    <m/>
    <m/>
    <m/>
    <m/>
    <m/>
    <m/>
    <m/>
    <m/>
    <m/>
    <m/>
    <n v="9"/>
    <n v="1"/>
    <n v="0"/>
  </r>
  <r>
    <n v="48416743"/>
    <s v="Hardy, David John"/>
    <s v="Clemmons,NC"/>
    <s v="Clemmons NC"/>
    <s v=""/>
    <s v=""/>
    <x v="9"/>
    <x v="0"/>
    <x v="77"/>
    <n v="1"/>
    <x v="15"/>
    <n v="0"/>
    <n v="0"/>
    <n v="0.47364732061498338"/>
    <n v="0.86204606548742957"/>
    <m/>
    <m/>
    <m/>
    <m/>
    <m/>
    <m/>
    <m/>
    <m/>
    <m/>
    <m/>
    <m/>
    <m/>
    <m/>
    <n v="9"/>
    <n v="0"/>
    <n v="0"/>
  </r>
  <r>
    <n v="48416931"/>
    <s v="Ball, Matthew J."/>
    <s v="Sheboygan Falls,WI"/>
    <s v="Sheboygan Falls WI"/>
    <s v=""/>
    <s v=""/>
    <x v="9"/>
    <x v="0"/>
    <x v="83"/>
    <n v="2"/>
    <x v="3"/>
    <n v="0"/>
    <n v="0"/>
    <n v="2.1016771615854024E-2"/>
    <n v="0.7072945783725676"/>
    <m/>
    <m/>
    <m/>
    <m/>
    <m/>
    <m/>
    <m/>
    <m/>
    <m/>
    <m/>
    <m/>
    <m/>
    <m/>
    <n v="9"/>
    <n v="0"/>
    <n v="0"/>
  </r>
  <r>
    <n v="3755586"/>
    <s v="HÖSCHELE, Werner"/>
    <s v="Merzelweg 30,D-71384 Weinstadt"/>
    <s v="Merzelweg 30 D-71384 Weinstadt"/>
    <s v="30 71384"/>
    <s v="30"/>
    <x v="0"/>
    <x v="0"/>
    <x v="0"/>
    <n v="2"/>
    <x v="0"/>
    <n v="2"/>
    <n v="1"/>
    <n v="0.21336292410447"/>
    <n v="0.29003994099719799"/>
    <n v="1"/>
    <n v="2"/>
    <n v="12"/>
    <m/>
    <m/>
    <m/>
    <m/>
    <m/>
    <m/>
    <m/>
    <m/>
    <m/>
    <m/>
    <n v="9"/>
    <n v="1"/>
    <n v="0"/>
  </r>
  <r>
    <n v="48423712"/>
    <s v="Suzuki, Hiromu"/>
    <s v="Sapporo-shi"/>
    <s v="Sapporo-shi"/>
    <s v=""/>
    <s v=""/>
    <x v="2"/>
    <x v="0"/>
    <x v="77"/>
    <n v="1"/>
    <x v="14"/>
    <n v="0"/>
    <n v="0"/>
    <n v="0.94590618215395228"/>
    <n v="0.73992254884701614"/>
    <m/>
    <m/>
    <m/>
    <m/>
    <m/>
    <m/>
    <m/>
    <m/>
    <m/>
    <m/>
    <m/>
    <m/>
    <m/>
    <n v="9"/>
    <n v="0"/>
    <n v="0"/>
  </r>
  <r>
    <n v="48424324"/>
    <s v="FOSTER, Guy M."/>
    <s v="WINDSOR,CA"/>
    <s v="WINDSOR CA"/>
    <s v=""/>
    <s v=""/>
    <x v="9"/>
    <x v="0"/>
    <x v="70"/>
    <n v="1"/>
    <x v="15"/>
    <n v="0"/>
    <n v="0"/>
    <n v="0.93699767377778709"/>
    <n v="0.19020235284303155"/>
    <m/>
    <m/>
    <m/>
    <m/>
    <m/>
    <m/>
    <m/>
    <m/>
    <m/>
    <m/>
    <m/>
    <m/>
    <m/>
    <n v="9"/>
    <n v="0"/>
    <n v="0"/>
  </r>
  <r>
    <n v="48425785"/>
    <s v="Smith, Michael H."/>
    <s v="Castle Rock,CO"/>
    <s v="Castle Rock CO"/>
    <s v=""/>
    <s v=""/>
    <x v="9"/>
    <x v="0"/>
    <x v="78"/>
    <n v="1"/>
    <x v="3"/>
    <n v="0"/>
    <n v="0"/>
    <n v="0.55923656989137027"/>
    <n v="0.86098814127838053"/>
    <m/>
    <m/>
    <m/>
    <m/>
    <m/>
    <m/>
    <m/>
    <m/>
    <m/>
    <m/>
    <m/>
    <m/>
    <m/>
    <n v="9"/>
    <n v="0"/>
    <n v="0"/>
  </r>
  <r>
    <n v="48427720"/>
    <s v="Zamah, Alberuni Musa"/>
    <s v="San Francisco,CA"/>
    <s v="San Francisco CA"/>
    <s v=""/>
    <s v=""/>
    <x v="9"/>
    <x v="0"/>
    <x v="79"/>
    <n v="1"/>
    <x v="3"/>
    <n v="0"/>
    <n v="0"/>
    <n v="0.22045302092693031"/>
    <n v="0.46082821673518304"/>
    <m/>
    <m/>
    <m/>
    <m/>
    <m/>
    <m/>
    <m/>
    <m/>
    <m/>
    <m/>
    <m/>
    <m/>
    <m/>
    <n v="9"/>
    <n v="0"/>
    <n v="0"/>
  </r>
  <r>
    <n v="48430960"/>
    <s v="Lee, Ahreun"/>
    <s v="Seoul"/>
    <s v="Seoul"/>
    <s v=""/>
    <s v=""/>
    <x v="7"/>
    <x v="0"/>
    <x v="87"/>
    <n v="1"/>
    <x v="14"/>
    <n v="0"/>
    <n v="0"/>
    <n v="0.78128478966010273"/>
    <n v="0.55411532215583648"/>
    <m/>
    <m/>
    <m/>
    <m/>
    <m/>
    <m/>
    <m/>
    <m/>
    <m/>
    <m/>
    <m/>
    <m/>
    <m/>
    <n v="9"/>
    <n v="0"/>
    <n v="0"/>
  </r>
  <r>
    <n v="48432974"/>
    <s v="YOON, Seok-Hyun"/>
    <s v="Yongin-si"/>
    <s v="Yongin-si"/>
    <s v=""/>
    <s v=""/>
    <x v="7"/>
    <x v="0"/>
    <x v="62"/>
    <n v="1"/>
    <x v="14"/>
    <n v="0"/>
    <n v="0"/>
    <n v="0.5022425663111586"/>
    <n v="0.78730630455597506"/>
    <m/>
    <m/>
    <m/>
    <m/>
    <m/>
    <m/>
    <m/>
    <m/>
    <m/>
    <m/>
    <m/>
    <m/>
    <m/>
    <n v="9"/>
    <n v="0"/>
    <n v="0"/>
  </r>
  <r>
    <n v="48434279"/>
    <s v="Hogan, Patrick James"/>
    <s v="San Francisco,CA"/>
    <s v="San Francisco CA"/>
    <s v=""/>
    <s v=""/>
    <x v="9"/>
    <x v="0"/>
    <x v="79"/>
    <n v="1"/>
    <x v="3"/>
    <n v="0"/>
    <n v="0"/>
    <n v="0.29451306849870673"/>
    <n v="0.1864402370391699"/>
    <m/>
    <m/>
    <m/>
    <m/>
    <m/>
    <m/>
    <m/>
    <m/>
    <m/>
    <m/>
    <m/>
    <m/>
    <m/>
    <n v="9"/>
    <n v="0"/>
    <n v="0"/>
  </r>
  <r>
    <n v="48436233"/>
    <s v="Aiello, Pat J."/>
    <s v="San Diego,CA"/>
    <s v="San Diego CA"/>
    <s v=""/>
    <s v=""/>
    <x v="9"/>
    <x v="0"/>
    <x v="74"/>
    <n v="1"/>
    <x v="3"/>
    <n v="0"/>
    <n v="0"/>
    <n v="0.36601184059965064"/>
    <n v="0.33558709069459158"/>
    <m/>
    <m/>
    <m/>
    <m/>
    <m/>
    <m/>
    <m/>
    <m/>
    <m/>
    <m/>
    <m/>
    <m/>
    <m/>
    <n v="9"/>
    <n v="0"/>
    <n v="0"/>
  </r>
  <r>
    <n v="48437462"/>
    <s v="Bogart, Edward J."/>
    <s v="Wyandotte,MI"/>
    <s v="Wyandotte MI"/>
    <s v=""/>
    <s v=""/>
    <x v="9"/>
    <x v="0"/>
    <x v="74"/>
    <n v="1"/>
    <x v="15"/>
    <n v="0"/>
    <n v="0"/>
    <n v="0.58674206721157862"/>
    <n v="0.84829433885500061"/>
    <m/>
    <m/>
    <m/>
    <m/>
    <m/>
    <m/>
    <m/>
    <m/>
    <m/>
    <m/>
    <m/>
    <m/>
    <m/>
    <n v="9"/>
    <n v="0"/>
    <n v="0"/>
  </r>
  <r>
    <n v="48438909"/>
    <s v="Owen, David K."/>
    <s v="Livermore,CA"/>
    <s v="Livermore CA"/>
    <s v=""/>
    <s v=""/>
    <x v="9"/>
    <x v="0"/>
    <x v="74"/>
    <n v="1"/>
    <x v="15"/>
    <n v="0"/>
    <n v="0"/>
    <n v="0.4941769749965933"/>
    <n v="0.97745785536013818"/>
    <m/>
    <m/>
    <m/>
    <m/>
    <m/>
    <m/>
    <m/>
    <m/>
    <m/>
    <m/>
    <m/>
    <m/>
    <m/>
    <n v="9"/>
    <n v="0"/>
    <n v="0"/>
  </r>
  <r>
    <n v="48439606"/>
    <s v="Fagerhol, Magne"/>
    <s v="Oslo"/>
    <s v="Oslo"/>
    <s v=""/>
    <s v=""/>
    <x v="13"/>
    <x v="0"/>
    <x v="111"/>
    <n v="1"/>
    <x v="14"/>
    <n v="0"/>
    <n v="0"/>
    <n v="0.8507866994212363"/>
    <n v="0.77846565336920148"/>
    <m/>
    <m/>
    <m/>
    <m/>
    <m/>
    <m/>
    <m/>
    <m/>
    <m/>
    <m/>
    <m/>
    <m/>
    <m/>
    <n v="9"/>
    <n v="0"/>
    <n v="0"/>
  </r>
  <r>
    <n v="48444181"/>
    <s v="Folmes, Clifford D."/>
    <s v="Rochester,MN"/>
    <s v="Rochester MN"/>
    <s v=""/>
    <s v=""/>
    <x v="9"/>
    <x v="0"/>
    <x v="74"/>
    <n v="1"/>
    <x v="15"/>
    <n v="0"/>
    <n v="0"/>
    <n v="0.77431673308660165"/>
    <n v="0.16081400734293927"/>
    <m/>
    <m/>
    <m/>
    <m/>
    <m/>
    <m/>
    <m/>
    <m/>
    <m/>
    <m/>
    <m/>
    <m/>
    <m/>
    <n v="9"/>
    <n v="0"/>
    <n v="0"/>
  </r>
  <r>
    <n v="48447335"/>
    <s v="Damjanovic, Dusan"/>
    <s v="Hellertown,PA"/>
    <s v="Hellertown PA"/>
    <s v=""/>
    <s v=""/>
    <x v="9"/>
    <x v="0"/>
    <x v="69"/>
    <n v="1"/>
    <x v="15"/>
    <n v="0"/>
    <n v="0"/>
    <n v="0.30908563734530459"/>
    <n v="0.15029760300038797"/>
    <m/>
    <m/>
    <m/>
    <m/>
    <m/>
    <m/>
    <m/>
    <m/>
    <m/>
    <m/>
    <m/>
    <m/>
    <m/>
    <n v="9"/>
    <n v="0"/>
    <n v="0"/>
  </r>
  <r>
    <n v="48448113"/>
    <s v="Hoy, Patrick E."/>
    <s v="Tallahassee,FL"/>
    <s v="Tallahassee FL"/>
    <s v=""/>
    <s v=""/>
    <x v="9"/>
    <x v="0"/>
    <x v="78"/>
    <n v="1"/>
    <x v="15"/>
    <n v="0"/>
    <n v="0"/>
    <n v="0.89260166571716337"/>
    <n v="0.98988879323782775"/>
    <m/>
    <m/>
    <m/>
    <m/>
    <m/>
    <m/>
    <m/>
    <m/>
    <m/>
    <m/>
    <m/>
    <m/>
    <m/>
    <n v="9"/>
    <n v="0"/>
    <n v="0"/>
  </r>
  <r>
    <n v="48450446"/>
    <s v="Spencer, Brian M"/>
    <s v="Spring,TX"/>
    <s v="Spring TX"/>
    <s v=""/>
    <s v=""/>
    <x v="9"/>
    <x v="0"/>
    <x v="62"/>
    <n v="1"/>
    <x v="15"/>
    <n v="0"/>
    <n v="0"/>
    <n v="0.31268137667305107"/>
    <n v="0.44420302666335398"/>
    <m/>
    <m/>
    <m/>
    <m/>
    <m/>
    <m/>
    <m/>
    <m/>
    <m/>
    <m/>
    <m/>
    <m/>
    <m/>
    <n v="9"/>
    <n v="0"/>
    <n v="0"/>
  </r>
  <r>
    <n v="4028788"/>
    <s v="Synchrodyne Inc."/>
    <s v="75 Maiden Lane,New York, NY 10038"/>
    <s v="75 Maiden Lane New York NY 10038"/>
    <s v="75 10038"/>
    <s v=""/>
    <x v="9"/>
    <x v="0"/>
    <x v="40"/>
    <n v="2"/>
    <x v="11"/>
    <n v="2"/>
    <n v="0"/>
    <n v="0.81808797015605494"/>
    <n v="0.26140515074814852"/>
    <n v="1"/>
    <n v="2"/>
    <n v="12"/>
    <m/>
    <m/>
    <m/>
    <m/>
    <m/>
    <m/>
    <m/>
    <m/>
    <m/>
    <m/>
    <n v="9"/>
    <n v="1"/>
    <n v="0"/>
  </r>
  <r>
    <n v="48452165"/>
    <s v="Lindgren, Eric"/>
    <s v="Federal Way,WA"/>
    <s v="Federal Way WA"/>
    <s v=""/>
    <s v=""/>
    <x v="9"/>
    <x v="0"/>
    <x v="78"/>
    <n v="1"/>
    <x v="3"/>
    <n v="0"/>
    <n v="0"/>
    <n v="0.87570484586956765"/>
    <n v="0.76562858289657376"/>
    <m/>
    <m/>
    <m/>
    <m/>
    <m/>
    <m/>
    <m/>
    <m/>
    <m/>
    <m/>
    <m/>
    <m/>
    <m/>
    <n v="9"/>
    <n v="0"/>
    <n v="0"/>
  </r>
  <r>
    <n v="48456176"/>
    <s v="Wang, Yujun"/>
    <s v="Fremont,CA"/>
    <s v="Fremont CA"/>
    <s v=""/>
    <s v=""/>
    <x v="9"/>
    <x v="0"/>
    <x v="70"/>
    <n v="1"/>
    <x v="15"/>
    <n v="0"/>
    <n v="0"/>
    <n v="0.98347527743913088"/>
    <n v="0.56064531612728474"/>
    <m/>
    <m/>
    <m/>
    <m/>
    <m/>
    <m/>
    <m/>
    <m/>
    <m/>
    <m/>
    <m/>
    <m/>
    <m/>
    <n v="9"/>
    <n v="0"/>
    <n v="0"/>
  </r>
  <r>
    <n v="48459619"/>
    <s v="Phung, Tracy ThuTrang"/>
    <s v="Foster City,CA"/>
    <s v="Foster City CA"/>
    <s v=""/>
    <s v=""/>
    <x v="9"/>
    <x v="0"/>
    <x v="78"/>
    <n v="1"/>
    <x v="3"/>
    <n v="0"/>
    <n v="0"/>
    <n v="0.56766886452719767"/>
    <n v="0.22335803141774924"/>
    <m/>
    <m/>
    <m/>
    <m/>
    <m/>
    <m/>
    <m/>
    <m/>
    <m/>
    <m/>
    <m/>
    <m/>
    <m/>
    <n v="9"/>
    <n v="0"/>
    <n v="0"/>
  </r>
  <r>
    <n v="48460903"/>
    <s v="Van Voorhis, Bradley"/>
    <s v="Iowa City,IA"/>
    <s v="Iowa City IA"/>
    <s v=""/>
    <s v=""/>
    <x v="9"/>
    <x v="0"/>
    <x v="74"/>
    <n v="1"/>
    <x v="3"/>
    <n v="0"/>
    <n v="0"/>
    <n v="0.12260110897380039"/>
    <n v="0.1821749139048805"/>
    <m/>
    <m/>
    <m/>
    <m/>
    <m/>
    <m/>
    <m/>
    <m/>
    <m/>
    <m/>
    <m/>
    <m/>
    <m/>
    <n v="9"/>
    <n v="0"/>
    <n v="0"/>
  </r>
  <r>
    <n v="4048757"/>
    <s v="Kiuru, Aaro"/>
    <s v="Honkatie 28/8,20540 Turku"/>
    <s v="Honkatie 28/8 20540 Turku"/>
    <s v="288 20540"/>
    <s v="28/"/>
    <x v="23"/>
    <x v="0"/>
    <x v="21"/>
    <n v="2"/>
    <x v="0"/>
    <n v="2"/>
    <n v="1"/>
    <n v="0.94241069050717197"/>
    <n v="0.26719283523991511"/>
    <n v="1"/>
    <n v="2"/>
    <n v="12"/>
    <m/>
    <m/>
    <m/>
    <m/>
    <m/>
    <m/>
    <m/>
    <m/>
    <m/>
    <m/>
    <n v="9"/>
    <n v="1"/>
    <n v="0"/>
  </r>
  <r>
    <n v="48466858"/>
    <s v="LIN, Hung-Lin"/>
    <s v="Taipei City"/>
    <s v="Taipei City"/>
    <s v=""/>
    <s v=""/>
    <x v="5"/>
    <x v="0"/>
    <x v="77"/>
    <n v="1"/>
    <x v="15"/>
    <n v="0"/>
    <n v="0"/>
    <n v="0.98768391712308257"/>
    <n v="0.34156400836142442"/>
    <m/>
    <m/>
    <m/>
    <m/>
    <m/>
    <m/>
    <m/>
    <m/>
    <m/>
    <m/>
    <m/>
    <m/>
    <m/>
    <n v="9"/>
    <n v="0"/>
    <n v="0"/>
  </r>
  <r>
    <n v="48466960"/>
    <s v="Thompson-Boothe, Jennifer"/>
    <s v="South Bend,IN"/>
    <s v="South Bend IN"/>
    <s v=""/>
    <s v=""/>
    <x v="9"/>
    <x v="0"/>
    <x v="69"/>
    <n v="1"/>
    <x v="3"/>
    <n v="0"/>
    <n v="0"/>
    <n v="4.8260447705192888E-2"/>
    <n v="0.12976260360840919"/>
    <m/>
    <m/>
    <m/>
    <m/>
    <m/>
    <m/>
    <m/>
    <m/>
    <m/>
    <m/>
    <m/>
    <m/>
    <m/>
    <n v="9"/>
    <n v="0"/>
    <n v="0"/>
  </r>
  <r>
    <n v="48469481"/>
    <s v="Liou, Shiann"/>
    <s v="Cambell,CA"/>
    <s v="Cambell CA"/>
    <s v=""/>
    <s v=""/>
    <x v="9"/>
    <x v="0"/>
    <x v="70"/>
    <n v="1"/>
    <x v="15"/>
    <n v="0"/>
    <n v="0"/>
    <n v="0.10695716956059831"/>
    <n v="0.31935094463371327"/>
    <m/>
    <m/>
    <m/>
    <m/>
    <m/>
    <m/>
    <m/>
    <m/>
    <m/>
    <m/>
    <m/>
    <m/>
    <m/>
    <n v="9"/>
    <n v="0"/>
    <n v="0"/>
  </r>
  <r>
    <n v="48471667"/>
    <s v="Van Stuyvenberg, Wim"/>
    <s v="Zoelen"/>
    <s v="Zoelen"/>
    <s v=""/>
    <s v=""/>
    <x v="1"/>
    <x v="0"/>
    <x v="66"/>
    <n v="1"/>
    <x v="14"/>
    <n v="0"/>
    <n v="0"/>
    <n v="0.10658186263284253"/>
    <n v="0.47074511541138919"/>
    <m/>
    <m/>
    <m/>
    <m/>
    <m/>
    <m/>
    <m/>
    <m/>
    <m/>
    <m/>
    <m/>
    <m/>
    <m/>
    <n v="9"/>
    <n v="0"/>
    <n v="0"/>
  </r>
  <r>
    <n v="48472360"/>
    <s v="CHIA HUA FITNESS CO., LTD."/>
    <s v="HSINCHU COUNTY"/>
    <s v="HSINCHU COUNTY"/>
    <s v=""/>
    <s v=""/>
    <x v="5"/>
    <x v="0"/>
    <x v="78"/>
    <n v="1"/>
    <x v="15"/>
    <n v="0"/>
    <n v="0"/>
    <n v="0.15667925261345117"/>
    <n v="0.37561332610479514"/>
    <m/>
    <m/>
    <m/>
    <m/>
    <m/>
    <m/>
    <m/>
    <m/>
    <m/>
    <m/>
    <m/>
    <m/>
    <m/>
    <n v="9"/>
    <n v="0"/>
    <n v="0"/>
  </r>
  <r>
    <n v="48477823"/>
    <s v="Gallagher, Ryan"/>
    <s v="Saratoga Springs,NY"/>
    <s v="Saratoga Springs NY"/>
    <s v=""/>
    <s v=""/>
    <x v="9"/>
    <x v="0"/>
    <x v="80"/>
    <n v="2"/>
    <x v="3"/>
    <n v="0"/>
    <n v="0"/>
    <n v="0.89708890856074786"/>
    <n v="0.91993214933729461"/>
    <m/>
    <m/>
    <m/>
    <m/>
    <m/>
    <m/>
    <m/>
    <m/>
    <m/>
    <m/>
    <m/>
    <m/>
    <m/>
    <n v="9"/>
    <n v="0"/>
    <n v="0"/>
  </r>
  <r>
    <n v="48479420"/>
    <s v="Ueno, Hirohito"/>
    <s v="Mito-shi"/>
    <s v="Mito-shi"/>
    <s v=""/>
    <s v=""/>
    <x v="2"/>
    <x v="0"/>
    <x v="59"/>
    <n v="1"/>
    <x v="14"/>
    <n v="0"/>
    <n v="0"/>
    <n v="0.55119115415913"/>
    <n v="0.38957873136009313"/>
    <m/>
    <m/>
    <m/>
    <m/>
    <m/>
    <m/>
    <m/>
    <m/>
    <m/>
    <m/>
    <m/>
    <m/>
    <m/>
    <n v="9"/>
    <n v="0"/>
    <n v="0"/>
  </r>
  <r>
    <n v="48479735"/>
    <s v="HEARTWOOD CARVING, INC."/>
    <s v="Eugene,OR"/>
    <s v="Eugene OR"/>
    <s v=""/>
    <s v=""/>
    <x v="9"/>
    <x v="0"/>
    <x v="62"/>
    <n v="1"/>
    <x v="15"/>
    <n v="0"/>
    <n v="0"/>
    <n v="0.79330404768120688"/>
    <n v="0.33676246934679588"/>
    <m/>
    <m/>
    <m/>
    <m/>
    <m/>
    <m/>
    <m/>
    <m/>
    <m/>
    <m/>
    <m/>
    <m/>
    <m/>
    <n v="9"/>
    <n v="0"/>
    <n v="0"/>
  </r>
  <r>
    <n v="48486247"/>
    <s v="Tang, Gilbert H.L."/>
    <s v="New York,NY"/>
    <s v="New York NY"/>
    <s v=""/>
    <s v=""/>
    <x v="9"/>
    <x v="0"/>
    <x v="77"/>
    <n v="1"/>
    <x v="3"/>
    <n v="0"/>
    <n v="0"/>
    <n v="0.84623808749131768"/>
    <n v="0.66250809623113371"/>
    <m/>
    <m/>
    <m/>
    <m/>
    <m/>
    <m/>
    <m/>
    <m/>
    <m/>
    <m/>
    <m/>
    <m/>
    <m/>
    <n v="9"/>
    <n v="0"/>
    <n v="0"/>
  </r>
  <r>
    <n v="48488654"/>
    <s v="Martin, Carlos"/>
    <s v="Austin,TX"/>
    <s v="Austin TX"/>
    <s v=""/>
    <s v=""/>
    <x v="9"/>
    <x v="0"/>
    <x v="62"/>
    <n v="1"/>
    <x v="15"/>
    <n v="0"/>
    <n v="0"/>
    <n v="0.37168853466379104"/>
    <n v="0.16146133043019839"/>
    <m/>
    <m/>
    <m/>
    <m/>
    <m/>
    <m/>
    <m/>
    <m/>
    <m/>
    <m/>
    <m/>
    <m/>
    <m/>
    <n v="9"/>
    <n v="0"/>
    <n v="0"/>
  </r>
  <r>
    <n v="48488757"/>
    <s v="MENDOZA, Leopoldo G."/>
    <s v="Scottsdale,AZ"/>
    <s v="Scottsdale AZ"/>
    <s v=""/>
    <s v=""/>
    <x v="9"/>
    <x v="0"/>
    <x v="69"/>
    <n v="1"/>
    <x v="15"/>
    <n v="0"/>
    <n v="0"/>
    <n v="0.32611762348166318"/>
    <n v="0.78288629806697096"/>
    <m/>
    <m/>
    <m/>
    <m/>
    <m/>
    <m/>
    <m/>
    <m/>
    <m/>
    <m/>
    <m/>
    <m/>
    <m/>
    <n v="9"/>
    <n v="0"/>
    <n v="0"/>
  </r>
  <r>
    <n v="48489089"/>
    <s v="Open Invention Network, LLP"/>
    <s v="Durham,NC"/>
    <s v="Durham NC"/>
    <s v=""/>
    <s v=""/>
    <x v="9"/>
    <x v="0"/>
    <x v="62"/>
    <n v="1"/>
    <x v="15"/>
    <n v="0"/>
    <n v="0"/>
    <n v="0.37945590672469554"/>
    <n v="0.43870150424670751"/>
    <m/>
    <m/>
    <m/>
    <m/>
    <m/>
    <m/>
    <m/>
    <m/>
    <m/>
    <m/>
    <m/>
    <m/>
    <m/>
    <n v="9"/>
    <n v="0"/>
    <n v="0"/>
  </r>
  <r>
    <n v="48491412"/>
    <s v="Wang, Wenjun"/>
    <s v="Jinan City"/>
    <s v="Jinan City"/>
    <s v=""/>
    <s v=""/>
    <x v="14"/>
    <x v="0"/>
    <x v="70"/>
    <n v="1"/>
    <x v="15"/>
    <n v="0"/>
    <n v="0"/>
    <n v="0.69539835535875794"/>
    <n v="7.8361985673190859E-2"/>
    <m/>
    <m/>
    <m/>
    <m/>
    <m/>
    <m/>
    <m/>
    <m/>
    <m/>
    <m/>
    <m/>
    <m/>
    <m/>
    <n v="9"/>
    <n v="0"/>
    <n v="0"/>
  </r>
  <r>
    <n v="48492015"/>
    <s v="Stoll, Ronny"/>
    <s v="Hamburg"/>
    <s v="Hamburg"/>
    <s v=""/>
    <s v=""/>
    <x v="0"/>
    <x v="0"/>
    <x v="65"/>
    <n v="1"/>
    <x v="14"/>
    <n v="0"/>
    <n v="0"/>
    <n v="0.98219755486892291"/>
    <n v="0.75180280431605739"/>
    <m/>
    <m/>
    <m/>
    <m/>
    <m/>
    <m/>
    <m/>
    <m/>
    <m/>
    <m/>
    <m/>
    <m/>
    <m/>
    <n v="9"/>
    <n v="0"/>
    <n v="0"/>
  </r>
  <r>
    <n v="48493604"/>
    <s v="Iwai, Akito"/>
    <s v="Daito"/>
    <s v="Daito"/>
    <s v=""/>
    <s v=""/>
    <x v="2"/>
    <x v="0"/>
    <x v="87"/>
    <n v="1"/>
    <x v="14"/>
    <n v="0"/>
    <n v="0"/>
    <n v="0.11640277007984035"/>
    <n v="0.70721065754673484"/>
    <m/>
    <m/>
    <m/>
    <m/>
    <m/>
    <m/>
    <m/>
    <m/>
    <m/>
    <m/>
    <m/>
    <m/>
    <m/>
    <n v="9"/>
    <n v="0"/>
    <n v="0"/>
  </r>
  <r>
    <n v="48495057"/>
    <s v="SONG, Hyung K."/>
    <s v="Seoul"/>
    <s v="Seoul"/>
    <s v=""/>
    <s v=""/>
    <x v="7"/>
    <x v="0"/>
    <x v="87"/>
    <n v="1"/>
    <x v="14"/>
    <n v="0"/>
    <n v="0"/>
    <n v="0.18092383985273497"/>
    <n v="0.90718509326287178"/>
    <m/>
    <m/>
    <m/>
    <m/>
    <m/>
    <m/>
    <m/>
    <m/>
    <m/>
    <m/>
    <m/>
    <m/>
    <m/>
    <n v="9"/>
    <n v="0"/>
    <n v="0"/>
  </r>
  <r>
    <n v="48496651"/>
    <s v="Crain, Stephen B."/>
    <s v="St. Louis,MO"/>
    <s v="St. Louis MO"/>
    <s v=""/>
    <s v=""/>
    <x v="9"/>
    <x v="0"/>
    <x v="74"/>
    <n v="1"/>
    <x v="3"/>
    <n v="0"/>
    <n v="0"/>
    <n v="0.33811079902133678"/>
    <n v="0.51261534828658573"/>
    <m/>
    <m/>
    <m/>
    <m/>
    <m/>
    <m/>
    <m/>
    <m/>
    <m/>
    <m/>
    <m/>
    <m/>
    <m/>
    <n v="9"/>
    <n v="0"/>
    <n v="0"/>
  </r>
  <r>
    <n v="48497702"/>
    <s v="Jorgensen, William"/>
    <s v="Deep River,CT"/>
    <s v="Deep River CT"/>
    <s v=""/>
    <s v=""/>
    <x v="9"/>
    <x v="0"/>
    <x v="69"/>
    <n v="1"/>
    <x v="3"/>
    <n v="0"/>
    <n v="0"/>
    <n v="0.97461760258948982"/>
    <n v="0.55488786224676201"/>
    <m/>
    <m/>
    <m/>
    <m/>
    <m/>
    <m/>
    <m/>
    <m/>
    <m/>
    <m/>
    <m/>
    <m/>
    <m/>
    <n v="9"/>
    <n v="0"/>
    <n v="0"/>
  </r>
  <r>
    <n v="48528661"/>
    <s v="SEKIGUCHI, KAZUO"/>
    <s v="1-7-1 Doshomachi Chuo-ku, Osaka-shi 541-0045 Osaka JP"/>
    <s v="1-7-1 Doshomachi Chuo-ku Osaka-shi 541-0045 Osaka JP"/>
    <s v="171 5410045"/>
    <s v="-7-"/>
    <x v="2"/>
    <x v="0"/>
    <x v="33"/>
    <n v="3"/>
    <x v="11"/>
    <n v="2"/>
    <n v="1"/>
    <n v="0.33455386483617244"/>
    <n v="0.40140953718181904"/>
    <m/>
    <m/>
    <m/>
    <m/>
    <m/>
    <m/>
    <m/>
    <m/>
    <m/>
    <m/>
    <m/>
    <m/>
    <m/>
    <n v="9"/>
    <n v="1"/>
    <n v="0"/>
  </r>
  <r>
    <n v="48532891"/>
    <s v="LAMPILAS MAXIME"/>
    <s v="60 RUE VEUVE AUBLET, 93230 ROMAINVILLE - France"/>
    <s v="60 RUE VEUVE AUBLET 93230 ROMAINVILLE - France"/>
    <s v="60 93230"/>
    <s v=""/>
    <x v="3"/>
    <x v="0"/>
    <x v="22"/>
    <n v="3"/>
    <x v="10"/>
    <n v="2"/>
    <n v="0"/>
    <n v="0.36242086963539144"/>
    <n v="0.84505677094121212"/>
    <m/>
    <m/>
    <m/>
    <m/>
    <m/>
    <m/>
    <m/>
    <m/>
    <m/>
    <m/>
    <m/>
    <m/>
    <m/>
    <n v="9"/>
    <n v="1"/>
    <n v="0"/>
  </r>
  <r>
    <n v="48573564"/>
    <s v="SHANGHAI RESEARCH INSTITUTE OF CHEMICAL INDUSTRY"/>
    <s v="No. 345, Yunling East Road, Putuo District, Shanghai"/>
    <s v="No. 345 Yunling East Road Putuo District Shanghai"/>
    <s v="345"/>
    <s v="345"/>
    <x v="14"/>
    <x v="0"/>
    <x v="26"/>
    <n v="3"/>
    <x v="10"/>
    <n v="1"/>
    <n v="1"/>
    <n v="0.4209294958521641"/>
    <n v="0.80556679417128307"/>
    <m/>
    <m/>
    <m/>
    <m/>
    <m/>
    <m/>
    <m/>
    <m/>
    <m/>
    <m/>
    <m/>
    <m/>
    <m/>
    <n v="9"/>
    <n v="1"/>
    <n v="0"/>
  </r>
  <r>
    <n v="4295674"/>
    <s v="Belcher, Danny"/>
    <s v="10 Yehuda St.,52504, Ramat Gan"/>
    <s v="10 Yehuda St. 52504 Ramat Gan"/>
    <s v="10 52504"/>
    <s v=""/>
    <x v="19"/>
    <x v="0"/>
    <x v="0"/>
    <n v="2"/>
    <x v="9"/>
    <n v="2"/>
    <n v="0"/>
    <n v="0.70527021685562985"/>
    <n v="0.24944278389198438"/>
    <n v="1"/>
    <n v="2"/>
    <n v="12"/>
    <m/>
    <m/>
    <m/>
    <m/>
    <m/>
    <m/>
    <m/>
    <m/>
    <m/>
    <m/>
    <n v="9"/>
    <n v="1"/>
    <n v="0"/>
  </r>
  <r>
    <n v="48694027"/>
    <s v="CERAMICA FILIPPO MARAZZI S.P.A"/>
    <s v="VIA DELLA ZECCA, 1 40121 BOLOGNA ITALY"/>
    <s v="VIA DELLA ZECCA 1 40121 BOLOGNA ITALY"/>
    <s v="1 40121"/>
    <s v="1"/>
    <x v="6"/>
    <x v="0"/>
    <x v="34"/>
    <n v="3"/>
    <x v="11"/>
    <n v="2"/>
    <n v="1"/>
    <n v="0.10918623651205206"/>
    <n v="0.22517983338171377"/>
    <m/>
    <m/>
    <m/>
    <m/>
    <m/>
    <m/>
    <m/>
    <m/>
    <m/>
    <m/>
    <m/>
    <m/>
    <m/>
    <n v="9"/>
    <n v="1"/>
    <n v="0"/>
  </r>
  <r>
    <n v="49097169"/>
    <s v="Schimpl, Thomas"/>
    <s v="C.M. Ziehrergasse 1,8430 Leibnitz"/>
    <s v="C.M. Ziehrergasse 1 8430 Leibnitz"/>
    <s v="1 8430"/>
    <s v="1"/>
    <x v="15"/>
    <x v="0"/>
    <x v="40"/>
    <n v="2"/>
    <x v="1"/>
    <n v="2"/>
    <n v="1"/>
    <n v="0.943952226699726"/>
    <n v="0.9838220946518107"/>
    <m/>
    <m/>
    <m/>
    <m/>
    <m/>
    <m/>
    <m/>
    <m/>
    <m/>
    <m/>
    <m/>
    <m/>
    <m/>
    <n v="9"/>
    <n v="1"/>
    <n v="0"/>
  </r>
  <r>
    <n v="49097323"/>
    <s v="Marculescu, Rodrig"/>
    <s v="MEDIZINISCHE UNIVERSITÄT WIEN, KILM, Leitstelle 5H,Währinger Gürtel 18-20,1090 Vienna"/>
    <s v="MEDIZINISCHE UNIVERSITÄT WIEN KILM Leitstelle 5H Währinger Gürtel 18-20 1090 Vienna"/>
    <s v="5 1820 1090"/>
    <s v="5H"/>
    <x v="15"/>
    <x v="0"/>
    <x v="92"/>
    <n v="3"/>
    <x v="6"/>
    <n v="3"/>
    <n v="1"/>
    <n v="0.31571876022412226"/>
    <n v="0.40222632379331125"/>
    <m/>
    <m/>
    <m/>
    <m/>
    <m/>
    <m/>
    <m/>
    <m/>
    <m/>
    <m/>
    <m/>
    <m/>
    <m/>
    <n v="9"/>
    <n v="1"/>
    <n v="0"/>
  </r>
  <r>
    <n v="49097584"/>
    <s v="Austech Sterile Resource Recovery Pty Ltd"/>
    <s v="6 Bell Street Toowoomba,Queensland 4350"/>
    <s v="6 Bell Street Toowoomba Queensland 4350"/>
    <s v="6 4350"/>
    <s v=""/>
    <x v="20"/>
    <x v="0"/>
    <x v="36"/>
    <n v="3"/>
    <x v="9"/>
    <n v="2"/>
    <n v="0"/>
    <n v="0.64845466167014287"/>
    <n v="0.43701132256911746"/>
    <m/>
    <m/>
    <m/>
    <m/>
    <m/>
    <m/>
    <m/>
    <m/>
    <m/>
    <m/>
    <m/>
    <m/>
    <m/>
    <n v="9"/>
    <n v="1"/>
    <n v="0"/>
  </r>
  <r>
    <n v="49097683"/>
    <s v="BURNS, Wayne Alan Robert"/>
    <s v="PO Box 4444,30 Chetwynd Street,Loganholme, Queensland 4122"/>
    <s v="PO Box 4444 30 Chetwynd Street Loganholme Queensland 4122"/>
    <s v="4444 30 4122"/>
    <s v="30"/>
    <x v="20"/>
    <x v="0"/>
    <x v="14"/>
    <n v="3"/>
    <x v="2"/>
    <n v="3"/>
    <n v="1"/>
    <n v="0.14346216890324015"/>
    <n v="0.17237309638115705"/>
    <m/>
    <m/>
    <m/>
    <m/>
    <m/>
    <m/>
    <m/>
    <m/>
    <m/>
    <m/>
    <m/>
    <m/>
    <m/>
    <n v="9"/>
    <n v="1"/>
    <n v="0"/>
  </r>
  <r>
    <n v="49098334"/>
    <s v="GEIJSKES, Robert, Jason, Christopher"/>
    <s v="Lvl 3 H Block,2 George Street,Brisbane Queensland 4000"/>
    <s v="Lvl 3 H Block 2 George Street Brisbane Queensland 4000"/>
    <s v="3 2 4000"/>
    <s v="3"/>
    <x v="20"/>
    <x v="0"/>
    <x v="49"/>
    <n v="3"/>
    <x v="4"/>
    <n v="3"/>
    <n v="1"/>
    <n v="0.76087197027502496"/>
    <n v="0.3976639181534718"/>
    <m/>
    <m/>
    <m/>
    <m/>
    <m/>
    <m/>
    <m/>
    <m/>
    <m/>
    <m/>
    <m/>
    <m/>
    <m/>
    <n v="9"/>
    <n v="1"/>
    <n v="0"/>
  </r>
  <r>
    <n v="49102532"/>
    <s v="BARBOZA, Samuel, Santana"/>
    <s v="Av.Capuava, 603,Bairro Homero Thon,09111-000 Santo André - Sp"/>
    <s v="Av.Capuava 603 Bairro Homero Thon 09111-000 Santo André - Sp"/>
    <s v="603 09111000"/>
    <s v="603"/>
    <x v="33"/>
    <x v="0"/>
    <x v="15"/>
    <n v="3"/>
    <x v="4"/>
    <n v="2"/>
    <n v="1"/>
    <n v="0.42520219740026288"/>
    <n v="0.39567947312732477"/>
    <m/>
    <m/>
    <m/>
    <m/>
    <m/>
    <m/>
    <m/>
    <m/>
    <m/>
    <m/>
    <m/>
    <m/>
    <m/>
    <n v="9"/>
    <n v="1"/>
    <n v="0"/>
  </r>
  <r>
    <n v="49104628"/>
    <s v="CARVALHO, Antônio Sérgio da Costa"/>
    <s v="TV Sétima 62,Bairro Novo,67100-000 Marituba - PA"/>
    <s v="TV Sétima 62 Bairro Novo 67100-000 Marituba - PA"/>
    <s v="62 67100000"/>
    <s v="62"/>
    <x v="33"/>
    <x v="0"/>
    <x v="47"/>
    <n v="3"/>
    <x v="2"/>
    <n v="2"/>
    <n v="1"/>
    <n v="0.32803152704448968"/>
    <n v="0.9890123144556735"/>
    <m/>
    <m/>
    <m/>
    <m/>
    <m/>
    <m/>
    <m/>
    <m/>
    <m/>
    <m/>
    <m/>
    <m/>
    <m/>
    <n v="9"/>
    <n v="1"/>
    <n v="0"/>
  </r>
  <r>
    <n v="4432925"/>
    <s v="ROCHE, Didier"/>
    <s v="1 Rue Chateaubriand,F-91400 Saclay"/>
    <s v="1 Rue Chateaubriand F-91400 Saclay"/>
    <s v="1 91400"/>
    <s v=""/>
    <x v="3"/>
    <x v="0"/>
    <x v="51"/>
    <n v="2"/>
    <x v="1"/>
    <n v="2"/>
    <n v="0"/>
    <n v="0.78133749790636542"/>
    <n v="0.29648212320865452"/>
    <n v="1"/>
    <n v="2"/>
    <n v="12"/>
    <m/>
    <m/>
    <m/>
    <m/>
    <m/>
    <m/>
    <m/>
    <m/>
    <m/>
    <m/>
    <n v="9"/>
    <n v="1"/>
    <n v="0"/>
  </r>
  <r>
    <n v="49105401"/>
    <s v="Boland, Xavier"/>
    <s v="Federal-Mogul S.A.,304, Route de Luxembourg,6700 Arlon"/>
    <s v="Federal-Mogul S.A. 304 Route de Luxembourg 6700 Arlon"/>
    <s v="304 6700"/>
    <s v="304"/>
    <x v="17"/>
    <x v="0"/>
    <x v="49"/>
    <n v="3"/>
    <x v="10"/>
    <n v="2"/>
    <n v="1"/>
    <n v="0.71093168462423273"/>
    <n v="0.61637109013989022"/>
    <m/>
    <m/>
    <m/>
    <m/>
    <m/>
    <m/>
    <m/>
    <m/>
    <m/>
    <m/>
    <m/>
    <m/>
    <m/>
    <n v="9"/>
    <n v="1"/>
    <n v="0"/>
  </r>
  <r>
    <n v="49108908"/>
    <s v="Theralase, Inc."/>
    <s v="29 Gervais Drive,Suite 102,North York, Ontario M3C 1Y9"/>
    <s v="29 Gervais Drive Suite 102 North York Ontario M3C 1Y9"/>
    <s v="29 102 3 19"/>
    <s v="102"/>
    <x v="16"/>
    <x v="0"/>
    <x v="49"/>
    <n v="3"/>
    <x v="4"/>
    <n v="4"/>
    <n v="1"/>
    <n v="0.23784623917757952"/>
    <n v="0.86930793317276167"/>
    <m/>
    <m/>
    <m/>
    <m/>
    <m/>
    <m/>
    <m/>
    <m/>
    <m/>
    <m/>
    <m/>
    <m/>
    <m/>
    <n v="9"/>
    <n v="1"/>
    <n v="0"/>
  </r>
  <r>
    <n v="49109410"/>
    <s v="Witschi Electronic AG"/>
    <s v="Bahnhofstrasse 26,3294 Büren an der Aare"/>
    <s v="Bahnhofstrasse 26 3294 Büren an der Aare"/>
    <s v="26 3294"/>
    <s v="26"/>
    <x v="10"/>
    <x v="0"/>
    <x v="41"/>
    <n v="3"/>
    <x v="11"/>
    <n v="2"/>
    <n v="1"/>
    <n v="0.54000308354329418"/>
    <n v="0.68165889175907068"/>
    <m/>
    <m/>
    <m/>
    <m/>
    <m/>
    <m/>
    <m/>
    <m/>
    <m/>
    <m/>
    <m/>
    <m/>
    <m/>
    <n v="9"/>
    <n v="1"/>
    <n v="0"/>
  </r>
  <r>
    <n v="49110539"/>
    <s v="GOUGH, Julia"/>
    <s v="Route de la Capite 42,Cologny,1223 Geneva"/>
    <s v="Route de la Capite 42 Cologny 1223 Geneva"/>
    <s v="42 1223"/>
    <s v="42"/>
    <x v="10"/>
    <x v="0"/>
    <x v="46"/>
    <n v="3"/>
    <x v="10"/>
    <n v="2"/>
    <n v="1"/>
    <n v="0.30463639077683224"/>
    <n v="0.11353247226998919"/>
    <m/>
    <m/>
    <m/>
    <m/>
    <m/>
    <m/>
    <m/>
    <m/>
    <m/>
    <m/>
    <m/>
    <m/>
    <m/>
    <n v="9"/>
    <n v="1"/>
    <n v="0"/>
  </r>
  <r>
    <n v="49113280"/>
    <s v="BUENO, Ivan Stefano"/>
    <s v="Avenida Cônego Peres, n 530, apto. 03,Centro,Nova Prata - Rs"/>
    <s v="Avenida Cônego Peres n 530 apto. 03 Centro Nova Prata - Rs"/>
    <s v="530 03"/>
    <s v="530"/>
    <x v="33"/>
    <x v="0"/>
    <x v="6"/>
    <n v="3"/>
    <x v="8"/>
    <n v="2"/>
    <n v="1"/>
    <n v="0.69842501881661367"/>
    <n v="9.6179633967964695E-2"/>
    <m/>
    <m/>
    <m/>
    <m/>
    <m/>
    <m/>
    <m/>
    <m/>
    <m/>
    <m/>
    <m/>
    <m/>
    <m/>
    <n v="9"/>
    <n v="1"/>
    <n v="0"/>
  </r>
  <r>
    <n v="49114025"/>
    <s v="DE SOUZA, Taiane Guedes Fonseca"/>
    <s v="Rua João Alexandre Pires 419,Milionarios,313251-5454 Belo Horizonte Minas Gerais"/>
    <s v="Rua João Alexandre Pires 419 Milionarios 313251-5454 Belo Horizonte Minas Gerais"/>
    <s v="419 3132515454"/>
    <s v="419"/>
    <x v="33"/>
    <x v="0"/>
    <x v="73"/>
    <n v="3"/>
    <x v="6"/>
    <n v="2"/>
    <n v="1"/>
    <n v="0.55496503163361421"/>
    <n v="8.3173357167157458E-2"/>
    <m/>
    <m/>
    <m/>
    <m/>
    <m/>
    <m/>
    <m/>
    <m/>
    <m/>
    <m/>
    <m/>
    <m/>
    <m/>
    <n v="9"/>
    <n v="1"/>
    <n v="0"/>
  </r>
  <r>
    <n v="49115782"/>
    <s v="Restle, Karl-Heinz"/>
    <s v="Renergon International AG,Holzäckerlistrasse 6,8280 Kreuzlingen"/>
    <s v="Renergon International AG Holzäckerlistrasse 6 8280 Kreuzlingen"/>
    <s v="6 8280"/>
    <s v="6"/>
    <x v="10"/>
    <x v="0"/>
    <x v="53"/>
    <n v="3"/>
    <x v="11"/>
    <n v="2"/>
    <n v="1"/>
    <n v="5.4312246649820706E-2"/>
    <n v="0.47687834279502217"/>
    <m/>
    <m/>
    <m/>
    <m/>
    <m/>
    <m/>
    <m/>
    <m/>
    <m/>
    <m/>
    <m/>
    <m/>
    <m/>
    <n v="9"/>
    <n v="1"/>
    <n v="0"/>
  </r>
  <r>
    <n v="49116185"/>
    <s v="DI PAOLO, Thérèse"/>
    <s v="Molecular Endocrinology and Oncology Research,Center,Laval University Medical Center CHUL,2705 Laurier Boulevard,Québec, Québec G1V 4G2"/>
    <s v="Molecular Endocrinology and Oncology Research Center Laval University Medical Center CHUL 2705 Laurier Boulevard Québec Québec G1V 4G2"/>
    <s v="2705 1 42"/>
    <s v="G1V"/>
    <x v="16"/>
    <x v="0"/>
    <x v="137"/>
    <n v="3"/>
    <x v="17"/>
    <n v="3"/>
    <n v="1"/>
    <n v="0.1820649672748319"/>
    <n v="0.77841292777216753"/>
    <m/>
    <m/>
    <m/>
    <m/>
    <m/>
    <m/>
    <m/>
    <m/>
    <m/>
    <m/>
    <m/>
    <m/>
    <m/>
    <n v="9"/>
    <n v="1"/>
    <n v="0"/>
  </r>
  <r>
    <n v="49117146"/>
    <s v="FU, Xihua"/>
    <s v="c/o ZTE Plaza,Keji Road South,Hi-Tech Industrial Park,Nanshan District,Shenzhen City Guangdong 518057"/>
    <s v="c/o ZTE Plaza Keji Road South Hi-Tech Industrial Park Nanshan District Shenzhen City Guangdong 518057"/>
    <s v="518057"/>
    <s v=""/>
    <x v="14"/>
    <x v="0"/>
    <x v="98"/>
    <n v="3"/>
    <x v="12"/>
    <n v="1"/>
    <n v="0"/>
    <n v="0.30795768703967874"/>
    <n v="0.83913435724297558"/>
    <m/>
    <m/>
    <m/>
    <m/>
    <m/>
    <m/>
    <m/>
    <m/>
    <m/>
    <m/>
    <m/>
    <m/>
    <m/>
    <n v="9"/>
    <n v="1"/>
    <n v="0"/>
  </r>
  <r>
    <n v="4582739"/>
    <s v="Eriksen, Jon Amund"/>
    <s v="Bjo̸rntvedt gt 37,3916, Porsgrunn"/>
    <s v="Bjo̸rntvedt gt 37 3916 Porsgrunn"/>
    <s v="37 3916"/>
    <s v="37"/>
    <x v="13"/>
    <x v="0"/>
    <x v="40"/>
    <n v="2"/>
    <x v="1"/>
    <n v="2"/>
    <n v="1"/>
    <n v="0.90694754939704891"/>
    <n v="0.24447448775006453"/>
    <n v="1"/>
    <n v="2"/>
    <n v="12"/>
    <m/>
    <m/>
    <m/>
    <m/>
    <m/>
    <m/>
    <m/>
    <m/>
    <m/>
    <m/>
    <n v="9"/>
    <n v="1"/>
    <n v="0"/>
  </r>
  <r>
    <n v="49118363"/>
    <s v="Haier Group Corporation"/>
    <s v="Industrial Park,No.1 Haier Rood,Hi-Tech Zone,Laoshan District,Qingdao, Shandong 266101"/>
    <s v="Industrial Park No.1 Haier Rood Hi-Tech Zone Laoshan District Qingdao Shandong 266101"/>
    <s v="1 266101"/>
    <s v=".1"/>
    <x v="14"/>
    <x v="0"/>
    <x v="12"/>
    <n v="3"/>
    <x v="8"/>
    <n v="2"/>
    <n v="1"/>
    <n v="7.2853567058160262E-2"/>
    <n v="0.62930535549061473"/>
    <m/>
    <m/>
    <m/>
    <m/>
    <m/>
    <m/>
    <m/>
    <m/>
    <m/>
    <m/>
    <m/>
    <m/>
    <m/>
    <n v="9"/>
    <n v="1"/>
    <n v="0"/>
  </r>
  <r>
    <n v="49119232"/>
    <s v="Ding, Kaihong"/>
    <s v="888 Yongda St.,Fushan Dist.,265500 Yantai"/>
    <s v="888 Yongda St. Fushan Dist. 265500 Yantai"/>
    <s v="888 265500"/>
    <s v=""/>
    <x v="14"/>
    <x v="0"/>
    <x v="46"/>
    <n v="3"/>
    <x v="11"/>
    <n v="2"/>
    <n v="0"/>
    <n v="0.31549128259399284"/>
    <n v="0.31760665698481283"/>
    <m/>
    <m/>
    <m/>
    <m/>
    <m/>
    <m/>
    <m/>
    <m/>
    <m/>
    <m/>
    <m/>
    <m/>
    <m/>
    <n v="9"/>
    <n v="1"/>
    <n v="0"/>
  </r>
  <r>
    <n v="49121845"/>
    <s v="LIN, Feng"/>
    <s v="c/o Alibaba Group Legal Department,10/F Building A The West Lake International Plaza of S&amp;t,No. 391 Wen'er Road,Hangzhou 310013"/>
    <s v="c/o Alibaba Group Legal Department 10/F Building A The West Lake International Plaza of S&amp;t No. 391 Wen'er Road Hangzhou 310013"/>
    <s v="10 391 310013"/>
    <s v="10/"/>
    <x v="14"/>
    <x v="0"/>
    <x v="130"/>
    <n v="3"/>
    <x v="22"/>
    <n v="3"/>
    <n v="1"/>
    <n v="0.49896752114351994"/>
    <n v="0.25109818775082104"/>
    <m/>
    <m/>
    <m/>
    <m/>
    <m/>
    <m/>
    <m/>
    <m/>
    <m/>
    <m/>
    <m/>
    <m/>
    <m/>
    <n v="9"/>
    <n v="1"/>
    <n v="0"/>
  </r>
  <r>
    <n v="49121868"/>
    <s v="Institute Of Microbiology, Chinese Academy Of Sciences"/>
    <s v="No.1, West Beichen Road,Chaoyang District,Beijing 100101"/>
    <s v="No.1 West Beichen Road Chaoyang District Beijing 100101"/>
    <s v="1 100101"/>
    <s v=".1"/>
    <x v="14"/>
    <x v="0"/>
    <x v="30"/>
    <n v="3"/>
    <x v="10"/>
    <n v="2"/>
    <n v="1"/>
    <n v="5.377406670899143E-2"/>
    <n v="0.35735249906474531"/>
    <m/>
    <m/>
    <m/>
    <m/>
    <m/>
    <m/>
    <m/>
    <m/>
    <m/>
    <m/>
    <m/>
    <m/>
    <m/>
    <n v="9"/>
    <n v="1"/>
    <n v="0"/>
  </r>
  <r>
    <n v="49122897"/>
    <s v="LI, Zhitao"/>
    <s v="Steelmate Industry Park,Heping Avenue,Dongfu Road,Dongfeng Town,Zhongshan Guangdong 528425"/>
    <s v="Steelmate Industry Park Heping Avenue Dongfu Road Dongfeng Town Zhongshan Guangdong 528425"/>
    <s v="528425"/>
    <s v=""/>
    <x v="14"/>
    <x v="0"/>
    <x v="32"/>
    <n v="3"/>
    <x v="8"/>
    <n v="1"/>
    <n v="0"/>
    <n v="0.9590424106753328"/>
    <n v="0.37764740511766692"/>
    <m/>
    <m/>
    <m/>
    <m/>
    <m/>
    <m/>
    <m/>
    <m/>
    <m/>
    <m/>
    <m/>
    <m/>
    <m/>
    <n v="9"/>
    <n v="1"/>
    <n v="0"/>
  </r>
  <r>
    <n v="49123525"/>
    <s v="MA, Ling"/>
    <s v="Zeng, Hu,70 Huifeng 4rd,ZhongKai Hi-tech Development District,Development Zone,Huizhou Guangdong 516006"/>
    <s v="Zeng Hu 70 Huifeng 4rd ZhongKai Hi-tech Development District Development Zone Huizhou Guangdong 516006"/>
    <s v="70 4 516006"/>
    <s v="70"/>
    <x v="14"/>
    <x v="0"/>
    <x v="106"/>
    <n v="3"/>
    <x v="7"/>
    <n v="3"/>
    <n v="1"/>
    <n v="0.53933281916583875"/>
    <n v="0.46031846490834316"/>
    <m/>
    <m/>
    <m/>
    <m/>
    <m/>
    <m/>
    <m/>
    <m/>
    <m/>
    <m/>
    <m/>
    <m/>
    <m/>
    <n v="9"/>
    <n v="1"/>
    <n v="0"/>
  </r>
  <r>
    <n v="49124171"/>
    <s v="BADOLATO BÖNISCH, Gabriela"/>
    <s v="DSM Nutritional Products Ltd.,P.O. Box 2676,CH-4002 Basel"/>
    <s v="DSM Nutritional Products Ltd. P.O. Box 2676 CH-4002 Basel"/>
    <s v="2676 4002"/>
    <s v=""/>
    <x v="10"/>
    <x v="0"/>
    <x v="19"/>
    <n v="3"/>
    <x v="2"/>
    <n v="2"/>
    <n v="0"/>
    <n v="0.18707215619702855"/>
    <n v="0.5663045176711321"/>
    <m/>
    <m/>
    <m/>
    <m/>
    <m/>
    <m/>
    <m/>
    <m/>
    <m/>
    <m/>
    <m/>
    <m/>
    <m/>
    <n v="9"/>
    <n v="1"/>
    <n v="0"/>
  </r>
  <r>
    <n v="49129347"/>
    <s v="COVESI, Leticia Khater"/>
    <s v="Rodovia SP 101,Km 08,CEP:13186-901 Hortolândia - SP"/>
    <s v="Rodovia SP 101 Km 08 CEP:13186-901 Hortolândia - SP"/>
    <s v="101 08 13186901"/>
    <s v="101"/>
    <x v="33"/>
    <x v="0"/>
    <x v="71"/>
    <n v="3"/>
    <x v="2"/>
    <n v="3"/>
    <n v="1"/>
    <n v="0.65183833358680687"/>
    <n v="0.96185495893935347"/>
    <m/>
    <m/>
    <m/>
    <m/>
    <m/>
    <m/>
    <m/>
    <m/>
    <m/>
    <m/>
    <m/>
    <m/>
    <m/>
    <n v="9"/>
    <n v="1"/>
    <n v="0"/>
  </r>
  <r>
    <n v="49131335"/>
    <s v="LIU, Yi"/>
    <s v="7F Tower A,Qingyang International Building,No. 65 Keji 2 Rd,Gaoxin District,Xi'an Shaanxi 710065"/>
    <s v="7F Tower A Qingyang International Building No. 65 Keji 2 Rd Gaoxin District Xi'an Shaanxi 710065"/>
    <s v="7 65 2 710065"/>
    <s v="65"/>
    <x v="14"/>
    <x v="0"/>
    <x v="56"/>
    <n v="3"/>
    <x v="16"/>
    <n v="4"/>
    <n v="1"/>
    <n v="0.20680676311686075"/>
    <n v="0.90794998709417318"/>
    <m/>
    <m/>
    <m/>
    <m/>
    <m/>
    <m/>
    <m/>
    <m/>
    <m/>
    <m/>
    <m/>
    <m/>
    <m/>
    <n v="9"/>
    <n v="1"/>
    <n v="0"/>
  </r>
  <r>
    <n v="49133074"/>
    <s v="WANG, Jin"/>
    <s v="Philips Electronics China,21/F Kerry Office Building,218 Tian Mu Xi Road,Shanghai 200070"/>
    <s v="Philips Electronics China 21/F Kerry Office Building 218 Tian Mu Xi Road Shanghai 200070"/>
    <s v="21 218 200070"/>
    <s v="21/"/>
    <x v="14"/>
    <x v="0"/>
    <x v="8"/>
    <n v="3"/>
    <x v="7"/>
    <n v="3"/>
    <n v="1"/>
    <n v="0.18485986325365134"/>
    <n v="0.70831305032211866"/>
    <m/>
    <m/>
    <m/>
    <m/>
    <m/>
    <m/>
    <m/>
    <m/>
    <m/>
    <m/>
    <m/>
    <m/>
    <m/>
    <n v="9"/>
    <n v="1"/>
    <n v="0"/>
  </r>
  <r>
    <n v="49135915"/>
    <s v="ZHOU, Jianhua"/>
    <s v="Room 534,Xianke Mechanism&amp;Electronic Mansion,Bagua 4th Road,Futian District, Shenzhen,Guangdong 518029"/>
    <s v="Room 534 Xianke Mechanism&amp;Electronic Mansion Bagua 4th Road Futian District Shenzhen Guangdong 518029"/>
    <s v="534 4 518029"/>
    <s v="534"/>
    <x v="14"/>
    <x v="0"/>
    <x v="104"/>
    <n v="3"/>
    <x v="5"/>
    <n v="3"/>
    <n v="1"/>
    <n v="0.72016853383399881"/>
    <n v="0.11841109525621918"/>
    <m/>
    <m/>
    <m/>
    <m/>
    <m/>
    <m/>
    <m/>
    <m/>
    <m/>
    <m/>
    <m/>
    <m/>
    <m/>
    <n v="9"/>
    <n v="1"/>
    <n v="0"/>
  </r>
  <r>
    <n v="49136409"/>
    <s v="ZI, Jiachen"/>
    <s v="No.1 Xian Nong Tan Street,Xuanwu District,Beijing 100050"/>
    <s v="No.1 Xian Nong Tan Street Xuanwu District Beijing 100050"/>
    <s v="1 100050"/>
    <s v=".1"/>
    <x v="14"/>
    <x v="0"/>
    <x v="30"/>
    <n v="3"/>
    <x v="2"/>
    <n v="2"/>
    <n v="1"/>
    <n v="0.70754702563604166"/>
    <n v="0.63838120414068877"/>
    <m/>
    <m/>
    <m/>
    <m/>
    <m/>
    <m/>
    <m/>
    <m/>
    <m/>
    <m/>
    <m/>
    <m/>
    <m/>
    <n v="9"/>
    <n v="1"/>
    <n v="0"/>
  </r>
  <r>
    <n v="49138486"/>
    <s v="XIAO, Haiyong"/>
    <s v="ZTE Plaza,Keji Road South,Hi-Tech Industrial Park,Nanshan,Shenzhen Guangdong 518057"/>
    <s v="ZTE Plaza Keji Road South Hi-Tech Industrial Park Nanshan Shenzhen Guangdong 518057"/>
    <s v="518057"/>
    <s v=""/>
    <x v="14"/>
    <x v="0"/>
    <x v="58"/>
    <n v="3"/>
    <x v="8"/>
    <n v="1"/>
    <n v="0"/>
    <n v="1.501671186634157E-2"/>
    <n v="6.8502715367315115E-2"/>
    <m/>
    <m/>
    <m/>
    <m/>
    <m/>
    <m/>
    <m/>
    <m/>
    <m/>
    <m/>
    <m/>
    <m/>
    <m/>
    <n v="9"/>
    <n v="1"/>
    <n v="0"/>
  </r>
  <r>
    <n v="49139018"/>
    <s v="Wu, Xiaohui"/>
    <s v="No. 289, 12th Street, Hangzhou Economic,Development Area,310018 Hangzhou"/>
    <s v="No. 289 12th Street Hangzhou Economic Development Area 310018 Hangzhou"/>
    <s v="289 12 310018"/>
    <s v="289"/>
    <x v="14"/>
    <x v="0"/>
    <x v="75"/>
    <n v="3"/>
    <x v="4"/>
    <n v="3"/>
    <n v="1"/>
    <n v="0.90024307304721152"/>
    <n v="0.32398426728706209"/>
    <m/>
    <m/>
    <m/>
    <m/>
    <m/>
    <m/>
    <m/>
    <m/>
    <m/>
    <m/>
    <m/>
    <m/>
    <m/>
    <n v="9"/>
    <n v="1"/>
    <n v="0"/>
  </r>
  <r>
    <n v="49139835"/>
    <s v="Braje, Wilfried"/>
    <s v="c/o Abbott GmbH &amp; Co. KG,Knollstrasse 50,67061, Ludwigshafen"/>
    <s v="c/o Abbott GmbH &amp; Co. KG Knollstrasse 50 67061 Ludwigshafen"/>
    <s v="50 67061"/>
    <s v="50"/>
    <x v="0"/>
    <x v="0"/>
    <x v="6"/>
    <n v="3"/>
    <x v="4"/>
    <n v="2"/>
    <n v="1"/>
    <n v="0.46589770178803624"/>
    <n v="0.84326439571434975"/>
    <m/>
    <m/>
    <m/>
    <m/>
    <m/>
    <m/>
    <m/>
    <m/>
    <m/>
    <m/>
    <m/>
    <m/>
    <m/>
    <n v="9"/>
    <n v="1"/>
    <n v="0"/>
  </r>
  <r>
    <n v="49142693"/>
    <s v="Gwosdz, Matthias"/>
    <s v="AGCO GmbH,Johann-Georg Fendt Strasse 4,87616 Marktoberdorf"/>
    <s v="AGCO GmbH Johann-Georg Fendt Strasse 4 87616 Marktoberdorf"/>
    <s v="4 87616"/>
    <s v="4"/>
    <x v="0"/>
    <x v="0"/>
    <x v="14"/>
    <n v="3"/>
    <x v="10"/>
    <n v="2"/>
    <n v="1"/>
    <n v="0.7246831960585246"/>
    <n v="0.93157113216584442"/>
    <m/>
    <m/>
    <m/>
    <m/>
    <m/>
    <m/>
    <m/>
    <m/>
    <m/>
    <m/>
    <m/>
    <m/>
    <m/>
    <n v="9"/>
    <n v="1"/>
    <n v="0"/>
  </r>
  <r>
    <n v="49143515"/>
    <s v="ZHONG, Zhibing"/>
    <s v="No.2 Ring Road,North of the City Streets,Wenlin,Taizhou Zhejiang 317519"/>
    <s v="No.2 Ring Road North of the City Streets Wenlin Taizhou Zhejiang 317519"/>
    <s v="2 317519"/>
    <s v=".2"/>
    <x v="14"/>
    <x v="0"/>
    <x v="50"/>
    <n v="3"/>
    <x v="8"/>
    <n v="2"/>
    <n v="1"/>
    <n v="0.10271587442052055"/>
    <n v="0.90370243446248288"/>
    <m/>
    <m/>
    <m/>
    <m/>
    <m/>
    <m/>
    <m/>
    <m/>
    <m/>
    <m/>
    <m/>
    <m/>
    <m/>
    <n v="9"/>
    <n v="1"/>
    <n v="0"/>
  </r>
  <r>
    <n v="49146598"/>
    <s v="Qingdao Hisense Hitachi Air-Conditioning Systems Co. Ltd."/>
    <s v="Hisense Information Industry Park,No. 218 Qianwangang Road,Qingdao, Shandong 266555"/>
    <s v="Hisense Information Industry Park No. 218 Qianwangang Road Qingdao Shandong 266555"/>
    <s v="218 266555"/>
    <s v="218"/>
    <x v="14"/>
    <x v="0"/>
    <x v="58"/>
    <n v="3"/>
    <x v="6"/>
    <n v="2"/>
    <n v="1"/>
    <n v="0.24579464153307606"/>
    <n v="0.36625735736805964"/>
    <m/>
    <m/>
    <m/>
    <m/>
    <m/>
    <m/>
    <m/>
    <m/>
    <m/>
    <m/>
    <m/>
    <m/>
    <m/>
    <n v="9"/>
    <n v="1"/>
    <n v="0"/>
  </r>
  <r>
    <n v="5061276"/>
    <s v="Baker, George"/>
    <s v="7806 Callbram,Austin, TX 78736"/>
    <s v="7806 Callbram Austin TX 78736"/>
    <s v="7806 78736"/>
    <s v=""/>
    <x v="9"/>
    <x v="0"/>
    <x v="0"/>
    <n v="2"/>
    <x v="1"/>
    <n v="2"/>
    <n v="0"/>
    <n v="0.78238245996284639"/>
    <n v="0.26157315147251148"/>
    <n v="1"/>
    <n v="2"/>
    <n v="12"/>
    <m/>
    <m/>
    <m/>
    <m/>
    <m/>
    <m/>
    <m/>
    <m/>
    <m/>
    <m/>
    <n v="9"/>
    <n v="1"/>
    <n v="0"/>
  </r>
  <r>
    <n v="49150864"/>
    <s v="WU, Ning"/>
    <s v="Che Dao Gou No. 10 Bei 7 70912,Hai Dian District,Beijing 100089"/>
    <s v="Che Dao Gou No. 10 Bei 7 70912 Hai Dian District Beijing 100089"/>
    <s v="10 7 70912 100089"/>
    <s v="10"/>
    <x v="14"/>
    <x v="0"/>
    <x v="53"/>
    <n v="3"/>
    <x v="5"/>
    <n v="4"/>
    <n v="1"/>
    <n v="0.51809989940757351"/>
    <n v="0.51944905675430542"/>
    <m/>
    <m/>
    <m/>
    <m/>
    <m/>
    <m/>
    <m/>
    <m/>
    <m/>
    <m/>
    <m/>
    <m/>
    <m/>
    <n v="9"/>
    <n v="1"/>
    <n v="0"/>
  </r>
  <r>
    <n v="49154828"/>
    <s v="LU, Yan"/>
    <s v="ZTE Plaza,Keji Road South,Hi-Tech Industrial Park Nanshan,Shenzhen Guangdong 518057"/>
    <s v="ZTE Plaza Keji Road South Hi-Tech Industrial Park Nanshan Shenzhen Guangdong 518057"/>
    <s v="518057"/>
    <s v=""/>
    <x v="14"/>
    <x v="0"/>
    <x v="58"/>
    <n v="3"/>
    <x v="8"/>
    <n v="1"/>
    <n v="0"/>
    <n v="0.14845515823204958"/>
    <n v="0.19581537686314687"/>
    <m/>
    <m/>
    <m/>
    <m/>
    <m/>
    <m/>
    <m/>
    <m/>
    <m/>
    <m/>
    <m/>
    <m/>
    <m/>
    <n v="9"/>
    <n v="1"/>
    <n v="0"/>
  </r>
  <r>
    <n v="49162830"/>
    <s v="Wuxi Electric Power Company of Jiangsu Electric Power Corporation"/>
    <s v="No. 12 Kliangxi Road,Wui Jiangsu 214000"/>
    <s v="No. 12 Kliangxi Road Wui Jiangsu 214000"/>
    <s v="12 214000"/>
    <s v="12"/>
    <x v="14"/>
    <x v="0"/>
    <x v="36"/>
    <n v="3"/>
    <x v="11"/>
    <n v="2"/>
    <n v="1"/>
    <n v="0.22152501851451833"/>
    <n v="0.75607752270964224"/>
    <m/>
    <m/>
    <m/>
    <m/>
    <m/>
    <m/>
    <m/>
    <m/>
    <m/>
    <m/>
    <m/>
    <m/>
    <m/>
    <n v="9"/>
    <n v="1"/>
    <n v="0"/>
  </r>
  <r>
    <n v="49167771"/>
    <s v="Roberts, Anthony c/o Stuttgart Technology Center"/>
    <s v="/ Sony Deutschland Gmbh,Hedelfinger Strasse 61 /"/>
    <s v="/ Sony Deutschland Gmbh Hedelfinger Strasse 61 /"/>
    <s v="61"/>
    <s v="61"/>
    <x v="0"/>
    <x v="0"/>
    <x v="47"/>
    <n v="3"/>
    <x v="10"/>
    <n v="1"/>
    <n v="1"/>
    <n v="0.65048153163468891"/>
    <n v="0.51162678286604468"/>
    <m/>
    <m/>
    <m/>
    <m/>
    <m/>
    <m/>
    <m/>
    <m/>
    <m/>
    <m/>
    <m/>
    <m/>
    <m/>
    <n v="9"/>
    <n v="1"/>
    <n v="0"/>
  </r>
  <r>
    <n v="7878108"/>
    <s v="Hawke, Dan N."/>
    <s v="Little Current, Ontario"/>
    <s v="Little Current Ontario"/>
    <s v=""/>
    <s v=""/>
    <x v="16"/>
    <x v="0"/>
    <x v="96"/>
    <n v="2"/>
    <x v="3"/>
    <n v="0"/>
    <n v="0"/>
    <n v="0.95069225766315912"/>
    <n v="0.23838597646344672"/>
    <n v="1"/>
    <n v="2"/>
    <n v="12"/>
    <m/>
    <m/>
    <m/>
    <m/>
    <m/>
    <m/>
    <m/>
    <m/>
    <m/>
    <m/>
    <n v="9"/>
    <n v="0"/>
    <n v="0"/>
  </r>
  <r>
    <n v="49169629"/>
    <s v="FÖRSTER, Jochen"/>
    <s v="Halmtorvet 7,5 tv.,DK-1700 Copenhagen V"/>
    <s v="Halmtorvet 7 5 tv. DK-1700 Copenhagen V"/>
    <s v="7 5 1700"/>
    <s v="7"/>
    <x v="18"/>
    <x v="0"/>
    <x v="36"/>
    <n v="3"/>
    <x v="11"/>
    <n v="3"/>
    <n v="1"/>
    <n v="0.85934077900133787"/>
    <n v="0.93521699819124071"/>
    <m/>
    <m/>
    <m/>
    <m/>
    <m/>
    <m/>
    <m/>
    <m/>
    <m/>
    <m/>
    <m/>
    <m/>
    <m/>
    <n v="9"/>
    <n v="1"/>
    <n v="0"/>
  </r>
  <r>
    <n v="49172221"/>
    <s v="HUO, Lixiang"/>
    <s v="NO. 18 Dongwang Road,Industrial Park,Suzhou Jiangsu 215123"/>
    <s v="NO. 18 Dongwang Road Industrial Park Suzhou Jiangsu 215123"/>
    <s v="18 215123"/>
    <s v="18"/>
    <x v="14"/>
    <x v="0"/>
    <x v="14"/>
    <n v="3"/>
    <x v="2"/>
    <n v="2"/>
    <n v="1"/>
    <n v="0.94343642325922039"/>
    <n v="0.16991828792660091"/>
    <m/>
    <m/>
    <m/>
    <m/>
    <m/>
    <m/>
    <m/>
    <m/>
    <m/>
    <m/>
    <m/>
    <m/>
    <m/>
    <n v="9"/>
    <n v="1"/>
    <n v="0"/>
  </r>
  <r>
    <n v="49176094"/>
    <s v="Dareville, Eric"/>
    <s v="15 rue du Général Muteau,21200 Meursanges"/>
    <s v="15 rue du Général Muteau 21200 Meursanges"/>
    <s v="15 21200"/>
    <s v=""/>
    <x v="3"/>
    <x v="0"/>
    <x v="46"/>
    <n v="3"/>
    <x v="11"/>
    <n v="2"/>
    <n v="0"/>
    <n v="0.81688159527535431"/>
    <n v="0.59256324707346575"/>
    <m/>
    <m/>
    <m/>
    <m/>
    <m/>
    <m/>
    <m/>
    <m/>
    <m/>
    <m/>
    <m/>
    <m/>
    <m/>
    <n v="9"/>
    <n v="1"/>
    <n v="0"/>
  </r>
  <r>
    <n v="49177518"/>
    <s v="JAMES, Peter"/>
    <s v="Units4-10 The Quadrant,Barton Lane,Abingdon Oxon OX14 3YS"/>
    <s v="Units4-10 The Quadrant Barton Lane Abingdon Oxon OX14 3YS"/>
    <s v="410 14 3"/>
    <s v="s4-"/>
    <x v="8"/>
    <x v="0"/>
    <x v="19"/>
    <n v="3"/>
    <x v="2"/>
    <n v="3"/>
    <n v="1"/>
    <n v="0.42955578781753445"/>
    <n v="0.55797969014307058"/>
    <m/>
    <m/>
    <m/>
    <m/>
    <m/>
    <m/>
    <m/>
    <m/>
    <m/>
    <m/>
    <m/>
    <m/>
    <m/>
    <n v="9"/>
    <n v="1"/>
    <n v="0"/>
  </r>
  <r>
    <n v="49186648"/>
    <s v="RIVIERE, Claude"/>
    <s v="Le Clos des Olivades,7-10 Avenue de la Gare,F-13260 Cassis"/>
    <s v="Le Clos des Olivades 7-10 Avenue de la Gare F-13260 Cassis"/>
    <s v="710 13260"/>
    <s v="7-"/>
    <x v="3"/>
    <x v="0"/>
    <x v="14"/>
    <n v="3"/>
    <x v="6"/>
    <n v="2"/>
    <n v="1"/>
    <n v="0.13040587719768915"/>
    <n v="0.53594101657153437"/>
    <m/>
    <m/>
    <m/>
    <m/>
    <m/>
    <m/>
    <m/>
    <m/>
    <m/>
    <m/>
    <m/>
    <m/>
    <m/>
    <n v="9"/>
    <n v="1"/>
    <n v="0"/>
  </r>
  <r>
    <n v="49189507"/>
    <s v="DAWSON, Christine Elizabeth"/>
    <s v="4500 Parkway,Whiteley,P015 7NY Fareham"/>
    <s v="4500 Parkway Whiteley P015 7NY Fareham"/>
    <s v="4500 015 7"/>
    <s v="P015"/>
    <x v="8"/>
    <x v="0"/>
    <x v="34"/>
    <n v="3"/>
    <x v="9"/>
    <n v="3"/>
    <n v="1"/>
    <n v="0.52008065300863393"/>
    <n v="0.9263693299327378"/>
    <m/>
    <m/>
    <m/>
    <m/>
    <m/>
    <m/>
    <m/>
    <m/>
    <m/>
    <m/>
    <m/>
    <m/>
    <m/>
    <n v="9"/>
    <n v="1"/>
    <n v="0"/>
  </r>
  <r>
    <n v="49191134"/>
    <s v="Cuschieri, Sir Alfred"/>
    <s v="Denbrae Mill,Strathkinness Low Road,St. Andrews,Fife KY16 9TY"/>
    <s v="Denbrae Mill Strathkinness Low Road St. Andrews Fife KY16 9TY"/>
    <s v="16 9"/>
    <s v="Y16"/>
    <x v="8"/>
    <x v="0"/>
    <x v="15"/>
    <n v="3"/>
    <x v="4"/>
    <n v="2"/>
    <n v="1"/>
    <n v="0.5164774505358114"/>
    <n v="0.73046120396865544"/>
    <m/>
    <m/>
    <m/>
    <m/>
    <m/>
    <m/>
    <m/>
    <m/>
    <m/>
    <m/>
    <m/>
    <m/>
    <m/>
    <n v="9"/>
    <n v="1"/>
    <n v="0"/>
  </r>
  <r>
    <n v="49191944"/>
    <s v="Coldrey, Pete"/>
    <s v="48 Wilton Crescent,Upper Shirley,Southampton Hampshire SO15 7QH"/>
    <s v="48 Wilton Crescent Upper Shirley Southampton Hampshire SO15 7QH"/>
    <s v="48 15 7"/>
    <s v="O15"/>
    <x v="8"/>
    <x v="0"/>
    <x v="53"/>
    <n v="3"/>
    <x v="2"/>
    <n v="3"/>
    <n v="1"/>
    <n v="0.59992770321473887"/>
    <n v="0.7257034203277194"/>
    <m/>
    <m/>
    <m/>
    <m/>
    <m/>
    <m/>
    <m/>
    <m/>
    <m/>
    <m/>
    <m/>
    <m/>
    <m/>
    <n v="9"/>
    <n v="1"/>
    <n v="0"/>
  </r>
  <r>
    <n v="49193862"/>
    <s v="Encaoua, Serge"/>
    <s v="c/o SAGEM DEFENSE SECURITE,Le Ponant de Paris,27 rue Leblanc,75015 PARIS"/>
    <s v="c/o SAGEM DEFENSE SECURITE Le Ponant de Paris 27 rue Leblanc 75015 PARIS"/>
    <s v="27 75015"/>
    <s v="27"/>
    <x v="3"/>
    <x v="0"/>
    <x v="75"/>
    <n v="3"/>
    <x v="5"/>
    <n v="2"/>
    <n v="1"/>
    <n v="0.14441948052169484"/>
    <n v="0.85062707310196162"/>
    <m/>
    <m/>
    <m/>
    <m/>
    <m/>
    <m/>
    <m/>
    <m/>
    <m/>
    <m/>
    <m/>
    <m/>
    <m/>
    <n v="9"/>
    <n v="1"/>
    <n v="0"/>
  </r>
  <r>
    <n v="49198545"/>
    <s v="Clyne Energy Limited"/>
    <s v="51 Westport Avenue,Mayals,Swansea, West Glamorgan SA3 5EQ"/>
    <s v="51 Westport Avenue Mayals Swansea West Glamorgan SA3 5EQ"/>
    <s v="51 3 5"/>
    <s v="A3"/>
    <x v="8"/>
    <x v="0"/>
    <x v="19"/>
    <n v="3"/>
    <x v="2"/>
    <n v="3"/>
    <n v="1"/>
    <n v="0.458325269264239"/>
    <n v="0.58866101557166706"/>
    <m/>
    <m/>
    <m/>
    <m/>
    <m/>
    <m/>
    <m/>
    <m/>
    <m/>
    <m/>
    <m/>
    <m/>
    <m/>
    <n v="9"/>
    <n v="1"/>
    <n v="0"/>
  </r>
  <r>
    <n v="49199084"/>
    <s v="Scarsbrook, Geoffrey Alan"/>
    <s v="40 Cavendish Mead,Sunningvale,Ascot, Berkshire SL5 9TD"/>
    <s v="40 Cavendish Mead Sunningvale Ascot Berkshire SL5 9TD"/>
    <s v="40 5 9"/>
    <s v="L5"/>
    <x v="8"/>
    <x v="0"/>
    <x v="49"/>
    <n v="3"/>
    <x v="10"/>
    <n v="3"/>
    <n v="1"/>
    <n v="0.96171730810482603"/>
    <n v="0.4645767969267256"/>
    <m/>
    <m/>
    <m/>
    <m/>
    <m/>
    <m/>
    <m/>
    <m/>
    <m/>
    <m/>
    <m/>
    <m/>
    <m/>
    <n v="9"/>
    <n v="1"/>
    <n v="0"/>
  </r>
  <r>
    <n v="49200790"/>
    <s v="SAYERS, Jon"/>
    <s v="University of Sheffield,Firth Court Western Bank,Sheffield South Yorkshire S10 2TN"/>
    <s v="University of Sheffield Firth Court Western Bank Sheffield South Yorkshire S10 2TN"/>
    <s v="10 2"/>
    <s v="S10"/>
    <x v="8"/>
    <x v="0"/>
    <x v="67"/>
    <n v="3"/>
    <x v="8"/>
    <n v="2"/>
    <n v="1"/>
    <n v="0.74820131018407876"/>
    <n v="0.41915221584010076"/>
    <m/>
    <m/>
    <m/>
    <m/>
    <m/>
    <m/>
    <m/>
    <m/>
    <m/>
    <m/>
    <m/>
    <m/>
    <m/>
    <n v="9"/>
    <n v="1"/>
    <n v="0"/>
  </r>
  <r>
    <n v="49213579"/>
    <s v="SAMADDER, Satyajit"/>
    <s v="Hindustan Unilever Ltd.,Research Centre,64 Main Road,Whitefield,Bangalore 560 066"/>
    <s v="Hindustan Unilever Ltd. Research Centre 64 Main Road Whitefield Bangalore 560 066"/>
    <s v="64 560 066"/>
    <s v="64"/>
    <x v="27"/>
    <x v="0"/>
    <x v="35"/>
    <n v="3"/>
    <x v="8"/>
    <n v="3"/>
    <n v="1"/>
    <n v="0.24548229007627875"/>
    <n v="0.62057714514558626"/>
    <m/>
    <m/>
    <m/>
    <m/>
    <m/>
    <m/>
    <m/>
    <m/>
    <m/>
    <m/>
    <m/>
    <m/>
    <m/>
    <n v="9"/>
    <n v="1"/>
    <n v="0"/>
  </r>
  <r>
    <n v="49214963"/>
    <s v="Angiolini Giulia"/>
    <s v="c/o Jolly Design Di Angiolini Giulia,Via Canova 9,I-21013 Gallarate (VA)"/>
    <s v="c/o Jolly Design Di Angiolini Giulia Via Canova 9 I-21013 Gallarate (VA)"/>
    <s v="9 21013"/>
    <s v="9"/>
    <x v="6"/>
    <x v="0"/>
    <x v="75"/>
    <n v="3"/>
    <x v="8"/>
    <n v="2"/>
    <n v="1"/>
    <n v="0.59934066829493171"/>
    <n v="0.45083751276012374"/>
    <m/>
    <m/>
    <m/>
    <m/>
    <m/>
    <m/>
    <m/>
    <m/>
    <m/>
    <m/>
    <m/>
    <m/>
    <m/>
    <n v="9"/>
    <n v="1"/>
    <n v="0"/>
  </r>
  <r>
    <n v="49216108"/>
    <s v="MARCHI, Mauro"/>
    <s v="c/o BTC Medical Europe S.r.l.,Via Matteotti 28,I-37067 Valeggio sul Mincio (VR)"/>
    <s v="c/o BTC Medical Europe S.r.l. Via Matteotti 28 I-37067 Valeggio sul Mincio (VR)"/>
    <s v="28 37067"/>
    <s v="28"/>
    <x v="6"/>
    <x v="0"/>
    <x v="68"/>
    <n v="3"/>
    <x v="5"/>
    <n v="2"/>
    <n v="1"/>
    <n v="0.42023256455308644"/>
    <n v="0.46307933574430205"/>
    <m/>
    <m/>
    <m/>
    <m/>
    <m/>
    <m/>
    <m/>
    <m/>
    <m/>
    <m/>
    <m/>
    <m/>
    <m/>
    <n v="9"/>
    <n v="1"/>
    <n v="0"/>
  </r>
  <r>
    <n v="49218976"/>
    <s v="Fujita, Hideaki"/>
    <s v="Tokyo Institute of Technology,2-12-1, Ookayama,Meguro-ku,Tokyo 152-8550"/>
    <s v="Tokyo Institute of Technology 2-12-1 Ookayama Meguro-ku Tokyo 152-8550"/>
    <s v="2121 1528550"/>
    <s v="2-"/>
    <x v="2"/>
    <x v="0"/>
    <x v="50"/>
    <n v="3"/>
    <x v="2"/>
    <n v="2"/>
    <n v="1"/>
    <n v="0.90130405127568647"/>
    <n v="0.16517941661930824"/>
    <m/>
    <m/>
    <m/>
    <m/>
    <m/>
    <m/>
    <m/>
    <m/>
    <m/>
    <m/>
    <m/>
    <m/>
    <m/>
    <n v="9"/>
    <n v="1"/>
    <n v="0"/>
  </r>
  <r>
    <n v="49222690"/>
    <s v="DAMES, Andrew"/>
    <s v="78 Hartington Grove,Cambridge,Cambridgeshire CB1 7UB"/>
    <s v="78 Hartington Grove Cambridge Cambridgeshire CB1 7UB"/>
    <s v="78 1 7"/>
    <s v="B1"/>
    <x v="8"/>
    <x v="0"/>
    <x v="26"/>
    <n v="3"/>
    <x v="11"/>
    <n v="3"/>
    <n v="1"/>
    <n v="0.44882096885799105"/>
    <n v="0.99084568581033539"/>
    <m/>
    <m/>
    <m/>
    <m/>
    <m/>
    <m/>
    <m/>
    <m/>
    <m/>
    <m/>
    <m/>
    <m/>
    <m/>
    <n v="9"/>
    <n v="1"/>
    <n v="0"/>
  </r>
  <r>
    <n v="49225656"/>
    <s v="Asada, Daisuke"/>
    <s v="c/o Olympus Medical Systems Corp.,43-2,Hatagaya 2-chome,Shibuya-ku,Tokyo, 151-0072"/>
    <s v="c/o Olympus Medical Systems Corp. 43-2 Hatagaya 2-chome Shibuya-ku Tokyo 151-0072"/>
    <s v="432 2 1510072"/>
    <s v="43-"/>
    <x v="2"/>
    <x v="0"/>
    <x v="67"/>
    <n v="3"/>
    <x v="6"/>
    <n v="3"/>
    <n v="1"/>
    <n v="0.37930833625004512"/>
    <n v="0.565217199529221"/>
    <m/>
    <m/>
    <m/>
    <m/>
    <m/>
    <m/>
    <m/>
    <m/>
    <m/>
    <m/>
    <m/>
    <m/>
    <m/>
    <n v="9"/>
    <n v="1"/>
    <n v="0"/>
  </r>
  <r>
    <n v="49230344"/>
    <s v="IKEDA, Hiroshi"/>
    <s v="c/o SANDEN CORPORATION,20 Kotobuki-cho,Isesaki-shi Gunma 372-8502"/>
    <s v="c/o SANDEN CORPORATION 20 Kotobuki-cho Isesaki-shi Gunma 372-8502"/>
    <s v="20 3728502"/>
    <s v="20"/>
    <x v="2"/>
    <x v="0"/>
    <x v="4"/>
    <n v="3"/>
    <x v="10"/>
    <n v="2"/>
    <n v="1"/>
    <n v="0.42671158286390043"/>
    <n v="0.47966669243087434"/>
    <m/>
    <m/>
    <m/>
    <m/>
    <m/>
    <m/>
    <m/>
    <m/>
    <m/>
    <m/>
    <m/>
    <m/>
    <m/>
    <n v="9"/>
    <n v="1"/>
    <n v="0"/>
  </r>
  <r>
    <n v="49230893"/>
    <s v="SANTOSH, Celestine"/>
    <s v="c/o Dept. of Neuroradiology,Inst. of Neurological Sciences,Southern General Hospital,1345 Govan Road,Glasgow Strathclyde G51 4TF"/>
    <s v="c/o Dept. of Neuroradiology Inst. of Neurological Sciences Southern General Hospital 1345 Govan Road Glasgow Strathclyde G51 4TF"/>
    <s v="1345 51 4"/>
    <s v="G51"/>
    <x v="8"/>
    <x v="0"/>
    <x v="129"/>
    <n v="3"/>
    <x v="17"/>
    <n v="3"/>
    <n v="1"/>
    <n v="0.92045254265387499"/>
    <n v="0.67831102329654402"/>
    <m/>
    <m/>
    <m/>
    <m/>
    <m/>
    <m/>
    <m/>
    <m/>
    <m/>
    <m/>
    <m/>
    <m/>
    <m/>
    <n v="9"/>
    <n v="1"/>
    <n v="0"/>
  </r>
  <r>
    <n v="49231229"/>
    <s v="Azbil Corporation"/>
    <s v="2-7-3 Marunouchi,Chiyoda-ku,Tokyo"/>
    <s v="2-7-3 Marunouchi Chiyoda-ku Tokyo"/>
    <s v="273"/>
    <s v="-7-"/>
    <x v="2"/>
    <x v="0"/>
    <x v="40"/>
    <n v="2"/>
    <x v="0"/>
    <n v="1"/>
    <n v="1"/>
    <n v="0.38960867867000026"/>
    <n v="0.46084158246843043"/>
    <m/>
    <m/>
    <m/>
    <m/>
    <m/>
    <m/>
    <m/>
    <m/>
    <m/>
    <m/>
    <m/>
    <m/>
    <m/>
    <n v="9"/>
    <n v="1"/>
    <n v="0"/>
  </r>
  <r>
    <n v="49231952"/>
    <s v="Iwasaka, Masayuki"/>
    <s v="c/o FUJIFILM Corporation,798, Miyanodai, Kaisei-machi,Ashigarakami-gun, Kanagawa"/>
    <s v="c/o FUJIFILM Corporation 798 Miyanodai Kaisei-machi Ashigarakami-gun Kanagawa"/>
    <s v="798"/>
    <s v="798"/>
    <x v="2"/>
    <x v="0"/>
    <x v="73"/>
    <n v="3"/>
    <x v="10"/>
    <n v="1"/>
    <n v="1"/>
    <n v="0.16078040106145053"/>
    <n v="0.92169635049381737"/>
    <m/>
    <m/>
    <m/>
    <m/>
    <m/>
    <m/>
    <m/>
    <m/>
    <m/>
    <m/>
    <m/>
    <m/>
    <m/>
    <n v="9"/>
    <n v="1"/>
    <n v="0"/>
  </r>
  <r>
    <n v="49236362"/>
    <s v="Wallace, Ian"/>
    <s v="21 Chaffinch Lane,Hampton Vale,Peterborough, PE7 8NF"/>
    <s v="21 Chaffinch Lane Hampton Vale Peterborough PE7 8NF"/>
    <s v="21 7 8"/>
    <s v="E7"/>
    <x v="8"/>
    <x v="0"/>
    <x v="26"/>
    <n v="3"/>
    <x v="10"/>
    <n v="3"/>
    <n v="1"/>
    <n v="0.92588236546330638"/>
    <n v="0.90195898461603785"/>
    <m/>
    <m/>
    <m/>
    <m/>
    <m/>
    <m/>
    <m/>
    <m/>
    <m/>
    <m/>
    <m/>
    <m/>
    <m/>
    <n v="9"/>
    <n v="1"/>
    <n v="0"/>
  </r>
  <r>
    <n v="7991287"/>
    <s v="Sioul, Phil"/>
    <s v="St.Jean-sur-le-Richelieul"/>
    <s v="St.Jean-sur-le-Richelieul"/>
    <s v=""/>
    <s v=""/>
    <x v="16"/>
    <x v="0"/>
    <x v="21"/>
    <n v="2"/>
    <x v="14"/>
    <n v="0"/>
    <n v="0"/>
    <n v="0.96126442605723261"/>
    <n v="0.25249637959206439"/>
    <n v="1"/>
    <n v="2"/>
    <n v="12"/>
    <m/>
    <m/>
    <m/>
    <m/>
    <m/>
    <m/>
    <m/>
    <m/>
    <m/>
    <m/>
    <n v="9"/>
    <n v="0"/>
    <n v="0"/>
  </r>
  <r>
    <n v="49237515"/>
    <s v="Apifix Ltd."/>
    <s v="The Trendlines Building,Misgav Business Park,P.O. Box 20174,20174 Misgav"/>
    <s v="The Trendlines Building Misgav Business Park P.O. Box 20174 20174 Misgav"/>
    <s v="20174 20174"/>
    <s v=""/>
    <x v="19"/>
    <x v="0"/>
    <x v="75"/>
    <n v="3"/>
    <x v="6"/>
    <n v="2"/>
    <n v="0"/>
    <n v="0.66608939033598769"/>
    <n v="0.20206617234480628"/>
    <m/>
    <m/>
    <m/>
    <m/>
    <m/>
    <m/>
    <m/>
    <m/>
    <m/>
    <m/>
    <m/>
    <m/>
    <m/>
    <n v="9"/>
    <n v="1"/>
    <n v="0"/>
  </r>
  <r>
    <n v="49241389"/>
    <s v="Kobayashi, Chihiro"/>
    <s v="c/o Hitachi, Ltd.,Intell. Prop. Grp.,12th Floor, Marunouchi Center,Bldg., 6-1, Marunouchi 1-chome,Chiyoda-ku Tokyo 100-8220"/>
    <s v="c/o Hitachi Ltd. Intell. Prop. Grp. 12th Floor Marunouchi Center Bldg. 6-1 Marunouchi 1-chome Chiyoda-ku Tokyo 100-8220"/>
    <s v="12 61 1 1008220"/>
    <s v="12t"/>
    <x v="2"/>
    <x v="0"/>
    <x v="138"/>
    <n v="3"/>
    <x v="13"/>
    <n v="4"/>
    <n v="1"/>
    <n v="0.43353391764111848"/>
    <n v="0.36329046019282329"/>
    <m/>
    <m/>
    <m/>
    <m/>
    <m/>
    <m/>
    <m/>
    <m/>
    <m/>
    <m/>
    <m/>
    <m/>
    <m/>
    <n v="9"/>
    <n v="1"/>
    <n v="0"/>
  </r>
  <r>
    <n v="49242033"/>
    <s v="FANZIO, Paola"/>
    <s v="Università degli Studi di Genova,Via Balbi 5,I-16126 Genova"/>
    <s v="Università degli Studi di Genova Via Balbi 5 I-16126 Genova"/>
    <s v="5 16126"/>
    <s v="5"/>
    <x v="6"/>
    <x v="0"/>
    <x v="16"/>
    <n v="3"/>
    <x v="4"/>
    <n v="2"/>
    <n v="1"/>
    <n v="0.86438779825309109"/>
    <n v="0.65161404171810622"/>
    <m/>
    <m/>
    <m/>
    <m/>
    <m/>
    <m/>
    <m/>
    <m/>
    <m/>
    <m/>
    <m/>
    <m/>
    <m/>
    <n v="9"/>
    <n v="1"/>
    <n v="0"/>
  </r>
  <r>
    <n v="49244291"/>
    <s v="IWASAKI, Shinya, c/o Sanwa Shutter Corporation"/>
    <s v="1-1,Nishi-Shinjuku 2-chome,Shinjuku-ku, Tokyo 163-0478"/>
    <s v="1-1 Nishi-Shinjuku 2-chome Shinjuku-ku Tokyo 163-0478"/>
    <s v="11 2 1630478"/>
    <s v="-1"/>
    <x v="2"/>
    <x v="0"/>
    <x v="49"/>
    <n v="3"/>
    <x v="9"/>
    <n v="3"/>
    <n v="1"/>
    <n v="0.86411431959606932"/>
    <n v="0.55579291048584012"/>
    <m/>
    <m/>
    <m/>
    <m/>
    <m/>
    <m/>
    <m/>
    <m/>
    <m/>
    <m/>
    <m/>
    <m/>
    <m/>
    <n v="9"/>
    <n v="1"/>
    <n v="0"/>
  </r>
  <r>
    <n v="49246798"/>
    <s v="BIVALKAR, Chintamani"/>
    <s v="A/10 Koyna Soc. RX-7,MIDC Resi. zone,421203 Dombivili, Mumbai"/>
    <s v="A/10 Koyna Soc. RX-7 MIDC Resi. zone 421203 Dombivili Mumbai"/>
    <s v="10 7 421203"/>
    <s v="/10"/>
    <x v="27"/>
    <x v="0"/>
    <x v="15"/>
    <n v="3"/>
    <x v="4"/>
    <n v="3"/>
    <n v="1"/>
    <n v="0.52310943561572532"/>
    <n v="0.89252822475104965"/>
    <m/>
    <m/>
    <m/>
    <m/>
    <m/>
    <m/>
    <m/>
    <m/>
    <m/>
    <m/>
    <m/>
    <m/>
    <m/>
    <n v="9"/>
    <n v="1"/>
    <n v="0"/>
  </r>
  <r>
    <n v="49249679"/>
    <s v="IMAEDA, Minoru"/>
    <s v="c/o NGK INSULATORS LTD.,2-56, Suda-cho,Mizuho-ku,Nagoya-shi Aichi 467-8530"/>
    <s v="c/o NGK INSULATORS LTD. 2-56 Suda-cho Mizuho-ku Nagoya-shi Aichi 467-8530"/>
    <s v="256 4678530"/>
    <s v="2-"/>
    <x v="2"/>
    <x v="0"/>
    <x v="2"/>
    <n v="3"/>
    <x v="4"/>
    <n v="2"/>
    <n v="1"/>
    <n v="4.2190765696535681E-2"/>
    <n v="0.66926948565303623"/>
    <m/>
    <m/>
    <m/>
    <m/>
    <m/>
    <m/>
    <m/>
    <m/>
    <m/>
    <m/>
    <m/>
    <m/>
    <m/>
    <n v="9"/>
    <n v="1"/>
    <n v="0"/>
  </r>
  <r>
    <n v="49254171"/>
    <s v="HASHINO, Yuki"/>
    <s v="c/o Technical Center,Unicharm Corporation,1531-7, Wadahama,Toyohama-cho,Kanonji-shi Kagawa 769-1602"/>
    <s v="c/o Technical Center Unicharm Corporation 1531-7 Wadahama Toyohama-cho Kanonji-shi Kagawa 769-1602"/>
    <s v="15317 7691602"/>
    <s v="-7"/>
    <x v="2"/>
    <x v="0"/>
    <x v="95"/>
    <n v="3"/>
    <x v="6"/>
    <n v="2"/>
    <n v="1"/>
    <n v="0.15647254270279298"/>
    <n v="0.65963572295195261"/>
    <m/>
    <m/>
    <m/>
    <m/>
    <m/>
    <m/>
    <m/>
    <m/>
    <m/>
    <m/>
    <m/>
    <m/>
    <m/>
    <n v="9"/>
    <n v="1"/>
    <n v="0"/>
  </r>
  <r>
    <n v="49254222"/>
    <s v="KOMIYAMA, Ryuichi"/>
    <s v="c/o Tyco Electronics AMP K.K.,5-8 Hisamoto 3-chome,Takatsu-ku,Kawasaki-shi Kanagawa 213-8535"/>
    <s v="c/o Tyco Electronics AMP K.K. 5-8 Hisamoto 3-chome Takatsu-ku Kawasaki-shi Kanagawa 213-8535"/>
    <s v="58 3 2138535"/>
    <s v="5-"/>
    <x v="2"/>
    <x v="0"/>
    <x v="116"/>
    <n v="3"/>
    <x v="8"/>
    <n v="3"/>
    <n v="1"/>
    <n v="0.74571524213710305"/>
    <n v="0.17123593749869304"/>
    <m/>
    <m/>
    <m/>
    <m/>
    <m/>
    <m/>
    <m/>
    <m/>
    <m/>
    <m/>
    <m/>
    <m/>
    <m/>
    <n v="9"/>
    <n v="1"/>
    <n v="0"/>
  </r>
  <r>
    <n v="49254823"/>
    <s v="Hino, Takehisa"/>
    <s v="c/o Intellectual Property Division, Toshiba,Corporation,1-1, Shibaura 1-chome,Minato-ku,Tokyo, 105-8001"/>
    <s v="c/o Intellectual Property Division Toshiba Corporation 1-1 Shibaura 1-chome Minato-ku Tokyo 105-8001"/>
    <s v="11 1 1058001"/>
    <s v="1-"/>
    <x v="2"/>
    <x v="0"/>
    <x v="106"/>
    <n v="3"/>
    <x v="8"/>
    <n v="3"/>
    <n v="1"/>
    <n v="0.42195564136322661"/>
    <n v="0.98762654091087165"/>
    <m/>
    <m/>
    <m/>
    <m/>
    <m/>
    <m/>
    <m/>
    <m/>
    <m/>
    <m/>
    <m/>
    <m/>
    <m/>
    <n v="9"/>
    <n v="1"/>
    <n v="0"/>
  </r>
  <r>
    <n v="49260868"/>
    <s v="Kaneko, Takayuki, c/o Murata Manufacturing"/>
    <s v="Co.,Ltd., 26-10, Tenjin 2-chome,Nagaokakyo-shi Kyoto-fu"/>
    <s v="Co. Ltd. 26-10 Tenjin 2-chome Nagaokakyo-shi Kyoto-fu"/>
    <s v="2610 2"/>
    <s v="26-"/>
    <x v="2"/>
    <x v="0"/>
    <x v="5"/>
    <n v="3"/>
    <x v="11"/>
    <n v="2"/>
    <n v="1"/>
    <n v="1.8961216844981532E-3"/>
    <n v="0.63659405225881149"/>
    <m/>
    <m/>
    <m/>
    <m/>
    <m/>
    <m/>
    <m/>
    <m/>
    <m/>
    <m/>
    <m/>
    <m/>
    <m/>
    <n v="9"/>
    <n v="1"/>
    <n v="0"/>
  </r>
  <r>
    <n v="49262129"/>
    <s v="Sood, Aditya"/>
    <s v="TCS Innovation Labs, IIIrd Floor, Abhilash Bldg.,Plot No. 96, EPIP Industrial Estate, Whitefield,Road,560066 Bengaluru"/>
    <s v="TCS Innovation Labs IIIrd Floor Abhilash Bldg. Plot No. 96 EPIP Industrial Estate Whitefield Road 560066 Bengaluru"/>
    <s v="96 560066"/>
    <s v="96"/>
    <x v="27"/>
    <x v="0"/>
    <x v="133"/>
    <n v="3"/>
    <x v="13"/>
    <n v="2"/>
    <n v="1"/>
    <n v="0.97926903314550495"/>
    <n v="0.79087184806116606"/>
    <m/>
    <m/>
    <m/>
    <m/>
    <m/>
    <m/>
    <m/>
    <m/>
    <m/>
    <m/>
    <m/>
    <m/>
    <m/>
    <n v="9"/>
    <n v="1"/>
    <n v="0"/>
  </r>
  <r>
    <n v="49263498"/>
    <s v="MIURA, Norio"/>
    <s v="c/o UBE INDUSTRIES LTD.,8-1 Goiminamikaigan,Ichihara-shi Chiba 290-0045"/>
    <s v="c/o UBE INDUSTRIES LTD. 8-1 Goiminamikaigan Ichihara-shi Chiba 290-0045"/>
    <s v="81 2900045"/>
    <s v="8-"/>
    <x v="2"/>
    <x v="0"/>
    <x v="50"/>
    <n v="3"/>
    <x v="2"/>
    <n v="2"/>
    <n v="1"/>
    <n v="0.92127020008937577"/>
    <n v="0.31534898791721999"/>
    <m/>
    <m/>
    <m/>
    <m/>
    <m/>
    <m/>
    <m/>
    <m/>
    <m/>
    <m/>
    <m/>
    <m/>
    <m/>
    <n v="9"/>
    <n v="1"/>
    <n v="0"/>
  </r>
  <r>
    <n v="49264386"/>
    <s v="Moon, Sung Uk, Int. Prop. Dpt., NTT DoCoMo, Inc."/>
    <s v="Sanno Park Tower,11-1, Nagatacho,2-chome,Chiyoda-ku, Tokyo"/>
    <s v="Sanno Park Tower 11-1 Nagatacho 2-chome Chiyoda-ku Tokyo"/>
    <s v="111 2"/>
    <s v="11-"/>
    <x v="2"/>
    <x v="0"/>
    <x v="14"/>
    <n v="3"/>
    <x v="10"/>
    <n v="2"/>
    <n v="1"/>
    <n v="0.87715961964528277"/>
    <n v="0.12038391540416926"/>
    <m/>
    <m/>
    <m/>
    <m/>
    <m/>
    <m/>
    <m/>
    <m/>
    <m/>
    <m/>
    <m/>
    <m/>
    <m/>
    <n v="9"/>
    <n v="1"/>
    <n v="0"/>
  </r>
  <r>
    <n v="8841523"/>
    <s v="Skelton; Alan W."/>
    <s v="Twickenham, Middlesex TW2 5RW"/>
    <s v="Twickenham Middlesex TW2 5RW"/>
    <s v="2 5"/>
    <s v="W2"/>
    <x v="8"/>
    <x v="0"/>
    <x v="13"/>
    <n v="2"/>
    <x v="0"/>
    <n v="2"/>
    <n v="1"/>
    <n v="0.12832239649806398"/>
    <n v="0.2705883631626157"/>
    <n v="1"/>
    <n v="2"/>
    <n v="12"/>
    <m/>
    <m/>
    <m/>
    <m/>
    <m/>
    <m/>
    <m/>
    <m/>
    <m/>
    <m/>
    <n v="9"/>
    <n v="1"/>
    <n v="0"/>
  </r>
  <r>
    <n v="9566013"/>
    <s v="Todorow; Valentin N."/>
    <s v="3300 Wolcott Common #202,Fremont,CA"/>
    <s v="3300 Wolcott Common #202 Fremont CA"/>
    <s v="3300 202"/>
    <s v="#202"/>
    <x v="9"/>
    <x v="0"/>
    <x v="52"/>
    <n v="2"/>
    <x v="9"/>
    <n v="2"/>
    <n v="1"/>
    <n v="0.21090336948747213"/>
    <n v="0.29445838106279221"/>
    <n v="1"/>
    <n v="2"/>
    <n v="12"/>
    <m/>
    <m/>
    <m/>
    <m/>
    <m/>
    <m/>
    <m/>
    <m/>
    <m/>
    <m/>
    <n v="9"/>
    <n v="1"/>
    <n v="0"/>
  </r>
  <r>
    <n v="49267744"/>
    <s v="Morita, Yasuhiro"/>
    <s v="c/o IP Div. Toshiba Corp. (K. K. TOSHIBA),1-1, Shibaura 1-chome,Minato-ku,Tokyo, 105-8001"/>
    <s v="c/o IP Div. Toshiba Corp. (K. K. TOSHIBA) 1-1 Shibaura 1-chome Minato-ku Tokyo 105-8001"/>
    <s v="11 1 1058001"/>
    <s v="1-"/>
    <x v="2"/>
    <x v="0"/>
    <x v="44"/>
    <n v="3"/>
    <x v="7"/>
    <n v="3"/>
    <n v="1"/>
    <n v="0.68278190679913653"/>
    <n v="0.36091043314596705"/>
    <m/>
    <m/>
    <m/>
    <m/>
    <m/>
    <m/>
    <m/>
    <m/>
    <m/>
    <m/>
    <m/>
    <m/>
    <m/>
    <n v="9"/>
    <n v="1"/>
    <n v="0"/>
  </r>
  <r>
    <n v="49270635"/>
    <s v="Nakamura, Kotaro"/>
    <s v="c/o OMRON CORPORATION,801, Minamifudodo-cho,Horikawahigashiiru,Shiokoji-dori, Shimogyo-ku,Kyoto-shi, Kyoto 600-8530"/>
    <s v="c/o OMRON CORPORATION 801 Minamifudodo-cho Horikawahigashiiru Shiokoji-dori Shimogyo-ku Kyoto-shi Kyoto 600-8530"/>
    <s v="801 6008530"/>
    <s v="801"/>
    <x v="2"/>
    <x v="0"/>
    <x v="139"/>
    <n v="3"/>
    <x v="6"/>
    <n v="2"/>
    <n v="1"/>
    <n v="0.57588241830785547"/>
    <n v="0.790305638818531"/>
    <m/>
    <m/>
    <m/>
    <m/>
    <m/>
    <m/>
    <m/>
    <m/>
    <m/>
    <m/>
    <m/>
    <m/>
    <m/>
    <n v="9"/>
    <n v="1"/>
    <n v="0"/>
  </r>
  <r>
    <n v="49271478"/>
    <s v="PANDEY, Kalpana"/>
    <s v="Institute of Microbial Technology,Post Box No.1304,Sector 39A,Chandigarh 160036 Punjab"/>
    <s v="Institute of Microbial Technology Post Box No.1304 Sector 39A Chandigarh 160036 Punjab"/>
    <s v="1304 39 160036"/>
    <s v="39A"/>
    <x v="27"/>
    <x v="0"/>
    <x v="12"/>
    <n v="3"/>
    <x v="8"/>
    <n v="3"/>
    <n v="1"/>
    <n v="0.14511913400486953"/>
    <n v="0.16710571279977271"/>
    <m/>
    <m/>
    <m/>
    <m/>
    <m/>
    <m/>
    <m/>
    <m/>
    <m/>
    <m/>
    <m/>
    <m/>
    <m/>
    <n v="9"/>
    <n v="1"/>
    <n v="0"/>
  </r>
  <r>
    <n v="10020862"/>
    <s v="Lin, Ching-Chuan"/>
    <s v="Feng Shan City, Kaohsiung County"/>
    <s v="Feng Shan City Kaohsiung County"/>
    <s v=""/>
    <s v=""/>
    <x v="5"/>
    <x v="0"/>
    <x v="1"/>
    <n v="2"/>
    <x v="1"/>
    <n v="0"/>
    <n v="0"/>
    <n v="0.54304962739444818"/>
    <n v="0.28651141784123824"/>
    <n v="1"/>
    <n v="2"/>
    <n v="12"/>
    <m/>
    <m/>
    <m/>
    <m/>
    <m/>
    <m/>
    <m/>
    <m/>
    <m/>
    <m/>
    <n v="9"/>
    <n v="1"/>
    <n v="0"/>
  </r>
  <r>
    <n v="49279421"/>
    <s v="OHKUBO, Tsutomu"/>
    <s v="c/o NSK Precision Co. Ltd.,78 Toriba-machi,Maebashi-shi Gunma 371-8527"/>
    <s v="c/o NSK Precision Co. Ltd. 78 Toriba-machi Maebashi-shi Gunma 371-8527"/>
    <s v="78 3718527"/>
    <s v="78"/>
    <x v="2"/>
    <x v="0"/>
    <x v="39"/>
    <n v="3"/>
    <x v="4"/>
    <n v="2"/>
    <n v="1"/>
    <n v="0.24668063327862721"/>
    <n v="0.88734183041516701"/>
    <m/>
    <m/>
    <m/>
    <m/>
    <m/>
    <m/>
    <m/>
    <m/>
    <m/>
    <m/>
    <m/>
    <m/>
    <m/>
    <n v="9"/>
    <n v="1"/>
    <n v="0"/>
  </r>
  <r>
    <n v="10209473"/>
    <s v="Jowett; E. Craig"/>
    <s v="PO Box 385 Rockwood, Ontario"/>
    <s v="PO Box 385 Rockwood Ontario"/>
    <s v="385"/>
    <s v="385"/>
    <x v="16"/>
    <x v="0"/>
    <x v="20"/>
    <n v="2"/>
    <x v="1"/>
    <n v="1"/>
    <n v="1"/>
    <n v="3.3391027285796571E-2"/>
    <n v="0.28280866749415312"/>
    <n v="1"/>
    <n v="2"/>
    <n v="12"/>
    <m/>
    <m/>
    <m/>
    <m/>
    <m/>
    <m/>
    <m/>
    <m/>
    <m/>
    <m/>
    <n v="9"/>
    <n v="1"/>
    <n v="0"/>
  </r>
  <r>
    <n v="49285220"/>
    <s v="SHEN, Zhenquan"/>
    <s v="Galaxy Industrial Area,Qingxi,Dongguan Guangdong 523000"/>
    <s v="Galaxy Industrial Area Qingxi Dongguan Guangdong 523000"/>
    <s v="523000"/>
    <s v=""/>
    <x v="14"/>
    <x v="0"/>
    <x v="5"/>
    <n v="3"/>
    <x v="11"/>
    <n v="1"/>
    <n v="0"/>
    <n v="4.0981616458196646E-2"/>
    <n v="0.6835731565083174"/>
    <m/>
    <m/>
    <m/>
    <m/>
    <m/>
    <m/>
    <m/>
    <m/>
    <m/>
    <m/>
    <m/>
    <m/>
    <m/>
    <n v="9"/>
    <n v="1"/>
    <n v="0"/>
  </r>
  <r>
    <n v="49287126"/>
    <s v="BESSHO, Takeshi"/>
    <s v="c/o Toyota Jidosha Kabushiki Kaisha,1 Toyota-cho,Toyota-shi,Aichi-ken 471-8571"/>
    <s v="c/o Toyota Jidosha Kabushiki Kaisha 1 Toyota-cho Toyota-shi Aichi-ken 471-8571"/>
    <s v="1 4718571"/>
    <s v="1"/>
    <x v="2"/>
    <x v="0"/>
    <x v="72"/>
    <n v="3"/>
    <x v="4"/>
    <n v="2"/>
    <n v="1"/>
    <n v="0.20522719938892142"/>
    <n v="0.5027806697778896"/>
    <m/>
    <m/>
    <m/>
    <m/>
    <m/>
    <m/>
    <m/>
    <m/>
    <m/>
    <m/>
    <m/>
    <m/>
    <m/>
    <n v="9"/>
    <n v="1"/>
    <n v="0"/>
  </r>
  <r>
    <n v="49288193"/>
    <s v="Isobe, Shigemi"/>
    <s v="Freund Corporation,34F Oak-Tower, 8-1 Nishishinjuku 6-chome,Shinjuku-ku,Tokyo, 163-6034"/>
    <s v="Freund Corporation 34F Oak-Tower 8-1 Nishishinjuku 6-chome Shinjuku-ku Tokyo 163-6034"/>
    <s v="34 81 6 1636034"/>
    <s v="34F"/>
    <x v="2"/>
    <x v="0"/>
    <x v="86"/>
    <n v="3"/>
    <x v="4"/>
    <n v="4"/>
    <n v="1"/>
    <n v="0.10490284196498789"/>
    <n v="0.80061370133438925"/>
    <m/>
    <m/>
    <m/>
    <m/>
    <m/>
    <m/>
    <m/>
    <m/>
    <m/>
    <m/>
    <m/>
    <m/>
    <m/>
    <n v="9"/>
    <n v="1"/>
    <n v="0"/>
  </r>
  <r>
    <n v="49292861"/>
    <s v="Kozaki, Tatsuro"/>
    <s v="c/o Hitachi, Ltd.,Intellectual Property Group,12th Floor, Marunouchi Center Building, 6-1,Marunouchi 1-chome, Chiyoda-ku,Tokyo, 100-8220"/>
    <s v="c/o Hitachi Ltd. Intellectual Property Group 12th Floor Marunouchi Center Building 6-1 Marunouchi 1-chome Chiyoda-ku Tokyo 100-8220"/>
    <s v="12 61 1 1008220"/>
    <s v="12t"/>
    <x v="2"/>
    <x v="0"/>
    <x v="140"/>
    <n v="3"/>
    <x v="13"/>
    <n v="4"/>
    <n v="1"/>
    <n v="0.49456574307493806"/>
    <n v="0.44755695553370078"/>
    <m/>
    <m/>
    <m/>
    <m/>
    <m/>
    <m/>
    <m/>
    <m/>
    <m/>
    <m/>
    <m/>
    <m/>
    <m/>
    <n v="9"/>
    <n v="1"/>
    <n v="0"/>
  </r>
  <r>
    <n v="49295350"/>
    <s v="HASHIMOTO, Eiji"/>
    <s v="c/o TOYOTA JIDOSHA KABUSHIKI KAISHA,1 Toyota-cho,Toyota-shi Aichi-ken 471-8571"/>
    <s v="c/o TOYOTA JIDOSHA KABUSHIKI KAISHA 1 Toyota-cho Toyota-shi Aichi-ken 471-8571"/>
    <s v="1 4718571"/>
    <s v="1"/>
    <x v="2"/>
    <x v="0"/>
    <x v="72"/>
    <n v="3"/>
    <x v="4"/>
    <n v="2"/>
    <n v="1"/>
    <n v="2.4351534787926066E-2"/>
    <n v="0.17288125752927874"/>
    <m/>
    <m/>
    <m/>
    <m/>
    <m/>
    <m/>
    <m/>
    <m/>
    <m/>
    <m/>
    <m/>
    <m/>
    <m/>
    <n v="9"/>
    <n v="1"/>
    <n v="0"/>
  </r>
  <r>
    <n v="10327470"/>
    <s v="Schumacher, Michael"/>
    <s v="1179 27th St.,Chetek,WI"/>
    <s v="1179 27th St. Chetek WI"/>
    <s v="1179 27"/>
    <s v="27t"/>
    <x v="9"/>
    <x v="0"/>
    <x v="96"/>
    <n v="2"/>
    <x v="1"/>
    <n v="2"/>
    <n v="1"/>
    <n v="0.78992481487781141"/>
    <n v="0.2824962878252838"/>
    <n v="1"/>
    <n v="2"/>
    <n v="12"/>
    <m/>
    <m/>
    <m/>
    <m/>
    <m/>
    <m/>
    <m/>
    <m/>
    <m/>
    <m/>
    <n v="9"/>
    <n v="1"/>
    <n v="0"/>
  </r>
  <r>
    <n v="49298471"/>
    <s v="YATSUYA, Yosuke"/>
    <s v="c/o NGK Spark Plug Co., Ltd.,14-18 Takatsuji-cho,Mizuho-ku,Nagoya-shi Aichi 467-8525"/>
    <s v="c/o NGK Spark Plug Co. Ltd. 14-18 Takatsuji-cho Mizuho-ku Nagoya-shi Aichi 467-8525"/>
    <s v="1418 4678525"/>
    <s v="14-"/>
    <x v="2"/>
    <x v="0"/>
    <x v="7"/>
    <n v="3"/>
    <x v="8"/>
    <n v="2"/>
    <n v="1"/>
    <n v="0.10289460144547147"/>
    <n v="0.43206734936815216"/>
    <m/>
    <m/>
    <m/>
    <m/>
    <m/>
    <m/>
    <m/>
    <m/>
    <m/>
    <m/>
    <m/>
    <m/>
    <m/>
    <n v="9"/>
    <n v="1"/>
    <n v="0"/>
  </r>
  <r>
    <n v="49298734"/>
    <s v="Kanda, Masahiko"/>
    <s v="Toshiba Corporation, Intellectual Property,Division,1-1, Shibaura 1-chome,Minato-ku,Tokyo, Tokyo 105-8001"/>
    <s v="Toshiba Corporation Intellectual Property Division 1-1 Shibaura 1-chome Minato-ku Tokyo Tokyo 105-8001"/>
    <s v="11 1 1058001"/>
    <s v="1-"/>
    <x v="2"/>
    <x v="0"/>
    <x v="108"/>
    <n v="3"/>
    <x v="8"/>
    <n v="3"/>
    <n v="1"/>
    <n v="0.67489701147314873"/>
    <n v="0.84677494836774203"/>
    <m/>
    <m/>
    <m/>
    <m/>
    <m/>
    <m/>
    <m/>
    <m/>
    <m/>
    <m/>
    <m/>
    <m/>
    <m/>
    <n v="9"/>
    <n v="1"/>
    <n v="0"/>
  </r>
  <r>
    <n v="49299222"/>
    <s v="AHN, Yongchan"/>
    <s v="19th Floor,Hana Daetoo Securities Building,27-3 Yeouido-dong,Yeongdeungpo-gu,Seoul 150-705"/>
    <s v="19th Floor Hana Daetoo Securities Building 27-3 Yeouido-dong Yeongdeungpo-gu Seoul 150-705"/>
    <s v="19 273 150705"/>
    <s v="27-"/>
    <x v="7"/>
    <x v="0"/>
    <x v="32"/>
    <n v="3"/>
    <x v="6"/>
    <n v="3"/>
    <n v="1"/>
    <n v="0.65806169443879237"/>
    <n v="0.80346366232390454"/>
    <m/>
    <m/>
    <m/>
    <m/>
    <m/>
    <m/>
    <m/>
    <m/>
    <m/>
    <m/>
    <m/>
    <m/>
    <m/>
    <n v="9"/>
    <n v="1"/>
    <n v="0"/>
  </r>
  <r>
    <n v="49302978"/>
    <s v="WANG, Dongyu"/>
    <s v="11 Beisihuanxi Road,Haidian District,Beijing 100190"/>
    <s v="11 Beisihuanxi Road Haidian District Beijing 100190"/>
    <s v="11 100190"/>
    <s v=""/>
    <x v="14"/>
    <x v="0"/>
    <x v="71"/>
    <n v="3"/>
    <x v="11"/>
    <n v="2"/>
    <n v="0"/>
    <n v="0.56761955771545924"/>
    <n v="0.13577697164430091"/>
    <m/>
    <m/>
    <m/>
    <m/>
    <m/>
    <m/>
    <m/>
    <m/>
    <m/>
    <m/>
    <m/>
    <m/>
    <m/>
    <n v="9"/>
    <n v="1"/>
    <n v="0"/>
  </r>
  <r>
    <n v="49306643"/>
    <s v="WANG, Cong"/>
    <s v="Room 403,East Block 2,SEG Park,Zhenxing Road, Futian District,Shenzhen Guangdong 518044"/>
    <s v="Room 403 East Block 2 SEG Park Zhenxing Road Futian District Shenzhen Guangdong 518044"/>
    <s v="403 2 518044"/>
    <s v="403"/>
    <x v="14"/>
    <x v="0"/>
    <x v="86"/>
    <n v="3"/>
    <x v="7"/>
    <n v="3"/>
    <n v="1"/>
    <n v="0.42149268538346307"/>
    <n v="0.76619622063585735"/>
    <m/>
    <m/>
    <m/>
    <m/>
    <m/>
    <m/>
    <m/>
    <m/>
    <m/>
    <m/>
    <m/>
    <m/>
    <m/>
    <n v="9"/>
    <n v="1"/>
    <n v="0"/>
  </r>
  <r>
    <n v="49307271"/>
    <s v="JUNG, Jun Hee"/>
    <s v="LC Chem Research Park,188, Munji-ro Yuseong-gu,Daejeon 305-380"/>
    <s v="LC Chem Research Park 188 Munji-ro Yuseong-gu Daejeon 305-380"/>
    <s v="188 305380"/>
    <s v="188"/>
    <x v="7"/>
    <x v="0"/>
    <x v="28"/>
    <n v="3"/>
    <x v="2"/>
    <n v="2"/>
    <n v="1"/>
    <n v="0.52670481617499232"/>
    <n v="0.14784816688294311"/>
    <m/>
    <m/>
    <m/>
    <m/>
    <m/>
    <m/>
    <m/>
    <m/>
    <m/>
    <m/>
    <m/>
    <m/>
    <m/>
    <n v="9"/>
    <n v="1"/>
    <n v="0"/>
  </r>
  <r>
    <n v="49308934"/>
    <s v="KIM, Jaehong"/>
    <s v="Intellectual Property Center,LG Electronics Inc.,16 Woomyeon-dong,Seocho-gu,Seoul 137-724"/>
    <s v="Intellectual Property Center LG Electronics Inc. 16 Woomyeon-dong Seocho-gu Seoul 137-724"/>
    <s v="16 137724"/>
    <s v="16"/>
    <x v="7"/>
    <x v="0"/>
    <x v="44"/>
    <n v="3"/>
    <x v="6"/>
    <n v="2"/>
    <n v="1"/>
    <n v="0.6980954315939305"/>
    <n v="0.19869548041044427"/>
    <m/>
    <m/>
    <m/>
    <m/>
    <m/>
    <m/>
    <m/>
    <m/>
    <m/>
    <m/>
    <m/>
    <m/>
    <m/>
    <n v="9"/>
    <n v="1"/>
    <n v="0"/>
  </r>
  <r>
    <n v="49309575"/>
    <s v="Kim, Chi-Ho"/>
    <s v="721-104, Daelim Solgeo Apt., Sanbon-dong,,Gunpo-si,Gyeonggi-do 435-040"/>
    <s v="721-104 Daelim Solgeo Apt. Sanbon-dong Gunpo-si Gyeonggi-do 435-040"/>
    <s v="721104 435040"/>
    <s v="-104"/>
    <x v="7"/>
    <x v="0"/>
    <x v="39"/>
    <n v="3"/>
    <x v="10"/>
    <n v="2"/>
    <n v="1"/>
    <n v="0.16192331499110824"/>
    <n v="0.85440382936847148"/>
    <m/>
    <m/>
    <m/>
    <m/>
    <m/>
    <m/>
    <m/>
    <m/>
    <m/>
    <m/>
    <m/>
    <m/>
    <m/>
    <n v="9"/>
    <n v="1"/>
    <n v="0"/>
  </r>
  <r>
    <n v="49311250"/>
    <s v="Kubota, Yoshihiro"/>
    <s v="c/o Advanced Functional Materials Research Center,Shin-Etsu Chemical Co., Ltd.,13-1 Isobe 2-chome,Annaka-shi, Gunma-ken"/>
    <s v="c/o Advanced Functional Materials Research Center Shin-Etsu Chemical Co. Ltd. 13-1 Isobe 2-chome Annaka-shi Gunma-ken"/>
    <s v="131 2"/>
    <s v="13-"/>
    <x v="2"/>
    <x v="0"/>
    <x v="141"/>
    <n v="3"/>
    <x v="12"/>
    <n v="2"/>
    <n v="1"/>
    <n v="0.15512735633630603"/>
    <n v="0.30280630979960721"/>
    <m/>
    <m/>
    <m/>
    <m/>
    <m/>
    <m/>
    <m/>
    <m/>
    <m/>
    <m/>
    <m/>
    <m/>
    <m/>
    <n v="9"/>
    <n v="1"/>
    <n v="0"/>
  </r>
  <r>
    <n v="49313763"/>
    <s v="MURAMATSU Masaharu"/>
    <s v="c/o Hamamatsu Photonics K.K.,1126-1, Ichino-cho,Higashi-ku,Hamamatsu-shi, Shizuoka 435-8558"/>
    <s v="c/o Hamamatsu Photonics K.K. 1126-1 Ichino-cho Higashi-ku Hamamatsu-shi Shizuoka 435-8558"/>
    <s v="11261 4358558"/>
    <s v="-1"/>
    <x v="2"/>
    <x v="0"/>
    <x v="63"/>
    <n v="3"/>
    <x v="4"/>
    <n v="2"/>
    <n v="1"/>
    <n v="0.55779705182957606"/>
    <n v="0.19419438437275738"/>
    <m/>
    <m/>
    <m/>
    <m/>
    <m/>
    <m/>
    <m/>
    <m/>
    <m/>
    <m/>
    <m/>
    <m/>
    <m/>
    <n v="9"/>
    <n v="1"/>
    <n v="0"/>
  </r>
  <r>
    <n v="49315309"/>
    <s v="Lee, Joo-won"/>
    <s v="222-401 Byucksan Apt.,Hwanggol Maeul,Youngtong,Paldal-gu, Suwon-city, Kyungki-do"/>
    <s v="222-401 Byucksan Apt. Hwanggol Maeul Youngtong Paldal-gu Suwon-city Kyungki-do"/>
    <s v="222401"/>
    <s v="-401"/>
    <x v="7"/>
    <x v="0"/>
    <x v="73"/>
    <n v="3"/>
    <x v="2"/>
    <n v="1"/>
    <n v="1"/>
    <n v="0.6564313165262623"/>
    <n v="0.7823281910692238"/>
    <m/>
    <m/>
    <m/>
    <m/>
    <m/>
    <m/>
    <m/>
    <m/>
    <m/>
    <m/>
    <m/>
    <m/>
    <m/>
    <n v="9"/>
    <n v="1"/>
    <n v="0"/>
  </r>
  <r>
    <n v="49319330"/>
    <s v="Lieder, Stefan"/>
    <s v="Gräfenweg 10,90579 Langenzenn"/>
    <s v="Gräfenweg 10 90579 Langenzenn"/>
    <s v="10 90579"/>
    <s v="10"/>
    <x v="0"/>
    <x v="0"/>
    <x v="13"/>
    <n v="2"/>
    <x v="0"/>
    <n v="2"/>
    <n v="1"/>
    <n v="0.53699281331496296"/>
    <n v="0.80907365482547244"/>
    <m/>
    <m/>
    <m/>
    <m/>
    <m/>
    <m/>
    <m/>
    <m/>
    <m/>
    <m/>
    <m/>
    <m/>
    <m/>
    <n v="9"/>
    <n v="1"/>
    <n v="0"/>
  </r>
  <r>
    <n v="49323587"/>
    <s v="NAKAMOTO, Naoyuki"/>
    <s v="1-3-4, Higashi,Yumesakidai,Himeji, Hyogo"/>
    <s v="1-3-4 Higashi Yumesakidai Himeji Hyogo"/>
    <s v="134"/>
    <s v="-3-"/>
    <x v="2"/>
    <x v="0"/>
    <x v="41"/>
    <n v="3"/>
    <x v="1"/>
    <n v="1"/>
    <n v="1"/>
    <n v="0.82279075147968161"/>
    <n v="0.8515296188248983"/>
    <m/>
    <m/>
    <m/>
    <m/>
    <m/>
    <m/>
    <m/>
    <m/>
    <m/>
    <m/>
    <m/>
    <m/>
    <m/>
    <n v="9"/>
    <n v="1"/>
    <n v="0"/>
  </r>
  <r>
    <n v="49323742"/>
    <s v="Tarusawa, Yoshiaki"/>
    <s v="c/o Intellectual Property Department NTT,DoCoMo. Inc.,Sanno Park Tower,11-1 Nagatacho, 2-chome, Chiyoda-ku,Tokyo 100-6150"/>
    <s v="c/o Intellectual Property Department NTT DoCoMo. Inc. Sanno Park Tower 11-1 Nagatacho 2-chome Chiyoda-ku Tokyo 100-6150"/>
    <s v="111 2 1006150"/>
    <s v="11-"/>
    <x v="2"/>
    <x v="0"/>
    <x v="128"/>
    <n v="3"/>
    <x v="16"/>
    <n v="3"/>
    <n v="1"/>
    <n v="0.3267686933688102"/>
    <n v="0.13361364303564127"/>
    <m/>
    <m/>
    <m/>
    <m/>
    <m/>
    <m/>
    <m/>
    <m/>
    <m/>
    <m/>
    <m/>
    <m/>
    <m/>
    <n v="9"/>
    <n v="1"/>
    <n v="0"/>
  </r>
  <r>
    <n v="49323754"/>
    <s v="TATANI, Kazuya"/>
    <s v="Sansushi 21-203, 1-3-5 , Shimizu,Matsumoto-shi, Nagano 390-0805"/>
    <s v="Sansushi 21-203 1-3-5 Shimizu Matsumoto-shi Nagano 390-0805"/>
    <s v="21203 135 3900805"/>
    <s v="21-"/>
    <x v="2"/>
    <x v="0"/>
    <x v="53"/>
    <n v="3"/>
    <x v="11"/>
    <n v="3"/>
    <n v="1"/>
    <n v="0.31351732339270622"/>
    <n v="0.3671105803840351"/>
    <m/>
    <m/>
    <m/>
    <m/>
    <m/>
    <m/>
    <m/>
    <m/>
    <m/>
    <m/>
    <m/>
    <m/>
    <m/>
    <n v="9"/>
    <n v="1"/>
    <n v="0"/>
  </r>
  <r>
    <n v="49324654"/>
    <s v="TERANUMA, Osamu"/>
    <s v="c/o Sharp Kabushiki Kaisha,22-22, Nagaike-cho, Abeno-ku,Osaka-shi, Osaka 545-8522"/>
    <s v="c/o Sharp Kabushiki Kaisha 22-22 Nagaike-cho Abeno-ku Osaka-shi Osaka 545-8522"/>
    <s v="2222 5458522"/>
    <s v="22-"/>
    <x v="2"/>
    <x v="0"/>
    <x v="35"/>
    <n v="3"/>
    <x v="4"/>
    <n v="2"/>
    <n v="1"/>
    <n v="0.40605346439469447"/>
    <n v="0.20959331015073124"/>
    <m/>
    <m/>
    <m/>
    <m/>
    <m/>
    <m/>
    <m/>
    <m/>
    <m/>
    <m/>
    <m/>
    <m/>
    <m/>
    <n v="9"/>
    <n v="1"/>
    <n v="0"/>
  </r>
  <r>
    <n v="49324881"/>
    <s v="LIM, Jae-Bong"/>
    <s v="105-804 Mokryun apt.,1053-2 Hoge-dong,Dongan-gu,Anyang-city Geyonggi-do 431-080"/>
    <s v="105-804 Mokryun apt. 1053-2 Hoge-dong Dongan-gu Anyang-city Geyonggi-do 431-080"/>
    <s v="105804 10532 431080"/>
    <s v="-804"/>
    <x v="7"/>
    <x v="0"/>
    <x v="68"/>
    <n v="3"/>
    <x v="2"/>
    <n v="3"/>
    <n v="1"/>
    <n v="0.98057604072020732"/>
    <n v="0.63752981825939881"/>
    <m/>
    <m/>
    <m/>
    <m/>
    <m/>
    <m/>
    <m/>
    <m/>
    <m/>
    <m/>
    <m/>
    <m/>
    <m/>
    <n v="9"/>
    <n v="1"/>
    <n v="0"/>
  </r>
  <r>
    <n v="49327647"/>
    <s v="KEYAKI, Keiichi"/>
    <s v="c/o Kurobe Works,YKK CORPORATION,200 Yoshida,kurobe-shi Toyama 938-8601"/>
    <s v="c/o Kurobe Works YKK CORPORATION 200 Yoshida kurobe-shi Toyama 938-8601"/>
    <s v="200 9388601"/>
    <s v="200"/>
    <x v="2"/>
    <x v="0"/>
    <x v="50"/>
    <n v="3"/>
    <x v="4"/>
    <n v="2"/>
    <n v="1"/>
    <n v="1.7379462671392565E-2"/>
    <n v="0.71632819283409621"/>
    <m/>
    <m/>
    <m/>
    <m/>
    <m/>
    <m/>
    <m/>
    <m/>
    <m/>
    <m/>
    <m/>
    <m/>
    <m/>
    <n v="9"/>
    <n v="1"/>
    <n v="0"/>
  </r>
  <r>
    <n v="49327841"/>
    <s v="Kimura, Yoshihiro"/>
    <s v="c/o MAKITA CORPORATION,3-11-8, Sumiyoshi-cho,Anjo, Aichi 446-8502"/>
    <s v="c/o MAKITA CORPORATION 3-11-8 Sumiyoshi-cho Anjo Aichi 446-8502"/>
    <s v="3118 4468502"/>
    <s v="3-"/>
    <x v="2"/>
    <x v="0"/>
    <x v="4"/>
    <n v="3"/>
    <x v="10"/>
    <n v="2"/>
    <n v="1"/>
    <n v="7.3751487814356809E-2"/>
    <n v="0.87121604627746063"/>
    <m/>
    <m/>
    <m/>
    <m/>
    <m/>
    <m/>
    <m/>
    <m/>
    <m/>
    <m/>
    <m/>
    <m/>
    <m/>
    <n v="9"/>
    <n v="1"/>
    <n v="0"/>
  </r>
  <r>
    <n v="49328977"/>
    <s v="YAMADA Miki"/>
    <s v="c/o Mitsubishi Chemical Group Science and,Technology Research Center Inc.,1000 Kamoshida-cho,Aoba-ku,Yokohama-shi Kanagawa 227-8502"/>
    <s v="c/o Mitsubishi Chemical Group Science and Technology Research Center Inc. 1000 Kamoshida-cho Aoba-ku Yokohama-shi Kanagawa 227-8502"/>
    <s v="1000 2278502"/>
    <s v="227-"/>
    <x v="2"/>
    <x v="0"/>
    <x v="110"/>
    <n v="3"/>
    <x v="16"/>
    <n v="2"/>
    <n v="1"/>
    <n v="0.51597570001666293"/>
    <n v="0.22192026378932239"/>
    <m/>
    <m/>
    <m/>
    <m/>
    <m/>
    <m/>
    <m/>
    <m/>
    <m/>
    <m/>
    <m/>
    <m/>
    <m/>
    <n v="9"/>
    <n v="1"/>
    <n v="0"/>
  </r>
  <r>
    <n v="49329938"/>
    <s v="Suk, Ho Lee"/>
    <s v="402, Gumtop Mansion B,158-1, Sam-dong,Gwangju-si,Gyeonggi-do 464-040"/>
    <s v="402 Gumtop Mansion B 158-1 Sam-dong Gwangju-si Gyeonggi-do 464-040"/>
    <s v="402 1581 464040"/>
    <s v="158-"/>
    <x v="7"/>
    <x v="0"/>
    <x v="10"/>
    <n v="3"/>
    <x v="2"/>
    <n v="3"/>
    <n v="1"/>
    <n v="0.73168457511268714"/>
    <n v="0.20010391248316284"/>
    <m/>
    <m/>
    <m/>
    <m/>
    <m/>
    <m/>
    <m/>
    <m/>
    <m/>
    <m/>
    <m/>
    <m/>
    <m/>
    <n v="9"/>
    <n v="1"/>
    <n v="0"/>
  </r>
  <r>
    <n v="49336543"/>
    <s v="OMI, Kazuya"/>
    <s v="c/o FUJIREBIO INC.,2-1-1 Nishishinjuku,Shinjuku-ku,Tokyo 163-0410"/>
    <s v="c/o FUJIREBIO INC. 2-1-1 Nishishinjuku Shinjuku-ku Tokyo 163-0410"/>
    <s v="211 1630410"/>
    <s v="2-"/>
    <x v="2"/>
    <x v="0"/>
    <x v="4"/>
    <n v="3"/>
    <x v="10"/>
    <n v="2"/>
    <n v="1"/>
    <n v="7.3878538190454757E-2"/>
    <n v="0.42798093318012476"/>
    <m/>
    <m/>
    <m/>
    <m/>
    <m/>
    <m/>
    <m/>
    <m/>
    <m/>
    <m/>
    <m/>
    <m/>
    <m/>
    <n v="9"/>
    <n v="1"/>
    <n v="0"/>
  </r>
  <r>
    <n v="49339213"/>
    <s v="Kyoei Engineering Co., Ltd."/>
    <s v="3-18-4 Kamata,Oota-ku,Tokyo 144-0052"/>
    <s v="3-18-4 Kamata Oota-ku Tokyo 144-0052"/>
    <s v="3184 1440052"/>
    <s v="-18-"/>
    <x v="2"/>
    <x v="0"/>
    <x v="38"/>
    <n v="3"/>
    <x v="1"/>
    <n v="2"/>
    <n v="1"/>
    <n v="0.20114331292584198"/>
    <n v="0.41236924395869323"/>
    <m/>
    <m/>
    <m/>
    <m/>
    <m/>
    <m/>
    <m/>
    <m/>
    <m/>
    <m/>
    <m/>
    <m/>
    <m/>
    <n v="9"/>
    <n v="1"/>
    <n v="0"/>
  </r>
  <r>
    <n v="49342862"/>
    <s v="Han, Young-Eun"/>
    <s v="101-2402, 190, Bundang-ro,Bundang-gu,Seongnam-si,Gyeonggi-do"/>
    <s v="101-2402 190 Bundang-ro Bundang-gu Seongnam-si Gyeonggi-do"/>
    <s v="1012402 190"/>
    <s v="190"/>
    <x v="7"/>
    <x v="0"/>
    <x v="6"/>
    <n v="3"/>
    <x v="9"/>
    <n v="2"/>
    <n v="1"/>
    <n v="0.80570180437749017"/>
    <n v="0.6011834102441328"/>
    <m/>
    <m/>
    <m/>
    <m/>
    <m/>
    <m/>
    <m/>
    <m/>
    <m/>
    <m/>
    <m/>
    <m/>
    <m/>
    <n v="9"/>
    <n v="1"/>
    <n v="0"/>
  </r>
  <r>
    <n v="11414059"/>
    <s v="Lai, Ming-Hsiao"/>
    <s v="Ta Tsuen Hsiang, Chang-Hua Hsien"/>
    <s v="Ta Tsuen Hsiang Chang-Hua Hsien"/>
    <s v=""/>
    <s v=""/>
    <x v="5"/>
    <x v="0"/>
    <x v="1"/>
    <n v="2"/>
    <x v="1"/>
    <n v="0"/>
    <n v="0"/>
    <n v="0.81738558620825752"/>
    <n v="0.29501145718639665"/>
    <n v="1"/>
    <n v="2"/>
    <n v="12"/>
    <m/>
    <m/>
    <m/>
    <m/>
    <m/>
    <m/>
    <m/>
    <m/>
    <m/>
    <m/>
    <n v="9"/>
    <n v="1"/>
    <n v="0"/>
  </r>
  <r>
    <n v="49345309"/>
    <s v="SODE, Koji"/>
    <s v="1-13-16 Minami,Meguro-ku,Tokyo 152-0013"/>
    <s v="1-13-16 Minami Meguro-ku Tokyo 152-0013"/>
    <s v="11316 1520013"/>
    <s v="-13-"/>
    <x v="2"/>
    <x v="0"/>
    <x v="36"/>
    <n v="3"/>
    <x v="1"/>
    <n v="2"/>
    <n v="1"/>
    <n v="0.1651423764744141"/>
    <n v="0.54708938572990284"/>
    <m/>
    <m/>
    <m/>
    <m/>
    <m/>
    <m/>
    <m/>
    <m/>
    <m/>
    <m/>
    <m/>
    <m/>
    <m/>
    <n v="9"/>
    <n v="1"/>
    <n v="0"/>
  </r>
  <r>
    <n v="49346359"/>
    <s v="Saito, Osamu"/>
    <s v="FANUC Dai3virakaramatsu,3515-1, Shibokusa,Oshino-mura Minamitsuru-gun Yamanashi 401-0511"/>
    <s v="FANUC Dai3virakaramatsu 3515-1 Shibokusa Oshino-mura Minamitsuru-gun Yamanashi 401-0511"/>
    <s v="3 35151 4010511"/>
    <s v="i3v"/>
    <x v="2"/>
    <x v="0"/>
    <x v="8"/>
    <n v="3"/>
    <x v="10"/>
    <n v="3"/>
    <n v="1"/>
    <n v="0.101698693673409"/>
    <n v="0.30836164137990296"/>
    <m/>
    <m/>
    <m/>
    <m/>
    <m/>
    <m/>
    <m/>
    <m/>
    <m/>
    <m/>
    <m/>
    <m/>
    <m/>
    <n v="9"/>
    <n v="1"/>
    <n v="0"/>
  </r>
  <r>
    <n v="49347538"/>
    <s v="Tseng, Hsi-Chun"/>
    <s v="No. 16, Tianxiang 3rd St.,320 Zhongli City, Taoyuan County"/>
    <s v="No. 16 Tianxiang 3rd St. 320 Zhongli City Taoyuan County"/>
    <s v="16 3 320"/>
    <s v="16"/>
    <x v="5"/>
    <x v="0"/>
    <x v="14"/>
    <n v="3"/>
    <x v="4"/>
    <n v="3"/>
    <n v="1"/>
    <n v="0.56552880279039119"/>
    <n v="0.65503321545048832"/>
    <m/>
    <m/>
    <m/>
    <m/>
    <m/>
    <m/>
    <m/>
    <m/>
    <m/>
    <m/>
    <m/>
    <m/>
    <m/>
    <n v="9"/>
    <n v="1"/>
    <n v="0"/>
  </r>
  <r>
    <n v="49350742"/>
    <s v="GIES, Anthony, P."/>
    <s v="514 That Way Street,Apt. 511,Lake Jackson, TX 77566"/>
    <s v="514 That Way Street Apt. 511 Lake Jackson TX 77566"/>
    <s v="514 511 77566"/>
    <s v="511"/>
    <x v="9"/>
    <x v="0"/>
    <x v="71"/>
    <n v="3"/>
    <x v="4"/>
    <n v="3"/>
    <n v="1"/>
    <n v="0.13885138027054622"/>
    <n v="0.51956261556123984"/>
    <m/>
    <m/>
    <m/>
    <m/>
    <m/>
    <m/>
    <m/>
    <m/>
    <m/>
    <m/>
    <m/>
    <m/>
    <m/>
    <n v="9"/>
    <n v="1"/>
    <n v="0"/>
  </r>
  <r>
    <n v="49351158"/>
    <s v="HOW, Justin"/>
    <s v="c/o Microsoft Corporation,LCA - International Patents,One Microsoft Way,Redmond Washington 98052-6399"/>
    <s v="c/o Microsoft Corporation LCA - International Patents One Microsoft Way Redmond Washington 98052-6399"/>
    <s v="980526399"/>
    <s v=""/>
    <x v="9"/>
    <x v="0"/>
    <x v="98"/>
    <n v="3"/>
    <x v="5"/>
    <n v="1"/>
    <n v="0"/>
    <n v="0.78249566110455804"/>
    <n v="0.76084608618102079"/>
    <m/>
    <m/>
    <m/>
    <m/>
    <m/>
    <m/>
    <m/>
    <m/>
    <m/>
    <m/>
    <m/>
    <m/>
    <m/>
    <n v="9"/>
    <n v="1"/>
    <n v="0"/>
  </r>
  <r>
    <n v="49353642"/>
    <s v="K, Arunkumar"/>
    <s v="HONEYWELL INTERNATIONAL INC.,Patent Services M/S AB/2B,101 Columbia Road,P. O. Box 2245,Morristown, NJ 07962-2245"/>
    <s v="HONEYWELL INTERNATIONAL INC. Patent Services M/S AB/2B 101 Columbia Road P. O. Box 2245 Morristown NJ 07962-2245"/>
    <s v="2 101 2245 079622245"/>
    <s v="/2B"/>
    <x v="9"/>
    <x v="0"/>
    <x v="85"/>
    <n v="3"/>
    <x v="13"/>
    <n v="4"/>
    <n v="1"/>
    <n v="0.87525420500434736"/>
    <n v="0.74813042679813002"/>
    <m/>
    <m/>
    <m/>
    <m/>
    <m/>
    <m/>
    <m/>
    <m/>
    <m/>
    <m/>
    <m/>
    <m/>
    <m/>
    <n v="9"/>
    <n v="1"/>
    <n v="0"/>
  </r>
  <r>
    <n v="12143028"/>
    <s v="AEON MEDIX INC."/>
    <s v="Pohang-si, Gyeongsangbuk-do"/>
    <s v="Pohang-si Gyeongsangbuk-do"/>
    <s v=""/>
    <s v=""/>
    <x v="7"/>
    <x v="0"/>
    <x v="54"/>
    <n v="2"/>
    <x v="15"/>
    <n v="0"/>
    <n v="0"/>
    <n v="0.55361370530179432"/>
    <n v="0.29172306382294022"/>
    <n v="1"/>
    <n v="2"/>
    <n v="12"/>
    <m/>
    <m/>
    <m/>
    <m/>
    <m/>
    <m/>
    <m/>
    <m/>
    <m/>
    <m/>
    <n v="9"/>
    <n v="1"/>
    <n v="0"/>
  </r>
  <r>
    <n v="49356138"/>
    <s v="Morgan, Chad W."/>
    <s v="/ 902 Scottish Court,Mechanicsburg, PA 17050"/>
    <s v="/ 902 Scottish Court Mechanicsburg PA 17050"/>
    <s v="902 17050"/>
    <s v="902"/>
    <x v="9"/>
    <x v="0"/>
    <x v="18"/>
    <n v="3"/>
    <x v="11"/>
    <n v="2"/>
    <n v="1"/>
    <n v="0.68383059260197587"/>
    <n v="0.33828678628752851"/>
    <m/>
    <m/>
    <m/>
    <m/>
    <m/>
    <m/>
    <m/>
    <m/>
    <m/>
    <m/>
    <m/>
    <m/>
    <m/>
    <n v="9"/>
    <n v="1"/>
    <n v="0"/>
  </r>
  <r>
    <n v="25612849"/>
    <s v="BSG-SCHALTTECHNIK GMBH &amp; CO. KG"/>
    <s v="MEISTERSTRASSE 19;D-7460 BALINGEN 1"/>
    <s v="MEISTERSTRASSE 19;D-7460 BALINGEN 1"/>
    <s v="197460 1"/>
    <s v="19;"/>
    <x v="0"/>
    <x v="0"/>
    <x v="52"/>
    <n v="2"/>
    <x v="0"/>
    <n v="2"/>
    <n v="1"/>
    <n v="0.75553488891776022"/>
    <n v="0.27316811235294303"/>
    <n v="1"/>
    <n v="2"/>
    <n v="12"/>
    <m/>
    <m/>
    <m/>
    <m/>
    <m/>
    <m/>
    <m/>
    <m/>
    <m/>
    <m/>
    <n v="9"/>
    <n v="1"/>
    <n v="0"/>
  </r>
  <r>
    <n v="49356641"/>
    <s v="KALYANARAMAN, Rajaramanan"/>
    <s v="c/o Lam Research Corporation,Legal Department,4650 Cushing Parkway,Fremont, California 94538"/>
    <s v="c/o Lam Research Corporation Legal Department 4650 Cushing Parkway Fremont California 94538"/>
    <s v="4650 94538"/>
    <s v=""/>
    <x v="9"/>
    <x v="0"/>
    <x v="116"/>
    <n v="3"/>
    <x v="8"/>
    <n v="2"/>
    <n v="0"/>
    <n v="0.583514317086545"/>
    <n v="0.40737694373442335"/>
    <m/>
    <m/>
    <m/>
    <m/>
    <m/>
    <m/>
    <m/>
    <m/>
    <m/>
    <m/>
    <m/>
    <m/>
    <m/>
    <n v="9"/>
    <n v="1"/>
    <n v="0"/>
  </r>
  <r>
    <n v="49357545"/>
    <s v="Shinohara, Yuji"/>
    <s v="c/o Intellectual Property H.Q.,,SANYO Electric Co., Ltd.,5-5, Keihan-hondori 2-chome,Moriguchi-shi, Osaka"/>
    <s v="c/o Intellectual Property H.Q. SANYO Electric Co. Ltd. 5-5 Keihan-hondori 2-chome Moriguchi-shi Osaka"/>
    <s v="55 2"/>
    <s v="5-"/>
    <x v="2"/>
    <x v="0"/>
    <x v="108"/>
    <n v="3"/>
    <x v="5"/>
    <n v="2"/>
    <n v="1"/>
    <n v="0.79066361418736897"/>
    <n v="0.26419585280976443"/>
    <m/>
    <m/>
    <m/>
    <m/>
    <m/>
    <m/>
    <m/>
    <m/>
    <m/>
    <m/>
    <m/>
    <m/>
    <m/>
    <n v="9"/>
    <n v="1"/>
    <n v="0"/>
  </r>
  <r>
    <n v="49359360"/>
    <s v="Moon, Sang Chul"/>
    <s v="LG ELECTRONICS INC. IP GROUP,16 Woomyeon-dong,Seocho-gu,137-724, Seoul"/>
    <s v="LG ELECTRONICS INC. IP GROUP 16 Woomyeon-dong Seocho-gu 137-724 Seoul"/>
    <s v="16 137724"/>
    <s v="16"/>
    <x v="7"/>
    <x v="0"/>
    <x v="39"/>
    <n v="3"/>
    <x v="4"/>
    <n v="2"/>
    <n v="1"/>
    <n v="6.8212520349418937E-2"/>
    <n v="0.38928635511028598"/>
    <m/>
    <m/>
    <m/>
    <m/>
    <m/>
    <m/>
    <m/>
    <m/>
    <m/>
    <m/>
    <m/>
    <m/>
    <m/>
    <n v="9"/>
    <n v="1"/>
    <n v="0"/>
  </r>
  <r>
    <n v="49359798"/>
    <s v="MALLIK, Siddhartha"/>
    <s v="c/o QUALCOMM Incorporated,5775 Morehouse Drive,San Diego, California 92121"/>
    <s v="c/o QUALCOMM Incorporated 5775 Morehouse Drive San Diego California 92121"/>
    <s v="5775 92121"/>
    <s v=""/>
    <x v="9"/>
    <x v="0"/>
    <x v="2"/>
    <n v="3"/>
    <x v="4"/>
    <n v="2"/>
    <n v="0"/>
    <n v="0.40619962902751594"/>
    <n v="0.1447926726609905"/>
    <m/>
    <m/>
    <m/>
    <m/>
    <m/>
    <m/>
    <m/>
    <m/>
    <m/>
    <m/>
    <m/>
    <m/>
    <m/>
    <n v="9"/>
    <n v="1"/>
    <n v="0"/>
  </r>
  <r>
    <n v="49362827"/>
    <s v="Shirasaki, Toru"/>
    <s v="Shin-Etsu Chemical Co., Ltd.,Advanced Functional Materials Research Center,13-1, Isobe 2-chome,Annaka-shi,Gunma 379-0195"/>
    <s v="Shin-Etsu Chemical Co. Ltd. Advanced Functional Materials Research Center 13-1 Isobe 2-chome Annaka-shi Gunma 379-0195"/>
    <s v="131 2 3790195"/>
    <s v="13-"/>
    <x v="2"/>
    <x v="0"/>
    <x v="112"/>
    <n v="3"/>
    <x v="12"/>
    <n v="3"/>
    <n v="1"/>
    <n v="0.78067989623002088"/>
    <n v="0.2260721440401523"/>
    <m/>
    <m/>
    <m/>
    <m/>
    <m/>
    <m/>
    <m/>
    <m/>
    <m/>
    <m/>
    <m/>
    <m/>
    <m/>
    <n v="9"/>
    <n v="1"/>
    <n v="0"/>
  </r>
  <r>
    <n v="49366309"/>
    <s v="Takeuchi, Kensuke"/>
    <s v="AISIN AW CO., LTD.,6-18 Harayama, Okacho,Okazaki Aichi 444-8564"/>
    <s v="AISIN AW CO. LTD. 6-18 Harayama Okacho Okazaki Aichi 444-8564"/>
    <s v="618 4448564"/>
    <s v="6-"/>
    <x v="2"/>
    <x v="0"/>
    <x v="53"/>
    <n v="3"/>
    <x v="4"/>
    <n v="2"/>
    <n v="1"/>
    <n v="0.36353180624947967"/>
    <n v="0.84690967127270678"/>
    <m/>
    <m/>
    <m/>
    <m/>
    <m/>
    <m/>
    <m/>
    <m/>
    <m/>
    <m/>
    <m/>
    <m/>
    <m/>
    <n v="9"/>
    <n v="1"/>
    <n v="0"/>
  </r>
  <r>
    <n v="49367586"/>
    <s v="TERAOKA, Takeshi, Pharmaceutical Research Center"/>
    <s v="Meiji Seika Kaisha Ltd., 760, Morooka-cho, Kouhoku,-ku, Yokohama-shi, Kanagawa 222-8567"/>
    <s v="Meiji Seika Kaisha Ltd. 760 Morooka-cho Kouhoku -ku Yokohama-shi Kanagawa 222-8567"/>
    <s v="760 2228567"/>
    <s v="760"/>
    <x v="2"/>
    <x v="0"/>
    <x v="86"/>
    <n v="3"/>
    <x v="6"/>
    <n v="2"/>
    <n v="1"/>
    <n v="0.64075677266585696"/>
    <n v="0.71875375179556455"/>
    <m/>
    <m/>
    <m/>
    <m/>
    <m/>
    <m/>
    <m/>
    <m/>
    <m/>
    <m/>
    <m/>
    <m/>
    <m/>
    <n v="9"/>
    <n v="1"/>
    <n v="0"/>
  </r>
  <r>
    <n v="49368394"/>
    <s v="SAB, LLC"/>
    <s v="2301 E 60th Street North,Sioux Falls, SD 57104"/>
    <s v="2301 E 60th Street North Sioux Falls SD 57104"/>
    <s v="2301 60 57104"/>
    <s v="60t"/>
    <x v="9"/>
    <x v="0"/>
    <x v="43"/>
    <n v="3"/>
    <x v="2"/>
    <n v="3"/>
    <n v="1"/>
    <n v="0.90216884916768925"/>
    <n v="0.16507146189729016"/>
    <m/>
    <m/>
    <m/>
    <m/>
    <m/>
    <m/>
    <m/>
    <m/>
    <m/>
    <m/>
    <m/>
    <m/>
    <m/>
    <n v="9"/>
    <n v="1"/>
    <n v="0"/>
  </r>
  <r>
    <n v="49368583"/>
    <s v="WANG, Haixin"/>
    <s v="c/o ZTE Corporation,ZTE Plaza,Keji Road South,Hi-Tech Industrial Park, Nanshan,Shenzhen Guangdong 518057"/>
    <s v="c/o ZTE Corporation ZTE Plaza Keji Road South Hi-Tech Industrial Park Nanshan Shenzhen Guangdong 518057"/>
    <s v="518057"/>
    <s v=""/>
    <x v="14"/>
    <x v="0"/>
    <x v="127"/>
    <n v="3"/>
    <x v="12"/>
    <n v="1"/>
    <n v="0"/>
    <n v="0.32940868843937821"/>
    <n v="0.93653534371618774"/>
    <m/>
    <m/>
    <m/>
    <m/>
    <m/>
    <m/>
    <m/>
    <m/>
    <m/>
    <m/>
    <m/>
    <m/>
    <m/>
    <n v="9"/>
    <n v="1"/>
    <n v="0"/>
  </r>
  <r>
    <n v="49368590"/>
    <s v="WANG, Huamao"/>
    <s v="25,2200 Nong,Xietu Rd,Xuhui,Shanghai 200032"/>
    <s v="25 2200 Nong Xietu Rd Xuhui Shanghai 200032"/>
    <s v="25 2200 200032"/>
    <s v=""/>
    <x v="14"/>
    <x v="0"/>
    <x v="42"/>
    <n v="3"/>
    <x v="10"/>
    <n v="3"/>
    <n v="0"/>
    <n v="0.23227686707400041"/>
    <n v="0.97987028283247823"/>
    <m/>
    <m/>
    <m/>
    <m/>
    <m/>
    <m/>
    <m/>
    <m/>
    <m/>
    <m/>
    <m/>
    <m/>
    <m/>
    <n v="9"/>
    <n v="1"/>
    <n v="0"/>
  </r>
  <r>
    <n v="49368810"/>
    <s v="MURAI, Akira Kanaoka Koujou Sakai Seisakusho"/>
    <s v="of Daikin Ind. Ltd.,1304, Kanoaka-cho,Sakai-shi, Osaka"/>
    <s v="of Daikin Ind. Ltd. 1304 Kanoaka-cho Sakai-shi Osaka"/>
    <s v="1304"/>
    <s v=""/>
    <x v="2"/>
    <x v="0"/>
    <x v="49"/>
    <n v="3"/>
    <x v="10"/>
    <n v="1"/>
    <n v="0"/>
    <n v="0.75326938647354391"/>
    <n v="0.78920878125207361"/>
    <m/>
    <m/>
    <m/>
    <m/>
    <m/>
    <m/>
    <m/>
    <m/>
    <m/>
    <m/>
    <m/>
    <m/>
    <m/>
    <n v="9"/>
    <n v="1"/>
    <n v="0"/>
  </r>
  <r>
    <n v="49370499"/>
    <s v="NAKAMURA, Shingo"/>
    <s v="c/o Yodogawa Seisakusho,DAIKIN INDUSTRIES LTD.,1-1 Nishihitotsuya,Settsu-shi Osaka 566-0044"/>
    <s v="c/o Yodogawa Seisakusho DAIKIN INDUSTRIES LTD. 1-1 Nishihitotsuya Settsu-shi Osaka 566-0044"/>
    <s v="11 5660044"/>
    <s v="1-"/>
    <x v="2"/>
    <x v="0"/>
    <x v="63"/>
    <n v="3"/>
    <x v="6"/>
    <n v="2"/>
    <n v="1"/>
    <n v="0.5039699453048534"/>
    <n v="0.43614312522345344"/>
    <m/>
    <m/>
    <m/>
    <m/>
    <m/>
    <m/>
    <m/>
    <m/>
    <m/>
    <m/>
    <m/>
    <m/>
    <m/>
    <n v="9"/>
    <n v="1"/>
    <n v="0"/>
  </r>
  <r>
    <n v="49372444"/>
    <s v="Narita, Shintaro"/>
    <s v="c/o Hitachi-GE Nuclear Energy, Ltd.,1-1, Saiwai-cho 3-chome,Hitachi-shi,Ibaraki 317-0073"/>
    <s v="c/o Hitachi-GE Nuclear Energy Ltd. 1-1 Saiwai-cho 3-chome Hitachi-shi Ibaraki 317-0073"/>
    <s v="11 3 3170073"/>
    <s v="1-"/>
    <x v="2"/>
    <x v="0"/>
    <x v="8"/>
    <n v="3"/>
    <x v="6"/>
    <n v="3"/>
    <n v="1"/>
    <n v="0.16678933153523845"/>
    <n v="0.65263269391485068"/>
    <m/>
    <m/>
    <m/>
    <m/>
    <m/>
    <m/>
    <m/>
    <m/>
    <m/>
    <m/>
    <m/>
    <m/>
    <m/>
    <n v="9"/>
    <n v="1"/>
    <n v="0"/>
  </r>
  <r>
    <n v="49376442"/>
    <s v="HENKENSMEIER, Dirk"/>
    <s v="KIST Appartment A-303,39-1 Hawolgokdong,Seongbukgu Seoul 136-791"/>
    <s v="KIST Appartment A-303 39-1 Hawolgokdong Seongbukgu Seoul 136-791"/>
    <s v="303 391 136791"/>
    <s v="-303"/>
    <x v="7"/>
    <x v="0"/>
    <x v="55"/>
    <n v="3"/>
    <x v="10"/>
    <n v="3"/>
    <n v="1"/>
    <n v="0.93151154054958507"/>
    <n v="0.74005556409894879"/>
    <m/>
    <m/>
    <m/>
    <m/>
    <m/>
    <m/>
    <m/>
    <m/>
    <m/>
    <m/>
    <m/>
    <m/>
    <m/>
    <n v="9"/>
    <n v="1"/>
    <n v="0"/>
  </r>
  <r>
    <n v="49379301"/>
    <s v="Weicker, Robert"/>
    <s v="Gamlestadstorget 41,41503 Göteborg"/>
    <s v="Gamlestadstorget 41 41503 Göteborg"/>
    <s v="41 41503"/>
    <s v="41"/>
    <x v="11"/>
    <x v="0"/>
    <x v="51"/>
    <n v="2"/>
    <x v="0"/>
    <n v="2"/>
    <n v="1"/>
    <n v="0.4882456223285645"/>
    <n v="0.20670681211771436"/>
    <m/>
    <m/>
    <m/>
    <m/>
    <m/>
    <m/>
    <m/>
    <m/>
    <m/>
    <m/>
    <m/>
    <m/>
    <m/>
    <n v="9"/>
    <n v="1"/>
    <n v="0"/>
  </r>
  <r>
    <n v="49381256"/>
    <s v="KIM, Sang Bum"/>
    <s v="No.217-26 Sinmaetan Weve Haneulchae Apt.,Maetan 3-dong,Yeongtong-gu,Suwon-si Gyeonggi-do 443-373"/>
    <s v="No.217-26 Sinmaetan Weve Haneulchae Apt. Maetan 3-dong Yeongtong-gu Suwon-si Gyeonggi-do 443-373"/>
    <s v="21726 3 443373"/>
    <s v=".217-"/>
    <x v="7"/>
    <x v="0"/>
    <x v="56"/>
    <n v="3"/>
    <x v="6"/>
    <n v="3"/>
    <n v="1"/>
    <n v="0.77878175919749959"/>
    <n v="0.93442205935631073"/>
    <m/>
    <m/>
    <m/>
    <m/>
    <m/>
    <m/>
    <m/>
    <m/>
    <m/>
    <m/>
    <m/>
    <m/>
    <m/>
    <n v="9"/>
    <n v="1"/>
    <n v="0"/>
  </r>
  <r>
    <n v="49383273"/>
    <s v="Wake, Takao"/>
    <s v="c/o Sumitomo Chemical Company, Limited,5-1, Sobiraki-cho,Niihama-shi, Ehime 792-8521"/>
    <s v="c/o Sumitomo Chemical Company Limited 5-1 Sobiraki-cho Niihama-shi Ehime 792-8521"/>
    <s v="51 7928521"/>
    <s v="5-"/>
    <x v="2"/>
    <x v="0"/>
    <x v="7"/>
    <n v="3"/>
    <x v="4"/>
    <n v="2"/>
    <n v="1"/>
    <n v="0.56640382133097811"/>
    <n v="0.43114363234805941"/>
    <m/>
    <m/>
    <m/>
    <m/>
    <m/>
    <m/>
    <m/>
    <m/>
    <m/>
    <m/>
    <m/>
    <m/>
    <m/>
    <n v="9"/>
    <n v="1"/>
    <n v="0"/>
  </r>
  <r>
    <n v="49384819"/>
    <s v="Birner, Wolfgang Horace"/>
    <s v="Neues Land 2,Winsen/Aller,29308 Winsen"/>
    <s v="Neues Land 2 Winsen/Aller 29308 Winsen"/>
    <s v="2 29308"/>
    <s v="2"/>
    <x v="0"/>
    <x v="0"/>
    <x v="34"/>
    <n v="3"/>
    <x v="9"/>
    <n v="2"/>
    <n v="1"/>
    <n v="2.4820843772749179E-2"/>
    <n v="0.4337872652365804"/>
    <m/>
    <m/>
    <m/>
    <m/>
    <m/>
    <m/>
    <m/>
    <m/>
    <m/>
    <m/>
    <m/>
    <m/>
    <m/>
    <n v="9"/>
    <n v="1"/>
    <n v="0"/>
  </r>
  <r>
    <n v="49386933"/>
    <s v="Sato, Kimitaka"/>
    <s v="c/o DOWA Electronics Materials Co., Ltd.,14-1, Soto-kanda 4-chome,Chiyoda-ku Tokyo 101-0021"/>
    <s v="c/o DOWA Electronics Materials Co. Ltd. 14-1 Soto-kanda 4-chome Chiyoda-ku Tokyo 101-0021"/>
    <s v="141 4 1010021"/>
    <s v="14-"/>
    <x v="2"/>
    <x v="0"/>
    <x v="63"/>
    <n v="3"/>
    <x v="8"/>
    <n v="3"/>
    <n v="1"/>
    <n v="0.32862945289340217"/>
    <n v="0.33810560297201486"/>
    <m/>
    <m/>
    <m/>
    <m/>
    <m/>
    <m/>
    <m/>
    <m/>
    <m/>
    <m/>
    <m/>
    <m/>
    <m/>
    <n v="9"/>
    <n v="1"/>
    <n v="0"/>
  </r>
  <r>
    <n v="49390767"/>
    <s v="CHURCH, David, C."/>
    <s v="5938 Bolton Bottom Road,Millington, TN 38053"/>
    <s v="5938 Bolton Bottom Road Millington TN 38053"/>
    <s v="5938 38053"/>
    <s v=""/>
    <x v="9"/>
    <x v="0"/>
    <x v="18"/>
    <n v="3"/>
    <x v="11"/>
    <n v="2"/>
    <n v="0"/>
    <n v="0.91069101513479289"/>
    <n v="0.11394980486325645"/>
    <m/>
    <m/>
    <m/>
    <m/>
    <m/>
    <m/>
    <m/>
    <m/>
    <m/>
    <m/>
    <m/>
    <m/>
    <m/>
    <n v="9"/>
    <n v="1"/>
    <n v="0"/>
  </r>
  <r>
    <n v="49391611"/>
    <s v="YAMADA, Manabu"/>
    <s v="c/o AKITA UNIVERSITY,1-1 Tegata Gakuen-Machi,Akita-shi Akita 010-8502"/>
    <s v="c/o AKITA UNIVERSITY 1-1 Tegata Gakuen-Machi Akita-shi Akita 010-8502"/>
    <s v="11 0108502"/>
    <s v="1-"/>
    <x v="2"/>
    <x v="0"/>
    <x v="25"/>
    <n v="3"/>
    <x v="2"/>
    <n v="2"/>
    <n v="1"/>
    <n v="9.5593686662874044E-2"/>
    <n v="0.95927230783768946"/>
    <m/>
    <m/>
    <m/>
    <m/>
    <m/>
    <m/>
    <m/>
    <m/>
    <m/>
    <m/>
    <m/>
    <m/>
    <m/>
    <n v="9"/>
    <n v="1"/>
    <n v="0"/>
  </r>
  <r>
    <n v="49394456"/>
    <s v="SUZUKI, Hiroko"/>
    <s v="c/o MITSUBISHI TANABE PHARMA CORPORATION,2-6-18 Kitahama,Chuo-ku,Osaka-shi Osaka 541-8505"/>
    <s v="c/o MITSUBISHI TANABE PHARMA CORPORATION 2-6-18 Kitahama Chuo-ku Osaka-shi Osaka 541-8505"/>
    <s v="2618 5418505"/>
    <s v="2-"/>
    <x v="2"/>
    <x v="0"/>
    <x v="44"/>
    <n v="3"/>
    <x v="6"/>
    <n v="2"/>
    <n v="1"/>
    <n v="0.27719376702735687"/>
    <n v="0.37408828432026275"/>
    <m/>
    <m/>
    <m/>
    <m/>
    <m/>
    <m/>
    <m/>
    <m/>
    <m/>
    <m/>
    <m/>
    <m/>
    <m/>
    <n v="9"/>
    <n v="1"/>
    <n v="0"/>
  </r>
  <r>
    <n v="49394558"/>
    <s v="Suzuki, Michinori c/o Polymer Laboratory, Ube Industries, Ltd."/>
    <s v="8-1, Goi-Minamikaigan,Ichihara-shi, Chiba 290-0045"/>
    <s v="8-1 Goi-Minamikaigan Ichihara-shi Chiba 290-0045"/>
    <s v="81 2900045"/>
    <s v="-1"/>
    <x v="2"/>
    <x v="0"/>
    <x v="23"/>
    <n v="3"/>
    <x v="1"/>
    <n v="2"/>
    <n v="1"/>
    <n v="0.25643178790315868"/>
    <n v="0.39197906934862459"/>
    <m/>
    <m/>
    <m/>
    <m/>
    <m/>
    <m/>
    <m/>
    <m/>
    <m/>
    <m/>
    <m/>
    <m/>
    <m/>
    <n v="9"/>
    <n v="1"/>
    <n v="0"/>
  </r>
  <r>
    <n v="49396833"/>
    <s v="SUGIMOTO, Toshinori"/>
    <s v="c/o DAI-ICHI KOGYO SEIYAKU CO. LTD.,55 Nishishichijo Higashikubo-cho,Shimogyo-ku,Kyoto-shi Kyoto 600-8873"/>
    <s v="c/o DAI-ICHI KOGYO SEIYAKU CO. LTD. 55 Nishishichijo Higashikubo-cho Shimogyo-ku Kyoto-shi Kyoto 600-8873"/>
    <s v="55 6008873"/>
    <s v="55"/>
    <x v="2"/>
    <x v="0"/>
    <x v="108"/>
    <n v="3"/>
    <x v="5"/>
    <n v="2"/>
    <n v="1"/>
    <n v="0.16365282631259193"/>
    <n v="0.13823708866113416"/>
    <m/>
    <m/>
    <m/>
    <m/>
    <m/>
    <m/>
    <m/>
    <m/>
    <m/>
    <m/>
    <m/>
    <m/>
    <m/>
    <n v="9"/>
    <n v="1"/>
    <n v="0"/>
  </r>
  <r>
    <n v="49402104"/>
    <s v="Hyun, Dong Hoon"/>
    <s v="401dong 401ho Jugong Apartment,1843 Jeongwang dong,Siheung-si, Gyeonggi-do 429-752"/>
    <s v="401dong 401ho Jugong Apartment 1843 Jeongwang dong Siheung-si Gyeonggi-do 429-752"/>
    <s v="401 401 1843 429752"/>
    <s v="401h"/>
    <x v="7"/>
    <x v="0"/>
    <x v="67"/>
    <n v="3"/>
    <x v="4"/>
    <n v="4"/>
    <n v="1"/>
    <n v="0.98277416784451632"/>
    <n v="0.11800363030476513"/>
    <m/>
    <m/>
    <m/>
    <m/>
    <m/>
    <m/>
    <m/>
    <m/>
    <m/>
    <m/>
    <m/>
    <m/>
    <m/>
    <n v="9"/>
    <n v="1"/>
    <n v="0"/>
  </r>
  <r>
    <n v="49405290"/>
    <s v="Kang, Jeong Hoon"/>
    <s v="2-1006, Jangmi Apt., Sincheon-dong,,Songpa-gu,Seoul"/>
    <s v="2-1006 Jangmi Apt. Sincheon-dong Songpa-gu Seoul"/>
    <s v="21006"/>
    <s v=""/>
    <x v="7"/>
    <x v="0"/>
    <x v="71"/>
    <n v="3"/>
    <x v="9"/>
    <n v="1"/>
    <n v="0"/>
    <n v="0.11180566155221572"/>
    <n v="0.40690484860206999"/>
    <m/>
    <m/>
    <m/>
    <m/>
    <m/>
    <m/>
    <m/>
    <m/>
    <m/>
    <m/>
    <m/>
    <m/>
    <m/>
    <n v="9"/>
    <n v="1"/>
    <n v="0"/>
  </r>
  <r>
    <n v="49411662"/>
    <s v="SUMANO-LOPEZ, Héctor, Salvador"/>
    <s v="Av . Hidalgo No . 129-2,Col . San Pablo Tepetlapa,México,Distrito Federal 04620"/>
    <s v="Av . Hidalgo No . 129-2 Col . San Pablo Tepetlapa México Distrito Federal 04620"/>
    <s v="1292 04620"/>
    <s v="129-"/>
    <x v="42"/>
    <x v="0"/>
    <x v="68"/>
    <n v="3"/>
    <x v="12"/>
    <n v="2"/>
    <n v="1"/>
    <n v="0.76900841475129311"/>
    <n v="0.96649026916326464"/>
    <m/>
    <m/>
    <m/>
    <m/>
    <m/>
    <m/>
    <m/>
    <m/>
    <m/>
    <m/>
    <m/>
    <m/>
    <m/>
    <n v="9"/>
    <n v="1"/>
    <n v="0"/>
  </r>
  <r>
    <n v="49413859"/>
    <s v="YOSHIMI, Atsushi"/>
    <s v="c/o Kanaoka Factory,Sakai Plant,DAIKIN INDUSTRIES LTD.,1304 Kanaoka-cho, Kita-ku,Sakai-shi Osaka 591-8511"/>
    <s v="c/o Kanaoka Factory Sakai Plant DAIKIN INDUSTRIES LTD. 1304 Kanaoka-cho Kita-ku Sakai-shi Osaka 591-8511"/>
    <s v="1304 5918511"/>
    <s v="591-"/>
    <x v="2"/>
    <x v="0"/>
    <x v="108"/>
    <n v="3"/>
    <x v="7"/>
    <n v="2"/>
    <n v="1"/>
    <n v="0.83130566907082792"/>
    <n v="0.70617308808916279"/>
    <m/>
    <m/>
    <m/>
    <m/>
    <m/>
    <m/>
    <m/>
    <m/>
    <m/>
    <m/>
    <m/>
    <m/>
    <m/>
    <n v="9"/>
    <n v="1"/>
    <n v="0"/>
  </r>
  <r>
    <n v="49413944"/>
    <s v="Yuasa, Hideo"/>
    <s v="c/o Hosiden Corporation,4-33, Kitakyuhoji 1-chome,Yao-shi,Osaka"/>
    <s v="c/o Hosiden Corporation 4-33 Kitakyuhoji 1-chome Yao-shi Osaka"/>
    <s v="433 1"/>
    <s v="4-"/>
    <x v="2"/>
    <x v="0"/>
    <x v="53"/>
    <n v="3"/>
    <x v="10"/>
    <n v="2"/>
    <n v="1"/>
    <n v="0.26108784342390856"/>
    <n v="0.47974249976428684"/>
    <m/>
    <m/>
    <m/>
    <m/>
    <m/>
    <m/>
    <m/>
    <m/>
    <m/>
    <m/>
    <m/>
    <m/>
    <m/>
    <n v="9"/>
    <n v="1"/>
    <n v="0"/>
  </r>
  <r>
    <n v="49415469"/>
    <s v="INBERG, Brian C."/>
    <s v="3M Center,Post Office Box 33427,Saint Paul, Minnesota 55133-3427"/>
    <s v="3M Center Post Office Box 33427 Saint Paul Minnesota 55133-3427"/>
    <s v="3 33427 551333427"/>
    <s v=""/>
    <x v="9"/>
    <x v="0"/>
    <x v="55"/>
    <n v="3"/>
    <x v="4"/>
    <n v="3"/>
    <n v="0"/>
    <n v="0.53044264837083133"/>
    <n v="0.79798446086003505"/>
    <m/>
    <m/>
    <m/>
    <m/>
    <m/>
    <m/>
    <m/>
    <m/>
    <m/>
    <m/>
    <m/>
    <m/>
    <m/>
    <n v="9"/>
    <n v="1"/>
    <n v="0"/>
  </r>
  <r>
    <n v="26337476"/>
    <s v="KOIVISTO, JUHA"/>
    <s v="POHJOISRANTA 16 C 39 00170 HELSINKI"/>
    <s v="POHJOISRANTA 16 C 39 00170 HELSINKI"/>
    <s v="16 39 00170"/>
    <s v="16"/>
    <x v="23"/>
    <x v="0"/>
    <x v="52"/>
    <n v="2"/>
    <x v="9"/>
    <n v="3"/>
    <n v="1"/>
    <n v="0.80302176614747367"/>
    <n v="0.23426785735222833"/>
    <n v="1"/>
    <n v="2"/>
    <n v="12"/>
    <m/>
    <m/>
    <m/>
    <m/>
    <m/>
    <m/>
    <m/>
    <m/>
    <m/>
    <m/>
    <n v="9"/>
    <n v="1"/>
    <n v="0"/>
  </r>
  <r>
    <n v="49421940"/>
    <s v="Kharasch, David Evan"/>
    <s v="7361 Teasdale Avenue,University City, MO 63130"/>
    <s v="7361 Teasdale Avenue University City MO 63130"/>
    <s v="7361 63130"/>
    <s v=""/>
    <x v="9"/>
    <x v="0"/>
    <x v="43"/>
    <n v="3"/>
    <x v="11"/>
    <n v="2"/>
    <n v="0"/>
    <n v="0.72140005150674602"/>
    <n v="0.18256636589067787"/>
    <m/>
    <m/>
    <m/>
    <m/>
    <m/>
    <m/>
    <m/>
    <m/>
    <m/>
    <m/>
    <m/>
    <m/>
    <m/>
    <n v="9"/>
    <n v="1"/>
    <n v="0"/>
  </r>
  <r>
    <n v="49422316"/>
    <s v="Chen, Ren-Zong"/>
    <s v="No. 36, Ln. 194, Zhongzheng Rd.,Longtan Township,Taoyuan County 325"/>
    <s v="No. 36 Ln. 194 Zhongzheng Rd. Longtan Township Taoyuan County 325"/>
    <s v="36 194 325"/>
    <s v="36"/>
    <x v="5"/>
    <x v="0"/>
    <x v="17"/>
    <n v="3"/>
    <x v="6"/>
    <n v="3"/>
    <n v="1"/>
    <n v="7.6988166883730114E-2"/>
    <n v="0.68335688388269888"/>
    <m/>
    <m/>
    <m/>
    <m/>
    <m/>
    <m/>
    <m/>
    <m/>
    <m/>
    <m/>
    <m/>
    <m/>
    <m/>
    <n v="9"/>
    <n v="1"/>
    <n v="0"/>
  </r>
  <r>
    <n v="26356141"/>
    <s v="LENSCH, CORNELIA"/>
    <s v="LUEDORF 80,WERMELSKIRCHEN"/>
    <s v="LUEDORF 80 WERMELSKIRCHEN"/>
    <s v="80"/>
    <s v="80"/>
    <x v="0"/>
    <x v="0"/>
    <x v="21"/>
    <n v="2"/>
    <x v="3"/>
    <n v="1"/>
    <n v="1"/>
    <n v="0.26952758907941221"/>
    <n v="0.24793680165394183"/>
    <n v="1"/>
    <n v="2"/>
    <n v="12"/>
    <m/>
    <m/>
    <m/>
    <m/>
    <m/>
    <m/>
    <m/>
    <m/>
    <m/>
    <m/>
    <n v="9"/>
    <n v="0"/>
    <n v="0"/>
  </r>
  <r>
    <n v="49425298"/>
    <s v="SINGLETON, Freddie, L."/>
    <s v="Apt. 1,790 Court of Birch,Vernon Hills IL 60061"/>
    <s v="Apt. 1 790 Court of Birch Vernon Hills IL 60061"/>
    <s v="1 790 60061"/>
    <s v="1"/>
    <x v="9"/>
    <x v="0"/>
    <x v="22"/>
    <n v="3"/>
    <x v="4"/>
    <n v="3"/>
    <n v="1"/>
    <n v="0.15426519851488663"/>
    <n v="0.29619618083270915"/>
    <m/>
    <m/>
    <m/>
    <m/>
    <m/>
    <m/>
    <m/>
    <m/>
    <m/>
    <m/>
    <m/>
    <m/>
    <m/>
    <n v="9"/>
    <n v="1"/>
    <n v="0"/>
  </r>
  <r>
    <n v="49425774"/>
    <s v="Tsai, Dien-Jen"/>
    <s v="2F, No. 190, Sec. 2,Jhongsing Rd.,231 Sindien Dist.,New Taipei City"/>
    <s v="2F No. 190 Sec. 2 Jhongsing Rd. 231 Sindien Dist. New Taipei City"/>
    <s v="2 190 2 231"/>
    <s v="190"/>
    <x v="5"/>
    <x v="0"/>
    <x v="17"/>
    <n v="3"/>
    <x v="5"/>
    <n v="4"/>
    <n v="1"/>
    <n v="0.66887882039467983"/>
    <n v="0.16306212684583232"/>
    <m/>
    <m/>
    <m/>
    <m/>
    <m/>
    <m/>
    <m/>
    <m/>
    <m/>
    <m/>
    <m/>
    <m/>
    <m/>
    <n v="9"/>
    <n v="1"/>
    <n v="0"/>
  </r>
  <r>
    <n v="49428721"/>
    <s v="NAM, Dae-Woo"/>
    <s v="304-408 Sindonga Gukwha Apt.,Samcheon-dong,Seo-gu,Daejeon Metropolitan City 302-782"/>
    <s v="304-408 Sindonga Gukwha Apt. Samcheon-dong Seo-gu Daejeon Metropolitan City 302-782"/>
    <s v="304408 302782"/>
    <s v="-408"/>
    <x v="7"/>
    <x v="0"/>
    <x v="58"/>
    <n v="3"/>
    <x v="4"/>
    <n v="2"/>
    <n v="1"/>
    <n v="0.33802478331833952"/>
    <n v="0.4092515144018628"/>
    <m/>
    <m/>
    <m/>
    <m/>
    <m/>
    <m/>
    <m/>
    <m/>
    <m/>
    <m/>
    <m/>
    <m/>
    <m/>
    <n v="9"/>
    <n v="1"/>
    <n v="0"/>
  </r>
  <r>
    <n v="49432922"/>
    <s v="GROKOP, Leonard Henry"/>
    <s v="c/o Qualcomm Incorporated,5775 Morehouse Drive,San Diego, California 92121-1714"/>
    <s v="c/o Qualcomm Incorporated 5775 Morehouse Drive San Diego California 92121-1714"/>
    <s v="5775 921211714"/>
    <s v=""/>
    <x v="9"/>
    <x v="0"/>
    <x v="68"/>
    <n v="3"/>
    <x v="4"/>
    <n v="2"/>
    <n v="0"/>
    <n v="0.66620154901110951"/>
    <n v="0.40652524336360019"/>
    <m/>
    <m/>
    <m/>
    <m/>
    <m/>
    <m/>
    <m/>
    <m/>
    <m/>
    <m/>
    <m/>
    <m/>
    <m/>
    <n v="9"/>
    <n v="1"/>
    <n v="0"/>
  </r>
  <r>
    <n v="49433135"/>
    <s v="Zubiate, Brett"/>
    <s v="500 Tripoli Street,Apartment 212,Pittsburgh, PA Pennsylvania 15212"/>
    <s v="500 Tripoli Street Apartment 212 Pittsburgh PA Pennsylvania 15212"/>
    <s v="500 212 15212"/>
    <s v="212"/>
    <x v="9"/>
    <x v="0"/>
    <x v="82"/>
    <n v="3"/>
    <x v="2"/>
    <n v="3"/>
    <n v="1"/>
    <n v="0.56357152390796494"/>
    <n v="0.15115114666726226"/>
    <m/>
    <m/>
    <m/>
    <m/>
    <m/>
    <m/>
    <m/>
    <m/>
    <m/>
    <m/>
    <m/>
    <m/>
    <m/>
    <n v="9"/>
    <n v="1"/>
    <n v="0"/>
  </r>
  <r>
    <n v="49437355"/>
    <s v="MIKSTACKA, Renata"/>
    <s v="ul. Literacka 145,60-461 Poznan"/>
    <s v="ul. Literacka 145 60-461 Poznan"/>
    <s v="145 60461"/>
    <s v="145"/>
    <x v="26"/>
    <x v="0"/>
    <x v="29"/>
    <n v="2"/>
    <x v="1"/>
    <n v="2"/>
    <n v="1"/>
    <n v="0.83494518023301845"/>
    <n v="0.51221518650745179"/>
    <m/>
    <m/>
    <m/>
    <m/>
    <m/>
    <m/>
    <m/>
    <m/>
    <m/>
    <m/>
    <m/>
    <m/>
    <m/>
    <n v="9"/>
    <n v="1"/>
    <n v="0"/>
  </r>
  <r>
    <n v="49439423"/>
    <s v="Staudt, Tobias"/>
    <s v="4168 Verdosa Drive,Palo Alto, CA 94306"/>
    <s v="4168 Verdosa Drive Palo Alto CA 94306"/>
    <s v="4168 94306"/>
    <s v=""/>
    <x v="9"/>
    <x v="0"/>
    <x v="34"/>
    <n v="3"/>
    <x v="11"/>
    <n v="2"/>
    <n v="0"/>
    <n v="0.77909503798389601"/>
    <n v="0.61585318161316194"/>
    <m/>
    <m/>
    <m/>
    <m/>
    <m/>
    <m/>
    <m/>
    <m/>
    <m/>
    <m/>
    <m/>
    <m/>
    <m/>
    <n v="9"/>
    <n v="1"/>
    <n v="0"/>
  </r>
  <r>
    <n v="49440688"/>
    <s v="Tsuchiya, Kenji"/>
    <s v="Hitachi Ltd.,Intellectual Property Group, 12F,Marunouchi Center Bldg., 6-1,Marunouchi,1-chome, Chiyoda-ku,Tokyo 100-8220"/>
    <s v="Hitachi Ltd. Intellectual Property Group 12F Marunouchi Center Bldg. 6-1 Marunouchi 1-chome Chiyoda-ku Tokyo 100-8220"/>
    <s v="12 61 1 1008220"/>
    <s v="12F"/>
    <x v="2"/>
    <x v="0"/>
    <x v="112"/>
    <n v="3"/>
    <x v="12"/>
    <n v="4"/>
    <n v="1"/>
    <n v="0.40469144827363612"/>
    <n v="0.75251319969905606"/>
    <m/>
    <m/>
    <m/>
    <m/>
    <m/>
    <m/>
    <m/>
    <m/>
    <m/>
    <m/>
    <m/>
    <m/>
    <m/>
    <n v="9"/>
    <n v="1"/>
    <n v="0"/>
  </r>
  <r>
    <n v="49441392"/>
    <s v="OH, Se Jong"/>
    <s v="103-306 Samsung Apt.,Jinsa-ri,Gongdo-eup,Anseong-si Gyeonggi-do 456-724"/>
    <s v="103-306 Samsung Apt. Jinsa-ri Gongdo-eup Anseong-si Gyeonggi-do 456-724"/>
    <s v="103306 456724"/>
    <s v="-306"/>
    <x v="7"/>
    <x v="0"/>
    <x v="50"/>
    <n v="3"/>
    <x v="10"/>
    <n v="2"/>
    <n v="1"/>
    <n v="0.19889173277198102"/>
    <n v="0.44414303973545421"/>
    <m/>
    <m/>
    <m/>
    <m/>
    <m/>
    <m/>
    <m/>
    <m/>
    <m/>
    <m/>
    <m/>
    <m/>
    <m/>
    <n v="9"/>
    <n v="1"/>
    <n v="0"/>
  </r>
  <r>
    <n v="49443571"/>
    <s v="Ukai, Junya"/>
    <s v="DAIWA KASEI KOGYO KABUSHIKI KAISHA,1, Aza Kamihirachi,Hobo-cho,Okazaki-shi,Aichi-ken"/>
    <s v="DAIWA KASEI KOGYO KABUSHIKI KAISHA 1 Aza Kamihirachi Hobo-cho Okazaki-shi Aichi-ken"/>
    <s v="1"/>
    <s v="1"/>
    <x v="2"/>
    <x v="0"/>
    <x v="7"/>
    <n v="3"/>
    <x v="6"/>
    <n v="1"/>
    <n v="1"/>
    <n v="0.69885759933122549"/>
    <n v="0.58739038205383265"/>
    <m/>
    <m/>
    <m/>
    <m/>
    <m/>
    <m/>
    <m/>
    <m/>
    <m/>
    <m/>
    <m/>
    <m/>
    <m/>
    <n v="9"/>
    <n v="1"/>
    <n v="0"/>
  </r>
  <r>
    <n v="49443653"/>
    <s v="Société Technique pour l'Energie Atomique"/>
    <s v="Route de Saint-Aubin,Lieudit Les Hautes Rives,91190 Villiers Le Bacle"/>
    <s v="Route de Saint-Aubin Lieudit Les Hautes Rives 91190 Villiers Le Bacle"/>
    <s v="91190"/>
    <s v=""/>
    <x v="3"/>
    <x v="0"/>
    <x v="25"/>
    <n v="3"/>
    <x v="6"/>
    <n v="1"/>
    <n v="0"/>
    <n v="0.74395950027963553"/>
    <n v="0.36667293830065939"/>
    <m/>
    <m/>
    <m/>
    <m/>
    <m/>
    <m/>
    <m/>
    <m/>
    <m/>
    <m/>
    <m/>
    <m/>
    <m/>
    <n v="9"/>
    <n v="1"/>
    <n v="0"/>
  </r>
  <r>
    <n v="49444788"/>
    <s v="WATABE, Yusuke"/>
    <s v="c/o Meidensha Corporation,1-1 Osaki 2-chome,Shinagawa-ku,Tokyo 141-6029"/>
    <s v="c/o Meidensha Corporation 1-1 Osaki 2-chome Shinagawa-ku Tokyo 141-6029"/>
    <s v="11 2 1416029"/>
    <s v="1-"/>
    <x v="2"/>
    <x v="0"/>
    <x v="50"/>
    <n v="3"/>
    <x v="2"/>
    <n v="3"/>
    <n v="1"/>
    <n v="0.51781344163354015"/>
    <n v="0.86416827538093177"/>
    <m/>
    <m/>
    <m/>
    <m/>
    <m/>
    <m/>
    <m/>
    <m/>
    <m/>
    <m/>
    <m/>
    <m/>
    <m/>
    <n v="9"/>
    <n v="1"/>
    <n v="0"/>
  </r>
  <r>
    <n v="49445314"/>
    <s v="WATANABE, Kazuki"/>
    <s v="c/o Central Research Laboratory Hitachi Ltd.,280 Higashikoigakubo 1-chome,Kokubunji-shi Tokyo 185-8601"/>
    <s v="c/o Central Research Laboratory Hitachi Ltd. 280 Higashikoigakubo 1-chome Kokubunji-shi Tokyo 185-8601"/>
    <s v="280 1 1858601"/>
    <s v="280"/>
    <x v="2"/>
    <x v="0"/>
    <x v="104"/>
    <n v="3"/>
    <x v="8"/>
    <n v="3"/>
    <n v="1"/>
    <n v="5.6007200744152552E-3"/>
    <n v="0.75963423479546754"/>
    <m/>
    <m/>
    <m/>
    <m/>
    <m/>
    <m/>
    <m/>
    <m/>
    <m/>
    <m/>
    <m/>
    <m/>
    <m/>
    <n v="9"/>
    <n v="1"/>
    <n v="0"/>
  </r>
  <r>
    <n v="49449405"/>
    <s v="MALINAUSKAS, Tadas"/>
    <s v="Ukmerges 17-27,LT-49317 Kaunas"/>
    <s v="Ukmerges 17-27 LT-49317 Kaunas"/>
    <s v="1727 49317"/>
    <s v="17-"/>
    <x v="69"/>
    <x v="0"/>
    <x v="0"/>
    <n v="2"/>
    <x v="0"/>
    <n v="2"/>
    <n v="1"/>
    <n v="8.0954211471565229E-2"/>
    <n v="0.79518969540426332"/>
    <m/>
    <m/>
    <m/>
    <m/>
    <m/>
    <m/>
    <m/>
    <m/>
    <m/>
    <m/>
    <m/>
    <m/>
    <m/>
    <n v="9"/>
    <n v="1"/>
    <n v="0"/>
  </r>
  <r>
    <n v="49453867"/>
    <s v="DANDEKAR, Jai"/>
    <s v="2106 Beech Circle,San Jose, California 95131"/>
    <s v="2106 Beech Circle San Jose California 95131"/>
    <s v="2106 95131"/>
    <s v=""/>
    <x v="9"/>
    <x v="0"/>
    <x v="18"/>
    <n v="3"/>
    <x v="11"/>
    <n v="2"/>
    <n v="0"/>
    <n v="9.8619149130668382E-2"/>
    <n v="0.48289315331808258"/>
    <m/>
    <m/>
    <m/>
    <m/>
    <m/>
    <m/>
    <m/>
    <m/>
    <m/>
    <m/>
    <m/>
    <m/>
    <m/>
    <n v="9"/>
    <n v="1"/>
    <n v="0"/>
  </r>
  <r>
    <n v="49456335"/>
    <s v="EVANS, Richard"/>
    <s v="340A Christopher S Bond Life Sciences Center,1201 East Rollins Road,Columbia Missouri 65211-7310"/>
    <s v="340A Christopher S Bond Life Sciences Center 1201 East Rollins Road Columbia Missouri 65211-7310"/>
    <s v="340 1201 652117310"/>
    <s v=""/>
    <x v="9"/>
    <x v="0"/>
    <x v="56"/>
    <n v="3"/>
    <x v="7"/>
    <n v="3"/>
    <n v="0"/>
    <n v="0.69804212281109856"/>
    <n v="0.96133120921811555"/>
    <m/>
    <m/>
    <m/>
    <m/>
    <m/>
    <m/>
    <m/>
    <m/>
    <m/>
    <m/>
    <m/>
    <m/>
    <m/>
    <n v="9"/>
    <n v="1"/>
    <n v="0"/>
  </r>
  <r>
    <n v="49457603"/>
    <s v="KANTORCZYK, Klaus"/>
    <s v="c/o Frank Plastic AG,Herbert-Frank-Strasse 26,D-72178 Waldachtal"/>
    <s v="c/o Frank Plastic AG Herbert-Frank-Strasse 26 D-72178 Waldachtal"/>
    <s v="26 72178"/>
    <s v="26"/>
    <x v="0"/>
    <x v="0"/>
    <x v="55"/>
    <n v="3"/>
    <x v="10"/>
    <n v="2"/>
    <n v="1"/>
    <n v="0.90736727176920351"/>
    <n v="0.77198321736357678"/>
    <m/>
    <m/>
    <m/>
    <m/>
    <m/>
    <m/>
    <m/>
    <m/>
    <m/>
    <m/>
    <m/>
    <m/>
    <m/>
    <n v="9"/>
    <n v="1"/>
    <n v="0"/>
  </r>
  <r>
    <n v="26376854"/>
    <s v="GAESTRIN, JAN"/>
    <s v="HAEMEENKYLAENTIE 9,02660 ESPOO"/>
    <s v="HAEMEENKYLAENTIE 9 02660 ESPOO"/>
    <s v="9 02660"/>
    <s v="9"/>
    <x v="23"/>
    <x v="0"/>
    <x v="0"/>
    <n v="2"/>
    <x v="0"/>
    <n v="2"/>
    <n v="1"/>
    <n v="0.80640444938659128"/>
    <n v="0.26477042908986592"/>
    <n v="1"/>
    <n v="2"/>
    <n v="12"/>
    <m/>
    <m/>
    <m/>
    <m/>
    <m/>
    <m/>
    <m/>
    <m/>
    <m/>
    <m/>
    <n v="9"/>
    <n v="1"/>
    <n v="0"/>
  </r>
  <r>
    <n v="49460218"/>
    <s v="INNOWIRELESS CO., LTD."/>
    <s v="1-201/301, 17, Pangyo-ro, 228beon-gil,Bundang-gu, Seongnam-si, Gyeonggi-do,463-400"/>
    <s v="1-201/301 17 Pangyo-ro 228beon-gil Bundang-gu Seongnam-si Gyeonggi-do 463-400"/>
    <s v="1201301 17 228 463400"/>
    <s v="-201/"/>
    <x v="7"/>
    <x v="0"/>
    <x v="67"/>
    <n v="3"/>
    <x v="10"/>
    <n v="4"/>
    <n v="1"/>
    <n v="0.11111648118442574"/>
    <n v="0.96051009570114043"/>
    <m/>
    <m/>
    <m/>
    <m/>
    <m/>
    <m/>
    <m/>
    <m/>
    <m/>
    <m/>
    <m/>
    <m/>
    <m/>
    <n v="9"/>
    <n v="1"/>
    <n v="0"/>
  </r>
  <r>
    <n v="49462110"/>
    <s v="DASGUPTA, Bivash, Ranjan"/>
    <s v="Unilever Home&amp;Personal Care USA,40 Merritt Boulevard,Trumbull,Connecticut 06611"/>
    <s v="Unilever Home&amp;Personal Care USA 40 Merritt Boulevard Trumbull Connecticut 06611"/>
    <s v="40 06611"/>
    <s v="40"/>
    <x v="9"/>
    <x v="0"/>
    <x v="68"/>
    <n v="3"/>
    <x v="4"/>
    <n v="2"/>
    <n v="1"/>
    <n v="0.87001282238369604"/>
    <n v="0.66492286264394684"/>
    <m/>
    <m/>
    <m/>
    <m/>
    <m/>
    <m/>
    <m/>
    <m/>
    <m/>
    <m/>
    <m/>
    <m/>
    <m/>
    <n v="9"/>
    <n v="1"/>
    <n v="0"/>
  </r>
  <r>
    <n v="26411381"/>
    <s v="YLI-MANNILA, MATTI"/>
    <s v="LAASALANTIE 51,62900 ALAJAERVI"/>
    <s v="LAASALANTIE 51 62900 ALAJAERVI"/>
    <s v="51 62900"/>
    <s v="51"/>
    <x v="23"/>
    <x v="0"/>
    <x v="0"/>
    <n v="2"/>
    <x v="0"/>
    <n v="2"/>
    <n v="1"/>
    <n v="8.9329236080138763E-2"/>
    <n v="0.26665160188645509"/>
    <n v="1"/>
    <n v="2"/>
    <n v="12"/>
    <m/>
    <m/>
    <m/>
    <m/>
    <m/>
    <m/>
    <m/>
    <m/>
    <m/>
    <m/>
    <n v="9"/>
    <n v="1"/>
    <n v="0"/>
  </r>
  <r>
    <n v="49464111"/>
    <s v="Ruhs, Joanna"/>
    <s v="BDF AG, 4537,545,Ratiborweg 18,22043 Hamburg"/>
    <s v="BDF AG 4537 545 Ratiborweg 18 22043 Hamburg"/>
    <s v="4537 545 18 22043"/>
    <s v="545"/>
    <x v="0"/>
    <x v="0"/>
    <x v="18"/>
    <n v="3"/>
    <x v="10"/>
    <n v="4"/>
    <n v="1"/>
    <n v="0.4352267164440391"/>
    <n v="0.10965052594794811"/>
    <m/>
    <m/>
    <m/>
    <m/>
    <m/>
    <m/>
    <m/>
    <m/>
    <m/>
    <m/>
    <m/>
    <m/>
    <m/>
    <n v="9"/>
    <n v="1"/>
    <n v="0"/>
  </r>
  <r>
    <n v="49464630"/>
    <s v="BENKOVICS, Tamas"/>
    <s v="c/o Bristol-Myers Squibb Company,1 Squibb Drive,New Brunswick, NJ 08903"/>
    <s v="c/o Bristol-Myers Squibb Company 1 Squibb Drive New Brunswick NJ 08903"/>
    <s v="1 08903"/>
    <s v="1"/>
    <x v="9"/>
    <x v="0"/>
    <x v="50"/>
    <n v="3"/>
    <x v="6"/>
    <n v="2"/>
    <n v="1"/>
    <n v="0.80571167764322293"/>
    <n v="0.71202885708246866"/>
    <m/>
    <m/>
    <m/>
    <m/>
    <m/>
    <m/>
    <m/>
    <m/>
    <m/>
    <m/>
    <m/>
    <m/>
    <m/>
    <n v="9"/>
    <n v="1"/>
    <n v="0"/>
  </r>
  <r>
    <n v="49469486"/>
    <s v="SUN, Nanjian"/>
    <s v="199 Biyuan Road Building 2 Room 601,Pudong New District,Shanghai 201 206"/>
    <s v="199 Biyuan Road Building 2 Room 601 Pudong New District Shanghai 201 206"/>
    <s v="199 2 601 201 206"/>
    <s v="2"/>
    <x v="14"/>
    <x v="0"/>
    <x v="75"/>
    <n v="3"/>
    <x v="5"/>
    <n v="5"/>
    <n v="1"/>
    <n v="0.90343823781716237"/>
    <n v="0.31166473099397818"/>
    <m/>
    <m/>
    <m/>
    <m/>
    <m/>
    <m/>
    <m/>
    <m/>
    <m/>
    <m/>
    <m/>
    <m/>
    <m/>
    <n v="9"/>
    <n v="1"/>
    <n v="0"/>
  </r>
  <r>
    <n v="49471047"/>
    <s v="Luo, Hong"/>
    <s v="/ 7 Wagon Wheel Road,Andover, MA 01810"/>
    <s v="/ 7 Wagon Wheel Road Andover MA 01810"/>
    <s v="7 01810"/>
    <s v="7"/>
    <x v="9"/>
    <x v="0"/>
    <x v="34"/>
    <n v="3"/>
    <x v="10"/>
    <n v="2"/>
    <n v="1"/>
    <n v="0.6673150440973773"/>
    <n v="0.53118584920586898"/>
    <m/>
    <m/>
    <m/>
    <m/>
    <m/>
    <m/>
    <m/>
    <m/>
    <m/>
    <m/>
    <m/>
    <m/>
    <m/>
    <n v="9"/>
    <n v="1"/>
    <n v="0"/>
  </r>
  <r>
    <n v="49471866"/>
    <s v="MINAMI, Tetsuya T."/>
    <s v="C/O Nice, Inc.,One Bowerman Drive,Beaverton, OR 97005-6453"/>
    <s v="C/O Nice Inc. One Bowerman Drive Beaverton OR 97005-6453"/>
    <s v="970056453"/>
    <s v=""/>
    <x v="9"/>
    <x v="0"/>
    <x v="14"/>
    <n v="3"/>
    <x v="2"/>
    <n v="1"/>
    <n v="0"/>
    <n v="5.7680599111918474E-2"/>
    <n v="5.8734645522778295E-2"/>
    <m/>
    <m/>
    <m/>
    <m/>
    <m/>
    <m/>
    <m/>
    <m/>
    <m/>
    <m/>
    <m/>
    <m/>
    <m/>
    <n v="9"/>
    <n v="1"/>
    <n v="0"/>
  </r>
  <r>
    <n v="49478425"/>
    <s v="Kwoh, Daniel S."/>
    <s v="3975 Hampstead Drive,La Canada,Flintridge, CA 91101"/>
    <s v="3975 Hampstead Drive La Canada Flintridge CA 91101"/>
    <s v="3975 91101"/>
    <s v=""/>
    <x v="9"/>
    <x v="0"/>
    <x v="71"/>
    <n v="3"/>
    <x v="10"/>
    <n v="2"/>
    <n v="0"/>
    <n v="0.24007065480218803"/>
    <n v="0.71020254805510485"/>
    <m/>
    <m/>
    <m/>
    <m/>
    <m/>
    <m/>
    <m/>
    <m/>
    <m/>
    <m/>
    <m/>
    <m/>
    <m/>
    <n v="9"/>
    <n v="1"/>
    <n v="0"/>
  </r>
  <r>
    <n v="49479033"/>
    <s v="MAXWELL, Peter"/>
    <s v="c/o CGG Services SA,27 avenue Carnot,F-91300 Massy"/>
    <s v="c/o CGG Services SA 27 avenue Carnot F-91300 Massy"/>
    <s v="27 91300"/>
    <s v="27"/>
    <x v="3"/>
    <x v="0"/>
    <x v="23"/>
    <n v="3"/>
    <x v="2"/>
    <n v="2"/>
    <n v="1"/>
    <n v="2.1478225450389465E-2"/>
    <n v="0.76003468630044657"/>
    <m/>
    <m/>
    <m/>
    <m/>
    <m/>
    <m/>
    <m/>
    <m/>
    <m/>
    <m/>
    <m/>
    <m/>
    <m/>
    <n v="9"/>
    <n v="1"/>
    <n v="0"/>
  </r>
  <r>
    <n v="49484941"/>
    <s v="Ikola, Kaappo"/>
    <s v="c/o Pellon Group Oy,Yrittäjäntie 10,62375 Ylihärmä"/>
    <s v="c/o Pellon Group Oy Yrittäjäntie 10 62375 Ylihärmä"/>
    <s v="10 62375"/>
    <s v="10"/>
    <x v="23"/>
    <x v="0"/>
    <x v="23"/>
    <n v="3"/>
    <x v="10"/>
    <n v="2"/>
    <n v="1"/>
    <n v="0.85852433197457978"/>
    <n v="0.73119622211321877"/>
    <m/>
    <m/>
    <m/>
    <m/>
    <m/>
    <m/>
    <m/>
    <m/>
    <m/>
    <m/>
    <m/>
    <m/>
    <m/>
    <n v="9"/>
    <n v="1"/>
    <n v="0"/>
  </r>
  <r>
    <n v="49485955"/>
    <s v="HYNES, Alan"/>
    <s v="10 The Courtyard,Castleredmond,Midleton"/>
    <s v="10 The Courtyard Castleredmond Midleton"/>
    <s v="10"/>
    <s v=""/>
    <x v="35"/>
    <x v="0"/>
    <x v="36"/>
    <n v="3"/>
    <x v="1"/>
    <n v="1"/>
    <n v="0"/>
    <n v="0.94945615904948555"/>
    <n v="0.17531074227471377"/>
    <m/>
    <m/>
    <m/>
    <m/>
    <m/>
    <m/>
    <m/>
    <m/>
    <m/>
    <m/>
    <m/>
    <m/>
    <m/>
    <n v="9"/>
    <n v="1"/>
    <n v="0"/>
  </r>
  <r>
    <n v="49490958"/>
    <s v="Laval, Christophe"/>
    <s v="La Garenne,Le Clos de Beauregard,01480 Fareins"/>
    <s v="La Garenne Le Clos de Beauregard 01480 Fareins"/>
    <s v="01480"/>
    <s v=""/>
    <x v="3"/>
    <x v="0"/>
    <x v="43"/>
    <n v="3"/>
    <x v="10"/>
    <n v="1"/>
    <n v="0"/>
    <n v="0.81485707671674745"/>
    <n v="0.5717545025065337"/>
    <m/>
    <m/>
    <m/>
    <m/>
    <m/>
    <m/>
    <m/>
    <m/>
    <m/>
    <m/>
    <m/>
    <m/>
    <m/>
    <n v="9"/>
    <n v="1"/>
    <n v="0"/>
  </r>
  <r>
    <n v="49490978"/>
    <s v="DILLON, Stephen, John"/>
    <s v="Dodds Cottage, Mariners Lane,Southend, Reading, RG7 6HU"/>
    <s v="Dodds Cottage Mariners Lane Southend Reading RG7 6HU"/>
    <s v="7 6"/>
    <s v="G7"/>
    <x v="8"/>
    <x v="0"/>
    <x v="5"/>
    <n v="3"/>
    <x v="10"/>
    <n v="2"/>
    <n v="1"/>
    <n v="0.7064622553883193"/>
    <n v="0.25996889767969455"/>
    <m/>
    <m/>
    <m/>
    <m/>
    <m/>
    <m/>
    <m/>
    <m/>
    <m/>
    <m/>
    <m/>
    <m/>
    <m/>
    <n v="9"/>
    <n v="1"/>
    <n v="0"/>
  </r>
  <r>
    <n v="49496465"/>
    <s v="JONES, Craig, Warren"/>
    <s v="Unilever R &amp; D Port Sunlight,Quarry Road East,Bebington, Wirral Merseyside CH63 3JW"/>
    <s v="Unilever R &amp; D Port Sunlight Quarry Road East Bebington Wirral Merseyside CH63 3JW"/>
    <s v="63 3"/>
    <s v="H63"/>
    <x v="8"/>
    <x v="0"/>
    <x v="58"/>
    <n v="3"/>
    <x v="7"/>
    <n v="2"/>
    <n v="1"/>
    <n v="0.9128631121220564"/>
    <n v="0.85385747002795476"/>
    <m/>
    <m/>
    <m/>
    <m/>
    <m/>
    <m/>
    <m/>
    <m/>
    <m/>
    <m/>
    <m/>
    <m/>
    <m/>
    <n v="9"/>
    <n v="1"/>
    <n v="0"/>
  </r>
  <r>
    <n v="49499216"/>
    <s v="Hattori, Shinobu"/>
    <s v="c/o SONY CORPORATION,1-7-1 Konan Minato-ku,Tokyo, 108-0075"/>
    <s v="c/o SONY CORPORATION 1-7-1 Konan Minato-ku Tokyo 108-0075"/>
    <s v="171 1080075"/>
    <s v="1-"/>
    <x v="2"/>
    <x v="0"/>
    <x v="14"/>
    <n v="3"/>
    <x v="10"/>
    <n v="2"/>
    <n v="1"/>
    <n v="0.91163017187982209"/>
    <n v="0.2751289176225703"/>
    <m/>
    <m/>
    <m/>
    <m/>
    <m/>
    <m/>
    <m/>
    <m/>
    <m/>
    <m/>
    <m/>
    <m/>
    <m/>
    <n v="9"/>
    <n v="1"/>
    <n v="0"/>
  </r>
  <r>
    <n v="26434186"/>
    <s v="HEIKKINEN, JORMA"/>
    <s v="OJAKYLAENTIE 15 90800 OULU"/>
    <s v="OJAKYLAENTIE 15 90800 OULU"/>
    <s v="15 90800"/>
    <s v="15"/>
    <x v="23"/>
    <x v="0"/>
    <x v="76"/>
    <n v="2"/>
    <x v="0"/>
    <n v="2"/>
    <n v="1"/>
    <n v="0.50700087208917832"/>
    <n v="0.23697289741489769"/>
    <n v="1"/>
    <n v="2"/>
    <n v="12"/>
    <m/>
    <m/>
    <m/>
    <m/>
    <m/>
    <m/>
    <m/>
    <m/>
    <m/>
    <m/>
    <n v="9"/>
    <n v="1"/>
    <n v="0"/>
  </r>
  <r>
    <n v="49504335"/>
    <s v="JAMIL, Asha"/>
    <s v="c/o School of Pharmacy,RCSI,122 St Stephens Green,Dublin, D2"/>
    <s v="c/o School of Pharmacy RCSI 122 St Stephens Green Dublin D2"/>
    <s v="122 2"/>
    <s v="122"/>
    <x v="35"/>
    <x v="0"/>
    <x v="6"/>
    <n v="3"/>
    <x v="6"/>
    <n v="2"/>
    <n v="1"/>
    <n v="0.54337814219282754"/>
    <n v="0.22271297226652065"/>
    <m/>
    <m/>
    <m/>
    <m/>
    <m/>
    <m/>
    <m/>
    <m/>
    <m/>
    <m/>
    <m/>
    <m/>
    <m/>
    <n v="9"/>
    <n v="1"/>
    <n v="0"/>
  </r>
  <r>
    <n v="49504366"/>
    <s v="THILL, Michel"/>
    <s v="c/o Gemalto SA,Intellectual Property Department -,6 Rue de la Verrerie,F-92190 Meudon"/>
    <s v="c/o Gemalto SA Intellectual Property Department - 6 Rue de la Verrerie F-92190 Meudon"/>
    <s v="6 92190"/>
    <s v="6"/>
    <x v="3"/>
    <x v="0"/>
    <x v="92"/>
    <n v="3"/>
    <x v="7"/>
    <n v="2"/>
    <n v="1"/>
    <n v="5.4356852998170391E-2"/>
    <n v="0.59588956617858757"/>
    <m/>
    <m/>
    <m/>
    <m/>
    <m/>
    <m/>
    <m/>
    <m/>
    <m/>
    <m/>
    <m/>
    <m/>
    <m/>
    <n v="9"/>
    <n v="1"/>
    <n v="0"/>
  </r>
  <r>
    <n v="49505189"/>
    <s v="Fletcher, Paul"/>
    <s v="Mars Drinks UK Ltd.,Armstrong Road,Basingstoke, Hampshire RG24 8NU"/>
    <s v="Mars Drinks UK Ltd. Armstrong Road Basingstoke Hampshire RG24 8NU"/>
    <s v="24 8"/>
    <s v="G24"/>
    <x v="8"/>
    <x v="0"/>
    <x v="82"/>
    <n v="3"/>
    <x v="4"/>
    <n v="2"/>
    <n v="1"/>
    <n v="0.67896893066684438"/>
    <n v="0.87088275445645913"/>
    <m/>
    <m/>
    <m/>
    <m/>
    <m/>
    <m/>
    <m/>
    <m/>
    <m/>
    <m/>
    <m/>
    <m/>
    <m/>
    <n v="9"/>
    <n v="1"/>
    <n v="0"/>
  </r>
  <r>
    <n v="49505248"/>
    <s v="MAHLAB, Uri"/>
    <s v="17/5 Tzealon Street,Neve Savyon,60414 Or-yehuda"/>
    <s v="17/5 Tzealon Street Neve Savyon 60414 Or-yehuda"/>
    <s v="175 60414"/>
    <s v="/5"/>
    <x v="19"/>
    <x v="0"/>
    <x v="22"/>
    <n v="3"/>
    <x v="11"/>
    <n v="2"/>
    <n v="1"/>
    <n v="0.38515191277020921"/>
    <n v="0.28409364165733697"/>
    <m/>
    <m/>
    <m/>
    <m/>
    <m/>
    <m/>
    <m/>
    <m/>
    <m/>
    <m/>
    <m/>
    <m/>
    <m/>
    <n v="9"/>
    <n v="1"/>
    <n v="0"/>
  </r>
  <r>
    <n v="49505837"/>
    <s v="LANGHAMMER, Martin"/>
    <s v="2 Birch Grove,Southway Alderbury,Salisbury Wiltshire SP5 3AB"/>
    <s v="2 Birch Grove Southway Alderbury Salisbury Wiltshire SP5 3AB"/>
    <s v="2 5 3"/>
    <s v="P5"/>
    <x v="8"/>
    <x v="0"/>
    <x v="6"/>
    <n v="3"/>
    <x v="2"/>
    <n v="3"/>
    <n v="1"/>
    <n v="0.41881506432191273"/>
    <n v="6.0663927893489733E-2"/>
    <m/>
    <m/>
    <m/>
    <m/>
    <m/>
    <m/>
    <m/>
    <m/>
    <m/>
    <m/>
    <m/>
    <m/>
    <m/>
    <n v="9"/>
    <n v="1"/>
    <n v="0"/>
  </r>
  <r>
    <n v="49506528"/>
    <s v="XU, Hao"/>
    <s v="ZTE Plaza,Keji Road South,Hi-Tech Industrial Park,Nanshan,Shenzhen, Guangdong 518057"/>
    <s v="ZTE Plaza Keji Road South Hi-Tech Industrial Park Nanshan Shenzhen Guangdong 518057"/>
    <s v="518057"/>
    <s v=""/>
    <x v="14"/>
    <x v="0"/>
    <x v="7"/>
    <n v="3"/>
    <x v="8"/>
    <n v="1"/>
    <n v="0"/>
    <n v="0.11156989044315779"/>
    <n v="0.56869473256593639"/>
    <m/>
    <m/>
    <m/>
    <m/>
    <m/>
    <m/>
    <m/>
    <m/>
    <m/>
    <m/>
    <m/>
    <m/>
    <m/>
    <n v="9"/>
    <n v="1"/>
    <n v="0"/>
  </r>
  <r>
    <n v="49507926"/>
    <s v="Ackermann, Jörg"/>
    <s v="c/o SAP AG Global IP Group,Dietmar-Hopp-Allee 16,69190 Walldorf"/>
    <s v="c/o SAP AG Global IP Group Dietmar-Hopp-Allee 16 69190 Walldorf"/>
    <s v="16 69190"/>
    <s v="16"/>
    <x v="0"/>
    <x v="0"/>
    <x v="53"/>
    <n v="3"/>
    <x v="4"/>
    <n v="2"/>
    <n v="1"/>
    <n v="0.58016166806566216"/>
    <n v="0.67624910580914432"/>
    <m/>
    <m/>
    <m/>
    <m/>
    <m/>
    <m/>
    <m/>
    <m/>
    <m/>
    <m/>
    <m/>
    <m/>
    <m/>
    <n v="9"/>
    <n v="1"/>
    <n v="0"/>
  </r>
  <r>
    <n v="26510884"/>
    <s v="HUMUSPEHTOORI OY,"/>
    <s v="Pitkätie 24, Ruutana"/>
    <s v="Pitkätie 24 Ruutana"/>
    <s v="24"/>
    <s v="24"/>
    <x v="23"/>
    <x v="0"/>
    <x v="91"/>
    <n v="2"/>
    <x v="3"/>
    <n v="1"/>
    <n v="1"/>
    <n v="0.48376182823462843"/>
    <n v="0.26048919332879206"/>
    <n v="1"/>
    <n v="2"/>
    <n v="12"/>
    <m/>
    <m/>
    <m/>
    <m/>
    <m/>
    <m/>
    <m/>
    <m/>
    <m/>
    <m/>
    <n v="9"/>
    <n v="0"/>
    <n v="0"/>
  </r>
  <r>
    <n v="49510558"/>
    <s v="NANNAPANENI, Venkaiah chowdary"/>
    <s v="Natco Pharma Limited,Natco House,Road No. 2,Banjara Hills,Hyderabad 500 033 Andhra Pradesh"/>
    <s v="Natco Pharma Limited Natco House Road No. 2 Banjara Hills Hyderabad 500 033 Andhra Pradesh"/>
    <s v="2 500 033"/>
    <s v="2"/>
    <x v="27"/>
    <x v="0"/>
    <x v="32"/>
    <n v="3"/>
    <x v="12"/>
    <n v="3"/>
    <n v="1"/>
    <n v="0.30010447359473269"/>
    <n v="0.14326994077458755"/>
    <m/>
    <m/>
    <m/>
    <m/>
    <m/>
    <m/>
    <m/>
    <m/>
    <m/>
    <m/>
    <m/>
    <m/>
    <m/>
    <n v="9"/>
    <n v="1"/>
    <n v="0"/>
  </r>
  <r>
    <n v="49512064"/>
    <s v="SHINDE, Anil, Karbhari"/>
    <s v="Suven Life Sciences Limited,Serene Chambers,Road-5 Avenue -7 Banjara Hills,Hyderabad -500 034 Andhra Pradesh"/>
    <s v="Suven Life Sciences Limited Serene Chambers Road-5 Avenue -7 Banjara Hills Hyderabad -500 034 Andhra Pradesh"/>
    <s v="5 7 500 034"/>
    <s v="-5"/>
    <x v="27"/>
    <x v="0"/>
    <x v="105"/>
    <n v="3"/>
    <x v="16"/>
    <n v="4"/>
    <n v="1"/>
    <n v="0.80994369768403107"/>
    <n v="0.39262373093281178"/>
    <m/>
    <m/>
    <m/>
    <m/>
    <m/>
    <m/>
    <m/>
    <m/>
    <m/>
    <m/>
    <m/>
    <m/>
    <m/>
    <n v="9"/>
    <n v="1"/>
    <n v="0"/>
  </r>
  <r>
    <n v="49513660"/>
    <s v="Nise S.r.l."/>
    <s v="Via Roma, 118/F,Zone Industriale Bargellino,40012 Calderara di Reno (Bologna)"/>
    <s v="Via Roma 118/F Zone Industriale Bargellino 40012 Calderara di Reno (Bologna)"/>
    <s v="118 40012"/>
    <s v="118/"/>
    <x v="6"/>
    <x v="0"/>
    <x v="64"/>
    <n v="3"/>
    <x v="6"/>
    <n v="2"/>
    <n v="1"/>
    <n v="0.89367421242284828"/>
    <n v="0.92338297934670743"/>
    <m/>
    <m/>
    <m/>
    <m/>
    <m/>
    <m/>
    <m/>
    <m/>
    <m/>
    <m/>
    <m/>
    <m/>
    <m/>
    <n v="9"/>
    <n v="1"/>
    <n v="0"/>
  </r>
  <r>
    <n v="49514876"/>
    <s v="Duchêne, Sébastien"/>
    <s v="/ 28bis rue Henry Guy,70300 Luxeuil les Bains"/>
    <s v="/ 28bis rue Henry Guy 70300 Luxeuil les Bains"/>
    <s v="28 70300"/>
    <s v="28b"/>
    <x v="3"/>
    <x v="0"/>
    <x v="37"/>
    <n v="3"/>
    <x v="2"/>
    <n v="2"/>
    <n v="1"/>
    <n v="1.8122070789076683E-2"/>
    <n v="0.30386638029935709"/>
    <m/>
    <m/>
    <m/>
    <m/>
    <m/>
    <m/>
    <m/>
    <m/>
    <m/>
    <m/>
    <m/>
    <m/>
    <m/>
    <n v="9"/>
    <n v="1"/>
    <n v="0"/>
  </r>
  <r>
    <n v="49516324"/>
    <s v="ILLER, Lidija"/>
    <s v="c/o University of Newcastle Upon Tyne,Kings Gate,Newcastle Upon Tyne NE1 7RU"/>
    <s v="c/o University of Newcastle Upon Tyne Kings Gate Newcastle Upon Tyne NE1 7RU"/>
    <s v="1 7"/>
    <s v="E1"/>
    <x v="8"/>
    <x v="0"/>
    <x v="45"/>
    <n v="3"/>
    <x v="5"/>
    <n v="2"/>
    <n v="1"/>
    <n v="0.22477862800064063"/>
    <n v="0.83172816147688811"/>
    <m/>
    <m/>
    <m/>
    <m/>
    <m/>
    <m/>
    <m/>
    <m/>
    <m/>
    <m/>
    <m/>
    <m/>
    <m/>
    <n v="9"/>
    <n v="1"/>
    <n v="0"/>
  </r>
  <r>
    <n v="49516844"/>
    <s v="Aoi, Takeshi"/>
    <s v="c/o Konica Minolta Sensing, Inc.,91, Daisennishi-machi 2-cho,Sakai-ku,Sakai-shi, Osaka 590-0821"/>
    <s v="c/o Konica Minolta Sensing Inc. 91 Daisennishi-machi 2-cho Sakai-ku Sakai-shi Osaka 590-0821"/>
    <s v="91 2 5900821"/>
    <s v="91"/>
    <x v="2"/>
    <x v="0"/>
    <x v="84"/>
    <n v="3"/>
    <x v="8"/>
    <n v="3"/>
    <n v="1"/>
    <n v="0.30795177870393176"/>
    <n v="0.45928059184828918"/>
    <m/>
    <m/>
    <m/>
    <m/>
    <m/>
    <m/>
    <m/>
    <m/>
    <m/>
    <m/>
    <m/>
    <m/>
    <m/>
    <n v="9"/>
    <n v="1"/>
    <n v="0"/>
  </r>
  <r>
    <n v="49517321"/>
    <s v="Emori, Mototsugu"/>
    <s v="502-5, Kushihikicho 1-chome,,Ohmiya-ku,Saitama-shi,Saitama 330-0851"/>
    <s v="502-5 Kushihikicho 1-chome Ohmiya-ku Saitama-shi Saitama 330-0851"/>
    <s v="5025 1 3300851"/>
    <s v="-5"/>
    <x v="2"/>
    <x v="0"/>
    <x v="17"/>
    <n v="3"/>
    <x v="11"/>
    <n v="3"/>
    <n v="1"/>
    <n v="0.99912886657231759"/>
    <n v="0.71449393271044104"/>
    <m/>
    <m/>
    <m/>
    <m/>
    <m/>
    <m/>
    <m/>
    <m/>
    <m/>
    <m/>
    <m/>
    <m/>
    <m/>
    <n v="9"/>
    <n v="1"/>
    <n v="0"/>
  </r>
  <r>
    <n v="49520363"/>
    <s v="BINI, Roberto"/>
    <s v="c/o TURBODEN S.r.l.,Via Cernaia 10,I-25124 Brescia"/>
    <s v="c/o TURBODEN S.r.l. Via Cernaia 10 I-25124 Brescia"/>
    <s v="10 25124"/>
    <s v="10"/>
    <x v="6"/>
    <x v="0"/>
    <x v="23"/>
    <n v="3"/>
    <x v="10"/>
    <n v="2"/>
    <n v="1"/>
    <n v="0.8892650433581315"/>
    <n v="0.77266790822145104"/>
    <m/>
    <m/>
    <m/>
    <m/>
    <m/>
    <m/>
    <m/>
    <m/>
    <m/>
    <m/>
    <m/>
    <m/>
    <m/>
    <n v="9"/>
    <n v="1"/>
    <n v="0"/>
  </r>
  <r>
    <n v="49521495"/>
    <s v="Nash, Kevin"/>
    <s v="Horseshoe Farm,Lower Road,Hockley, Essex SS5 5LR"/>
    <s v="Horseshoe Farm Lower Road Hockley Essex SS5 5LR"/>
    <s v="5 5"/>
    <s v="S5"/>
    <x v="8"/>
    <x v="0"/>
    <x v="47"/>
    <n v="3"/>
    <x v="10"/>
    <n v="2"/>
    <n v="1"/>
    <n v="0.4654542708747309"/>
    <n v="0.49949674934012522"/>
    <m/>
    <m/>
    <m/>
    <m/>
    <m/>
    <m/>
    <m/>
    <m/>
    <m/>
    <m/>
    <m/>
    <m/>
    <m/>
    <n v="9"/>
    <n v="1"/>
    <n v="0"/>
  </r>
  <r>
    <n v="28475487"/>
    <s v="WILLIAM * NICOL AND SONS"/>
    <s v="CLUNY SAUCHEN,ABERDEENSHIRE AB3 7RX"/>
    <s v="CLUNY SAUCHEN ABERDEENSHIRE AB3 7RX"/>
    <s v="3 7"/>
    <s v="B3"/>
    <x v="24"/>
    <x v="0"/>
    <x v="52"/>
    <n v="2"/>
    <x v="1"/>
    <n v="2"/>
    <n v="1"/>
    <n v="0.4019085357053549"/>
    <n v="0.27224442272871119"/>
    <n v="1"/>
    <n v="2"/>
    <n v="12"/>
    <m/>
    <m/>
    <m/>
    <m/>
    <m/>
    <m/>
    <m/>
    <m/>
    <m/>
    <m/>
    <n v="9"/>
    <n v="1"/>
    <n v="0"/>
  </r>
  <r>
    <n v="49530404"/>
    <s v="D'INCALCI, Maurizio, Inst. de Recerche Farmacolog."/>
    <s v="Mario Negri, Via Eritrea, 62,I-20157 Milan"/>
    <s v="Mario Negri Via Eritrea 62 I-20157 Milan"/>
    <s v="62 20157"/>
    <s v="62"/>
    <x v="6"/>
    <x v="0"/>
    <x v="3"/>
    <n v="3"/>
    <x v="11"/>
    <n v="2"/>
    <n v="1"/>
    <n v="0.10960517203942677"/>
    <n v="0.55959400262260017"/>
    <m/>
    <m/>
    <m/>
    <m/>
    <m/>
    <m/>
    <m/>
    <m/>
    <m/>
    <m/>
    <m/>
    <m/>
    <m/>
    <n v="9"/>
    <n v="1"/>
    <n v="0"/>
  </r>
  <r>
    <n v="49532487"/>
    <s v="MATSUMOTO, Shigeji"/>
    <s v="c/o CATALER CORPORATION,7800 Chihama,Kakegawa-shi,Shizuoka 437-1492"/>
    <s v="c/o CATALER CORPORATION 7800 Chihama Kakegawa-shi Shizuoka 437-1492"/>
    <s v="7800 4371492"/>
    <s v="437-"/>
    <x v="2"/>
    <x v="0"/>
    <x v="17"/>
    <n v="3"/>
    <x v="10"/>
    <n v="2"/>
    <n v="1"/>
    <n v="8.1957104173466244E-2"/>
    <n v="0.60594842837811447"/>
    <m/>
    <m/>
    <m/>
    <m/>
    <m/>
    <m/>
    <m/>
    <m/>
    <m/>
    <m/>
    <m/>
    <m/>
    <m/>
    <n v="9"/>
    <n v="1"/>
    <n v="0"/>
  </r>
  <r>
    <n v="49538527"/>
    <s v="HANDA, Hiroshi"/>
    <s v="TOKYO INSTITUTE OF TECHNOLOGY,4259, Nagatsuta-cho,Midori-ku,Yokohama-shi, Kanagawa 2268503"/>
    <s v="TOKYO INSTITUTE OF TECHNOLOGY 4259 Nagatsuta-cho Midori-ku Yokohama-shi Kanagawa 2268503"/>
    <s v="4259 2268503"/>
    <s v=""/>
    <x v="2"/>
    <x v="0"/>
    <x v="32"/>
    <n v="3"/>
    <x v="4"/>
    <n v="2"/>
    <n v="0"/>
    <n v="0.57603095316769393"/>
    <n v="0.46654932816842709"/>
    <m/>
    <m/>
    <m/>
    <m/>
    <m/>
    <m/>
    <m/>
    <m/>
    <m/>
    <m/>
    <m/>
    <m/>
    <m/>
    <n v="9"/>
    <n v="1"/>
    <n v="0"/>
  </r>
  <r>
    <n v="49538637"/>
    <s v="ABE, Tatsuo"/>
    <s v="150, Aza Ohira,Oaza Odakura,Nishigo-mura,Nishishirakawa-gun, Fukushima 961-8061"/>
    <s v="150 Aza Ohira Oaza Odakura Nishigo-mura Nishishirakawa-gun Fukushima 961-8061"/>
    <s v="150 9618061"/>
    <s v="961-"/>
    <x v="2"/>
    <x v="0"/>
    <x v="68"/>
    <n v="3"/>
    <x v="2"/>
    <n v="2"/>
    <n v="1"/>
    <n v="0.7589908805504777"/>
    <n v="0.82409785369038036"/>
    <m/>
    <m/>
    <m/>
    <m/>
    <m/>
    <m/>
    <m/>
    <m/>
    <m/>
    <m/>
    <m/>
    <m/>
    <m/>
    <n v="9"/>
    <n v="1"/>
    <n v="0"/>
  </r>
  <r>
    <n v="49542886"/>
    <s v="NAGAI, Yukimasa c/o Mitsubishi Denki K.K."/>
    <s v="2-3, Marunouchi 2-chome,Chiyoda-ku,Tokyo 1008310"/>
    <s v="2-3 Marunouchi 2-chome Chiyoda-ku Tokyo 1008310"/>
    <s v="23 2 1008310"/>
    <s v="-3"/>
    <x v="2"/>
    <x v="0"/>
    <x v="47"/>
    <n v="3"/>
    <x v="9"/>
    <n v="3"/>
    <n v="1"/>
    <n v="0.58956347147382171"/>
    <n v="0.49623887800320421"/>
    <m/>
    <m/>
    <m/>
    <m/>
    <m/>
    <m/>
    <m/>
    <m/>
    <m/>
    <m/>
    <m/>
    <m/>
    <m/>
    <n v="9"/>
    <n v="1"/>
    <n v="0"/>
  </r>
  <r>
    <n v="49543471"/>
    <s v="Massimi, Giacomo"/>
    <s v="Via Giovanni XXIII 46,20090 Caleppio di Settala"/>
    <s v="Via Giovanni XXIII 46 20090 Caleppio di Settala"/>
    <s v="46 20090"/>
    <s v="46"/>
    <x v="6"/>
    <x v="0"/>
    <x v="22"/>
    <n v="3"/>
    <x v="10"/>
    <n v="2"/>
    <n v="1"/>
    <n v="0.6271529064991932"/>
    <n v="0.71626135706590888"/>
    <m/>
    <m/>
    <m/>
    <m/>
    <m/>
    <m/>
    <m/>
    <m/>
    <m/>
    <m/>
    <m/>
    <m/>
    <m/>
    <n v="9"/>
    <n v="1"/>
    <n v="0"/>
  </r>
  <r>
    <n v="49544350"/>
    <s v="MCGRATH, Matthew John Ross"/>
    <s v="c/o Aircraft Medical Limited,9-10 St. Andrew Square,Edinburgh EH2 2AF"/>
    <s v="c/o Aircraft Medical Limited 9-10 St. Andrew Square Edinburgh EH2 2AF"/>
    <s v="910 2 2"/>
    <s v="9-"/>
    <x v="8"/>
    <x v="0"/>
    <x v="25"/>
    <n v="3"/>
    <x v="6"/>
    <n v="3"/>
    <n v="1"/>
    <n v="0.52580380198864429"/>
    <n v="0.61603355102411694"/>
    <m/>
    <m/>
    <m/>
    <m/>
    <m/>
    <m/>
    <m/>
    <m/>
    <m/>
    <m/>
    <m/>
    <m/>
    <m/>
    <n v="9"/>
    <n v="1"/>
    <n v="0"/>
  </r>
  <r>
    <n v="28816469"/>
    <s v="ROLLS ROYCE PLC"/>
    <s v="65 BUCKINGHAM GATE;LONDON SW1E 6AT"/>
    <s v="65 BUCKINGHAM GATE;LONDON SW1E 6AT"/>
    <s v="65 1 6"/>
    <s v="W1E"/>
    <x v="8"/>
    <x v="0"/>
    <x v="51"/>
    <n v="2"/>
    <x v="1"/>
    <n v="3"/>
    <n v="1"/>
    <n v="0.5234804226094395"/>
    <n v="0.27585255659922103"/>
    <n v="1"/>
    <n v="2"/>
    <n v="12"/>
    <m/>
    <m/>
    <m/>
    <m/>
    <m/>
    <m/>
    <m/>
    <m/>
    <m/>
    <m/>
    <n v="9"/>
    <n v="1"/>
    <n v="0"/>
  </r>
  <r>
    <n v="49546411"/>
    <s v="KOBAYASHI, Yosuke"/>
    <s v="c/o NISSAN MOTOR CO., LTD.,,IP Department,1-1, Morinosatoaoyama,Atsugi-shi, Kanagawa 243-0123"/>
    <s v="c/o NISSAN MOTOR CO. LTD. IP Department 1-1 Morinosatoaoyama Atsugi-shi Kanagawa 243-0123"/>
    <s v="11 2430123"/>
    <s v="1-"/>
    <x v="2"/>
    <x v="0"/>
    <x v="93"/>
    <n v="3"/>
    <x v="8"/>
    <n v="2"/>
    <n v="1"/>
    <n v="0.76382879727133335"/>
    <n v="0.82883737793596568"/>
    <m/>
    <m/>
    <m/>
    <m/>
    <m/>
    <m/>
    <m/>
    <m/>
    <m/>
    <m/>
    <m/>
    <m/>
    <m/>
    <n v="9"/>
    <n v="1"/>
    <n v="0"/>
  </r>
  <r>
    <n v="30194041"/>
    <s v="TRIPEPI, MARIO"/>
    <s v="PIAZZA ALBANIA, 6;I-00153 ROMA"/>
    <s v="PIAZZA ALBANIA 6;I-00153 ROMA"/>
    <s v="600153"/>
    <s v="6;"/>
    <x v="6"/>
    <x v="0"/>
    <x v="0"/>
    <n v="2"/>
    <x v="0"/>
    <n v="1"/>
    <n v="1"/>
    <n v="0.94232018203409273"/>
    <n v="0.24446121357605954"/>
    <n v="1"/>
    <n v="2"/>
    <n v="12"/>
    <m/>
    <m/>
    <m/>
    <m/>
    <m/>
    <m/>
    <m/>
    <m/>
    <m/>
    <m/>
    <n v="9"/>
    <n v="1"/>
    <n v="0"/>
  </r>
  <r>
    <n v="37643068"/>
    <s v="VETRISYSTEMS, INC."/>
    <s v="704 MAPLE AVENUE;DALHART, TX 79022"/>
    <s v="704 MAPLE AVENUE;DALHART TX 79022"/>
    <s v="704 79022"/>
    <s v=""/>
    <x v="9"/>
    <x v="0"/>
    <x v="51"/>
    <n v="2"/>
    <x v="1"/>
    <n v="2"/>
    <n v="0"/>
    <n v="0.96734935362350993"/>
    <n v="0.2561633031877032"/>
    <n v="1"/>
    <n v="2"/>
    <n v="12"/>
    <m/>
    <m/>
    <m/>
    <m/>
    <m/>
    <m/>
    <m/>
    <m/>
    <m/>
    <m/>
    <n v="9"/>
    <n v="1"/>
    <n v="0"/>
  </r>
  <r>
    <n v="49553297"/>
    <s v="ISHIKAWA, Mitsuru"/>
    <s v="c/o Honda R&amp;D Co., Ltd.,4-1, Chuo 1-chome,Wako-shi Saitama 351-0193"/>
    <s v="c/o Honda R&amp;D Co. Ltd. 4-1 Chuo 1-chome Wako-shi Saitama 351-0193"/>
    <s v="41 1 3510193"/>
    <s v="4-"/>
    <x v="2"/>
    <x v="0"/>
    <x v="17"/>
    <n v="3"/>
    <x v="6"/>
    <n v="3"/>
    <n v="1"/>
    <n v="0.84171456971065961"/>
    <n v="0.54005759438648404"/>
    <m/>
    <m/>
    <m/>
    <m/>
    <m/>
    <m/>
    <m/>
    <m/>
    <m/>
    <m/>
    <m/>
    <m/>
    <m/>
    <n v="9"/>
    <n v="1"/>
    <n v="0"/>
  </r>
  <r>
    <n v="49553675"/>
    <s v="MEYER, Jonathan"/>
    <s v="Airbus Operations Limited,New Filton House,Filton,Bristol BS99 7AR"/>
    <s v="Airbus Operations Limited New Filton House Filton Bristol BS99 7AR"/>
    <s v="99 7"/>
    <s v="S99"/>
    <x v="8"/>
    <x v="0"/>
    <x v="82"/>
    <n v="3"/>
    <x v="4"/>
    <n v="2"/>
    <n v="1"/>
    <n v="7.3667650681450092E-2"/>
    <n v="0.43418629543633736"/>
    <m/>
    <m/>
    <m/>
    <m/>
    <m/>
    <m/>
    <m/>
    <m/>
    <m/>
    <m/>
    <m/>
    <m/>
    <m/>
    <n v="9"/>
    <n v="1"/>
    <n v="0"/>
  </r>
  <r>
    <n v="49554779"/>
    <s v="GYOTOKU, Junichiro"/>
    <s v="C/O Tsurui Chemical Co. Ltd.,2-24 Wadamiya-dori 3-chome,Hyogo-ku,Kobe-shi Hyogo 652-0863"/>
    <s v="C/O Tsurui Chemical Co. Ltd. 2-24 Wadamiya-dori 3-chome Hyogo-ku Kobe-shi Hyogo 652-0863"/>
    <s v="224 3 6520863"/>
    <s v="2-"/>
    <x v="2"/>
    <x v="0"/>
    <x v="8"/>
    <n v="3"/>
    <x v="8"/>
    <n v="3"/>
    <n v="1"/>
    <n v="0.37794738560089169"/>
    <n v="0.36147266755489571"/>
    <m/>
    <m/>
    <m/>
    <m/>
    <m/>
    <m/>
    <m/>
    <m/>
    <m/>
    <m/>
    <m/>
    <m/>
    <m/>
    <n v="9"/>
    <n v="1"/>
    <n v="0"/>
  </r>
  <r>
    <n v="49557303"/>
    <s v="Kreutzer, Roland"/>
    <s v="c/o Alnylam Pharmaceutical, Inc.,300 Third Street,Cambridge, Massachusetts 02142"/>
    <s v="c/o Alnylam Pharmaceutical Inc. 300 Third Street Cambridge Massachusetts 02142"/>
    <s v="300 02142"/>
    <s v="300"/>
    <x v="9"/>
    <x v="0"/>
    <x v="73"/>
    <n v="3"/>
    <x v="4"/>
    <n v="2"/>
    <n v="1"/>
    <n v="0.46509086284145773"/>
    <n v="0.22257819456821504"/>
    <m/>
    <m/>
    <m/>
    <m/>
    <m/>
    <m/>
    <m/>
    <m/>
    <m/>
    <m/>
    <m/>
    <m/>
    <m/>
    <n v="9"/>
    <n v="1"/>
    <n v="0"/>
  </r>
  <r>
    <n v="49558934"/>
    <s v="MACKENZIE, Alexander Roderick"/>
    <s v="Pfizer Central Research, Ramsgate Road,Sandwich, Kent CT13 9NJ"/>
    <s v="Pfizer Central Research Ramsgate Road Sandwich Kent CT13 9NJ"/>
    <s v="13 9"/>
    <s v="T13"/>
    <x v="9"/>
    <x v="0"/>
    <x v="28"/>
    <n v="3"/>
    <x v="2"/>
    <n v="2"/>
    <n v="1"/>
    <n v="2.3639078869745145E-2"/>
    <n v="0.35674426910380375"/>
    <m/>
    <m/>
    <m/>
    <m/>
    <m/>
    <m/>
    <m/>
    <m/>
    <m/>
    <m/>
    <m/>
    <m/>
    <m/>
    <n v="9"/>
    <n v="1"/>
    <n v="0"/>
  </r>
  <r>
    <n v="49563955"/>
    <s v="Hiraku, Tatsuya"/>
    <s v="c/o Yamaha Corporation, 10-1, Nakazawa-cho,Naka-ku, Hamamatsu-shi,Shizuoka-ken"/>
    <s v="c/o Yamaha Corporation 10-1 Nakazawa-cho Naka-ku Hamamatsu-shi Shizuoka-ken"/>
    <s v="101"/>
    <s v="10-"/>
    <x v="2"/>
    <x v="0"/>
    <x v="72"/>
    <n v="3"/>
    <x v="10"/>
    <n v="1"/>
    <n v="1"/>
    <n v="4.6938460121304426E-2"/>
    <n v="0.42093861614880124"/>
    <m/>
    <m/>
    <m/>
    <m/>
    <m/>
    <m/>
    <m/>
    <m/>
    <m/>
    <m/>
    <m/>
    <m/>
    <m/>
    <n v="9"/>
    <n v="1"/>
    <n v="0"/>
  </r>
  <r>
    <n v="49565018"/>
    <s v="WHITE, Richard"/>
    <s v="24 Old Pound Close,Hemingford Grey,Huntington Cambridgeshire PE28 9DY"/>
    <s v="24 Old Pound Close Hemingford Grey Huntington Cambridgeshire PE28 9DY"/>
    <s v="24 28 9"/>
    <s v="E28"/>
    <x v="8"/>
    <x v="0"/>
    <x v="25"/>
    <n v="3"/>
    <x v="4"/>
    <n v="3"/>
    <n v="1"/>
    <n v="0.42984425349626754"/>
    <n v="0.22771807787187504"/>
    <m/>
    <m/>
    <m/>
    <m/>
    <m/>
    <m/>
    <m/>
    <m/>
    <m/>
    <m/>
    <m/>
    <m/>
    <m/>
    <n v="9"/>
    <n v="1"/>
    <n v="0"/>
  </r>
  <r>
    <n v="49566769"/>
    <s v="Nagai, Kiyoshi"/>
    <s v="c/o CKD CORPORATION,250, Ouji 2-chome,Komaki-shi, Aichi 485-8551"/>
    <s v="c/o CKD CORPORATION 250 Ouji 2-chome Komaki-shi Aichi 485-8551"/>
    <s v="250 2 4858551"/>
    <s v="250"/>
    <x v="2"/>
    <x v="0"/>
    <x v="55"/>
    <n v="3"/>
    <x v="2"/>
    <n v="3"/>
    <n v="1"/>
    <n v="0.53183103770698614"/>
    <n v="0.43026644004359804"/>
    <m/>
    <m/>
    <m/>
    <m/>
    <m/>
    <m/>
    <m/>
    <m/>
    <m/>
    <m/>
    <m/>
    <m/>
    <m/>
    <n v="9"/>
    <n v="1"/>
    <n v="0"/>
  </r>
  <r>
    <n v="49569126"/>
    <s v="THOMSON, Bradley, S."/>
    <s v="26514 Badalament Court,Farmington Hills, MI 48334"/>
    <s v="26514 Badalament Court Farmington Hills MI 48334"/>
    <s v="26514 48334"/>
    <s v=""/>
    <x v="9"/>
    <x v="0"/>
    <x v="9"/>
    <n v="3"/>
    <x v="11"/>
    <n v="2"/>
    <n v="0"/>
    <n v="0.35499050996771964"/>
    <n v="0.46025627270749814"/>
    <m/>
    <m/>
    <m/>
    <m/>
    <m/>
    <m/>
    <m/>
    <m/>
    <m/>
    <m/>
    <m/>
    <m/>
    <m/>
    <n v="9"/>
    <n v="1"/>
    <n v="0"/>
  </r>
  <r>
    <n v="49569529"/>
    <s v="SATO Nagaaki"/>
    <s v="c/o TAISHO PHARMACEUTICAL CO. LTD.,24-1 Takada 3-chome,Toshima-ku,Tokyo 170-8633"/>
    <s v="c/o TAISHO PHARMACEUTICAL CO. LTD. 24-1 Takada 3-chome Toshima-ku Tokyo 170-8633"/>
    <s v="241 3 1708633"/>
    <s v="24-"/>
    <x v="2"/>
    <x v="0"/>
    <x v="73"/>
    <n v="3"/>
    <x v="6"/>
    <n v="3"/>
    <n v="1"/>
    <n v="0.41928859046579081"/>
    <n v="5.5102716897469928E-2"/>
    <m/>
    <m/>
    <m/>
    <m/>
    <m/>
    <m/>
    <m/>
    <m/>
    <m/>
    <m/>
    <m/>
    <m/>
    <m/>
    <n v="9"/>
    <n v="1"/>
    <n v="0"/>
  </r>
  <r>
    <n v="49569969"/>
    <s v="Fernandez Vazquez, Juan Javier"/>
    <s v="c/o Tecglass SL,Pol. Ind. Lalin 2000, Parcela 8A, 3a Fase,36500 Pontevedra"/>
    <s v="c/o Tecglass SL Pol. Ind. Lalin 2000 Parcela 8A 3a Fase 36500 Pontevedra"/>
    <s v="2000 8 3 36500"/>
    <s v="8A"/>
    <x v="4"/>
    <x v="0"/>
    <x v="2"/>
    <n v="3"/>
    <x v="5"/>
    <n v="4"/>
    <n v="1"/>
    <n v="0.10809664164105415"/>
    <n v="0.61225026678833039"/>
    <m/>
    <m/>
    <m/>
    <m/>
    <m/>
    <m/>
    <m/>
    <m/>
    <m/>
    <m/>
    <m/>
    <m/>
    <m/>
    <n v="9"/>
    <n v="1"/>
    <n v="0"/>
  </r>
  <r>
    <n v="49571212"/>
    <s v="Ikemoto, Kazuto, Mitsubishi Gas Chem. Co., Inc."/>
    <s v="Niigata Research Lab.,182, Shinwari,Tayuhama,Niigata-shi, Niigata-ken"/>
    <s v="Niigata Research Lab. 182 Shinwari Tayuhama Niigata-shi Niigata-ken"/>
    <s v="182"/>
    <s v="182"/>
    <x v="2"/>
    <x v="0"/>
    <x v="25"/>
    <n v="3"/>
    <x v="10"/>
    <n v="1"/>
    <n v="1"/>
    <n v="0.44519149390340806"/>
    <n v="0.79355208470667737"/>
    <m/>
    <m/>
    <m/>
    <m/>
    <m/>
    <m/>
    <m/>
    <m/>
    <m/>
    <m/>
    <m/>
    <m/>
    <m/>
    <n v="9"/>
    <n v="1"/>
    <n v="0"/>
  </r>
  <r>
    <n v="49572297"/>
    <s v="Konishi, Yoshinori"/>
    <s v="c/o Omron Corporation,801 Minamifudodo-cho,Horikawahigashiiru,Shiokoji-dori, Shimogyo-ku,Kyoto-shi, Kyoto 600-8530"/>
    <s v="c/o Omron Corporation 801 Minamifudodo-cho Horikawahigashiiru Shiokoji-dori Shimogyo-ku Kyoto-shi Kyoto 600-8530"/>
    <s v="801 6008530"/>
    <s v="801"/>
    <x v="2"/>
    <x v="0"/>
    <x v="121"/>
    <n v="3"/>
    <x v="6"/>
    <n v="2"/>
    <n v="1"/>
    <n v="0.6710330839737636"/>
    <n v="0.80037077893897779"/>
    <m/>
    <m/>
    <m/>
    <m/>
    <m/>
    <m/>
    <m/>
    <m/>
    <m/>
    <m/>
    <m/>
    <m/>
    <m/>
    <n v="9"/>
    <n v="1"/>
    <n v="0"/>
  </r>
  <r>
    <n v="49580726"/>
    <s v="Biocortech"/>
    <s v="Paris Biopark,8 rue de la Croix Jarry,75013 Paris"/>
    <s v="Paris Biopark 8 rue de la Croix Jarry 75013 Paris"/>
    <s v="8 75013"/>
    <s v="8"/>
    <x v="3"/>
    <x v="0"/>
    <x v="9"/>
    <n v="3"/>
    <x v="4"/>
    <n v="2"/>
    <n v="1"/>
    <n v="7.0148932753039239E-2"/>
    <n v="0.79956248319618473"/>
    <m/>
    <m/>
    <m/>
    <m/>
    <m/>
    <m/>
    <m/>
    <m/>
    <m/>
    <m/>
    <m/>
    <m/>
    <m/>
    <n v="9"/>
    <n v="1"/>
    <n v="0"/>
  </r>
  <r>
    <n v="49585042"/>
    <s v="KIMURA, Hiromitu"/>
    <s v="c/o Mitsubishi Chemical Group,Science and Technology Research Center, Inc.,1000, Kamoshida-cho,Aoba-ku,Yokohama-shi, Kanagawa 227-8502"/>
    <s v="c/o Mitsubishi Chemical Group Science and Technology Research Center Inc. 1000 Kamoshida-cho Aoba-ku Yokohama-shi Kanagawa 227-8502"/>
    <s v="1000 2278502"/>
    <s v="227-"/>
    <x v="2"/>
    <x v="0"/>
    <x v="142"/>
    <n v="3"/>
    <x v="16"/>
    <n v="2"/>
    <n v="1"/>
    <n v="0.4781446442900279"/>
    <n v="0.28536838818804267"/>
    <m/>
    <m/>
    <m/>
    <m/>
    <m/>
    <m/>
    <m/>
    <m/>
    <m/>
    <m/>
    <m/>
    <m/>
    <m/>
    <n v="9"/>
    <n v="1"/>
    <n v="0"/>
  </r>
  <r>
    <n v="49585232"/>
    <s v="Zambardi, Gilles"/>
    <s v="bioMérieux,10 Impasse Pré Guillaud,38300 Chezeneuve"/>
    <s v="bioMérieux 10 Impasse Pré Guillaud 38300 Chezeneuve"/>
    <s v="10 38300"/>
    <s v="10"/>
    <x v="3"/>
    <x v="0"/>
    <x v="71"/>
    <n v="3"/>
    <x v="11"/>
    <n v="2"/>
    <n v="1"/>
    <n v="0.24748734227613112"/>
    <n v="0.28233253672589353"/>
    <m/>
    <m/>
    <m/>
    <m/>
    <m/>
    <m/>
    <m/>
    <m/>
    <m/>
    <m/>
    <m/>
    <m/>
    <m/>
    <n v="9"/>
    <n v="1"/>
    <n v="0"/>
  </r>
  <r>
    <n v="49585790"/>
    <s v="Chebbo, Hind"/>
    <s v="108 New Peachey Lane,Cowley,Uxbridge, Mid Glamorgan UB8 3SY"/>
    <s v="108 New Peachey Lane Cowley Uxbridge Mid Glamorgan UB8 3SY"/>
    <s v="108 8 3"/>
    <s v="B8"/>
    <x v="8"/>
    <x v="0"/>
    <x v="16"/>
    <n v="3"/>
    <x v="4"/>
    <n v="3"/>
    <n v="1"/>
    <n v="0.95315523350149867"/>
    <n v="0.43053439013188766"/>
    <m/>
    <m/>
    <m/>
    <m/>
    <m/>
    <m/>
    <m/>
    <m/>
    <m/>
    <m/>
    <m/>
    <m/>
    <m/>
    <n v="9"/>
    <n v="1"/>
    <n v="0"/>
  </r>
  <r>
    <n v="49587100"/>
    <s v="Sato, Toshihiro"/>
    <s v="c/o ASMO Co., Ltd.,390, Umeda,Kosai-city, Shizuoka-pref., 431-0493"/>
    <s v="c/o ASMO Co. Ltd. 390 Umeda Kosai-city Shizuoka-pref. 431-0493"/>
    <s v="390 4310493"/>
    <s v="390"/>
    <x v="2"/>
    <x v="0"/>
    <x v="82"/>
    <n v="3"/>
    <x v="2"/>
    <n v="2"/>
    <n v="1"/>
    <n v="0.34181971194974436"/>
    <n v="0.32858719936174563"/>
    <m/>
    <m/>
    <m/>
    <m/>
    <m/>
    <m/>
    <m/>
    <m/>
    <m/>
    <m/>
    <m/>
    <m/>
    <m/>
    <n v="9"/>
    <n v="1"/>
    <n v="0"/>
  </r>
  <r>
    <n v="49587138"/>
    <s v="MIYAKI, Hironaka, Olympus Corporation"/>
    <s v="43-2, Hatagaya 2-chome,Shibuya-ku,Tokyo 151-0072"/>
    <s v="43-2 Hatagaya 2-chome Shibuya-ku Tokyo 151-0072"/>
    <s v="432 2 1510072"/>
    <s v="-2"/>
    <x v="2"/>
    <x v="0"/>
    <x v="47"/>
    <n v="3"/>
    <x v="9"/>
    <n v="3"/>
    <n v="1"/>
    <n v="2.5117352722582864E-2"/>
    <n v="0.57039010021233771"/>
    <m/>
    <m/>
    <m/>
    <m/>
    <m/>
    <m/>
    <m/>
    <m/>
    <m/>
    <m/>
    <m/>
    <m/>
    <m/>
    <n v="9"/>
    <n v="1"/>
    <n v="0"/>
  </r>
  <r>
    <n v="49590523"/>
    <s v="Shimizu, Yasunobu"/>
    <s v="c/o Ricoh Company, Ltd.,3-6, Nakamagome 1-chome,Ohta-ku,Tokyo 143-8555"/>
    <s v="c/o Ricoh Company Ltd. 3-6 Nakamagome 1-chome Ohta-ku Tokyo 143-8555"/>
    <s v="36 1 1438555"/>
    <s v="3-"/>
    <x v="2"/>
    <x v="0"/>
    <x v="39"/>
    <n v="3"/>
    <x v="4"/>
    <n v="3"/>
    <n v="1"/>
    <n v="0.17204584660734112"/>
    <n v="0.90202245807865777"/>
    <m/>
    <m/>
    <m/>
    <m/>
    <m/>
    <m/>
    <m/>
    <m/>
    <m/>
    <m/>
    <m/>
    <m/>
    <m/>
    <n v="9"/>
    <n v="1"/>
    <n v="0"/>
  </r>
  <r>
    <n v="49591312"/>
    <s v="NAKATA, Masanori, c/o Mitsubishi Denki K.K."/>
    <s v="2-3, Marunouchi 2-chome,Chiyoda-ku,Tokyo 100-8310"/>
    <s v="2-3 Marunouchi 2-chome Chiyoda-ku Tokyo 100-8310"/>
    <s v="23 2 1008310"/>
    <s v="-3"/>
    <x v="2"/>
    <x v="0"/>
    <x v="9"/>
    <n v="3"/>
    <x v="9"/>
    <n v="3"/>
    <n v="1"/>
    <n v="6.6490268568778599E-2"/>
    <n v="0.71056844808811093"/>
    <m/>
    <m/>
    <m/>
    <m/>
    <m/>
    <m/>
    <m/>
    <m/>
    <m/>
    <m/>
    <m/>
    <m/>
    <m/>
    <n v="9"/>
    <n v="1"/>
    <n v="0"/>
  </r>
  <r>
    <n v="49592029"/>
    <s v="SUZUKI Hiroshi"/>
    <s v="c/o Mitsubishi Electric Corporation,7-3,Marunouchi 2-chome,Chiyoda-ku,Tokyo 100-8310"/>
    <s v="c/o Mitsubishi Electric Corporation 7-3 Marunouchi 2-chome Chiyoda-ku Tokyo 100-8310"/>
    <s v="73 2 1008310"/>
    <s v="7-"/>
    <x v="2"/>
    <x v="0"/>
    <x v="7"/>
    <n v="3"/>
    <x v="4"/>
    <n v="3"/>
    <n v="1"/>
    <n v="0.24756847177564456"/>
    <n v="8.0745825011241279E-2"/>
    <m/>
    <m/>
    <m/>
    <m/>
    <m/>
    <m/>
    <m/>
    <m/>
    <m/>
    <m/>
    <m/>
    <m/>
    <m/>
    <n v="9"/>
    <n v="1"/>
    <n v="0"/>
  </r>
  <r>
    <n v="49593240"/>
    <s v="SUZUKI Keiichiro"/>
    <s v="c/o SUMITOMO CHEMICAL COMPANY LIMITED,5-1 Sobiraki-cho,Niihama-shi Ehime 792-8521"/>
    <s v="c/o SUMITOMO CHEMICAL COMPANY LIMITED 5-1 Sobiraki-cho Niihama-shi Ehime 792-8521"/>
    <s v="51 7928521"/>
    <s v="5-"/>
    <x v="2"/>
    <x v="0"/>
    <x v="35"/>
    <n v="3"/>
    <x v="4"/>
    <n v="2"/>
    <n v="1"/>
    <n v="0.3074247525571302"/>
    <n v="0.37439478293215966"/>
    <m/>
    <m/>
    <m/>
    <m/>
    <m/>
    <m/>
    <m/>
    <m/>
    <m/>
    <m/>
    <m/>
    <m/>
    <m/>
    <n v="9"/>
    <n v="1"/>
    <n v="0"/>
  </r>
  <r>
    <n v="49594883"/>
    <s v="MIYATA, Hajime"/>
    <s v="c/o Panasonic Corporation,Intellectual Property Center,Planning and Management Group,7F OBP Panasonic Tower, 2-1-61, Shiromi,Chuo-ku, Osaka 540-6207"/>
    <s v="c/o Panasonic Corporation Intellectual Property Center Planning and Management Group 7F OBP Panasonic Tower 2-1-61 Shiromi Chuo-ku Osaka 540-6207"/>
    <s v="7 2161 5406207"/>
    <s v="7F"/>
    <x v="2"/>
    <x v="0"/>
    <x v="143"/>
    <n v="3"/>
    <x v="18"/>
    <n v="3"/>
    <n v="1"/>
    <n v="7.8305363136694228E-2"/>
    <n v="0.78812399389786447"/>
    <m/>
    <m/>
    <m/>
    <m/>
    <m/>
    <m/>
    <m/>
    <m/>
    <m/>
    <m/>
    <m/>
    <m/>
    <m/>
    <n v="9"/>
    <n v="1"/>
    <n v="0"/>
  </r>
  <r>
    <n v="49595523"/>
    <s v="TESHIGAWARA, Satoshi"/>
    <s v="Sued-Chemie Catalysts Japan,Inc 1-1,Yoyogi 2-chome,Shibuya-ku, Tokyo 151-0053"/>
    <s v="Sued-Chemie Catalysts Japan Inc 1-1 Yoyogi 2-chome Shibuya-ku Tokyo 151-0053"/>
    <s v="11 2 1510053"/>
    <s v="1-"/>
    <x v="2"/>
    <x v="0"/>
    <x v="64"/>
    <n v="3"/>
    <x v="4"/>
    <n v="3"/>
    <n v="1"/>
    <n v="0.53126238092264633"/>
    <n v="0.11719229779286344"/>
    <m/>
    <m/>
    <m/>
    <m/>
    <m/>
    <m/>
    <m/>
    <m/>
    <m/>
    <m/>
    <m/>
    <m/>
    <m/>
    <n v="9"/>
    <n v="1"/>
    <n v="0"/>
  </r>
  <r>
    <n v="49601229"/>
    <s v="Ohba, Yoshihiro"/>
    <s v="c/o Ricoh Company, Ltd.,3-6, Nakamagome 1-chome Ohta-ku,Tokyo 143-855 Tokyo Tokyo"/>
    <s v="c/o Ricoh Company Ltd. 3-6 Nakamagome 1-chome Ohta-ku Tokyo 143-855 Tokyo Tokyo"/>
    <s v="36 1 143855"/>
    <s v="3-"/>
    <x v="2"/>
    <x v="0"/>
    <x v="35"/>
    <n v="3"/>
    <x v="8"/>
    <n v="3"/>
    <n v="1"/>
    <n v="0.54225105380639782"/>
    <n v="0.90256402123349833"/>
    <m/>
    <m/>
    <m/>
    <m/>
    <m/>
    <m/>
    <m/>
    <m/>
    <m/>
    <m/>
    <m/>
    <m/>
    <m/>
    <n v="9"/>
    <n v="1"/>
    <n v="0"/>
  </r>
  <r>
    <n v="49601639"/>
    <s v="Tadmor, Oren"/>
    <s v="c/o Orcam Technologies Ltd.,13 Hartom St.,91450 Jerusalem"/>
    <s v="c/o Orcam Technologies Ltd. 13 Hartom St. 91450 Jerusalem"/>
    <s v="13 91450"/>
    <s v="13"/>
    <x v="19"/>
    <x v="0"/>
    <x v="19"/>
    <n v="3"/>
    <x v="2"/>
    <n v="2"/>
    <n v="1"/>
    <n v="0.35854193475954665"/>
    <n v="0.36367803678641952"/>
    <m/>
    <m/>
    <m/>
    <m/>
    <m/>
    <m/>
    <m/>
    <m/>
    <m/>
    <m/>
    <m/>
    <m/>
    <m/>
    <n v="9"/>
    <n v="1"/>
    <n v="0"/>
  </r>
  <r>
    <n v="49603556"/>
    <s v="Yoshida, Tomohiro"/>
    <s v="c/o Mitsubishi Tanabe Pharma Corporation,2-6-18, Kitahama, Chuo-ku,Osaka-shi, Osaka 541-8505"/>
    <s v="c/o Mitsubishi Tanabe Pharma Corporation 2-6-18 Kitahama Chuo-ku Osaka-shi Osaka 541-8505"/>
    <s v="2618 5418505"/>
    <s v="2-"/>
    <x v="2"/>
    <x v="0"/>
    <x v="116"/>
    <n v="3"/>
    <x v="6"/>
    <n v="2"/>
    <n v="1"/>
    <n v="0.64340609970411056"/>
    <n v="0.12016513202503265"/>
    <m/>
    <m/>
    <m/>
    <m/>
    <m/>
    <m/>
    <m/>
    <m/>
    <m/>
    <m/>
    <m/>
    <m/>
    <m/>
    <n v="9"/>
    <n v="1"/>
    <n v="0"/>
  </r>
  <r>
    <n v="49605439"/>
    <s v="RAYNAK, Geoffrey, C."/>
    <s v="Nike Inc.,One Bowerman Drive,Beaverton, OR 97005-6453"/>
    <s v="Nike Inc. One Bowerman Drive Beaverton OR 97005-6453"/>
    <s v="970056453"/>
    <s v=""/>
    <x v="9"/>
    <x v="0"/>
    <x v="33"/>
    <n v="3"/>
    <x v="10"/>
    <n v="1"/>
    <n v="0"/>
    <n v="0.79128486116566676"/>
    <n v="0.89913591400816217"/>
    <m/>
    <m/>
    <m/>
    <m/>
    <m/>
    <m/>
    <m/>
    <m/>
    <m/>
    <m/>
    <m/>
    <m/>
    <m/>
    <n v="9"/>
    <n v="1"/>
    <n v="0"/>
  </r>
  <r>
    <n v="49606536"/>
    <s v="Tomiyama, Ryota"/>
    <s v="c/o Panasonic Intellectual Property Management,Co., Ltd.,IP Management Department,7F OBP Panasonic Tower, 1-61, Shiromi 2-chome, Chuo-ku,Osaka-shi, Osaka 540-6207"/>
    <s v="c/o Panasonic Intellectual Property Management Co. Ltd. IP Management Department 7F OBP Panasonic Tower 1-61 Shiromi 2-chome Chuo-ku Osaka-shi Osaka 540-6207"/>
    <s v="7 161 2 5406207"/>
    <s v="7F"/>
    <x v="2"/>
    <x v="0"/>
    <x v="144"/>
    <n v="3"/>
    <x v="22"/>
    <n v="4"/>
    <n v="1"/>
    <n v="0.6984045016985696"/>
    <n v="6.8779832551635556E-2"/>
    <m/>
    <m/>
    <m/>
    <m/>
    <m/>
    <m/>
    <m/>
    <m/>
    <m/>
    <m/>
    <m/>
    <m/>
    <m/>
    <n v="9"/>
    <n v="1"/>
    <n v="0"/>
  </r>
  <r>
    <n v="49606834"/>
    <s v="Choi, Min-suk"/>
    <s v="No 803, 145, Gwongwang-ro,Gwonseon-gu,Suwon-si,Gyeonggi-do"/>
    <s v="No 803 145 Gwongwang-ro Gwonseon-gu Suwon-si Gyeonggi-do"/>
    <s v="803 145"/>
    <s v="803"/>
    <x v="7"/>
    <x v="0"/>
    <x v="14"/>
    <n v="3"/>
    <x v="11"/>
    <n v="2"/>
    <n v="1"/>
    <n v="0.53168152730250029"/>
    <n v="0.94297496625526689"/>
    <m/>
    <m/>
    <m/>
    <m/>
    <m/>
    <m/>
    <m/>
    <m/>
    <m/>
    <m/>
    <m/>
    <m/>
    <m/>
    <n v="9"/>
    <n v="1"/>
    <n v="0"/>
  </r>
  <r>
    <n v="49607073"/>
    <s v="TSUCHIMURA, Tomotaka"/>
    <s v="c/o FUJIFILM Corporation,4000, Kawashiri,Yoshida-cho,Haibara-gun,Shizuoka-ken"/>
    <s v="c/o FUJIFILM Corporation 4000 Kawashiri Yoshida-cho Haibara-gun Shizuoka-ken"/>
    <s v="4000"/>
    <s v=""/>
    <x v="2"/>
    <x v="0"/>
    <x v="64"/>
    <n v="3"/>
    <x v="10"/>
    <n v="1"/>
    <n v="0"/>
    <n v="0.57448713112153094"/>
    <n v="0.90609555320449353"/>
    <m/>
    <m/>
    <m/>
    <m/>
    <m/>
    <m/>
    <m/>
    <m/>
    <m/>
    <m/>
    <m/>
    <m/>
    <m/>
    <n v="9"/>
    <n v="1"/>
    <n v="0"/>
  </r>
  <r>
    <n v="49612185"/>
    <s v="OTSUKA, Tatsushi"/>
    <s v="c/o FUJITSU LIMITED,1-1, Kamikodanaka 4-chome,Nakahara-ku,Kawasaki-shi Kanagawa 211-8588"/>
    <s v="c/o FUJITSU LIMITED 1-1 Kamikodanaka 4-chome Nakahara-ku Kawasaki-shi Kanagawa 211-8588"/>
    <s v="11 4 2118588"/>
    <s v="1-"/>
    <x v="2"/>
    <x v="0"/>
    <x v="8"/>
    <n v="3"/>
    <x v="4"/>
    <n v="3"/>
    <n v="1"/>
    <n v="0.99499405966855803"/>
    <n v="0.17089246261671687"/>
    <m/>
    <m/>
    <m/>
    <m/>
    <m/>
    <m/>
    <m/>
    <m/>
    <m/>
    <m/>
    <m/>
    <m/>
    <m/>
    <n v="9"/>
    <n v="1"/>
    <n v="0"/>
  </r>
  <r>
    <n v="49612436"/>
    <s v="TAKAMI, Norio"/>
    <s v="c/o Intellectual Property Division,Toshiba Corporation,1-1 Shibaura 1-chome,Minato-ku,Tokyo 105-8001"/>
    <s v="c/o Intellectual Property Division Toshiba Corporation 1-1 Shibaura 1-chome Minato-ku Tokyo 105-8001"/>
    <s v="11 1 1058001"/>
    <s v="1-"/>
    <x v="2"/>
    <x v="0"/>
    <x v="90"/>
    <n v="3"/>
    <x v="8"/>
    <n v="3"/>
    <n v="1"/>
    <n v="0.54430549737595124"/>
    <n v="6.7552500529441506E-2"/>
    <m/>
    <m/>
    <m/>
    <m/>
    <m/>
    <m/>
    <m/>
    <m/>
    <m/>
    <m/>
    <m/>
    <m/>
    <m/>
    <n v="9"/>
    <n v="1"/>
    <n v="0"/>
  </r>
  <r>
    <n v="49612778"/>
    <s v="Tamaki, Hideki"/>
    <s v="c/o MITSUBISHI HITACHI POWER SYSTEMS, LTD.,3-1, Minatomirai 3-chome,Nishi-ku, Yokohama-shi,Kangawa, 220-8401"/>
    <s v="c/o MITSUBISHI HITACHI POWER SYSTEMS LTD. 3-1 Minatomirai 3-chome Nishi-ku Yokohama-shi Kangawa 220-8401"/>
    <s v="31 3 2208401"/>
    <s v="3-"/>
    <x v="2"/>
    <x v="0"/>
    <x v="105"/>
    <n v="3"/>
    <x v="5"/>
    <n v="3"/>
    <n v="1"/>
    <n v="0.65345822168166223"/>
    <n v="0.14565163773050194"/>
    <m/>
    <m/>
    <m/>
    <m/>
    <m/>
    <m/>
    <m/>
    <m/>
    <m/>
    <m/>
    <m/>
    <m/>
    <m/>
    <n v="9"/>
    <n v="1"/>
    <n v="0"/>
  </r>
  <r>
    <n v="49616062"/>
    <s v="PINTO, Jonathan"/>
    <s v="Bae Systems,ATC,West Hanningfield Road,Great Baddow,Chelmsford Essex CM2 8HN"/>
    <s v="Bae Systems ATC West Hanningfield Road Great Baddow Chelmsford Essex CM2 8HN"/>
    <s v="2 8"/>
    <s v="M2"/>
    <x v="8"/>
    <x v="0"/>
    <x v="45"/>
    <n v="3"/>
    <x v="8"/>
    <n v="2"/>
    <n v="1"/>
    <n v="0.66135868277899512"/>
    <n v="0.42409296079397163"/>
    <m/>
    <m/>
    <m/>
    <m/>
    <m/>
    <m/>
    <m/>
    <m/>
    <m/>
    <m/>
    <m/>
    <m/>
    <m/>
    <n v="9"/>
    <n v="1"/>
    <n v="0"/>
  </r>
  <r>
    <n v="45038934"/>
    <s v="HUH, Michael"/>
    <s v="814 Riverside Dr.,Alvin TX 77511"/>
    <s v="814 Riverside Dr. Alvin TX 77511"/>
    <s v="814 77511"/>
    <s v=""/>
    <x v="9"/>
    <x v="0"/>
    <x v="1"/>
    <n v="2"/>
    <x v="9"/>
    <n v="2"/>
    <n v="0"/>
    <n v="0.50056971973601516"/>
    <n v="0.27819623124420589"/>
    <n v="1"/>
    <n v="2"/>
    <n v="12"/>
    <m/>
    <m/>
    <m/>
    <m/>
    <m/>
    <m/>
    <m/>
    <m/>
    <m/>
    <m/>
    <n v="9"/>
    <n v="1"/>
    <n v="0"/>
  </r>
  <r>
    <n v="49622151"/>
    <s v="Bianchi, Nereo"/>
    <s v="/ Via Cavour, 24,36042, BREGANZE"/>
    <s v="/ Via Cavour 24 36042 BREGANZE"/>
    <s v="24 36042"/>
    <s v="24"/>
    <x v="6"/>
    <x v="0"/>
    <x v="1"/>
    <n v="2"/>
    <x v="9"/>
    <n v="2"/>
    <n v="1"/>
    <n v="0.94312828930865"/>
    <n v="0.50749288765620748"/>
    <m/>
    <m/>
    <m/>
    <m/>
    <m/>
    <m/>
    <m/>
    <m/>
    <m/>
    <m/>
    <m/>
    <m/>
    <m/>
    <n v="9"/>
    <n v="1"/>
    <n v="0"/>
  </r>
  <r>
    <n v="49623437"/>
    <s v="HASHIZUME Tomoki"/>
    <s v="c/o ASHIMORI INDUSTRY CO. LTD.,Osaka Plant,11-61 Senrioka 7-chome,Settsu-shi Osaka 566-0001"/>
    <s v="c/o ASHIMORI INDUSTRY CO. LTD. Osaka Plant 11-61 Senrioka 7-chome Settsu-shi Osaka 566-0001"/>
    <s v="1161 7 5660001"/>
    <s v="11-"/>
    <x v="2"/>
    <x v="0"/>
    <x v="63"/>
    <n v="3"/>
    <x v="5"/>
    <n v="3"/>
    <n v="1"/>
    <n v="0.83566633478787677"/>
    <n v="0.78322239451567177"/>
    <m/>
    <m/>
    <m/>
    <m/>
    <m/>
    <m/>
    <m/>
    <m/>
    <m/>
    <m/>
    <m/>
    <m/>
    <m/>
    <n v="9"/>
    <n v="1"/>
    <n v="0"/>
  </r>
  <r>
    <n v="49624488"/>
    <s v="YANO, Kanji"/>
    <s v="Oyabu-cho 2042,Hikone-city,522-0053 Shiga"/>
    <s v="Oyabu-cho 2042 Hikone-city 522-0053 Shiga"/>
    <s v="2042 5220053"/>
    <s v="522-"/>
    <x v="2"/>
    <x v="0"/>
    <x v="46"/>
    <n v="3"/>
    <x v="1"/>
    <n v="2"/>
    <n v="1"/>
    <n v="0.2051526125735228"/>
    <n v="8.7374494655651169E-2"/>
    <m/>
    <m/>
    <m/>
    <m/>
    <m/>
    <m/>
    <m/>
    <m/>
    <m/>
    <m/>
    <m/>
    <m/>
    <m/>
    <n v="9"/>
    <n v="1"/>
    <n v="0"/>
  </r>
  <r>
    <n v="49629864"/>
    <s v="SAITO, Shun"/>
    <s v="c/o Asahi Glass Company, Limited,5-1, Marunouchi 1-chome,Chiyoda-ku,Tokyo 100-8405"/>
    <s v="c/o Asahi Glass Company Limited 5-1 Marunouchi 1-chome Chiyoda-ku Tokyo 100-8405"/>
    <s v="51 1 1008405"/>
    <s v="5-"/>
    <x v="2"/>
    <x v="0"/>
    <x v="67"/>
    <n v="3"/>
    <x v="6"/>
    <n v="3"/>
    <n v="1"/>
    <n v="0.38243591377615271"/>
    <n v="0.82408814309239109"/>
    <m/>
    <m/>
    <m/>
    <m/>
    <m/>
    <m/>
    <m/>
    <m/>
    <m/>
    <m/>
    <m/>
    <m/>
    <m/>
    <n v="9"/>
    <n v="1"/>
    <n v="0"/>
  </r>
  <r>
    <n v="49631218"/>
    <s v="SASAKI, Taisuke"/>
    <s v="KANEKA CORPORATION,1-8, Takasagocho Miyamaecho,Takasago-shi Hyogo 676-0027"/>
    <s v="KANEKA CORPORATION 1-8 Takasagocho Miyamaecho Takasago-shi Hyogo 676-0027"/>
    <s v="18 6760027"/>
    <s v="1-"/>
    <x v="2"/>
    <x v="0"/>
    <x v="2"/>
    <n v="3"/>
    <x v="10"/>
    <n v="2"/>
    <n v="1"/>
    <n v="0.80934789849973787"/>
    <n v="0.2013276681704359"/>
    <m/>
    <m/>
    <m/>
    <m/>
    <m/>
    <m/>
    <m/>
    <m/>
    <m/>
    <m/>
    <m/>
    <m/>
    <m/>
    <n v="9"/>
    <n v="1"/>
    <n v="0"/>
  </r>
  <r>
    <n v="49633325"/>
    <s v="Lapushkin, Anton S."/>
    <s v="c/o KASPERSKY LAB ZAO,10/1 1st Volokolamsky Proezd,123060 Moscow"/>
    <s v="c/o KASPERSKY LAB ZAO 10/1 1st Volokolamsky Proezd 123060 Moscow"/>
    <s v="101 1 123060"/>
    <s v="10/"/>
    <x v="29"/>
    <x v="0"/>
    <x v="55"/>
    <n v="3"/>
    <x v="4"/>
    <n v="3"/>
    <n v="1"/>
    <n v="0.43392075462509461"/>
    <n v="0.45915338262349015"/>
    <m/>
    <m/>
    <m/>
    <m/>
    <m/>
    <m/>
    <m/>
    <m/>
    <m/>
    <m/>
    <m/>
    <m/>
    <m/>
    <n v="9"/>
    <n v="1"/>
    <n v="0"/>
  </r>
  <r>
    <n v="49636677"/>
    <s v="Shirota, Naoko"/>
    <s v="c/o Asahi Glass Company, Limited,12-1 Yurakucho 1-chome,Chiyoda-Ku,Tokyo 100-8405"/>
    <s v="c/o Asahi Glass Company Limited 12-1 Yurakucho 1-chome Chiyoda-Ku Tokyo 100-8405"/>
    <s v="121 1 1008405"/>
    <s v="12-"/>
    <x v="2"/>
    <x v="0"/>
    <x v="35"/>
    <n v="3"/>
    <x v="6"/>
    <n v="3"/>
    <n v="1"/>
    <n v="0.2572371192012195"/>
    <n v="0.27063900452984102"/>
    <m/>
    <m/>
    <m/>
    <m/>
    <m/>
    <m/>
    <m/>
    <m/>
    <m/>
    <m/>
    <m/>
    <m/>
    <m/>
    <n v="9"/>
    <n v="1"/>
    <n v="0"/>
  </r>
  <r>
    <n v="49638684"/>
    <s v="Somada, Hiroki"/>
    <s v="Ricoh Company, Ltd.,3-6, Nakamagome 1-chome, Ohta-ku,Tokyo 143-8555"/>
    <s v="Ricoh Company Ltd. 3-6 Nakamagome 1-chome Ohta-ku Tokyo 143-8555"/>
    <s v="36 1 1438555"/>
    <s v="3-"/>
    <x v="2"/>
    <x v="0"/>
    <x v="17"/>
    <n v="3"/>
    <x v="2"/>
    <n v="3"/>
    <n v="1"/>
    <n v="5.5851365395783392E-2"/>
    <n v="0.95428371401842382"/>
    <m/>
    <m/>
    <m/>
    <m/>
    <m/>
    <m/>
    <m/>
    <m/>
    <m/>
    <m/>
    <m/>
    <m/>
    <m/>
    <n v="9"/>
    <n v="1"/>
    <n v="0"/>
  </r>
  <r>
    <n v="49643851"/>
    <s v="LEE, Yoon-kyung"/>
    <s v="201-1107 Sinbanpo Hanshin Apt.4-cha,Jamwon-dong,Seocho-gu,Seoul 137-030"/>
    <s v="201-1107 Sinbanpo Hanshin Apt.4-cha Jamwon-dong Seocho-gu Seoul 137-030"/>
    <s v="2011107 4 137030"/>
    <s v=".4-"/>
    <x v="7"/>
    <x v="0"/>
    <x v="50"/>
    <n v="3"/>
    <x v="10"/>
    <n v="3"/>
    <n v="1"/>
    <n v="0.62274365801206366"/>
    <n v="0.71161847543840751"/>
    <m/>
    <m/>
    <m/>
    <m/>
    <m/>
    <m/>
    <m/>
    <m/>
    <m/>
    <m/>
    <m/>
    <m/>
    <m/>
    <n v="9"/>
    <n v="1"/>
    <n v="0"/>
  </r>
  <r>
    <n v="49645464"/>
    <s v="Watanabe, Hisayuki"/>
    <s v="c/o Nissan Chemical Industries, Ltd.,Chemical Research Laboratories,722-1, Tsuboi-cho,Funabashi-shi,Chiba 274-8507"/>
    <s v="c/o Nissan Chemical Industries Ltd. Chemical Research Laboratories 722-1 Tsuboi-cho Funabashi-shi Chiba 274-8507"/>
    <s v="7221 2748507"/>
    <s v="722-"/>
    <x v="2"/>
    <x v="0"/>
    <x v="121"/>
    <n v="3"/>
    <x v="5"/>
    <n v="2"/>
    <n v="1"/>
    <n v="0.61173943728377622"/>
    <n v="0.23899926139148442"/>
    <m/>
    <m/>
    <m/>
    <m/>
    <m/>
    <m/>
    <m/>
    <m/>
    <m/>
    <m/>
    <m/>
    <m/>
    <m/>
    <n v="9"/>
    <n v="1"/>
    <n v="0"/>
  </r>
  <r>
    <n v="49645496"/>
    <s v="Neob Co., Ltd"/>
    <s v="B-109 Business Incubator,Catholic University of Busan,Bugok3-dong,Geumjeong-gu,Busan 609-323"/>
    <s v="B-109 Business Incubator Catholic University of Busan Bugok3-dong Geumjeong-gu Busan 609-323"/>
    <s v="109 3 609323"/>
    <s v="-109"/>
    <x v="7"/>
    <x v="0"/>
    <x v="116"/>
    <n v="3"/>
    <x v="6"/>
    <n v="3"/>
    <n v="1"/>
    <n v="0.38794337982200022"/>
    <n v="0.25058694784186986"/>
    <m/>
    <m/>
    <m/>
    <m/>
    <m/>
    <m/>
    <m/>
    <m/>
    <m/>
    <m/>
    <m/>
    <m/>
    <m/>
    <n v="9"/>
    <n v="1"/>
    <n v="0"/>
  </r>
  <r>
    <n v="49647052"/>
    <s v="TAKEUCHI, Minoru"/>
    <s v="c/o NITTO BOSEKI CO. LTD.,Kudankita Bldg.,3-2-11 Kudankita,Chiyoda-ku,Tokyo 102-8479"/>
    <s v="c/o NITTO BOSEKI CO. LTD. Kudankita Bldg. 3-2-11 Kudankita Chiyoda-ku Tokyo 102-8479"/>
    <s v="3211 1028479"/>
    <s v="3-"/>
    <x v="2"/>
    <x v="0"/>
    <x v="7"/>
    <n v="3"/>
    <x v="8"/>
    <n v="2"/>
    <n v="1"/>
    <n v="0.38292376837466013"/>
    <n v="0.50318207557360572"/>
    <m/>
    <m/>
    <m/>
    <m/>
    <m/>
    <m/>
    <m/>
    <m/>
    <m/>
    <m/>
    <m/>
    <m/>
    <m/>
    <n v="9"/>
    <n v="1"/>
    <n v="0"/>
  </r>
  <r>
    <n v="45142868"/>
    <s v="Angelsen, Bjørn A. J."/>
    <s v="Buggs, veg 4b,N7051 Trondheim"/>
    <s v="Buggs veg 4b N7051 Trondheim"/>
    <s v="4 7051"/>
    <s v="4b"/>
    <x v="13"/>
    <x v="0"/>
    <x v="13"/>
    <n v="2"/>
    <x v="1"/>
    <n v="2"/>
    <n v="1"/>
    <n v="9.0857074942353289E-2"/>
    <n v="0.25264558017812322"/>
    <n v="1"/>
    <n v="2"/>
    <n v="12"/>
    <m/>
    <m/>
    <m/>
    <m/>
    <m/>
    <m/>
    <m/>
    <m/>
    <m/>
    <m/>
    <n v="9"/>
    <n v="1"/>
    <n v="0"/>
  </r>
  <r>
    <n v="49647529"/>
    <s v="Yamamoto, Kei"/>
    <s v="c/o Fuji Photo Film Co., Ltd.,4000, Kawashiri,Yoshida-cho,Haibara-gun Shizuoka"/>
    <s v="c/o Fuji Photo Film Co. Ltd. 4000 Kawashiri Yoshida-cho Haibara-gun Shizuoka"/>
    <s v="4000"/>
    <s v=""/>
    <x v="2"/>
    <x v="0"/>
    <x v="72"/>
    <n v="3"/>
    <x v="6"/>
    <n v="1"/>
    <n v="0"/>
    <n v="0.31360000767424701"/>
    <n v="0.54148514897170297"/>
    <m/>
    <m/>
    <m/>
    <m/>
    <m/>
    <m/>
    <m/>
    <m/>
    <m/>
    <m/>
    <m/>
    <m/>
    <m/>
    <n v="9"/>
    <n v="1"/>
    <n v="0"/>
  </r>
  <r>
    <n v="49652604"/>
    <s v="ATKINS, Robin"/>
    <s v="c/o Dolby Laboratories, Inc.,100 Potrero Avenue,San Francisco, California 94103-4813"/>
    <s v="c/o Dolby Laboratories Inc. 100 Potrero Avenue San Francisco California 94103-4813"/>
    <s v="100 941034813"/>
    <s v="100"/>
    <x v="9"/>
    <x v="0"/>
    <x v="7"/>
    <n v="3"/>
    <x v="6"/>
    <n v="2"/>
    <n v="1"/>
    <n v="0.57207431059601632"/>
    <n v="9.7934933719374118E-2"/>
    <m/>
    <m/>
    <m/>
    <m/>
    <m/>
    <m/>
    <m/>
    <m/>
    <m/>
    <m/>
    <m/>
    <m/>
    <m/>
    <n v="9"/>
    <n v="1"/>
    <n v="0"/>
  </r>
  <r>
    <n v="49654175"/>
    <s v="NON SOLO YACHTING s.a.s. di Salzano Alessandro e Grimaldi Orfeo Paolo"/>
    <s v="Via Pontecorvo SS Appia Km. 257,50,82100 Benevento (BN)"/>
    <s v="Via Pontecorvo SS Appia Km. 257 50 82100 Benevento (BN)"/>
    <s v="257 50 82100"/>
    <s v="257"/>
    <x v="6"/>
    <x v="0"/>
    <x v="5"/>
    <n v="3"/>
    <x v="4"/>
    <n v="3"/>
    <n v="1"/>
    <n v="0.52746677503763095"/>
    <n v="0.87046293202350644"/>
    <m/>
    <m/>
    <m/>
    <m/>
    <m/>
    <m/>
    <m/>
    <m/>
    <m/>
    <m/>
    <m/>
    <m/>
    <m/>
    <n v="9"/>
    <n v="1"/>
    <n v="0"/>
  </r>
  <r>
    <n v="49654202"/>
    <s v="Pellacini, Roberto"/>
    <s v="Stamplast S.A.S.,Strada Pilastro 10/A,Torrechiara Langhirano,43010 Parma"/>
    <s v="Stamplast S.A.S. Strada Pilastro 10/A Torrechiara Langhirano 43010 Parma"/>
    <s v="10 43010"/>
    <s v="10/"/>
    <x v="6"/>
    <x v="0"/>
    <x v="75"/>
    <n v="3"/>
    <x v="2"/>
    <n v="2"/>
    <n v="1"/>
    <n v="8.2836800493365947E-2"/>
    <n v="0.3705630113474262"/>
    <m/>
    <m/>
    <m/>
    <m/>
    <m/>
    <m/>
    <m/>
    <m/>
    <m/>
    <m/>
    <m/>
    <m/>
    <m/>
    <n v="9"/>
    <n v="1"/>
    <n v="0"/>
  </r>
  <r>
    <n v="49654375"/>
    <s v="KAWANO, Tetsuya"/>
    <s v="c/o TAKEDA PHARMACEUTICAL COMPANY LIMITED,17-85 Jusohonmachi 2-chome,Yodogawa-ku,Osaka-shi Osaka 532-0024"/>
    <s v="c/o TAKEDA PHARMACEUTICAL COMPANY LIMITED 17-85 Jusohonmachi 2-chome Yodogawa-ku Osaka-shi Osaka 532-0024"/>
    <s v="1785 2 5320024"/>
    <s v="17-"/>
    <x v="2"/>
    <x v="0"/>
    <x v="108"/>
    <n v="3"/>
    <x v="8"/>
    <n v="3"/>
    <n v="1"/>
    <n v="0.95340572324002526"/>
    <n v="0.97553864287356762"/>
    <m/>
    <m/>
    <m/>
    <m/>
    <m/>
    <m/>
    <m/>
    <m/>
    <m/>
    <m/>
    <m/>
    <m/>
    <m/>
    <n v="9"/>
    <n v="1"/>
    <n v="0"/>
  </r>
  <r>
    <n v="49654444"/>
    <s v="KAWATO, Masahiro"/>
    <s v="c/o NEC Corporation,7-1 Shiba 5-chome,Minato-ku,Tokyo 108-8001"/>
    <s v="c/o NEC Corporation 7-1 Shiba 5-chome Minato-ku Tokyo 108-8001"/>
    <s v="71 5 1088001"/>
    <s v="7-"/>
    <x v="2"/>
    <x v="0"/>
    <x v="28"/>
    <n v="3"/>
    <x v="2"/>
    <n v="3"/>
    <n v="1"/>
    <n v="0.60993618303813812"/>
    <n v="0.77421821230729204"/>
    <m/>
    <m/>
    <m/>
    <m/>
    <m/>
    <m/>
    <m/>
    <m/>
    <m/>
    <m/>
    <m/>
    <m/>
    <m/>
    <n v="9"/>
    <n v="1"/>
    <n v="0"/>
  </r>
  <r>
    <n v="49656032"/>
    <s v="STAGARESCU, Cristian"/>
    <s v="1108 N. Tioga Street,Apt. 1,Ithaca NY 14850"/>
    <s v="1108 N. Tioga Street Apt. 1 Ithaca NY 14850"/>
    <s v="1108 1 14850"/>
    <s v="1"/>
    <x v="9"/>
    <x v="0"/>
    <x v="42"/>
    <n v="3"/>
    <x v="2"/>
    <n v="3"/>
    <n v="1"/>
    <n v="0.65718523815446306"/>
    <n v="0.41682993665906909"/>
    <m/>
    <m/>
    <m/>
    <m/>
    <m/>
    <m/>
    <m/>
    <m/>
    <m/>
    <m/>
    <m/>
    <m/>
    <m/>
    <n v="9"/>
    <n v="1"/>
    <n v="0"/>
  </r>
  <r>
    <n v="49659322"/>
    <s v="Lee, Yun-Seok"/>
    <s v="c/o Samsung SDI Co., Ltd.,150-20, Gongse-ro,Giheung-gu,Yongin-si,Gyeonggi-do"/>
    <s v="c/o Samsung SDI Co. Ltd. 150-20 Gongse-ro Giheung-gu Yongin-si Gyeonggi-do"/>
    <s v="15020"/>
    <s v="150-"/>
    <x v="7"/>
    <x v="0"/>
    <x v="45"/>
    <n v="3"/>
    <x v="4"/>
    <n v="1"/>
    <n v="1"/>
    <n v="0.38935597311332282"/>
    <n v="0.66529214026657379"/>
    <m/>
    <m/>
    <m/>
    <m/>
    <m/>
    <m/>
    <m/>
    <m/>
    <m/>
    <m/>
    <m/>
    <m/>
    <m/>
    <n v="9"/>
    <n v="1"/>
    <n v="0"/>
  </r>
  <r>
    <n v="49660901"/>
    <s v="ISA, Pavel"/>
    <s v="Privada Naranjos 14,Co. Lomas de San Anton,Cuernavaca Morelos 62020"/>
    <s v="Privada Naranjos 14 Co. Lomas de San Anton Cuernavaca Morelos 62020"/>
    <s v="14 62020"/>
    <s v="14"/>
    <x v="42"/>
    <x v="0"/>
    <x v="17"/>
    <n v="3"/>
    <x v="6"/>
    <n v="2"/>
    <n v="1"/>
    <n v="0.5141050916040566"/>
    <n v="0.80774597574891438"/>
    <m/>
    <m/>
    <m/>
    <m/>
    <m/>
    <m/>
    <m/>
    <m/>
    <m/>
    <m/>
    <m/>
    <m/>
    <m/>
    <n v="9"/>
    <n v="1"/>
    <n v="0"/>
  </r>
  <r>
    <n v="49661245"/>
    <s v="BRUYNEEL, Filip"/>
    <s v="c/o PHILIPS IP&amp;S - NL,High Tech Campus 44,NL-5656 AE Eindhoven"/>
    <s v="c/o PHILIPS IP&amp;S - NL High Tech Campus 44 NL-5656 AE Eindhoven"/>
    <s v="44 5656"/>
    <s v="44"/>
    <x v="1"/>
    <x v="0"/>
    <x v="28"/>
    <n v="3"/>
    <x v="8"/>
    <n v="2"/>
    <n v="1"/>
    <n v="0.12853500200862333"/>
    <n v="0.53758482764892923"/>
    <m/>
    <m/>
    <m/>
    <m/>
    <m/>
    <m/>
    <m/>
    <m/>
    <m/>
    <m/>
    <m/>
    <m/>
    <m/>
    <n v="9"/>
    <n v="1"/>
    <n v="0"/>
  </r>
  <r>
    <n v="49662640"/>
    <s v="Shin, Chang Ho"/>
    <s v="1006-46, Sadang 1-dong,Dongjak-gu,Seoul"/>
    <s v="1006-46 Sadang 1-dong Dongjak-gu Seoul"/>
    <s v="100646 1"/>
    <s v="-46"/>
    <x v="7"/>
    <x v="0"/>
    <x v="36"/>
    <n v="3"/>
    <x v="1"/>
    <n v="2"/>
    <n v="1"/>
    <n v="0.74157310014814726"/>
    <n v="0.53638232325320256"/>
    <m/>
    <m/>
    <m/>
    <m/>
    <m/>
    <m/>
    <m/>
    <m/>
    <m/>
    <m/>
    <m/>
    <m/>
    <m/>
    <n v="9"/>
    <n v="1"/>
    <n v="0"/>
  </r>
  <r>
    <n v="49664721"/>
    <s v="Xavant Technology (Pty) Limited"/>
    <s v="Ravello,Delmondo Office Park,169 Garstfontein Road,Ashlea Gardens,0081 Pretoria"/>
    <s v="Ravello Delmondo Office Park 169 Garstfontein Road Ashlea Gardens 0081 Pretoria"/>
    <s v="169 0081"/>
    <s v="169"/>
    <x v="40"/>
    <x v="0"/>
    <x v="68"/>
    <n v="3"/>
    <x v="6"/>
    <n v="2"/>
    <n v="1"/>
    <n v="0.28786440601313068"/>
    <n v="0.93111631163522646"/>
    <m/>
    <m/>
    <m/>
    <m/>
    <m/>
    <m/>
    <m/>
    <m/>
    <m/>
    <m/>
    <m/>
    <m/>
    <m/>
    <n v="9"/>
    <n v="1"/>
    <n v="0"/>
  </r>
  <r>
    <n v="49665033"/>
    <s v="Kubota, Shinichi"/>
    <s v="c/o AISIN AW CO., LTD,10, Takane, Fujii-cho,Anjo-shi, Aichi-ken, 444-1192"/>
    <s v="c/o AISIN AW CO. LTD 10 Takane Fujii-cho Anjo-shi Aichi-ken 444-1192"/>
    <s v="10 4441192"/>
    <s v="10"/>
    <x v="2"/>
    <x v="0"/>
    <x v="31"/>
    <n v="3"/>
    <x v="6"/>
    <n v="2"/>
    <n v="1"/>
    <n v="0.93527757200200357"/>
    <n v="0.71283392712130922"/>
    <m/>
    <m/>
    <m/>
    <m/>
    <m/>
    <m/>
    <m/>
    <m/>
    <m/>
    <m/>
    <m/>
    <m/>
    <m/>
    <n v="9"/>
    <n v="1"/>
    <n v="0"/>
  </r>
  <r>
    <n v="49667594"/>
    <s v="HUH, Lan"/>
    <s v="70-19 Dunchon-dong,Gangdong-gu,Seoul 134-817"/>
    <s v="70-19 Dunchon-dong Gangdong-gu Seoul 134-817"/>
    <s v="7019 134817"/>
    <s v="-19"/>
    <x v="7"/>
    <x v="0"/>
    <x v="18"/>
    <n v="3"/>
    <x v="1"/>
    <n v="2"/>
    <n v="1"/>
    <n v="0.96506271316557857"/>
    <n v="0.86990861370193318"/>
    <m/>
    <m/>
    <m/>
    <m/>
    <m/>
    <m/>
    <m/>
    <m/>
    <m/>
    <m/>
    <m/>
    <m/>
    <m/>
    <n v="9"/>
    <n v="1"/>
    <n v="0"/>
  </r>
  <r>
    <n v="49671550"/>
    <s v="Kim, In-beom"/>
    <s v="70-32, Changcheon-dong,Seodaemun-gu,Seoul"/>
    <s v="70-32 Changcheon-dong Seodaemun-gu Seoul"/>
    <s v="7032"/>
    <s v="-32"/>
    <x v="7"/>
    <x v="0"/>
    <x v="46"/>
    <n v="3"/>
    <x v="0"/>
    <n v="1"/>
    <n v="1"/>
    <n v="0.82870975928997759"/>
    <n v="0.36757333341862153"/>
    <m/>
    <m/>
    <m/>
    <m/>
    <m/>
    <m/>
    <m/>
    <m/>
    <m/>
    <m/>
    <m/>
    <m/>
    <m/>
    <n v="9"/>
    <n v="1"/>
    <n v="0"/>
  </r>
  <r>
    <n v="49675333"/>
    <s v="LEE, Jae Wook"/>
    <s v="LG Institute,533 Hogye 1(il)-dong,Dongan-gu,Anyang-si Gyeonggi-do 431-080"/>
    <s v="LG Institute 533 Hogye 1(il)-dong Dongan-gu Anyang-si Gyeonggi-do 431-080"/>
    <s v="533 1 431080"/>
    <s v="533"/>
    <x v="7"/>
    <x v="0"/>
    <x v="31"/>
    <n v="3"/>
    <x v="2"/>
    <n v="3"/>
    <n v="1"/>
    <n v="0.89279971627406629"/>
    <n v="0.42015909127285511"/>
    <m/>
    <m/>
    <m/>
    <m/>
    <m/>
    <m/>
    <m/>
    <m/>
    <m/>
    <m/>
    <m/>
    <m/>
    <m/>
    <n v="9"/>
    <n v="1"/>
    <n v="0"/>
  </r>
  <r>
    <n v="49681243"/>
    <s v="Ahmed, Raja Rizwan"/>
    <s v="House No.65,Gulshan-e-Jami,Model Colony,Karachi"/>
    <s v="House No.65 Gulshan-e-Jami Model Colony Karachi"/>
    <s v="65"/>
    <s v=".65"/>
    <x v="64"/>
    <x v="0"/>
    <x v="22"/>
    <n v="3"/>
    <x v="9"/>
    <n v="1"/>
    <n v="1"/>
    <n v="6.6250177132436416E-2"/>
    <n v="0.76298669730099211"/>
    <m/>
    <m/>
    <m/>
    <m/>
    <m/>
    <m/>
    <m/>
    <m/>
    <m/>
    <m/>
    <m/>
    <m/>
    <m/>
    <n v="9"/>
    <n v="1"/>
    <n v="0"/>
  </r>
  <r>
    <n v="49684165"/>
    <s v="DOSHI, Lyric Pankaj"/>
    <s v="8 Federal Street,Billerica, Massachusetts 01821"/>
    <s v="8 Federal Street Billerica Massachusetts 01821"/>
    <s v="8 01821"/>
    <s v=""/>
    <x v="9"/>
    <x v="0"/>
    <x v="22"/>
    <n v="3"/>
    <x v="9"/>
    <n v="2"/>
    <n v="0"/>
    <n v="0.93600009277912732"/>
    <n v="0.9591108434719674"/>
    <m/>
    <m/>
    <m/>
    <m/>
    <m/>
    <m/>
    <m/>
    <m/>
    <m/>
    <m/>
    <m/>
    <m/>
    <m/>
    <n v="9"/>
    <n v="1"/>
    <n v="0"/>
  </r>
  <r>
    <n v="49690594"/>
    <s v="GREGG, John, N."/>
    <s v="100 5th Street,Marble Falls, TX 78654"/>
    <s v="100 5th Street Marble Falls TX 78654"/>
    <s v="100 5 78654"/>
    <s v="5t"/>
    <x v="9"/>
    <x v="0"/>
    <x v="24"/>
    <n v="3"/>
    <x v="11"/>
    <n v="3"/>
    <n v="1"/>
    <n v="0.19115563287973536"/>
    <n v="0.65230434921631764"/>
    <m/>
    <m/>
    <m/>
    <m/>
    <m/>
    <m/>
    <m/>
    <m/>
    <m/>
    <m/>
    <m/>
    <m/>
    <m/>
    <n v="9"/>
    <n v="1"/>
    <n v="0"/>
  </r>
  <r>
    <n v="49690667"/>
    <s v="Grosman, Benyamin"/>
    <s v="11135 Weddington Street, 325,North Hollywood, CA 91601"/>
    <s v="11135 Weddington Street 325 North Hollywood CA 91601"/>
    <s v="11135 325 91601"/>
    <s v="325"/>
    <x v="9"/>
    <x v="0"/>
    <x v="49"/>
    <n v="3"/>
    <x v="10"/>
    <n v="3"/>
    <n v="1"/>
    <n v="0.63528172409166161"/>
    <n v="0.31248264416671789"/>
    <m/>
    <m/>
    <m/>
    <m/>
    <m/>
    <m/>
    <m/>
    <m/>
    <m/>
    <m/>
    <m/>
    <m/>
    <m/>
    <n v="9"/>
    <n v="1"/>
    <n v="0"/>
  </r>
  <r>
    <n v="49691823"/>
    <s v="Kim, Hee-jeong"/>
    <s v="213-1901 Hanjin Apt.,Donam 2-dong,Seongbuk-gu,Seoul"/>
    <s v="213-1901 Hanjin Apt. Donam 2-dong Seongbuk-gu Seoul"/>
    <s v="2131901 2"/>
    <s v="2-"/>
    <x v="7"/>
    <x v="0"/>
    <x v="71"/>
    <n v="3"/>
    <x v="11"/>
    <n v="2"/>
    <n v="1"/>
    <n v="2.9827316768852752E-2"/>
    <n v="0.69536535951864276"/>
    <m/>
    <m/>
    <m/>
    <m/>
    <m/>
    <m/>
    <m/>
    <m/>
    <m/>
    <m/>
    <m/>
    <m/>
    <m/>
    <n v="9"/>
    <n v="1"/>
    <n v="0"/>
  </r>
  <r>
    <n v="49694673"/>
    <s v="ONO, Makoto"/>
    <s v="c/o Daiichi Sankyo Company, Limited,1-2-58, Hiromachi,Shinagawa-ku,Tokyo 140-8710"/>
    <s v="c/o Daiichi Sankyo Company Limited 1-2-58 Hiromachi Shinagawa-ku Tokyo 140-8710"/>
    <s v="1258 1408710"/>
    <s v="1-"/>
    <x v="2"/>
    <x v="0"/>
    <x v="35"/>
    <n v="3"/>
    <x v="4"/>
    <n v="2"/>
    <n v="1"/>
    <n v="0.15649741044983601"/>
    <n v="0.65808628542128689"/>
    <m/>
    <m/>
    <m/>
    <m/>
    <m/>
    <m/>
    <m/>
    <m/>
    <m/>
    <m/>
    <m/>
    <m/>
    <m/>
    <n v="9"/>
    <n v="1"/>
    <n v="0"/>
  </r>
  <r>
    <n v="49697024"/>
    <s v="HIRAI, Shogo"/>
    <s v="c/o Panasonic Corporation, IPROC,IP Development Center,7F OBP Panasonic Tower,1-61 Shiromi 2-chome, Chuo-ku, Osaka-shi,Osaka 540-6207"/>
    <s v="c/o Panasonic Corporation IPROC IP Development Center 7F OBP Panasonic Tower 1-61 Shiromi 2-chome Chuo-ku Osaka-shi Osaka 540-6207"/>
    <s v="7 161 2 5406207"/>
    <s v="7F"/>
    <x v="2"/>
    <x v="0"/>
    <x v="113"/>
    <n v="3"/>
    <x v="17"/>
    <n v="4"/>
    <n v="1"/>
    <n v="0.30806901884755777"/>
    <n v="0.77654573797212323"/>
    <m/>
    <m/>
    <m/>
    <m/>
    <m/>
    <m/>
    <m/>
    <m/>
    <m/>
    <m/>
    <m/>
    <m/>
    <m/>
    <n v="9"/>
    <n v="1"/>
    <n v="0"/>
  </r>
  <r>
    <n v="49698467"/>
    <s v="Zheng, Peter"/>
    <s v="HONEYWELL INTERNATIONAL INC.,,Patent Services M/S AB/2B,101 Columbia Road,P. O. Box 2245,Morristown, NJ 07962-2245"/>
    <s v="HONEYWELL INTERNATIONAL INC. Patent Services M/S AB/2B 101 Columbia Road P. O. Box 2245 Morristown NJ 07962-2245"/>
    <s v="2 101 2245 079622245"/>
    <s v="/2B"/>
    <x v="9"/>
    <x v="0"/>
    <x v="121"/>
    <n v="3"/>
    <x v="13"/>
    <n v="4"/>
    <n v="1"/>
    <n v="0.30196015899910567"/>
    <n v="0.71782603743020856"/>
    <m/>
    <m/>
    <m/>
    <m/>
    <m/>
    <m/>
    <m/>
    <m/>
    <m/>
    <m/>
    <m/>
    <m/>
    <m/>
    <n v="9"/>
    <n v="1"/>
    <n v="0"/>
  </r>
  <r>
    <n v="45243437"/>
    <s v="Schneider, Andreas"/>
    <s v="Huettenberg/Rechtenbach"/>
    <s v="Huettenberg/Rechtenbach"/>
    <s v=""/>
    <s v=""/>
    <x v="0"/>
    <x v="0"/>
    <x v="96"/>
    <n v="2"/>
    <x v="14"/>
    <n v="0"/>
    <n v="0"/>
    <n v="0.4913174652506227"/>
    <n v="0.25905155329159135"/>
    <n v="1"/>
    <n v="2"/>
    <n v="12"/>
    <m/>
    <m/>
    <m/>
    <m/>
    <m/>
    <m/>
    <m/>
    <m/>
    <m/>
    <m/>
    <n v="9"/>
    <n v="0"/>
    <n v="0"/>
  </r>
  <r>
    <n v="49700408"/>
    <s v="Matsumoto, Nozomu"/>
    <s v="Dept. of Otorhinolaryngology Graduate School of,Medical Sciences, Kyushu University,3-1-1 Maidashi,Higashi-ku, Fukuoka-shi,Fukuoka 812-8582"/>
    <s v="Dept. of Otorhinolaryngology Graduate School of Medical Sciences Kyushu University 3-1-1 Maidashi Higashi-ku Fukuoka-shi Fukuoka 812-8582"/>
    <s v="311 8128582"/>
    <s v="3-"/>
    <x v="2"/>
    <x v="0"/>
    <x v="145"/>
    <n v="3"/>
    <x v="16"/>
    <n v="2"/>
    <n v="1"/>
    <n v="0.24612003057314602"/>
    <n v="0.27658551616484639"/>
    <m/>
    <m/>
    <m/>
    <m/>
    <m/>
    <m/>
    <m/>
    <m/>
    <m/>
    <m/>
    <m/>
    <m/>
    <m/>
    <n v="9"/>
    <n v="1"/>
    <n v="0"/>
  </r>
  <r>
    <n v="49701253"/>
    <s v="Fraone, Giovanni"/>
    <s v="/ 6 Nicole Road,Mansfield, MA 02048"/>
    <s v="/ 6 Nicole Road Mansfield MA 02048"/>
    <s v="6 02048"/>
    <s v="6"/>
    <x v="9"/>
    <x v="0"/>
    <x v="52"/>
    <n v="2"/>
    <x v="11"/>
    <n v="2"/>
    <n v="1"/>
    <n v="8.4755515424917438E-2"/>
    <n v="0.3985408105764654"/>
    <m/>
    <m/>
    <m/>
    <m/>
    <m/>
    <m/>
    <m/>
    <m/>
    <m/>
    <m/>
    <m/>
    <m/>
    <m/>
    <n v="9"/>
    <n v="1"/>
    <n v="0"/>
  </r>
  <r>
    <n v="49706118"/>
    <s v="LARSON, Donald, K."/>
    <s v="3M Center,Post Office Box 33427,Saint Paul, MN 55133-3427"/>
    <s v="3M Center Post Office Box 33427 Saint Paul MN 55133-3427"/>
    <s v="3 33427 551333427"/>
    <s v=""/>
    <x v="9"/>
    <x v="0"/>
    <x v="19"/>
    <n v="3"/>
    <x v="4"/>
    <n v="3"/>
    <n v="0"/>
    <n v="0.49135498672896749"/>
    <n v="0.95975017578660859"/>
    <m/>
    <m/>
    <m/>
    <m/>
    <m/>
    <m/>
    <m/>
    <m/>
    <m/>
    <m/>
    <m/>
    <m/>
    <m/>
    <n v="9"/>
    <n v="1"/>
    <n v="0"/>
  </r>
  <r>
    <n v="49710389"/>
    <s v="Johanson, James E."/>
    <s v="P.O Box 189,147 Ashley Hill Road,Old Chatham,New York, NY 12136"/>
    <s v="P.O Box 189 147 Ashley Hill Road Old Chatham New York NY 12136"/>
    <s v="189 147 12136"/>
    <s v="189"/>
    <x v="9"/>
    <x v="0"/>
    <x v="53"/>
    <n v="3"/>
    <x v="5"/>
    <n v="3"/>
    <n v="1"/>
    <n v="0.64912885136464238"/>
    <n v="0.87068857580749193"/>
    <m/>
    <m/>
    <m/>
    <m/>
    <m/>
    <m/>
    <m/>
    <m/>
    <m/>
    <m/>
    <m/>
    <m/>
    <m/>
    <n v="9"/>
    <n v="1"/>
    <n v="0"/>
  </r>
  <r>
    <n v="49711273"/>
    <s v="Livorsi, Carl F"/>
    <s v="C/O DePuy Synthes Products, LLC,700 Orthopaedic Drive,Warsaw, IN Indiana 46581"/>
    <s v="C/O DePuy Synthes Products LLC 700 Orthopaedic Drive Warsaw IN Indiana 46581"/>
    <s v="700 46581"/>
    <s v="700"/>
    <x v="9"/>
    <x v="0"/>
    <x v="72"/>
    <n v="3"/>
    <x v="8"/>
    <n v="2"/>
    <n v="1"/>
    <n v="0.17800960364069729"/>
    <n v="0.10212772607580944"/>
    <m/>
    <m/>
    <m/>
    <m/>
    <m/>
    <m/>
    <m/>
    <m/>
    <m/>
    <m/>
    <m/>
    <m/>
    <m/>
    <n v="9"/>
    <n v="1"/>
    <n v="0"/>
  </r>
  <r>
    <n v="49713797"/>
    <s v="MAIL, Scott Mitchel"/>
    <s v="c/o Microsoft Corporation,LCA - International Patents,One Microsoft Way,Redmond, Washington 98052-6399"/>
    <s v="c/o Microsoft Corporation LCA - International Patents One Microsoft Way Redmond Washington 98052-6399"/>
    <s v="980526399"/>
    <s v=""/>
    <x v="9"/>
    <x v="0"/>
    <x v="104"/>
    <n v="3"/>
    <x v="5"/>
    <n v="1"/>
    <n v="0"/>
    <n v="0.39461935578747998"/>
    <n v="0.13185638536314359"/>
    <m/>
    <m/>
    <m/>
    <m/>
    <m/>
    <m/>
    <m/>
    <m/>
    <m/>
    <m/>
    <m/>
    <m/>
    <m/>
    <n v="9"/>
    <n v="1"/>
    <n v="0"/>
  </r>
  <r>
    <n v="49715967"/>
    <s v="SUHARA, Nobuhisa"/>
    <s v="c/o Shiga Factory, HEISIN SOBI KABUSHIKI KAISHA,1020, Higashimonobe, Takatsuki-cho, Ika-gun,Shiga 529-0261"/>
    <s v="c/o Shiga Factory HEISIN SOBI KABUSHIKI KAISHA 1020 Higashimonobe Takatsuki-cho Ika-gun Shiga 529-0261"/>
    <s v="1020 5290261"/>
    <s v="529-"/>
    <x v="2"/>
    <x v="0"/>
    <x v="118"/>
    <n v="3"/>
    <x v="5"/>
    <n v="2"/>
    <n v="1"/>
    <n v="0.57590077983533783"/>
    <n v="0.97995577745690055"/>
    <m/>
    <m/>
    <m/>
    <m/>
    <m/>
    <m/>
    <m/>
    <m/>
    <m/>
    <m/>
    <m/>
    <m/>
    <m/>
    <n v="9"/>
    <n v="1"/>
    <n v="0"/>
  </r>
  <r>
    <n v="49717800"/>
    <s v="LEE, Dae Gil"/>
    <s v="22 1gil Boggujeong,Buk-myeon,Dongnam-gu,Cheonan Chungcheongnam-do 330-853"/>
    <s v="22 1gil Boggujeong Buk-myeon Dongnam-gu Cheonan Chungcheongnam-do 330-853"/>
    <s v="22 1 330853"/>
    <s v="1g"/>
    <x v="7"/>
    <x v="0"/>
    <x v="31"/>
    <n v="3"/>
    <x v="10"/>
    <n v="3"/>
    <n v="1"/>
    <n v="0.88430237351871555"/>
    <n v="0.87624115301226935"/>
    <m/>
    <m/>
    <m/>
    <m/>
    <m/>
    <m/>
    <m/>
    <m/>
    <m/>
    <m/>
    <m/>
    <m/>
    <m/>
    <n v="9"/>
    <n v="1"/>
    <n v="0"/>
  </r>
  <r>
    <n v="49725642"/>
    <s v="Machida, Kenichi"/>
    <s v="c/o Hitachi Automotive Systems, Ltd.,2520, Takaba, Hitachinaka-shi,Ibaraki, 312-8503"/>
    <s v="c/o Hitachi Automotive Systems Ltd. 2520 Takaba Hitachinaka-shi Ibaraki 312-8503"/>
    <s v="2520 3128503"/>
    <s v="312-"/>
    <x v="2"/>
    <x v="0"/>
    <x v="7"/>
    <n v="3"/>
    <x v="4"/>
    <n v="2"/>
    <n v="1"/>
    <n v="0.97678525158766816"/>
    <n v="0.11332068570938636"/>
    <m/>
    <m/>
    <m/>
    <m/>
    <m/>
    <m/>
    <m/>
    <m/>
    <m/>
    <m/>
    <m/>
    <m/>
    <m/>
    <n v="9"/>
    <n v="1"/>
    <n v="0"/>
  </r>
  <r>
    <n v="49728002"/>
    <s v="MISHAN, Edward I."/>
    <s v="E. Mishan &amp; Sons, Inc.,230 Fifth Avenue,NEW YORK, NY New York 10001"/>
    <s v="E. Mishan &amp; Sons Inc. 230 Fifth Avenue NEW YORK NY New York 10001"/>
    <s v="230 10001"/>
    <s v="230"/>
    <x v="9"/>
    <x v="0"/>
    <x v="17"/>
    <n v="3"/>
    <x v="7"/>
    <n v="2"/>
    <n v="1"/>
    <n v="0.81094221746784689"/>
    <n v="0.7109414812880146"/>
    <m/>
    <m/>
    <m/>
    <m/>
    <m/>
    <m/>
    <m/>
    <m/>
    <m/>
    <m/>
    <m/>
    <m/>
    <m/>
    <n v="9"/>
    <n v="1"/>
    <n v="0"/>
  </r>
  <r>
    <n v="49730562"/>
    <s v="Choi, Seung-Pil"/>
    <s v="c/o Samsung Electronics Co., Ltd.,416, Maetan-dong,Yeongtong-gu Suwon-si Gyeonggi-do"/>
    <s v="c/o Samsung Electronics Co. Ltd. 416 Maetan-dong Yeongtong-gu Suwon-si Gyeonggi-do"/>
    <s v="416"/>
    <s v="416"/>
    <x v="7"/>
    <x v="0"/>
    <x v="7"/>
    <n v="3"/>
    <x v="4"/>
    <n v="1"/>
    <n v="1"/>
    <n v="0.89746826727635864"/>
    <n v="0.66498328057308465"/>
    <m/>
    <m/>
    <m/>
    <m/>
    <m/>
    <m/>
    <m/>
    <m/>
    <m/>
    <m/>
    <m/>
    <m/>
    <m/>
    <n v="9"/>
    <n v="1"/>
    <n v="0"/>
  </r>
  <r>
    <n v="49732387"/>
    <s v="VAHALA, Erkki Tapani"/>
    <s v="c/o High Tech Campus Building 5,NL-5656 AE Eindhoven"/>
    <s v="c/o High Tech Campus Building 5 NL-5656 AE Eindhoven"/>
    <s v="5 5656"/>
    <s v="5"/>
    <x v="1"/>
    <x v="0"/>
    <x v="26"/>
    <n v="3"/>
    <x v="2"/>
    <n v="2"/>
    <n v="1"/>
    <n v="8.3680121333095436E-2"/>
    <n v="0.55577284149006112"/>
    <m/>
    <m/>
    <m/>
    <m/>
    <m/>
    <m/>
    <m/>
    <m/>
    <m/>
    <m/>
    <m/>
    <m/>
    <m/>
    <n v="9"/>
    <n v="1"/>
    <n v="0"/>
  </r>
  <r>
    <n v="49732623"/>
    <s v="Fediow, Krzysztof"/>
    <s v="ADB Polska Sp. z o.o.,ul. Trasa Polnocna 16,65-119 Zielona Gora"/>
    <s v="ADB Polska Sp. z o.o. ul. Trasa Polnocna 16 65-119 Zielona Gora"/>
    <s v="16 65119"/>
    <s v="16"/>
    <x v="26"/>
    <x v="0"/>
    <x v="53"/>
    <n v="3"/>
    <x v="8"/>
    <n v="2"/>
    <n v="1"/>
    <n v="0.76447292439252268"/>
    <n v="0.38850490237215596"/>
    <m/>
    <m/>
    <m/>
    <m/>
    <m/>
    <m/>
    <m/>
    <m/>
    <m/>
    <m/>
    <m/>
    <m/>
    <m/>
    <n v="9"/>
    <n v="1"/>
    <n v="0"/>
  </r>
  <r>
    <n v="49735795"/>
    <s v="Teuma, E. Valaski"/>
    <s v="1115 Ballyshannon Parkway,ORLANDO, FL Florida 32828"/>
    <s v="1115 Ballyshannon Parkway ORLANDO FL Florida 32828"/>
    <s v="1115 32828"/>
    <s v=""/>
    <x v="9"/>
    <x v="0"/>
    <x v="71"/>
    <n v="3"/>
    <x v="11"/>
    <n v="2"/>
    <n v="0"/>
    <n v="0.51020563620837767"/>
    <n v="0.59710486074103619"/>
    <m/>
    <m/>
    <m/>
    <m/>
    <m/>
    <m/>
    <m/>
    <m/>
    <m/>
    <m/>
    <m/>
    <m/>
    <m/>
    <n v="9"/>
    <n v="1"/>
    <n v="0"/>
  </r>
  <r>
    <n v="49736642"/>
    <s v="Yang, Ting-Yu"/>
    <s v="3F., No.160, Sec. 6,Minqzan E. Road,Neihu Districht,Taipei City 11490"/>
    <s v="3F. No.160 Sec. 6 Minqzan E. Road Neihu Districht Taipei City 11490"/>
    <s v="3 160 6 11490"/>
    <s v=".160"/>
    <x v="5"/>
    <x v="0"/>
    <x v="25"/>
    <n v="3"/>
    <x v="8"/>
    <n v="4"/>
    <n v="1"/>
    <n v="0.12902681130657379"/>
    <n v="0.1001009529109973"/>
    <m/>
    <m/>
    <m/>
    <m/>
    <m/>
    <m/>
    <m/>
    <m/>
    <m/>
    <m/>
    <m/>
    <m/>
    <m/>
    <n v="9"/>
    <n v="1"/>
    <n v="0"/>
  </r>
  <r>
    <n v="49739474"/>
    <s v="KI, Min Hyo"/>
    <s v="c/o Chong Kun Dang Pharmaceutical Corp.,464-3 Jung-dong,Giheung-gu,Yongin-si Gyeonggi-do 446-916"/>
    <s v="c/o Chong Kun Dang Pharmaceutical Corp. 464-3 Jung-dong Giheung-gu Yongin-si Gyeonggi-do 446-916"/>
    <s v="4643 446916"/>
    <s v="464-"/>
    <x v="7"/>
    <x v="0"/>
    <x v="56"/>
    <n v="3"/>
    <x v="8"/>
    <n v="2"/>
    <n v="1"/>
    <n v="0.89177651540877845"/>
    <n v="0.66162348459650622"/>
    <m/>
    <m/>
    <m/>
    <m/>
    <m/>
    <m/>
    <m/>
    <m/>
    <m/>
    <m/>
    <m/>
    <m/>
    <m/>
    <n v="9"/>
    <n v="1"/>
    <n v="0"/>
  </r>
  <r>
    <n v="49739477"/>
    <s v="Kim Ki Hyun"/>
    <s v="203, Iya-Nuri Apt.,Sinchang-dong, Gwangsan-gu,Gwangju"/>
    <s v="203 Iya-Nuri Apt. Sinchang-dong Gwangsan-gu Gwangju"/>
    <s v="203"/>
    <s v=""/>
    <x v="7"/>
    <x v="0"/>
    <x v="33"/>
    <n v="3"/>
    <x v="9"/>
    <n v="1"/>
    <n v="0"/>
    <n v="0.1247116093091758"/>
    <n v="0.87718579929196028"/>
    <m/>
    <m/>
    <m/>
    <m/>
    <m/>
    <m/>
    <m/>
    <m/>
    <m/>
    <m/>
    <m/>
    <m/>
    <m/>
    <n v="9"/>
    <n v="1"/>
    <n v="0"/>
  </r>
  <r>
    <n v="49739628"/>
    <s v="CHEN, Cheng"/>
    <s v="Apple Inc.,1 Infiinite Loop,Mail Stop 306-3P,Cupertino, CA 95014"/>
    <s v="Apple Inc. 1 Infiinite Loop Mail Stop 306-3P Cupertino CA 95014"/>
    <s v="1 3063 95014"/>
    <s v="1"/>
    <x v="9"/>
    <x v="0"/>
    <x v="55"/>
    <n v="3"/>
    <x v="6"/>
    <n v="3"/>
    <n v="1"/>
    <n v="0.75745241371559757"/>
    <n v="0.50958786603066364"/>
    <m/>
    <m/>
    <m/>
    <m/>
    <m/>
    <m/>
    <m/>
    <m/>
    <m/>
    <m/>
    <m/>
    <m/>
    <m/>
    <n v="9"/>
    <n v="1"/>
    <n v="0"/>
  </r>
  <r>
    <n v="49740979"/>
    <s v="Lee, Seung Heun"/>
    <s v="c/o Samsung Advanced Institute of Technology, Mt.,14-1, Nongseo-dong, Giheung-gu,Yongin-si Gyeonggi-do 446-712"/>
    <s v="c/o Samsung Advanced Institute of Technology Mt. 14-1 Nongseo-dong Giheung-gu Yongin-si Gyeonggi-do 446-712"/>
    <s v="141 446712"/>
    <s v="14-"/>
    <x v="7"/>
    <x v="0"/>
    <x v="97"/>
    <n v="3"/>
    <x v="5"/>
    <n v="2"/>
    <n v="1"/>
    <n v="0.53701677160530681"/>
    <n v="0.5701562299011167"/>
    <m/>
    <m/>
    <m/>
    <m/>
    <m/>
    <m/>
    <m/>
    <m/>
    <m/>
    <m/>
    <m/>
    <m/>
    <m/>
    <n v="9"/>
    <n v="1"/>
    <n v="0"/>
  </r>
  <r>
    <n v="49742732"/>
    <s v="VISWANATHAN, Kalpana"/>
    <s v="2800 Rustic Place,No. 322,St. Paul Minnesota 55117"/>
    <s v="2800 Rustic Place No. 322 St. Paul Minnesota 55117"/>
    <s v="2800 322 55117"/>
    <s v="322"/>
    <x v="9"/>
    <x v="0"/>
    <x v="23"/>
    <n v="3"/>
    <x v="2"/>
    <n v="3"/>
    <n v="1"/>
    <n v="0.19869917791142111"/>
    <n v="0.64833100337554317"/>
    <m/>
    <m/>
    <m/>
    <m/>
    <m/>
    <m/>
    <m/>
    <m/>
    <m/>
    <m/>
    <m/>
    <m/>
    <m/>
    <n v="9"/>
    <n v="1"/>
    <n v="0"/>
  </r>
  <r>
    <n v="49744215"/>
    <s v="Saeki, Noboru"/>
    <s v="2-7-18-718,Chibune Nishiyodogawa-ku,Osaka-shi Osaka"/>
    <s v="2-7-18-718 Chibune Nishiyodogawa-ku Osaka-shi Osaka"/>
    <s v="2718718"/>
    <s v="-7-"/>
    <x v="2"/>
    <x v="0"/>
    <x v="71"/>
    <n v="3"/>
    <x v="1"/>
    <n v="1"/>
    <n v="1"/>
    <n v="0.30172435875295633"/>
    <n v="0.23163422818458979"/>
    <m/>
    <m/>
    <m/>
    <m/>
    <m/>
    <m/>
    <m/>
    <m/>
    <m/>
    <m/>
    <m/>
    <m/>
    <m/>
    <n v="9"/>
    <n v="1"/>
    <n v="0"/>
  </r>
  <r>
    <n v="49756015"/>
    <s v="Malcom, Domini"/>
    <s v="4382 Clark Street,Apt B,Dublin, OH 43017"/>
    <s v="4382 Clark Street Apt B Dublin OH 43017"/>
    <s v="4382 43017"/>
    <s v=""/>
    <x v="9"/>
    <x v="0"/>
    <x v="41"/>
    <n v="3"/>
    <x v="10"/>
    <n v="2"/>
    <n v="0"/>
    <n v="0.81945584952602812"/>
    <n v="0.73127135881435779"/>
    <m/>
    <m/>
    <m/>
    <m/>
    <m/>
    <m/>
    <m/>
    <m/>
    <m/>
    <m/>
    <m/>
    <m/>
    <m/>
    <n v="9"/>
    <n v="1"/>
    <n v="0"/>
  </r>
  <r>
    <n v="49758109"/>
    <s v="TARI, Kalman"/>
    <s v="627 Springhouse Road,Apt. C,Allentown, PA Pennsylvania 18104"/>
    <s v="627 Springhouse Road Apt. C Allentown PA Pennsylvania 18104"/>
    <s v="627 18104"/>
    <s v=""/>
    <x v="9"/>
    <x v="0"/>
    <x v="6"/>
    <n v="3"/>
    <x v="2"/>
    <n v="2"/>
    <n v="0"/>
    <n v="0.54862683143729607"/>
    <n v="0.21312958678874405"/>
    <m/>
    <m/>
    <m/>
    <m/>
    <m/>
    <m/>
    <m/>
    <m/>
    <m/>
    <m/>
    <m/>
    <m/>
    <m/>
    <n v="9"/>
    <n v="1"/>
    <n v="0"/>
  </r>
  <r>
    <n v="49758124"/>
    <s v="TSUDOME Mikiko"/>
    <s v="c/o Japan Agency for Marine-Earth,Science &amp; Technology,2-15, Natsushima-cho, Yokosuka-shi,Kanagawa 237-0061"/>
    <s v="c/o Japan Agency for Marine-Earth Science &amp; Technology 2-15 Natsushima-cho Yokosuka-shi Kanagawa 237-0061"/>
    <s v="215 2370061"/>
    <s v="2-"/>
    <x v="2"/>
    <x v="0"/>
    <x v="107"/>
    <n v="3"/>
    <x v="5"/>
    <n v="2"/>
    <n v="1"/>
    <n v="0.57049136787450572"/>
    <n v="0.74151853917133459"/>
    <m/>
    <m/>
    <m/>
    <m/>
    <m/>
    <m/>
    <m/>
    <m/>
    <m/>
    <m/>
    <m/>
    <m/>
    <m/>
    <n v="9"/>
    <n v="1"/>
    <n v="0"/>
  </r>
  <r>
    <n v="49763893"/>
    <s v="SHINTANI, Shouzou c/o TOYO SEIKAN KAISHA, LTD."/>
    <s v="TECHNOLOGY &amp; PACKAGING DEVELOPMENT DIVISION,1-1-70, Yako, Tsurumi-ku,Yokohama-shi, Kanagawa 230-0001"/>
    <s v="TECHNOLOGY &amp; PACKAGING DEVELOPMENT DIVISION 1-1-70 Yako Tsurumi-ku Yokohama-shi Kanagawa 230-0001"/>
    <s v="1170 2300001"/>
    <s v="1-"/>
    <x v="2"/>
    <x v="0"/>
    <x v="90"/>
    <n v="3"/>
    <x v="6"/>
    <n v="2"/>
    <n v="1"/>
    <n v="0.96904670261055714"/>
    <n v="0.94627639328134894"/>
    <m/>
    <m/>
    <m/>
    <m/>
    <m/>
    <m/>
    <m/>
    <m/>
    <m/>
    <m/>
    <m/>
    <m/>
    <m/>
    <n v="9"/>
    <n v="1"/>
    <n v="0"/>
  </r>
  <r>
    <n v="49764578"/>
    <s v="Pacific Light Technologies Corp."/>
    <s v="2828 SW Corbett Avenue,Suite 3,Portland, OR 97201"/>
    <s v="2828 SW Corbett Avenue Suite 3 Portland OR 97201"/>
    <s v="2828 3 97201"/>
    <s v="3"/>
    <x v="9"/>
    <x v="0"/>
    <x v="9"/>
    <n v="3"/>
    <x v="2"/>
    <n v="3"/>
    <n v="1"/>
    <n v="0.67143585028497632"/>
    <n v="0.1554997650984189"/>
    <m/>
    <m/>
    <m/>
    <m/>
    <m/>
    <m/>
    <m/>
    <m/>
    <m/>
    <m/>
    <m/>
    <m/>
    <m/>
    <n v="9"/>
    <n v="1"/>
    <n v="0"/>
  </r>
  <r>
    <n v="46944867"/>
    <s v="NOACK, Joachim"/>
    <s v="Rhoenblick 1 1/2,97616 Bad Neustadt"/>
    <s v="Rhoenblick 1 1/2 97616 Bad Neustadt"/>
    <s v="1 12 97616"/>
    <s v="1"/>
    <x v="0"/>
    <x v="0"/>
    <x v="52"/>
    <n v="2"/>
    <x v="9"/>
    <n v="3"/>
    <n v="1"/>
    <n v="0.54718561013918277"/>
    <n v="0.29656862178965426"/>
    <n v="1"/>
    <n v="2"/>
    <n v="12"/>
    <m/>
    <m/>
    <m/>
    <m/>
    <m/>
    <m/>
    <m/>
    <m/>
    <m/>
    <m/>
    <n v="9"/>
    <n v="1"/>
    <n v="0"/>
  </r>
  <r>
    <n v="49775942"/>
    <s v="Hong, Jin Kuk"/>
    <s v="306-1704 Sibeom Daeun Maeul Dasoop Castle Apt.,,Bansong-dong, Hwaseong-si,Gyeonggi-do 445-723"/>
    <s v="306-1704 Sibeom Daeun Maeul Dasoop Castle Apt. Bansong-dong Hwaseong-si Gyeonggi-do 445-723"/>
    <s v="3061704 445723"/>
    <s v="445-"/>
    <x v="7"/>
    <x v="0"/>
    <x v="93"/>
    <n v="3"/>
    <x v="6"/>
    <n v="2"/>
    <n v="1"/>
    <n v="0.85922235904000543"/>
    <n v="0.41063561891947664"/>
    <m/>
    <m/>
    <m/>
    <m/>
    <m/>
    <m/>
    <m/>
    <m/>
    <m/>
    <m/>
    <m/>
    <m/>
    <m/>
    <n v="9"/>
    <n v="1"/>
    <n v="0"/>
  </r>
  <r>
    <n v="49777142"/>
    <s v="KIM, Jong Sun"/>
    <s v="123-1206 Mokdong Apt.,Mok6-dong,Yangcheon-gu,Seoul, 158-050"/>
    <s v="123-1206 Mokdong Apt. Mok6-dong Yangcheon-gu Seoul 158-050"/>
    <s v="1231206 6 158050"/>
    <s v="k6-"/>
    <x v="7"/>
    <x v="0"/>
    <x v="16"/>
    <n v="3"/>
    <x v="11"/>
    <n v="3"/>
    <n v="1"/>
    <n v="0.29908800870192909"/>
    <n v="0.72122883993628639"/>
    <m/>
    <m/>
    <m/>
    <m/>
    <m/>
    <m/>
    <m/>
    <m/>
    <m/>
    <m/>
    <m/>
    <m/>
    <m/>
    <n v="9"/>
    <n v="1"/>
    <n v="0"/>
  </r>
  <r>
    <n v="49781174"/>
    <s v="Scherer, Stefan"/>
    <s v="c/o Genentech, Inc.,1 DNA Way,South San Francisco, CA 94080"/>
    <s v="c/o Genentech Inc. 1 DNA Way South San Francisco CA 94080"/>
    <s v="1 94080"/>
    <s v="1"/>
    <x v="9"/>
    <x v="0"/>
    <x v="16"/>
    <n v="3"/>
    <x v="6"/>
    <n v="2"/>
    <n v="1"/>
    <n v="0.29063174509179834"/>
    <n v="0.40944833862960783"/>
    <m/>
    <m/>
    <m/>
    <m/>
    <m/>
    <m/>
    <m/>
    <m/>
    <m/>
    <m/>
    <m/>
    <m/>
    <m/>
    <n v="9"/>
    <n v="1"/>
    <n v="0"/>
  </r>
  <r>
    <n v="49782482"/>
    <s v="SMITH, David, M."/>
    <s v="256 Gibraltar Drive,Suite 107,Sunnyvale CA 94089"/>
    <s v="256 Gibraltar Drive Suite 107 Sunnyvale CA 94089"/>
    <s v="256 107 94089"/>
    <s v="107"/>
    <x v="9"/>
    <x v="0"/>
    <x v="47"/>
    <n v="3"/>
    <x v="10"/>
    <n v="3"/>
    <n v="1"/>
    <n v="0.36431816562079222"/>
    <n v="0.53511228205264372"/>
    <m/>
    <m/>
    <m/>
    <m/>
    <m/>
    <m/>
    <m/>
    <m/>
    <m/>
    <m/>
    <m/>
    <m/>
    <m/>
    <n v="9"/>
    <n v="1"/>
    <n v="0"/>
  </r>
  <r>
    <n v="49783572"/>
    <s v="LEE, Joon Hwi"/>
    <s v="101-2108 Samho Apt.,Yangpyeong-dong 3-ga, Yeongdeungpo-gu,Seoul 150-788"/>
    <s v="101-2108 Samho Apt. Yangpyeong-dong 3-ga Yeongdeungpo-gu Seoul 150-788"/>
    <s v="1012108 3 150788"/>
    <s v="3-"/>
    <x v="7"/>
    <x v="0"/>
    <x v="50"/>
    <n v="3"/>
    <x v="10"/>
    <n v="3"/>
    <n v="1"/>
    <n v="0.26720763936454095"/>
    <n v="0.87544309133698173"/>
    <m/>
    <m/>
    <m/>
    <m/>
    <m/>
    <m/>
    <m/>
    <m/>
    <m/>
    <m/>
    <m/>
    <m/>
    <m/>
    <n v="9"/>
    <n v="1"/>
    <n v="0"/>
  </r>
  <r>
    <n v="49785536"/>
    <s v="PARK, In Kyu"/>
    <s v="135-11, Sanseong-dong,Jung-gu,Daejeon 301-817"/>
    <s v="135-11 Sanseong-dong Jung-gu Daejeon 301-817"/>
    <s v="13511 301817"/>
    <s v="-11"/>
    <x v="7"/>
    <x v="0"/>
    <x v="37"/>
    <n v="3"/>
    <x v="1"/>
    <n v="2"/>
    <n v="1"/>
    <n v="4.9362434433113389E-2"/>
    <n v="0.61034030455546828"/>
    <m/>
    <m/>
    <m/>
    <m/>
    <m/>
    <m/>
    <m/>
    <m/>
    <m/>
    <m/>
    <m/>
    <m/>
    <m/>
    <n v="9"/>
    <n v="1"/>
    <n v="0"/>
  </r>
  <r>
    <n v="49790825"/>
    <s v="CHAN, Michelle"/>
    <s v="Novartis Vaccines and Diagnostics Inc,IP Services M/S X-100B,4560 Horton Street,Emeryville, CA 94608-2916"/>
    <s v="Novartis Vaccines and Diagnostics Inc IP Services M/S X-100B 4560 Horton Street Emeryville CA 94608-2916"/>
    <s v="100 4560 946082916"/>
    <s v="-100B"/>
    <x v="9"/>
    <x v="0"/>
    <x v="108"/>
    <n v="3"/>
    <x v="12"/>
    <n v="3"/>
    <n v="1"/>
    <n v="0.79862660294356436"/>
    <n v="0.63057587742980681"/>
    <m/>
    <m/>
    <m/>
    <m/>
    <m/>
    <m/>
    <m/>
    <m/>
    <m/>
    <m/>
    <m/>
    <m/>
    <m/>
    <n v="9"/>
    <n v="1"/>
    <n v="0"/>
  </r>
  <r>
    <n v="49791568"/>
    <s v="Blunck, Timothy W."/>
    <s v="/ 1217 Brookhaven Court,Rosamond, CA 93560"/>
    <s v="/ 1217 Brookhaven Court Rosamond CA 93560"/>
    <s v="1217 93560"/>
    <s v=""/>
    <x v="9"/>
    <x v="0"/>
    <x v="3"/>
    <n v="3"/>
    <x v="11"/>
    <n v="2"/>
    <n v="0"/>
    <n v="0.70670500849664553"/>
    <n v="0.22782909642166294"/>
    <m/>
    <m/>
    <m/>
    <m/>
    <m/>
    <m/>
    <m/>
    <m/>
    <m/>
    <m/>
    <m/>
    <m/>
    <m/>
    <n v="9"/>
    <n v="1"/>
    <n v="0"/>
  </r>
  <r>
    <n v="49791630"/>
    <s v="Boreal Genomics Corp."/>
    <s v="5150 El Camino Real,Los Altos, CA 94022"/>
    <s v="5150 El Camino Real Los Altos CA 94022"/>
    <s v="5150 94022"/>
    <s v=""/>
    <x v="9"/>
    <x v="0"/>
    <x v="36"/>
    <n v="3"/>
    <x v="10"/>
    <n v="2"/>
    <n v="0"/>
    <n v="0.20183333230852007"/>
    <n v="0.44790921545140905"/>
    <m/>
    <m/>
    <m/>
    <m/>
    <m/>
    <m/>
    <m/>
    <m/>
    <m/>
    <m/>
    <m/>
    <m/>
    <m/>
    <n v="9"/>
    <n v="1"/>
    <n v="0"/>
  </r>
  <r>
    <n v="49791703"/>
    <s v="BREW, Thomas William"/>
    <s v="2873 Hickok Road,Corning, New York 14830"/>
    <s v="2873 Hickok Road Corning New York 14830"/>
    <s v="2873 14830"/>
    <s v=""/>
    <x v="9"/>
    <x v="0"/>
    <x v="41"/>
    <n v="3"/>
    <x v="11"/>
    <n v="2"/>
    <n v="0"/>
    <n v="0.71657119229608646"/>
    <n v="0.27572079730207011"/>
    <m/>
    <m/>
    <m/>
    <m/>
    <m/>
    <m/>
    <m/>
    <m/>
    <m/>
    <m/>
    <m/>
    <m/>
    <m/>
    <n v="9"/>
    <n v="1"/>
    <n v="0"/>
  </r>
  <r>
    <n v="49793896"/>
    <s v="Judd, Tom D."/>
    <s v="Patent Services M/S AB/2B,Honeywell International Inc.,101 Columbia Road,P.O. Box 2245,Morristown, NJ 07962-2245"/>
    <s v="Patent Services M/S AB/2B Honeywell International Inc. 101 Columbia Road P.O. Box 2245 Morristown NJ 07962-2245"/>
    <s v="2 101 2245 079622245"/>
    <s v="/2B"/>
    <x v="9"/>
    <x v="0"/>
    <x v="27"/>
    <n v="3"/>
    <x v="16"/>
    <n v="4"/>
    <n v="1"/>
    <n v="0.78596739145050176"/>
    <n v="0.11640236567915474"/>
    <m/>
    <m/>
    <m/>
    <m/>
    <m/>
    <m/>
    <m/>
    <m/>
    <m/>
    <m/>
    <m/>
    <m/>
    <m/>
    <n v="9"/>
    <n v="1"/>
    <n v="0"/>
  </r>
  <r>
    <n v="49798783"/>
    <s v="WILLIAMS, Rogers"/>
    <s v="9201 Clearview Drive,McKinney, TX 75070"/>
    <s v="9201 Clearview Drive McKinney TX 75070"/>
    <s v="9201 75070"/>
    <s v=""/>
    <x v="9"/>
    <x v="0"/>
    <x v="36"/>
    <n v="3"/>
    <x v="9"/>
    <n v="2"/>
    <n v="0"/>
    <n v="7.5445655859140093E-2"/>
    <n v="0.69761372415540057"/>
    <m/>
    <m/>
    <m/>
    <m/>
    <m/>
    <m/>
    <m/>
    <m/>
    <m/>
    <m/>
    <m/>
    <m/>
    <m/>
    <n v="9"/>
    <n v="1"/>
    <n v="0"/>
  </r>
  <r>
    <n v="49799823"/>
    <s v="Tannenbaum, Robert Joshua"/>
    <s v="13 Coventry Drive,Freehold, NJ 07728"/>
    <s v="13 Coventry Drive Freehold NJ 07728"/>
    <s v="13 07728"/>
    <s v=""/>
    <x v="9"/>
    <x v="0"/>
    <x v="38"/>
    <n v="3"/>
    <x v="9"/>
    <n v="2"/>
    <n v="0"/>
    <n v="0.44183979670007301"/>
    <n v="0.68836602221651055"/>
    <m/>
    <m/>
    <m/>
    <m/>
    <m/>
    <m/>
    <m/>
    <m/>
    <m/>
    <m/>
    <m/>
    <m/>
    <m/>
    <n v="9"/>
    <n v="1"/>
    <n v="0"/>
  </r>
  <r>
    <n v="49804415"/>
    <s v="GOROHMARU Hideki"/>
    <s v="c/o Mitsubishi Chemical Group,Science and Technology Research Center, Inc.,1000, Kamoshida-cho, Aoba-ku,Yokohama-shi,Kanagawa 227-8502"/>
    <s v="c/o Mitsubishi Chemical Group Science and Technology Research Center Inc. 1000 Kamoshida-cho Aoba-ku Yokohama-shi Kanagawa 227-8502"/>
    <s v="1000 2278502"/>
    <s v="227-"/>
    <x v="2"/>
    <x v="0"/>
    <x v="142"/>
    <n v="3"/>
    <x v="16"/>
    <n v="2"/>
    <n v="1"/>
    <n v="0.19296214014884205"/>
    <n v="0.87079925082410414"/>
    <m/>
    <m/>
    <m/>
    <m/>
    <m/>
    <m/>
    <m/>
    <m/>
    <m/>
    <m/>
    <m/>
    <m/>
    <m/>
    <n v="9"/>
    <n v="1"/>
    <n v="0"/>
  </r>
  <r>
    <n v="49806872"/>
    <s v="IWAJI, Yoshitaka"/>
    <s v="c/o Hitachi Research Laboratory,HITACHI LTD.,1-1 Ohmikacho 7-chome,Hitachi-shi Ibaraki 319-1292"/>
    <s v="c/o Hitachi Research Laboratory HITACHI LTD. 1-1 Ohmikacho 7-chome Hitachi-shi Ibaraki 319-1292"/>
    <s v="11 7 3191292"/>
    <s v="1-"/>
    <x v="2"/>
    <x v="0"/>
    <x v="84"/>
    <n v="3"/>
    <x v="8"/>
    <n v="3"/>
    <n v="1"/>
    <n v="0.79388551049321787"/>
    <n v="0.94006432174228483"/>
    <m/>
    <m/>
    <m/>
    <m/>
    <m/>
    <m/>
    <m/>
    <m/>
    <m/>
    <m/>
    <m/>
    <m/>
    <m/>
    <n v="9"/>
    <n v="1"/>
    <n v="0"/>
  </r>
  <r>
    <n v="49808982"/>
    <s v="LI, Jiang"/>
    <s v="Huawei Administration Building,Bantian,Longgang District,Shenzhen,Guangdong 518129"/>
    <s v="Huawei Administration Building Bantian Longgang District Shenzhen Guangdong 518129"/>
    <s v="518129"/>
    <s v=""/>
    <x v="14"/>
    <x v="0"/>
    <x v="67"/>
    <n v="3"/>
    <x v="2"/>
    <n v="1"/>
    <n v="0"/>
    <n v="0.39590372167580679"/>
    <n v="0.99001345341789326"/>
    <m/>
    <m/>
    <m/>
    <m/>
    <m/>
    <m/>
    <m/>
    <m/>
    <m/>
    <m/>
    <m/>
    <m/>
    <m/>
    <n v="9"/>
    <n v="1"/>
    <n v="0"/>
  </r>
  <r>
    <n v="49811228"/>
    <s v="NAKANE, Takuji"/>
    <s v="c/o Nippon Shokubai Co. Ltd.,992-1 Aza Nishioki,Okihama,Aboshi-ku,Himeji-shi Hyogo 671-1282"/>
    <s v="c/o Nippon Shokubai Co. Ltd. 992-1 Aza Nishioki Okihama Aboshi-ku Himeji-shi Hyogo 671-1282"/>
    <s v="9921 6711282"/>
    <s v="992-"/>
    <x v="2"/>
    <x v="0"/>
    <x v="63"/>
    <n v="3"/>
    <x v="5"/>
    <n v="2"/>
    <n v="1"/>
    <n v="0.82382212007169153"/>
    <n v="0.39061404322331839"/>
    <m/>
    <m/>
    <m/>
    <m/>
    <m/>
    <m/>
    <m/>
    <m/>
    <m/>
    <m/>
    <m/>
    <m/>
    <m/>
    <n v="9"/>
    <n v="1"/>
    <n v="0"/>
  </r>
  <r>
    <n v="49812831"/>
    <s v="OURA, Masato, c/o KOMATSU LTD."/>
    <s v="Awazu Plant, Tsu-23, Futsu-machi,Komatsu-shi,Ishikawa 9230302"/>
    <s v="Awazu Plant Tsu-23 Futsu-machi Komatsu-shi Ishikawa 9230302"/>
    <s v="23 9230302"/>
    <s v="-23"/>
    <x v="2"/>
    <x v="0"/>
    <x v="15"/>
    <n v="3"/>
    <x v="11"/>
    <n v="2"/>
    <n v="1"/>
    <n v="3.8777885884908825E-2"/>
    <n v="0.89079421340449072"/>
    <m/>
    <m/>
    <m/>
    <m/>
    <m/>
    <m/>
    <m/>
    <m/>
    <m/>
    <m/>
    <m/>
    <m/>
    <m/>
    <n v="9"/>
    <n v="1"/>
    <n v="0"/>
  </r>
  <r>
    <n v="49814183"/>
    <s v="ZHOU, Bin"/>
    <s v="Room 203,No. 146,Gao Jing No. 1 Residential Quarter,Yin Gao Road (West), Baoshan District,Shanghai 200439"/>
    <s v="Room 203 No. 146 Gao Jing No. 1 Residential Quarter Yin Gao Road (West) Baoshan District Shanghai 200439"/>
    <s v="203 146 1 200439"/>
    <s v="203"/>
    <x v="14"/>
    <x v="0"/>
    <x v="108"/>
    <n v="3"/>
    <x v="17"/>
    <n v="4"/>
    <n v="1"/>
    <n v="0.50898136902460311"/>
    <n v="7.7497807243931294E-2"/>
    <m/>
    <m/>
    <m/>
    <m/>
    <m/>
    <m/>
    <m/>
    <m/>
    <m/>
    <m/>
    <m/>
    <m/>
    <m/>
    <n v="9"/>
    <n v="1"/>
    <n v="0"/>
  </r>
  <r>
    <n v="46960147"/>
    <s v="Halm, Henry Prof. Dr."/>
    <s v="Am Memelweg 11,23730 Neustadt"/>
    <s v="Am Memelweg 11 23730 Neustadt"/>
    <s v="11 23730"/>
    <s v="11"/>
    <x v="0"/>
    <x v="0"/>
    <x v="13"/>
    <n v="2"/>
    <x v="1"/>
    <n v="2"/>
    <n v="1"/>
    <n v="2.2490936347769996E-2"/>
    <n v="0.28748413158591457"/>
    <n v="1"/>
    <n v="2"/>
    <n v="12"/>
    <m/>
    <m/>
    <m/>
    <m/>
    <m/>
    <m/>
    <m/>
    <m/>
    <m/>
    <m/>
    <n v="9"/>
    <n v="1"/>
    <n v="0"/>
  </r>
  <r>
    <n v="49817092"/>
    <s v="Watanabe, Toshiaki"/>
    <s v="c/o Advanced Functional Materials Research Center,SHIN-ETSU CHEMICAL CO., LTD.,2-13-1 Isobe,Annaka-shi, Gunma"/>
    <s v="c/o Advanced Functional Materials Research Center SHIN-ETSU CHEMICAL CO. LTD. 2-13-1 Isobe Annaka-shi Gunma"/>
    <s v="2131"/>
    <s v="2-"/>
    <x v="2"/>
    <x v="0"/>
    <x v="61"/>
    <n v="3"/>
    <x v="7"/>
    <n v="1"/>
    <n v="1"/>
    <n v="0.32224615050611094"/>
    <n v="0.67200039330070416"/>
    <m/>
    <m/>
    <m/>
    <m/>
    <m/>
    <m/>
    <m/>
    <m/>
    <m/>
    <m/>
    <m/>
    <m/>
    <m/>
    <n v="9"/>
    <n v="1"/>
    <n v="0"/>
  </r>
  <r>
    <n v="49819240"/>
    <s v="Hwang, Cheol-Ju"/>
    <s v="109-1902 Taeyoung Dessian Apt,Pungdeokcheon 2-dong,Yongin-si,Gyeonggi-do"/>
    <s v="109-1902 Taeyoung Dessian Apt Pungdeokcheon 2-dong Yongin-si Gyeonggi-do"/>
    <s v="1091902 2"/>
    <s v="2-"/>
    <x v="7"/>
    <x v="0"/>
    <x v="75"/>
    <n v="3"/>
    <x v="10"/>
    <n v="2"/>
    <n v="1"/>
    <n v="0.98938591497034367"/>
    <n v="0.6211388392890409"/>
    <m/>
    <m/>
    <m/>
    <m/>
    <m/>
    <m/>
    <m/>
    <m/>
    <m/>
    <m/>
    <m/>
    <m/>
    <m/>
    <n v="9"/>
    <n v="1"/>
    <n v="0"/>
  </r>
  <r>
    <n v="49819731"/>
    <s v="Kang, Min-gu"/>
    <s v="Sinmaetan Weve Haneulchae Apt., No. 135-2201,Maetan 3-dong, Yeongtong-gu, Suwon-si,Gyeonggi-do"/>
    <s v="Sinmaetan Weve Haneulchae Apt. No. 135-2201 Maetan 3-dong Yeongtong-gu Suwon-si Gyeonggi-do"/>
    <s v="1352201 3"/>
    <s v="135-"/>
    <x v="7"/>
    <x v="0"/>
    <x v="101"/>
    <n v="3"/>
    <x v="6"/>
    <n v="2"/>
    <n v="1"/>
    <n v="3.6936787665206805E-2"/>
    <n v="0.70150127253701111"/>
    <m/>
    <m/>
    <m/>
    <m/>
    <m/>
    <m/>
    <m/>
    <m/>
    <m/>
    <m/>
    <m/>
    <m/>
    <m/>
    <n v="9"/>
    <n v="1"/>
    <n v="0"/>
  </r>
  <r>
    <n v="49820455"/>
    <s v="KIM, SeongTae"/>
    <s v="LG Chem Research Park,188, Munji-ro,Yuseong gu,Daejeon 305-738"/>
    <s v="LG Chem Research Park 188 Munji-ro Yuseong gu Daejeon 305-738"/>
    <s v="188 305738"/>
    <s v="188"/>
    <x v="7"/>
    <x v="0"/>
    <x v="28"/>
    <n v="3"/>
    <x v="4"/>
    <n v="2"/>
    <n v="1"/>
    <n v="0.26873197228758772"/>
    <n v="0.54341642051045336"/>
    <m/>
    <m/>
    <m/>
    <m/>
    <m/>
    <m/>
    <m/>
    <m/>
    <m/>
    <m/>
    <m/>
    <m/>
    <m/>
    <n v="9"/>
    <n v="1"/>
    <n v="0"/>
  </r>
  <r>
    <n v="49823019"/>
    <s v="Reuvekamp, Louis"/>
    <s v="Staverdenhoek 3,7546 GE Enschede"/>
    <s v="Staverdenhoek 3 7546 GE Enschede"/>
    <s v="3 7546"/>
    <s v="3"/>
    <x v="1"/>
    <x v="0"/>
    <x v="1"/>
    <n v="2"/>
    <x v="1"/>
    <n v="2"/>
    <n v="1"/>
    <n v="0.84714529576569531"/>
    <n v="0.77461033625195441"/>
    <m/>
    <m/>
    <m/>
    <m/>
    <m/>
    <m/>
    <m/>
    <m/>
    <m/>
    <m/>
    <m/>
    <m/>
    <m/>
    <n v="9"/>
    <n v="1"/>
    <n v="0"/>
  </r>
  <r>
    <n v="47135679"/>
    <s v="Meyer DI, Sarah"/>
    <s v="Kundratstrasse 16/2/19,1100 Wien"/>
    <s v="Kundratstrasse 16/2/19 1100 Wien"/>
    <s v="16219 1100"/>
    <s v="16/"/>
    <x v="15"/>
    <x v="0"/>
    <x v="1"/>
    <n v="2"/>
    <x v="0"/>
    <n v="2"/>
    <n v="1"/>
    <n v="4.2439297815871302E-2"/>
    <n v="0.28070922680346744"/>
    <n v="1"/>
    <n v="2"/>
    <n v="12"/>
    <m/>
    <m/>
    <m/>
    <m/>
    <m/>
    <m/>
    <m/>
    <m/>
    <m/>
    <m/>
    <n v="9"/>
    <n v="1"/>
    <n v="0"/>
  </r>
  <r>
    <n v="48028521"/>
    <s v="MORARIU, Louisa-Karina"/>
    <s v="Str. Vascozei bl.2A ap.2,Lupeni"/>
    <s v="Str. Vascozei bl.2A ap.2 Lupeni"/>
    <s v="2 2"/>
    <s v=".2A"/>
    <x v="70"/>
    <x v="0"/>
    <x v="29"/>
    <n v="2"/>
    <x v="1"/>
    <n v="2"/>
    <n v="1"/>
    <n v="0.36322822547305833"/>
    <n v="0.26705236599206161"/>
    <n v="1"/>
    <n v="2"/>
    <n v="12"/>
    <m/>
    <m/>
    <m/>
    <m/>
    <m/>
    <m/>
    <m/>
    <m/>
    <m/>
    <m/>
    <n v="9"/>
    <n v="1"/>
    <n v="0"/>
  </r>
  <r>
    <n v="49828880"/>
    <s v="MUJWID, James, R."/>
    <s v="AMS Research Corporation,10700 Bren Road West,Minnetonka, Minnesota 55343"/>
    <s v="AMS Research Corporation 10700 Bren Road West Minnetonka Minnesota 55343"/>
    <s v="10700 55343"/>
    <s v=""/>
    <x v="9"/>
    <x v="0"/>
    <x v="31"/>
    <n v="3"/>
    <x v="4"/>
    <n v="2"/>
    <n v="0"/>
    <n v="0.37697470195693994"/>
    <n v="0.30032955420686513"/>
    <m/>
    <m/>
    <m/>
    <m/>
    <m/>
    <m/>
    <m/>
    <m/>
    <m/>
    <m/>
    <m/>
    <m/>
    <m/>
    <n v="9"/>
    <n v="1"/>
    <n v="0"/>
  </r>
  <r>
    <n v="49829449"/>
    <s v="PELL, Mike"/>
    <s v="c/o Microsoft Corporation,LCA - International Patents,One Microsoft Way,Redmond, Washington 98052-6399"/>
    <s v="c/o Microsoft Corporation LCA - International Patents One Microsoft Way Redmond Washington 98052-6399"/>
    <s v="980526399"/>
    <s v=""/>
    <x v="9"/>
    <x v="0"/>
    <x v="104"/>
    <n v="3"/>
    <x v="5"/>
    <n v="1"/>
    <n v="0"/>
    <n v="0.48393701180420468"/>
    <n v="0.60501931278493581"/>
    <m/>
    <m/>
    <m/>
    <m/>
    <m/>
    <m/>
    <m/>
    <m/>
    <m/>
    <m/>
    <m/>
    <m/>
    <m/>
    <n v="9"/>
    <n v="1"/>
    <n v="0"/>
  </r>
  <r>
    <n v="49832707"/>
    <s v="XL Technology, Ltd"/>
    <s v="Gibb House, Kennel Ride Ascot,Berks SL5 7NT"/>
    <s v="Gibb House Kennel Ride Ascot Berks SL5 7NT"/>
    <s v="5 7"/>
    <s v="L5"/>
    <x v="8"/>
    <x v="0"/>
    <x v="42"/>
    <n v="3"/>
    <x v="10"/>
    <n v="2"/>
    <n v="1"/>
    <n v="0.62060177779762549"/>
    <n v="0.90627180593377454"/>
    <m/>
    <m/>
    <m/>
    <m/>
    <m/>
    <m/>
    <m/>
    <m/>
    <m/>
    <m/>
    <m/>
    <m/>
    <m/>
    <n v="9"/>
    <n v="1"/>
    <n v="0"/>
  </r>
  <r>
    <n v="49832722"/>
    <s v="YOUNG, Richard"/>
    <s v="c/o British American Tobacco,R&amp;D Centre,Regents Park Road,Millbrook Southampton SO15 8TL"/>
    <s v="c/o British American Tobacco R&amp;D Centre Regents Park Road Millbrook Southampton SO15 8TL"/>
    <s v="15 8"/>
    <s v="O15"/>
    <x v="8"/>
    <x v="0"/>
    <x v="8"/>
    <n v="3"/>
    <x v="5"/>
    <n v="2"/>
    <n v="1"/>
    <n v="0.78283920957096775"/>
    <n v="0.67450405348254872"/>
    <m/>
    <m/>
    <m/>
    <m/>
    <m/>
    <m/>
    <m/>
    <m/>
    <m/>
    <m/>
    <m/>
    <m/>
    <m/>
    <n v="9"/>
    <n v="1"/>
    <n v="0"/>
  </r>
  <r>
    <n v="49833158"/>
    <s v="BHASKARAN, Sunil"/>
    <s v="No. 12 Anchor Haven Apartments,Wanworie,Pune Maharashtra 411040"/>
    <s v="No. 12 Anchor Haven Apartments Wanworie Pune Maharashtra 411040"/>
    <s v="12 411040"/>
    <s v="12"/>
    <x v="27"/>
    <x v="0"/>
    <x v="53"/>
    <n v="3"/>
    <x v="2"/>
    <n v="2"/>
    <n v="1"/>
    <n v="0.15441746814389468"/>
    <n v="0.84767770750552773"/>
    <m/>
    <m/>
    <m/>
    <m/>
    <m/>
    <m/>
    <m/>
    <m/>
    <m/>
    <m/>
    <m/>
    <m/>
    <m/>
    <n v="9"/>
    <n v="1"/>
    <n v="0"/>
  </r>
  <r>
    <n v="49834326"/>
    <s v="Rowley, Michael"/>
    <s v="IRBM,Via Pontina Km 30.600,I-00040 Pomezia"/>
    <s v="IRBM Via Pontina Km 30.600 I-00040 Pomezia"/>
    <s v="30600 00040"/>
    <s v="30."/>
    <x v="6"/>
    <x v="0"/>
    <x v="3"/>
    <n v="3"/>
    <x v="11"/>
    <n v="2"/>
    <n v="1"/>
    <n v="0.47916883928011322"/>
    <n v="0.66334736913072467"/>
    <m/>
    <m/>
    <m/>
    <m/>
    <m/>
    <m/>
    <m/>
    <m/>
    <m/>
    <m/>
    <m/>
    <m/>
    <m/>
    <n v="9"/>
    <n v="1"/>
    <n v="0"/>
  </r>
  <r>
    <n v="49834847"/>
    <s v="Asauchi, Noboru"/>
    <s v="c/o SEIKO EPSON CORPORATION,3-5, Owa 3-chome,Suwa-shi,Nagano-ken 392-8502"/>
    <s v="c/o SEIKO EPSON CORPORATION 3-5 Owa 3-chome Suwa-shi Nagano-ken 392-8502"/>
    <s v="35 3 3928502"/>
    <s v="3-"/>
    <x v="2"/>
    <x v="0"/>
    <x v="31"/>
    <n v="3"/>
    <x v="4"/>
    <n v="3"/>
    <n v="1"/>
    <n v="0.2394867635062855"/>
    <n v="0.75515235991804175"/>
    <m/>
    <m/>
    <m/>
    <m/>
    <m/>
    <m/>
    <m/>
    <m/>
    <m/>
    <m/>
    <m/>
    <m/>
    <m/>
    <n v="9"/>
    <n v="1"/>
    <n v="0"/>
  </r>
  <r>
    <n v="49836630"/>
    <s v="IKEDA, Yuji"/>
    <s v="c/o IMAGINEERING Inc.,351 Welv Rokko,2nd Building,1-1 Fukada-cho 4-Chome, Nada-ku,Kobe-shi Hyogo 657-0038"/>
    <s v="c/o IMAGINEERING Inc. 351 Welv Rokko 2nd Building 1-1 Fukada-cho 4-Chome Nada-ku Kobe-shi Hyogo 657-0038"/>
    <s v="351 2 11 4 6570038"/>
    <s v="351"/>
    <x v="2"/>
    <x v="0"/>
    <x v="108"/>
    <n v="3"/>
    <x v="12"/>
    <n v="5"/>
    <n v="1"/>
    <n v="0.65187781054926042"/>
    <n v="0.8080447064741958"/>
    <m/>
    <m/>
    <m/>
    <m/>
    <m/>
    <m/>
    <m/>
    <m/>
    <m/>
    <m/>
    <m/>
    <m/>
    <m/>
    <n v="9"/>
    <n v="1"/>
    <n v="0"/>
  </r>
  <r>
    <n v="49836669"/>
    <s v="Imagawa, Tomohisa"/>
    <s v="c/o Hitachi Information &amp; Control Solutions, Ltd.,2-1, Omika-cho 5-chome,Hitachi-shi Ibaraki, 319-1293"/>
    <s v="c/o Hitachi Information &amp; Control Solutions Ltd. 2-1 Omika-cho 5-chome Hitachi-shi Ibaraki 319-1293"/>
    <s v="21 5 3191293"/>
    <s v="2-"/>
    <x v="2"/>
    <x v="0"/>
    <x v="104"/>
    <n v="3"/>
    <x v="5"/>
    <n v="3"/>
    <n v="1"/>
    <n v="0.75053418031103836"/>
    <n v="0.79913617473492327"/>
    <m/>
    <m/>
    <m/>
    <m/>
    <m/>
    <m/>
    <m/>
    <m/>
    <m/>
    <m/>
    <m/>
    <m/>
    <m/>
    <n v="9"/>
    <n v="1"/>
    <n v="0"/>
  </r>
  <r>
    <n v="48236619"/>
    <s v="SMUK, Andrei"/>
    <s v="97 Farnum Pike,Unit 3"/>
    <s v="97 Farnum Pike Unit 3"/>
    <s v="97 3"/>
    <s v=""/>
    <x v="9"/>
    <x v="0"/>
    <x v="88"/>
    <n v="2"/>
    <x v="1"/>
    <n v="2"/>
    <n v="0"/>
    <n v="0.87278619298221494"/>
    <n v="0.24350392499702567"/>
    <n v="1"/>
    <n v="2"/>
    <n v="12"/>
    <m/>
    <m/>
    <m/>
    <m/>
    <m/>
    <m/>
    <m/>
    <m/>
    <m/>
    <m/>
    <n v="9"/>
    <n v="1"/>
    <n v="0"/>
  </r>
  <r>
    <n v="49842025"/>
    <s v="RYOUNO, Yoshiaki"/>
    <s v="c/o NTN CORPORATION,1578 Higashikaizuka,Iwata-shi Shizuoka 438-0037"/>
    <s v="c/o NTN CORPORATION 1578 Higashikaizuka Iwata-shi Shizuoka 438-0037"/>
    <s v="1578 4380037"/>
    <s v="438-"/>
    <x v="2"/>
    <x v="0"/>
    <x v="17"/>
    <n v="3"/>
    <x v="10"/>
    <n v="2"/>
    <n v="1"/>
    <n v="0.9206463445309685"/>
    <n v="0.84593848106047698"/>
    <m/>
    <m/>
    <m/>
    <m/>
    <m/>
    <m/>
    <m/>
    <m/>
    <m/>
    <m/>
    <m/>
    <m/>
    <m/>
    <n v="9"/>
    <n v="1"/>
    <n v="0"/>
  </r>
  <r>
    <n v="49842062"/>
    <s v="SAITO Shinjiro"/>
    <s v="c/o Hitachi, Ltd.,Intellectual Property Group,12th Floor, Marunouchi,Center Building, 6-1, Marunouchi 1-chome,Chiyoda-ku, Tokyo 100-8220"/>
    <s v="c/o Hitachi Ltd. Intellectual Property Group 12th Floor Marunouchi Center Building 6-1 Marunouchi 1-chome Chiyoda-ku Tokyo 100-8220"/>
    <s v="12 61 1 1008220"/>
    <s v="12t"/>
    <x v="2"/>
    <x v="0"/>
    <x v="140"/>
    <n v="3"/>
    <x v="13"/>
    <n v="4"/>
    <n v="1"/>
    <n v="4.6247624012966559E-2"/>
    <n v="0.99059557394272657"/>
    <m/>
    <m/>
    <m/>
    <m/>
    <m/>
    <m/>
    <m/>
    <m/>
    <m/>
    <m/>
    <m/>
    <m/>
    <m/>
    <n v="9"/>
    <n v="1"/>
    <n v="0"/>
  </r>
  <r>
    <n v="49845599"/>
    <s v="YANO, Seiji"/>
    <s v="c/o ASICS CORPORATION,1-1 Minatojima-Nakamachi 7-chome,Chuo-ku,Kobe-shi Hyogo 650-8555"/>
    <s v="c/o ASICS CORPORATION 1-1 Minatojima-Nakamachi 7-chome Chuo-ku Kobe-shi Hyogo 650-8555"/>
    <s v="11 7 6508555"/>
    <s v="1-"/>
    <x v="2"/>
    <x v="0"/>
    <x v="12"/>
    <n v="3"/>
    <x v="4"/>
    <n v="3"/>
    <n v="1"/>
    <n v="3.1229486251450056E-2"/>
    <n v="0.41113121424327403"/>
    <m/>
    <m/>
    <m/>
    <m/>
    <m/>
    <m/>
    <m/>
    <m/>
    <m/>
    <m/>
    <m/>
    <m/>
    <m/>
    <n v="9"/>
    <n v="1"/>
    <n v="0"/>
  </r>
  <r>
    <n v="49849199"/>
    <s v="Hussin, Kamarudin"/>
    <s v="Universiti Malaysia Perlis (UniMAP),P.O. Box 77,d/a Pejabat pos Besar,Kangar,01000 Perlis"/>
    <s v="Universiti Malaysia Perlis (UniMAP) P.O. Box 77 d/a Pejabat pos Besar Kangar 01000 Perlis"/>
    <s v="77 01000"/>
    <s v="77"/>
    <x v="50"/>
    <x v="0"/>
    <x v="44"/>
    <n v="3"/>
    <x v="7"/>
    <n v="2"/>
    <n v="1"/>
    <n v="0.25601128879003121"/>
    <n v="0.65577016628380003"/>
    <m/>
    <m/>
    <m/>
    <m/>
    <m/>
    <m/>
    <m/>
    <m/>
    <m/>
    <m/>
    <m/>
    <m/>
    <m/>
    <n v="9"/>
    <n v="1"/>
    <n v="0"/>
  </r>
  <r>
    <n v="49854207"/>
    <s v="Owen, Henry S."/>
    <s v="4 Austen Court,Medford, New Jersey 08055"/>
    <s v="4 Austen Court Medford New Jersey 08055"/>
    <s v="4 08055"/>
    <s v=""/>
    <x v="9"/>
    <x v="0"/>
    <x v="41"/>
    <n v="3"/>
    <x v="11"/>
    <n v="2"/>
    <n v="0"/>
    <n v="0.17496217500938571"/>
    <n v="0.73254277707897308"/>
    <m/>
    <m/>
    <m/>
    <m/>
    <m/>
    <m/>
    <m/>
    <m/>
    <m/>
    <m/>
    <m/>
    <m/>
    <m/>
    <n v="9"/>
    <n v="1"/>
    <n v="0"/>
  </r>
  <r>
    <n v="49854343"/>
    <s v="PETERSON, Peter"/>
    <s v="c/o Keurig Green Mountain , Inc.,33 Coffee Lane,Waterbury, VT 05676"/>
    <s v="c/o Keurig Green Mountain Inc. 33 Coffee Lane Waterbury VT 05676"/>
    <s v="33 05676"/>
    <s v="33"/>
    <x v="9"/>
    <x v="0"/>
    <x v="17"/>
    <n v="3"/>
    <x v="6"/>
    <n v="2"/>
    <n v="1"/>
    <n v="0.24172526009576134"/>
    <n v="0.55816177384267818"/>
    <m/>
    <m/>
    <m/>
    <m/>
    <m/>
    <m/>
    <m/>
    <m/>
    <m/>
    <m/>
    <m/>
    <m/>
    <m/>
    <n v="9"/>
    <n v="1"/>
    <n v="0"/>
  </r>
  <r>
    <n v="49854594"/>
    <s v="REWASKAR, Sushant P ."/>
    <s v="c/o Microsoft Corporation,LCA - International Patents,One Microsoft Way,Redmond, Washington 98052-6399"/>
    <s v="c/o Microsoft Corporation LCA - International Patents One Microsoft Way Redmond Washington 98052-6399"/>
    <s v="980526399"/>
    <s v=""/>
    <x v="9"/>
    <x v="0"/>
    <x v="104"/>
    <n v="3"/>
    <x v="5"/>
    <n v="1"/>
    <n v="0"/>
    <n v="0.69509828607527513"/>
    <n v="0.43555022753295691"/>
    <m/>
    <m/>
    <m/>
    <m/>
    <m/>
    <m/>
    <m/>
    <m/>
    <m/>
    <m/>
    <m/>
    <m/>
    <m/>
    <n v="9"/>
    <n v="1"/>
    <n v="0"/>
  </r>
  <r>
    <n v="49862028"/>
    <s v="Kundak, Nuri"/>
    <s v="Brno"/>
    <s v="Brno"/>
    <s v=""/>
    <s v=""/>
    <x v="37"/>
    <x v="0"/>
    <x v="111"/>
    <n v="1"/>
    <x v="14"/>
    <n v="0"/>
    <n v="0"/>
    <n v="9.5274210341493859E-3"/>
    <n v="0.67783775990511685"/>
    <m/>
    <m/>
    <m/>
    <m/>
    <m/>
    <m/>
    <m/>
    <m/>
    <m/>
    <m/>
    <m/>
    <m/>
    <m/>
    <n v="9"/>
    <n v="0"/>
    <n v="0"/>
  </r>
  <r>
    <n v="49862467"/>
    <s v="Graumuller, Robert"/>
    <s v="Kiel"/>
    <s v="Kiel"/>
    <s v=""/>
    <s v=""/>
    <x v="0"/>
    <x v="0"/>
    <x v="111"/>
    <n v="1"/>
    <x v="14"/>
    <n v="0"/>
    <n v="0"/>
    <n v="8.3748877969281765E-2"/>
    <n v="0.22188462411616372"/>
    <m/>
    <m/>
    <m/>
    <m/>
    <m/>
    <m/>
    <m/>
    <m/>
    <m/>
    <m/>
    <m/>
    <m/>
    <m/>
    <n v="9"/>
    <n v="0"/>
    <n v="0"/>
  </r>
  <r>
    <n v="49866212"/>
    <s v="Maes, Eddy"/>
    <s v="Maasmechelen"/>
    <s v="Maasmechelen"/>
    <s v=""/>
    <s v=""/>
    <x v="17"/>
    <x v="0"/>
    <x v="74"/>
    <n v="1"/>
    <x v="14"/>
    <n v="0"/>
    <n v="0"/>
    <n v="0.53255605667782024"/>
    <n v="0.65217822259182079"/>
    <m/>
    <m/>
    <m/>
    <m/>
    <m/>
    <m/>
    <m/>
    <m/>
    <m/>
    <m/>
    <m/>
    <m/>
    <m/>
    <n v="9"/>
    <n v="0"/>
    <n v="0"/>
  </r>
  <r>
    <n v="49866447"/>
    <s v="Kuczaj, Arkadiusz"/>
    <s v="Colombier"/>
    <s v="Colombier"/>
    <s v=""/>
    <s v=""/>
    <x v="10"/>
    <x v="0"/>
    <x v="62"/>
    <n v="1"/>
    <x v="14"/>
    <n v="0"/>
    <n v="0"/>
    <n v="0.83617001452944439"/>
    <n v="0.3535603466868068"/>
    <m/>
    <m/>
    <m/>
    <m/>
    <m/>
    <m/>
    <m/>
    <m/>
    <m/>
    <m/>
    <m/>
    <m/>
    <m/>
    <n v="9"/>
    <n v="0"/>
    <n v="0"/>
  </r>
  <r>
    <n v="49871967"/>
    <s v="Jenkins, Dean M."/>
    <s v="La Canada-Flintridge"/>
    <s v="La Canada-Flintridge"/>
    <s v=""/>
    <s v=""/>
    <x v="16"/>
    <x v="0"/>
    <x v="91"/>
    <n v="2"/>
    <x v="15"/>
    <n v="0"/>
    <n v="0"/>
    <n v="0.2272004338758421"/>
    <n v="0.60371126407458997"/>
    <m/>
    <m/>
    <m/>
    <m/>
    <m/>
    <m/>
    <m/>
    <m/>
    <m/>
    <m/>
    <m/>
    <m/>
    <m/>
    <n v="9"/>
    <n v="0"/>
    <n v="0"/>
  </r>
  <r>
    <n v="49874488"/>
    <s v=", Tata Consultancy Services Ltd."/>
    <s v="Mumbai"/>
    <s v="Mumbai"/>
    <s v=""/>
    <s v=""/>
    <x v="27"/>
    <x v="0"/>
    <x v="66"/>
    <n v="1"/>
    <x v="14"/>
    <n v="0"/>
    <n v="0"/>
    <n v="0.1581266369114106"/>
    <n v="0.55189137573148683"/>
    <m/>
    <m/>
    <m/>
    <m/>
    <m/>
    <m/>
    <m/>
    <m/>
    <m/>
    <m/>
    <m/>
    <m/>
    <m/>
    <n v="9"/>
    <n v="0"/>
    <n v="0"/>
  </r>
  <r>
    <n v="49874655"/>
    <s v="Galimberti, Gabriele"/>
    <s v="Bovisio Masciago"/>
    <s v="Bovisio Masciago"/>
    <s v=""/>
    <s v=""/>
    <x v="6"/>
    <x v="0"/>
    <x v="79"/>
    <n v="1"/>
    <x v="15"/>
    <n v="0"/>
    <n v="0"/>
    <n v="0.65160688979933101"/>
    <n v="0.20711744272965205"/>
    <m/>
    <m/>
    <m/>
    <m/>
    <m/>
    <m/>
    <m/>
    <m/>
    <m/>
    <m/>
    <m/>
    <m/>
    <m/>
    <n v="9"/>
    <n v="0"/>
    <n v="0"/>
  </r>
  <r>
    <n v="51317562"/>
    <s v="LANNEFORS, Christina Josefin"/>
    <s v="P.O. Box 42,S-475 06 Fotö"/>
    <s v="P.O. Box 42 S-475 06 Fotö"/>
    <s v="42 475 06"/>
    <s v="42"/>
    <x v="11"/>
    <x v="0"/>
    <x v="21"/>
    <n v="2"/>
    <x v="9"/>
    <n v="3"/>
    <n v="1"/>
    <n v="0.97251264999698184"/>
    <n v="0.25292193925381767"/>
    <n v="1"/>
    <n v="2"/>
    <n v="12"/>
    <m/>
    <m/>
    <m/>
    <m/>
    <m/>
    <m/>
    <m/>
    <m/>
    <m/>
    <m/>
    <n v="9"/>
    <n v="1"/>
    <n v="0"/>
  </r>
  <r>
    <n v="49875535"/>
    <s v="Abramo, Felice"/>
    <s v="Corbetta"/>
    <s v="Corbetta"/>
    <s v=""/>
    <s v=""/>
    <x v="6"/>
    <x v="0"/>
    <x v="59"/>
    <n v="1"/>
    <x v="14"/>
    <n v="0"/>
    <n v="0"/>
    <n v="0.40368236216744302"/>
    <n v="0.80965575328553974"/>
    <m/>
    <m/>
    <m/>
    <m/>
    <m/>
    <m/>
    <m/>
    <m/>
    <m/>
    <m/>
    <m/>
    <m/>
    <m/>
    <n v="9"/>
    <n v="0"/>
    <n v="0"/>
  </r>
  <r>
    <n v="49876217"/>
    <s v="Branda, Neil Robin"/>
    <s v="Burnaby"/>
    <s v="Burnaby"/>
    <s v=""/>
    <s v=""/>
    <x v="16"/>
    <x v="0"/>
    <x v="65"/>
    <n v="1"/>
    <x v="14"/>
    <n v="0"/>
    <n v="0"/>
    <n v="8.2214937553497514E-3"/>
    <n v="0.60241438301826367"/>
    <m/>
    <m/>
    <m/>
    <m/>
    <m/>
    <m/>
    <m/>
    <m/>
    <m/>
    <m/>
    <m/>
    <m/>
    <m/>
    <n v="9"/>
    <n v="0"/>
    <n v="0"/>
  </r>
  <r>
    <n v="49884154"/>
    <s v="de Carvalho Oliveira, Romulo Augusto"/>
    <s v="Franco da Rocha"/>
    <s v="Franco da Rocha"/>
    <s v=""/>
    <s v=""/>
    <x v="33"/>
    <x v="0"/>
    <x v="81"/>
    <n v="1"/>
    <x v="3"/>
    <n v="0"/>
    <n v="0"/>
    <n v="7.3096135352458624E-2"/>
    <n v="6.0860623626850296E-2"/>
    <m/>
    <m/>
    <m/>
    <m/>
    <m/>
    <m/>
    <m/>
    <m/>
    <m/>
    <m/>
    <m/>
    <m/>
    <m/>
    <n v="9"/>
    <n v="0"/>
    <n v="0"/>
  </r>
  <r>
    <n v="49884226"/>
    <s v="Farrow, Heath S."/>
    <s v="Kelowna"/>
    <s v="Kelowna"/>
    <s v=""/>
    <s v=""/>
    <x v="16"/>
    <x v="0"/>
    <x v="65"/>
    <n v="1"/>
    <x v="14"/>
    <n v="0"/>
    <n v="0"/>
    <n v="0.70622050312151374"/>
    <n v="0.43189458774435252"/>
    <m/>
    <m/>
    <m/>
    <m/>
    <m/>
    <m/>
    <m/>
    <m/>
    <m/>
    <m/>
    <m/>
    <m/>
    <m/>
    <n v="9"/>
    <n v="0"/>
    <n v="0"/>
  </r>
  <r>
    <n v="49884590"/>
    <s v="Shimosaka, Tomoki"/>
    <s v="Chiyoda-ku"/>
    <s v="Chiyoda-ku"/>
    <s v=""/>
    <s v=""/>
    <x v="2"/>
    <x v="0"/>
    <x v="70"/>
    <n v="1"/>
    <x v="14"/>
    <n v="0"/>
    <n v="0"/>
    <n v="0.43506524406644131"/>
    <n v="0.69505302637848199"/>
    <m/>
    <m/>
    <m/>
    <m/>
    <m/>
    <m/>
    <m/>
    <m/>
    <m/>
    <m/>
    <m/>
    <m/>
    <m/>
    <n v="9"/>
    <n v="0"/>
    <n v="0"/>
  </r>
  <r>
    <n v="49892441"/>
    <s v="Al-Jamaan, Mansour A. KH."/>
    <s v="Rawda"/>
    <s v="Rawda"/>
    <s v=""/>
    <s v=""/>
    <x v="71"/>
    <x v="0"/>
    <x v="87"/>
    <n v="1"/>
    <x v="14"/>
    <n v="0"/>
    <n v="0"/>
    <n v="0.8532275679025495"/>
    <n v="6.7452199731506957E-2"/>
    <m/>
    <m/>
    <m/>
    <m/>
    <m/>
    <m/>
    <m/>
    <m/>
    <m/>
    <m/>
    <m/>
    <m/>
    <m/>
    <n v="9"/>
    <n v="0"/>
    <n v="0"/>
  </r>
  <r>
    <n v="49895819"/>
    <s v="JIANG, Zhi Hong"/>
    <s v="Macau"/>
    <s v="Macau"/>
    <s v=""/>
    <s v=""/>
    <x v="14"/>
    <x v="0"/>
    <x v="87"/>
    <n v="1"/>
    <x v="14"/>
    <n v="0"/>
    <n v="0"/>
    <n v="0.59901206316403699"/>
    <n v="0.22431412938777984"/>
    <m/>
    <m/>
    <m/>
    <m/>
    <m/>
    <m/>
    <m/>
    <m/>
    <m/>
    <m/>
    <m/>
    <m/>
    <m/>
    <n v="9"/>
    <n v="0"/>
    <n v="0"/>
  </r>
  <r>
    <n v="49901059"/>
    <s v="Hsieh, Tom"/>
    <s v="New Taipei"/>
    <s v="New Taipei"/>
    <s v=""/>
    <s v=""/>
    <x v="5"/>
    <x v="0"/>
    <x v="70"/>
    <n v="1"/>
    <x v="15"/>
    <n v="0"/>
    <n v="0"/>
    <n v="0.67909093143469901"/>
    <n v="0.98208827097691842"/>
    <m/>
    <m/>
    <m/>
    <m/>
    <m/>
    <m/>
    <m/>
    <m/>
    <m/>
    <m/>
    <m/>
    <m/>
    <m/>
    <n v="9"/>
    <n v="0"/>
    <n v="0"/>
  </r>
  <r>
    <n v="49907933"/>
    <s v="Kreitmaier, Florian"/>
    <s v="Hohenbrunn"/>
    <s v="Hohenbrunn"/>
    <s v=""/>
    <s v=""/>
    <x v="0"/>
    <x v="0"/>
    <x v="70"/>
    <n v="1"/>
    <x v="14"/>
    <n v="0"/>
    <n v="0"/>
    <n v="0.51701604201145013"/>
    <n v="0.82411023584718424"/>
    <m/>
    <m/>
    <m/>
    <m/>
    <m/>
    <m/>
    <m/>
    <m/>
    <m/>
    <m/>
    <m/>
    <m/>
    <m/>
    <n v="9"/>
    <n v="0"/>
    <n v="0"/>
  </r>
  <r>
    <n v="49908558"/>
    <s v="Ogino, Tsukasa"/>
    <s v="Kiryu"/>
    <s v="Kiryu"/>
    <s v=""/>
    <s v=""/>
    <x v="2"/>
    <x v="0"/>
    <x v="87"/>
    <n v="1"/>
    <x v="14"/>
    <n v="0"/>
    <n v="0"/>
    <n v="0.27578957876142163"/>
    <n v="0.99601006985402374"/>
    <m/>
    <m/>
    <m/>
    <m/>
    <m/>
    <m/>
    <m/>
    <m/>
    <m/>
    <m/>
    <m/>
    <m/>
    <m/>
    <n v="9"/>
    <n v="0"/>
    <n v="0"/>
  </r>
  <r>
    <n v="51345583"/>
    <s v="Dupre, Michael"/>
    <s v="St. Urbanusweg 43,5914 CA Venlo"/>
    <s v="St. Urbanusweg 43 5914 CA Venlo"/>
    <s v="43 5914"/>
    <s v="43"/>
    <x v="1"/>
    <x v="0"/>
    <x v="29"/>
    <n v="2"/>
    <x v="9"/>
    <n v="2"/>
    <n v="1"/>
    <n v="0.54000745660699012"/>
    <n v="0.23519609222373616"/>
    <n v="1"/>
    <n v="2"/>
    <n v="12"/>
    <m/>
    <m/>
    <m/>
    <m/>
    <m/>
    <m/>
    <m/>
    <m/>
    <m/>
    <m/>
    <n v="9"/>
    <n v="1"/>
    <n v="0"/>
  </r>
  <r>
    <n v="49912840"/>
    <s v="Beljaev, Sergej"/>
    <s v="Augsburg"/>
    <s v="Augsburg"/>
    <s v=""/>
    <s v=""/>
    <x v="0"/>
    <x v="0"/>
    <x v="59"/>
    <n v="1"/>
    <x v="14"/>
    <n v="0"/>
    <n v="0"/>
    <n v="3.1576756929298067E-2"/>
    <n v="0.73028830110310405"/>
    <m/>
    <m/>
    <m/>
    <m/>
    <m/>
    <m/>
    <m/>
    <m/>
    <m/>
    <m/>
    <m/>
    <m/>
    <m/>
    <n v="9"/>
    <n v="0"/>
    <n v="0"/>
  </r>
  <r>
    <n v="49913081"/>
    <s v="Miller, John C"/>
    <s v="Fresno,CA"/>
    <s v="Fresno CA"/>
    <s v=""/>
    <s v=""/>
    <x v="9"/>
    <x v="0"/>
    <x v="62"/>
    <n v="1"/>
    <x v="15"/>
    <n v="0"/>
    <n v="0"/>
    <n v="0.49863488721819027"/>
    <n v="0.7035359456654886"/>
    <m/>
    <m/>
    <m/>
    <m/>
    <m/>
    <m/>
    <m/>
    <m/>
    <m/>
    <m/>
    <m/>
    <m/>
    <m/>
    <n v="9"/>
    <n v="0"/>
    <n v="0"/>
  </r>
  <r>
    <n v="49915358"/>
    <s v="KAGAWA, Tetsuya"/>
    <s v="Kyoto"/>
    <s v="Kyoto"/>
    <s v=""/>
    <s v=""/>
    <x v="2"/>
    <x v="0"/>
    <x v="87"/>
    <n v="1"/>
    <x v="14"/>
    <n v="0"/>
    <n v="0"/>
    <n v="0.20881235004497933"/>
    <n v="0.97345163973877036"/>
    <m/>
    <m/>
    <m/>
    <m/>
    <m/>
    <m/>
    <m/>
    <m/>
    <m/>
    <m/>
    <m/>
    <m/>
    <m/>
    <n v="9"/>
    <n v="0"/>
    <n v="0"/>
  </r>
  <r>
    <n v="52099038"/>
    <s v="MAXWELL BARRY"/>
    <s v="19 Old Farm Road Spencer MA 01562"/>
    <s v="19 Old Farm Road Spencer MA 01562"/>
    <s v="19 01562"/>
    <s v=""/>
    <x v="9"/>
    <x v="0"/>
    <x v="40"/>
    <n v="2"/>
    <x v="11"/>
    <n v="2"/>
    <n v="0"/>
    <n v="0.57376860312856881"/>
    <n v="0.25747910523325135"/>
    <n v="1"/>
    <n v="2"/>
    <n v="12"/>
    <m/>
    <m/>
    <m/>
    <m/>
    <m/>
    <m/>
    <m/>
    <m/>
    <m/>
    <m/>
    <n v="9"/>
    <n v="1"/>
    <n v="0"/>
  </r>
  <r>
    <n v="49919703"/>
    <s v="Morita, Junya"/>
    <s v="Yokohama"/>
    <s v="Yokohama"/>
    <s v=""/>
    <s v=""/>
    <x v="2"/>
    <x v="0"/>
    <x v="59"/>
    <n v="1"/>
    <x v="14"/>
    <n v="0"/>
    <n v="0"/>
    <n v="2.7111806154752838E-2"/>
    <n v="0.72832661714066382"/>
    <m/>
    <m/>
    <m/>
    <m/>
    <m/>
    <m/>
    <m/>
    <m/>
    <m/>
    <m/>
    <m/>
    <m/>
    <m/>
    <n v="9"/>
    <n v="0"/>
    <n v="0"/>
  </r>
  <r>
    <n v="49923920"/>
    <s v="Castro, Fernando L."/>
    <s v="Westwood,MA"/>
    <s v="Westwood MA"/>
    <s v=""/>
    <s v=""/>
    <x v="9"/>
    <x v="0"/>
    <x v="77"/>
    <n v="1"/>
    <x v="15"/>
    <n v="0"/>
    <n v="0"/>
    <n v="0.56862608461438002"/>
    <n v="0.10305831694442003"/>
    <m/>
    <m/>
    <m/>
    <m/>
    <m/>
    <m/>
    <m/>
    <m/>
    <m/>
    <m/>
    <m/>
    <m/>
    <m/>
    <n v="9"/>
    <n v="0"/>
    <n v="0"/>
  </r>
  <r>
    <n v="49924233"/>
    <s v="Arnone, Joshua C."/>
    <s v="Wentzville,MO"/>
    <s v="Wentzville MO"/>
    <s v=""/>
    <s v=""/>
    <x v="9"/>
    <x v="0"/>
    <x v="69"/>
    <n v="1"/>
    <x v="15"/>
    <n v="0"/>
    <n v="0"/>
    <n v="0.39134370054236745"/>
    <n v="0.67865103729249665"/>
    <m/>
    <m/>
    <m/>
    <m/>
    <m/>
    <m/>
    <m/>
    <m/>
    <m/>
    <m/>
    <m/>
    <m/>
    <m/>
    <n v="9"/>
    <n v="0"/>
    <n v="0"/>
  </r>
  <r>
    <n v="49931078"/>
    <s v="Mendoza, Nicole"/>
    <s v="Newport Beach,CA"/>
    <s v="Newport Beach CA"/>
    <s v=""/>
    <s v=""/>
    <x v="9"/>
    <x v="0"/>
    <x v="79"/>
    <n v="1"/>
    <x v="3"/>
    <n v="0"/>
    <n v="0"/>
    <n v="0.44856560060476369"/>
    <n v="0.39383121247642716"/>
    <m/>
    <m/>
    <m/>
    <m/>
    <m/>
    <m/>
    <m/>
    <m/>
    <m/>
    <m/>
    <m/>
    <m/>
    <m/>
    <n v="9"/>
    <n v="0"/>
    <n v="0"/>
  </r>
  <r>
    <n v="49932409"/>
    <s v="Lu, Kuan-Yu"/>
    <s v="Taipei"/>
    <s v="Taipei"/>
    <s v=""/>
    <s v=""/>
    <x v="5"/>
    <x v="0"/>
    <x v="66"/>
    <n v="1"/>
    <x v="14"/>
    <n v="0"/>
    <n v="0"/>
    <n v="0.28700117957503046"/>
    <n v="8.6334864628061725E-2"/>
    <m/>
    <m/>
    <m/>
    <m/>
    <m/>
    <m/>
    <m/>
    <m/>
    <m/>
    <m/>
    <m/>
    <m/>
    <m/>
    <n v="9"/>
    <n v="0"/>
    <n v="0"/>
  </r>
  <r>
    <n v="49933092"/>
    <s v="Sugizaki, Yoshiaki"/>
    <s v="Kangawa-ken"/>
    <s v="Kangawa-ken"/>
    <s v=""/>
    <s v=""/>
    <x v="2"/>
    <x v="0"/>
    <x v="77"/>
    <n v="1"/>
    <x v="14"/>
    <n v="0"/>
    <n v="0"/>
    <n v="0.17099550099430294"/>
    <n v="0.17104963588611344"/>
    <m/>
    <m/>
    <m/>
    <m/>
    <m/>
    <m/>
    <m/>
    <m/>
    <m/>
    <m/>
    <m/>
    <m/>
    <m/>
    <n v="9"/>
    <n v="0"/>
    <n v="0"/>
  </r>
  <r>
    <n v="49935680"/>
    <s v="KIM, Youngsu"/>
    <s v="Hwaseong-si"/>
    <s v="Hwaseong-si"/>
    <s v=""/>
    <s v=""/>
    <x v="7"/>
    <x v="0"/>
    <x v="77"/>
    <n v="1"/>
    <x v="14"/>
    <n v="0"/>
    <n v="0"/>
    <n v="0.6316382123816342"/>
    <n v="0.82789856305758158"/>
    <m/>
    <m/>
    <m/>
    <m/>
    <m/>
    <m/>
    <m/>
    <m/>
    <m/>
    <m/>
    <m/>
    <m/>
    <m/>
    <n v="9"/>
    <n v="0"/>
    <n v="0"/>
  </r>
  <r>
    <n v="49938443"/>
    <s v="KICHIMA, Masashi"/>
    <s v="Niigata"/>
    <s v="Niigata"/>
    <s v=""/>
    <s v=""/>
    <x v="2"/>
    <x v="0"/>
    <x v="65"/>
    <n v="1"/>
    <x v="14"/>
    <n v="0"/>
    <n v="0"/>
    <n v="2.8350450991939891E-2"/>
    <n v="0.22753081539645459"/>
    <m/>
    <m/>
    <m/>
    <m/>
    <m/>
    <m/>
    <m/>
    <m/>
    <m/>
    <m/>
    <m/>
    <m/>
    <m/>
    <n v="9"/>
    <n v="0"/>
    <n v="0"/>
  </r>
  <r>
    <n v="49940990"/>
    <s v="Oliver Packaging and Equipment Company"/>
    <s v="Walker,MI"/>
    <s v="Walker MI"/>
    <s v=""/>
    <s v=""/>
    <x v="9"/>
    <x v="0"/>
    <x v="62"/>
    <n v="1"/>
    <x v="15"/>
    <n v="0"/>
    <n v="0"/>
    <n v="0.85575398449256435"/>
    <n v="0.90383014362284853"/>
    <m/>
    <m/>
    <m/>
    <m/>
    <m/>
    <m/>
    <m/>
    <m/>
    <m/>
    <m/>
    <m/>
    <m/>
    <m/>
    <n v="9"/>
    <n v="0"/>
    <n v="0"/>
  </r>
  <r>
    <n v="53452323"/>
    <s v="STUMP, Karl-Heinz"/>
    <s v="Aupointstrasse 21,84032 Altdorf"/>
    <s v="Aupointstrasse 21 84032 Altdorf"/>
    <s v="21 84032"/>
    <s v="21"/>
    <x v="0"/>
    <x v="0"/>
    <x v="29"/>
    <n v="2"/>
    <x v="0"/>
    <n v="2"/>
    <n v="1"/>
    <n v="0.34058408621995517"/>
    <n v="0.27637016373723744"/>
    <n v="1"/>
    <n v="2"/>
    <n v="12"/>
    <m/>
    <m/>
    <m/>
    <m/>
    <m/>
    <m/>
    <m/>
    <m/>
    <m/>
    <m/>
    <n v="9"/>
    <n v="1"/>
    <n v="0"/>
  </r>
  <r>
    <n v="49943385"/>
    <s v="Salman, Nader"/>
    <s v="Tananger"/>
    <s v="Tananger"/>
    <s v=""/>
    <s v=""/>
    <x v="13"/>
    <x v="0"/>
    <x v="59"/>
    <n v="1"/>
    <x v="14"/>
    <n v="0"/>
    <n v="0"/>
    <n v="0.76029938623608007"/>
    <n v="0.21175950027472357"/>
    <m/>
    <m/>
    <m/>
    <m/>
    <m/>
    <m/>
    <m/>
    <m/>
    <m/>
    <m/>
    <m/>
    <m/>
    <m/>
    <n v="9"/>
    <n v="0"/>
    <n v="0"/>
  </r>
  <r>
    <n v="49943456"/>
    <s v="Kondo, Toshikazu"/>
    <s v="Kanagawa"/>
    <s v="Kanagawa"/>
    <s v=""/>
    <s v=""/>
    <x v="2"/>
    <x v="0"/>
    <x v="59"/>
    <n v="1"/>
    <x v="14"/>
    <n v="0"/>
    <n v="0"/>
    <n v="0.98597718652116684"/>
    <n v="0.37490535803769465"/>
    <m/>
    <m/>
    <m/>
    <m/>
    <m/>
    <m/>
    <m/>
    <m/>
    <m/>
    <m/>
    <m/>
    <m/>
    <m/>
    <n v="9"/>
    <n v="0"/>
    <n v="0"/>
  </r>
  <r>
    <n v="49943623"/>
    <s v="Rigley, Philip"/>
    <s v="Ingolstadt"/>
    <s v="Ingolstadt"/>
    <s v=""/>
    <s v=""/>
    <x v="0"/>
    <x v="0"/>
    <x v="70"/>
    <n v="1"/>
    <x v="14"/>
    <n v="0"/>
    <n v="0"/>
    <n v="0.69998832410325285"/>
    <n v="0.44371070175070526"/>
    <m/>
    <m/>
    <m/>
    <m/>
    <m/>
    <m/>
    <m/>
    <m/>
    <m/>
    <m/>
    <m/>
    <m/>
    <m/>
    <n v="9"/>
    <n v="0"/>
    <n v="0"/>
  </r>
  <r>
    <n v="49950339"/>
    <s v="Institute of Chemical Technology"/>
    <s v="East Mumbai"/>
    <s v="East Mumbai"/>
    <s v=""/>
    <s v=""/>
    <x v="27"/>
    <x v="0"/>
    <x v="77"/>
    <n v="1"/>
    <x v="15"/>
    <n v="0"/>
    <n v="0"/>
    <n v="0.71891111840559208"/>
    <n v="0.79579682963079512"/>
    <m/>
    <m/>
    <m/>
    <m/>
    <m/>
    <m/>
    <m/>
    <m/>
    <m/>
    <m/>
    <m/>
    <m/>
    <m/>
    <n v="9"/>
    <n v="0"/>
    <n v="0"/>
  </r>
  <r>
    <n v="49950797"/>
    <s v="Alphabet Energy, Inc"/>
    <s v="Hayward,CA"/>
    <s v="Hayward CA"/>
    <s v=""/>
    <s v=""/>
    <x v="9"/>
    <x v="0"/>
    <x v="70"/>
    <n v="1"/>
    <x v="15"/>
    <n v="0"/>
    <n v="0"/>
    <n v="0.23446283289048819"/>
    <n v="0.9429270161179919"/>
    <m/>
    <m/>
    <m/>
    <m/>
    <m/>
    <m/>
    <m/>
    <m/>
    <m/>
    <m/>
    <m/>
    <m/>
    <m/>
    <n v="9"/>
    <n v="0"/>
    <n v="0"/>
  </r>
  <r>
    <n v="49954982"/>
    <s v="Inui, Shinro"/>
    <s v="Osaka"/>
    <s v="Osaka"/>
    <s v=""/>
    <s v=""/>
    <x v="2"/>
    <x v="0"/>
    <x v="87"/>
    <n v="1"/>
    <x v="14"/>
    <n v="0"/>
    <n v="0"/>
    <n v="0.92536982050098671"/>
    <n v="0.43935773236331865"/>
    <m/>
    <m/>
    <m/>
    <m/>
    <m/>
    <m/>
    <m/>
    <m/>
    <m/>
    <m/>
    <m/>
    <m/>
    <m/>
    <n v="9"/>
    <n v="0"/>
    <n v="0"/>
  </r>
  <r>
    <n v="49955078"/>
    <s v="Ito, Masaki"/>
    <s v="Buzen"/>
    <s v="Buzen"/>
    <s v=""/>
    <s v=""/>
    <x v="2"/>
    <x v="0"/>
    <x v="87"/>
    <n v="1"/>
    <x v="14"/>
    <n v="0"/>
    <n v="0"/>
    <n v="0.32986467354890414"/>
    <n v="0.87760357259027955"/>
    <m/>
    <m/>
    <m/>
    <m/>
    <m/>
    <m/>
    <m/>
    <m/>
    <m/>
    <m/>
    <m/>
    <m/>
    <m/>
    <n v="9"/>
    <n v="0"/>
    <n v="0"/>
  </r>
  <r>
    <n v="49956294"/>
    <s v="Yagi, Takahiro"/>
    <s v="Osaka"/>
    <s v="Osaka"/>
    <s v=""/>
    <s v=""/>
    <x v="2"/>
    <x v="0"/>
    <x v="87"/>
    <n v="1"/>
    <x v="14"/>
    <n v="0"/>
    <n v="0"/>
    <n v="0.23440000787759552"/>
    <n v="0.52032856180005527"/>
    <m/>
    <m/>
    <m/>
    <m/>
    <m/>
    <m/>
    <m/>
    <m/>
    <m/>
    <m/>
    <m/>
    <m/>
    <m/>
    <n v="9"/>
    <n v="0"/>
    <n v="0"/>
  </r>
  <r>
    <n v="54478802"/>
    <s v="KIME, Robert"/>
    <s v="Nideggener Str. 94,52224 Stolberg"/>
    <s v="Nideggener Str. 94 52224 Stolberg"/>
    <s v="94 52224"/>
    <s v="94"/>
    <x v="0"/>
    <x v="0"/>
    <x v="40"/>
    <n v="2"/>
    <x v="1"/>
    <n v="2"/>
    <n v="1"/>
    <n v="0.94633805487116152"/>
    <n v="0.28569692171732308"/>
    <n v="1"/>
    <n v="2"/>
    <n v="12"/>
    <m/>
    <m/>
    <m/>
    <m/>
    <m/>
    <m/>
    <m/>
    <m/>
    <m/>
    <m/>
    <n v="9"/>
    <n v="1"/>
    <n v="0"/>
  </r>
  <r>
    <n v="49962068"/>
    <s v="Snyder, Scott"/>
    <s v="Morristown,NJ"/>
    <s v="Morristown NJ"/>
    <s v=""/>
    <s v=""/>
    <x v="9"/>
    <x v="0"/>
    <x v="69"/>
    <n v="1"/>
    <x v="15"/>
    <n v="0"/>
    <n v="0"/>
    <n v="0.57181736605353151"/>
    <n v="0.89956859205386641"/>
    <m/>
    <m/>
    <m/>
    <m/>
    <m/>
    <m/>
    <m/>
    <m/>
    <m/>
    <m/>
    <m/>
    <m/>
    <m/>
    <n v="9"/>
    <n v="0"/>
    <n v="0"/>
  </r>
  <r>
    <n v="49969185"/>
    <s v="Bula, Geoffrey Simon"/>
    <s v="Apex,NC"/>
    <s v="Apex NC"/>
    <s v=""/>
    <s v=""/>
    <x v="9"/>
    <x v="0"/>
    <x v="65"/>
    <n v="1"/>
    <x v="15"/>
    <n v="0"/>
    <n v="0"/>
    <n v="0.77408225405545517"/>
    <n v="0.17307727210740342"/>
    <m/>
    <m/>
    <m/>
    <m/>
    <m/>
    <m/>
    <m/>
    <m/>
    <m/>
    <m/>
    <m/>
    <m/>
    <m/>
    <n v="9"/>
    <n v="0"/>
    <n v="0"/>
  </r>
  <r>
    <n v="49970853"/>
    <s v="Gupta, Sachin"/>
    <s v="Fremont,CA"/>
    <s v="Fremont CA"/>
    <s v=""/>
    <s v=""/>
    <x v="9"/>
    <x v="0"/>
    <x v="70"/>
    <n v="1"/>
    <x v="15"/>
    <n v="0"/>
    <n v="0"/>
    <n v="3.0715500958296005E-2"/>
    <n v="0.42904706001084691"/>
    <m/>
    <m/>
    <m/>
    <m/>
    <m/>
    <m/>
    <m/>
    <m/>
    <m/>
    <m/>
    <m/>
    <m/>
    <m/>
    <n v="9"/>
    <n v="0"/>
    <n v="0"/>
  </r>
  <r>
    <n v="49975716"/>
    <s v="ENOMOTO, Junya"/>
    <s v="Tokyo"/>
    <s v="Tokyo"/>
    <s v=""/>
    <s v=""/>
    <x v="2"/>
    <x v="0"/>
    <x v="87"/>
    <n v="1"/>
    <x v="14"/>
    <n v="0"/>
    <n v="0"/>
    <n v="0.96940704367058761"/>
    <n v="0.24176788997237686"/>
    <m/>
    <m/>
    <m/>
    <m/>
    <m/>
    <m/>
    <m/>
    <m/>
    <m/>
    <m/>
    <m/>
    <m/>
    <m/>
    <n v="9"/>
    <n v="0"/>
    <n v="0"/>
  </r>
  <r>
    <n v="49976759"/>
    <s v="Kao, Yu-Hsun"/>
    <s v="New Taipei City"/>
    <s v="New Taipei City"/>
    <s v=""/>
    <s v=""/>
    <x v="5"/>
    <x v="0"/>
    <x v="81"/>
    <n v="1"/>
    <x v="3"/>
    <n v="0"/>
    <n v="0"/>
    <n v="0.41256790113231134"/>
    <n v="0.3356180446530016"/>
    <m/>
    <m/>
    <m/>
    <m/>
    <m/>
    <m/>
    <m/>
    <m/>
    <m/>
    <m/>
    <m/>
    <m/>
    <m/>
    <n v="9"/>
    <n v="0"/>
    <n v="0"/>
  </r>
  <r>
    <n v="49979589"/>
    <s v="GUEZ, Allon"/>
    <s v="Pen Valley,PA"/>
    <s v="Pen Valley PA"/>
    <s v=""/>
    <s v=""/>
    <x v="9"/>
    <x v="0"/>
    <x v="69"/>
    <n v="1"/>
    <x v="3"/>
    <n v="0"/>
    <n v="0"/>
    <n v="0.95268474887989252"/>
    <n v="0.15029093578824881"/>
    <m/>
    <m/>
    <m/>
    <m/>
    <m/>
    <m/>
    <m/>
    <m/>
    <m/>
    <m/>
    <m/>
    <m/>
    <m/>
    <n v="9"/>
    <n v="0"/>
    <n v="0"/>
  </r>
  <r>
    <n v="49988207"/>
    <s v="Lim, Sang Hyup"/>
    <s v="Seoul"/>
    <s v="Seoul"/>
    <s v=""/>
    <s v=""/>
    <x v="7"/>
    <x v="0"/>
    <x v="87"/>
    <n v="1"/>
    <x v="14"/>
    <n v="0"/>
    <n v="0"/>
    <n v="0.4788588927191838"/>
    <n v="0.68195291666869595"/>
    <m/>
    <m/>
    <m/>
    <m/>
    <m/>
    <m/>
    <m/>
    <m/>
    <m/>
    <m/>
    <m/>
    <m/>
    <m/>
    <n v="9"/>
    <n v="0"/>
    <n v="0"/>
  </r>
  <r>
    <n v="49991597"/>
    <s v="Kadile, Michael A."/>
    <s v="Redondo Beach,CA"/>
    <s v="Redondo Beach CA"/>
    <s v=""/>
    <s v=""/>
    <x v="9"/>
    <x v="0"/>
    <x v="79"/>
    <n v="1"/>
    <x v="3"/>
    <n v="0"/>
    <n v="0"/>
    <n v="0.65834480485903724"/>
    <n v="0.74314506634819799"/>
    <m/>
    <m/>
    <m/>
    <m/>
    <m/>
    <m/>
    <m/>
    <m/>
    <m/>
    <m/>
    <m/>
    <m/>
    <m/>
    <n v="9"/>
    <n v="0"/>
    <n v="0"/>
  </r>
  <r>
    <n v="49992224"/>
    <s v="CHEN, Su-Huey"/>
    <s v="Hsinchu City"/>
    <s v="Hsinchu City"/>
    <s v=""/>
    <s v=""/>
    <x v="5"/>
    <x v="0"/>
    <x v="74"/>
    <n v="1"/>
    <x v="15"/>
    <n v="0"/>
    <n v="0"/>
    <n v="0.88358739227600935"/>
    <n v="0.46436397731793777"/>
    <m/>
    <m/>
    <m/>
    <m/>
    <m/>
    <m/>
    <m/>
    <m/>
    <m/>
    <m/>
    <m/>
    <m/>
    <m/>
    <n v="9"/>
    <n v="0"/>
    <n v="0"/>
  </r>
  <r>
    <n v="49992472"/>
    <s v="Kotyk, Jeff"/>
    <s v="St. Louis,MO"/>
    <s v="St. Louis MO"/>
    <s v=""/>
    <s v=""/>
    <x v="9"/>
    <x v="0"/>
    <x v="74"/>
    <n v="1"/>
    <x v="3"/>
    <n v="0"/>
    <n v="0"/>
    <n v="0.93636632902245653"/>
    <n v="0.9793368745828126"/>
    <m/>
    <m/>
    <m/>
    <m/>
    <m/>
    <m/>
    <m/>
    <m/>
    <m/>
    <m/>
    <m/>
    <m/>
    <m/>
    <n v="9"/>
    <n v="0"/>
    <n v="0"/>
  </r>
  <r>
    <n v="49994459"/>
    <s v="KALGHATGI, GAUTAM TAVANAPPA"/>
    <s v="Dhahran"/>
    <s v="Dhahran"/>
    <s v=""/>
    <s v=""/>
    <x v="60"/>
    <x v="0"/>
    <x v="65"/>
    <n v="1"/>
    <x v="14"/>
    <n v="0"/>
    <n v="0"/>
    <n v="0.95964688035445023"/>
    <n v="9.0415271298761479E-2"/>
    <m/>
    <m/>
    <m/>
    <m/>
    <m/>
    <m/>
    <m/>
    <m/>
    <m/>
    <m/>
    <m/>
    <m/>
    <m/>
    <n v="9"/>
    <n v="0"/>
    <n v="0"/>
  </r>
  <r>
    <n v="49995342"/>
    <s v="Powell, Kevin Blake"/>
    <s v="Clevedon"/>
    <s v="Clevedon"/>
    <s v=""/>
    <s v=""/>
    <x v="34"/>
    <x v="0"/>
    <x v="59"/>
    <n v="1"/>
    <x v="14"/>
    <n v="0"/>
    <n v="0"/>
    <n v="0.54820483165250922"/>
    <n v="0.65287414303285018"/>
    <m/>
    <m/>
    <m/>
    <m/>
    <m/>
    <m/>
    <m/>
    <m/>
    <m/>
    <m/>
    <m/>
    <m/>
    <m/>
    <n v="9"/>
    <n v="0"/>
    <n v="0"/>
  </r>
  <r>
    <n v="49996043"/>
    <s v="Hsu, Chih Chung"/>
    <s v="Zhubei"/>
    <s v="Zhubei"/>
    <s v=""/>
    <s v=""/>
    <x v="5"/>
    <x v="0"/>
    <x v="66"/>
    <n v="1"/>
    <x v="14"/>
    <n v="0"/>
    <n v="0"/>
    <n v="0.45076832035150194"/>
    <n v="0.790322005091733"/>
    <m/>
    <m/>
    <m/>
    <m/>
    <m/>
    <m/>
    <m/>
    <m/>
    <m/>
    <m/>
    <m/>
    <m/>
    <m/>
    <n v="9"/>
    <n v="0"/>
    <n v="0"/>
  </r>
  <r>
    <n v="49996549"/>
    <s v="Dream Matter, LLC"/>
    <s v="Covington,LA"/>
    <s v="Covington LA"/>
    <s v=""/>
    <s v=""/>
    <x v="9"/>
    <x v="0"/>
    <x v="74"/>
    <n v="1"/>
    <x v="15"/>
    <n v="0"/>
    <n v="0"/>
    <n v="0.3757700128622613"/>
    <n v="0.41774288681346006"/>
    <m/>
    <m/>
    <m/>
    <m/>
    <m/>
    <m/>
    <m/>
    <m/>
    <m/>
    <m/>
    <m/>
    <m/>
    <m/>
    <n v="9"/>
    <n v="0"/>
    <n v="0"/>
  </r>
  <r>
    <n v="50000267"/>
    <s v="LIN, Tzu-Ming"/>
    <s v="Zhubei City"/>
    <s v="Zhubei City"/>
    <s v=""/>
    <s v=""/>
    <x v="5"/>
    <x v="0"/>
    <x v="77"/>
    <n v="1"/>
    <x v="15"/>
    <n v="0"/>
    <n v="0"/>
    <n v="0.39508112342030577"/>
    <n v="0.13055867961714629"/>
    <m/>
    <m/>
    <m/>
    <m/>
    <m/>
    <m/>
    <m/>
    <m/>
    <m/>
    <m/>
    <m/>
    <m/>
    <m/>
    <n v="9"/>
    <n v="0"/>
    <n v="0"/>
  </r>
  <r>
    <n v="50000977"/>
    <s v="Monsalvo, Rodolfo"/>
    <s v="San Diego,CA"/>
    <s v="San Diego CA"/>
    <s v=""/>
    <s v=""/>
    <x v="9"/>
    <x v="0"/>
    <x v="74"/>
    <n v="1"/>
    <x v="3"/>
    <n v="0"/>
    <n v="0"/>
    <n v="0.2260102338059653"/>
    <n v="0.22333174629706787"/>
    <m/>
    <m/>
    <m/>
    <m/>
    <m/>
    <m/>
    <m/>
    <m/>
    <m/>
    <m/>
    <m/>
    <m/>
    <m/>
    <n v="9"/>
    <n v="0"/>
    <n v="0"/>
  </r>
  <r>
    <n v="50001597"/>
    <s v="Ramsden, Linda G."/>
    <s v="Wellesley,MA"/>
    <s v="Wellesley MA"/>
    <s v=""/>
    <s v=""/>
    <x v="9"/>
    <x v="0"/>
    <x v="74"/>
    <n v="1"/>
    <x v="15"/>
    <n v="0"/>
    <n v="0"/>
    <n v="0.53388123650205654"/>
    <n v="0.9797437600682295"/>
    <m/>
    <m/>
    <m/>
    <m/>
    <m/>
    <m/>
    <m/>
    <m/>
    <m/>
    <m/>
    <m/>
    <m/>
    <m/>
    <n v="9"/>
    <n v="0"/>
    <n v="0"/>
  </r>
  <r>
    <n v="54481056"/>
    <s v="Meyer, Christine"/>
    <s v="Norger Straße 9,49751 Sögel"/>
    <s v="Norger Straße 9 49751 Sögel"/>
    <s v="9 49751"/>
    <s v="9"/>
    <x v="0"/>
    <x v="0"/>
    <x v="54"/>
    <n v="2"/>
    <x v="1"/>
    <n v="2"/>
    <n v="1"/>
    <n v="0.77676528479400542"/>
    <n v="0.26836738506301738"/>
    <n v="1"/>
    <n v="2"/>
    <n v="12"/>
    <m/>
    <m/>
    <m/>
    <m/>
    <m/>
    <m/>
    <m/>
    <m/>
    <m/>
    <m/>
    <n v="9"/>
    <n v="1"/>
    <n v="0"/>
  </r>
  <r>
    <n v="50002262"/>
    <s v="Plattner, Oliver H."/>
    <s v="San Francisco,CA"/>
    <s v="San Francisco CA"/>
    <s v=""/>
    <s v=""/>
    <x v="9"/>
    <x v="0"/>
    <x v="79"/>
    <n v="1"/>
    <x v="3"/>
    <n v="0"/>
    <n v="0"/>
    <n v="0.20395330642809473"/>
    <n v="0.32116779783853133"/>
    <m/>
    <m/>
    <m/>
    <m/>
    <m/>
    <m/>
    <m/>
    <m/>
    <m/>
    <m/>
    <m/>
    <m/>
    <m/>
    <n v="9"/>
    <n v="0"/>
    <n v="0"/>
  </r>
  <r>
    <n v="50002500"/>
    <s v="Ng, Ben"/>
    <s v="Newark,CA"/>
    <s v="Newark CA"/>
    <s v=""/>
    <s v=""/>
    <x v="9"/>
    <x v="0"/>
    <x v="62"/>
    <n v="1"/>
    <x v="15"/>
    <n v="0"/>
    <n v="0"/>
    <n v="0.46324695574341801"/>
    <n v="0.57384412755346759"/>
    <m/>
    <m/>
    <m/>
    <m/>
    <m/>
    <m/>
    <m/>
    <m/>
    <m/>
    <m/>
    <m/>
    <m/>
    <m/>
    <n v="9"/>
    <n v="0"/>
    <n v="0"/>
  </r>
  <r>
    <n v="50004566"/>
    <s v="Chen, Tina Yung-Ting"/>
    <s v="San Jose,CA"/>
    <s v="San Jose CA"/>
    <s v=""/>
    <s v=""/>
    <x v="9"/>
    <x v="0"/>
    <x v="77"/>
    <n v="1"/>
    <x v="3"/>
    <n v="0"/>
    <n v="0"/>
    <n v="0.38350189604771023"/>
    <n v="0.57423573906156722"/>
    <m/>
    <m/>
    <m/>
    <m/>
    <m/>
    <m/>
    <m/>
    <m/>
    <m/>
    <m/>
    <m/>
    <m/>
    <m/>
    <n v="9"/>
    <n v="0"/>
    <n v="0"/>
  </r>
  <r>
    <n v="50008040"/>
    <s v="Swaggerty Sausage Co., Inc."/>
    <s v="Kodak,TN"/>
    <s v="Kodak TN"/>
    <s v=""/>
    <s v=""/>
    <x v="9"/>
    <x v="0"/>
    <x v="59"/>
    <n v="1"/>
    <x v="15"/>
    <n v="0"/>
    <n v="0"/>
    <n v="0.41921418485743767"/>
    <n v="0.4441514886711283"/>
    <m/>
    <m/>
    <m/>
    <m/>
    <m/>
    <m/>
    <m/>
    <m/>
    <m/>
    <m/>
    <m/>
    <m/>
    <m/>
    <n v="9"/>
    <n v="0"/>
    <n v="0"/>
  </r>
  <r>
    <n v="50008271"/>
    <s v="Nelson, Carol J."/>
    <s v="South Jordan,UT"/>
    <s v="South Jordan UT"/>
    <s v=""/>
    <s v=""/>
    <x v="9"/>
    <x v="0"/>
    <x v="81"/>
    <n v="1"/>
    <x v="3"/>
    <n v="0"/>
    <n v="0"/>
    <n v="0.68913424085878361"/>
    <n v="0.71516280378731756"/>
    <m/>
    <m/>
    <m/>
    <m/>
    <m/>
    <m/>
    <m/>
    <m/>
    <m/>
    <m/>
    <m/>
    <m/>
    <m/>
    <n v="9"/>
    <n v="0"/>
    <n v="0"/>
  </r>
  <r>
    <n v="50008364"/>
    <s v="Torres, David O."/>
    <s v="Houston,TX"/>
    <s v="Houston TX"/>
    <s v=""/>
    <s v=""/>
    <x v="9"/>
    <x v="0"/>
    <x v="70"/>
    <n v="1"/>
    <x v="15"/>
    <n v="0"/>
    <n v="0"/>
    <n v="0.54672661276140655"/>
    <n v="0.64170898628290995"/>
    <m/>
    <m/>
    <m/>
    <m/>
    <m/>
    <m/>
    <m/>
    <m/>
    <m/>
    <m/>
    <m/>
    <m/>
    <m/>
    <n v="9"/>
    <n v="0"/>
    <n v="0"/>
  </r>
  <r>
    <n v="50008561"/>
    <s v="Upton, Daniel E."/>
    <s v="Smithfield,RI"/>
    <s v="Smithfield RI"/>
    <s v=""/>
    <s v=""/>
    <x v="9"/>
    <x v="0"/>
    <x v="69"/>
    <n v="1"/>
    <x v="15"/>
    <n v="0"/>
    <n v="0"/>
    <n v="0.51464119848710099"/>
    <n v="0.40504974120728932"/>
    <m/>
    <m/>
    <m/>
    <m/>
    <m/>
    <m/>
    <m/>
    <m/>
    <m/>
    <m/>
    <m/>
    <m/>
    <m/>
    <n v="9"/>
    <n v="0"/>
    <n v="0"/>
  </r>
  <r>
    <n v="55092115"/>
    <s v="CHAMBERS, Craig"/>
    <s v="5617 BEACH DR. SW SEATTLE, WA 98136"/>
    <s v="5617 BEACH DR. SW SEATTLE WA 98136"/>
    <s v="5617 98136"/>
    <s v=""/>
    <x v="9"/>
    <x v="0"/>
    <x v="52"/>
    <n v="2"/>
    <x v="11"/>
    <n v="2"/>
    <n v="0"/>
    <n v="0.76821094485255426"/>
    <n v="0.27755037083225897"/>
    <n v="1"/>
    <n v="2"/>
    <n v="12"/>
    <m/>
    <m/>
    <m/>
    <m/>
    <m/>
    <m/>
    <m/>
    <m/>
    <m/>
    <m/>
    <n v="9"/>
    <n v="1"/>
    <n v="0"/>
  </r>
  <r>
    <n v="50011792"/>
    <s v="MAMO, Shumeye"/>
    <s v="San Ramon,CA"/>
    <s v="San Ramon CA"/>
    <s v=""/>
    <s v=""/>
    <x v="9"/>
    <x v="0"/>
    <x v="74"/>
    <n v="1"/>
    <x v="3"/>
    <n v="0"/>
    <n v="0"/>
    <n v="0.32728077176490689"/>
    <n v="0.83292927695061658"/>
    <m/>
    <m/>
    <m/>
    <m/>
    <m/>
    <m/>
    <m/>
    <m/>
    <m/>
    <m/>
    <m/>
    <m/>
    <m/>
    <n v="9"/>
    <n v="0"/>
    <n v="0"/>
  </r>
  <r>
    <n v="50013187"/>
    <s v="Murphy, Colin J"/>
    <s v="Newport,RI"/>
    <s v="Newport RI"/>
    <s v=""/>
    <s v=""/>
    <x v="9"/>
    <x v="0"/>
    <x v="70"/>
    <n v="1"/>
    <x v="15"/>
    <n v="0"/>
    <n v="0"/>
    <n v="0.41799689391890604"/>
    <n v="0.52787523298000638"/>
    <m/>
    <m/>
    <m/>
    <m/>
    <m/>
    <m/>
    <m/>
    <m/>
    <m/>
    <m/>
    <m/>
    <m/>
    <m/>
    <n v="9"/>
    <n v="0"/>
    <n v="0"/>
  </r>
  <r>
    <n v="50013851"/>
    <s v="Raffle, Jonn T."/>
    <s v="Austin,TX"/>
    <s v="Austin TX"/>
    <s v=""/>
    <s v=""/>
    <x v="9"/>
    <x v="0"/>
    <x v="62"/>
    <n v="1"/>
    <x v="15"/>
    <n v="0"/>
    <n v="0"/>
    <n v="0.81274298134633538"/>
    <n v="8.8986238695670017E-2"/>
    <m/>
    <m/>
    <m/>
    <m/>
    <m/>
    <m/>
    <m/>
    <m/>
    <m/>
    <m/>
    <m/>
    <m/>
    <m/>
    <n v="9"/>
    <n v="0"/>
    <n v="0"/>
  </r>
  <r>
    <n v="50014460"/>
    <s v="McGough, Kevin"/>
    <s v="Wallingford,PA"/>
    <s v="Wallingford PA"/>
    <s v=""/>
    <s v=""/>
    <x v="9"/>
    <x v="0"/>
    <x v="78"/>
    <n v="1"/>
    <x v="15"/>
    <n v="0"/>
    <n v="0"/>
    <n v="3.5454141953356055E-3"/>
    <n v="0.86776090702614905"/>
    <m/>
    <m/>
    <m/>
    <m/>
    <m/>
    <m/>
    <m/>
    <m/>
    <m/>
    <m/>
    <m/>
    <m/>
    <m/>
    <n v="9"/>
    <n v="0"/>
    <n v="0"/>
  </r>
  <r>
    <n v="50014841"/>
    <s v="Sullivan, Robert"/>
    <s v="Wareham,MA"/>
    <s v="Wareham MA"/>
    <s v=""/>
    <s v=""/>
    <x v="9"/>
    <x v="0"/>
    <x v="70"/>
    <n v="1"/>
    <x v="15"/>
    <n v="0"/>
    <n v="0"/>
    <n v="0.17212594689459226"/>
    <n v="0.60434191935497705"/>
    <m/>
    <m/>
    <m/>
    <m/>
    <m/>
    <m/>
    <m/>
    <m/>
    <m/>
    <m/>
    <m/>
    <m/>
    <m/>
    <n v="9"/>
    <n v="0"/>
    <n v="0"/>
  </r>
  <r>
    <n v="50015486"/>
    <s v="PokitDok, Inc."/>
    <s v="San Mateo,CA"/>
    <s v="San Mateo CA"/>
    <s v=""/>
    <s v=""/>
    <x v="9"/>
    <x v="0"/>
    <x v="74"/>
    <n v="1"/>
    <x v="3"/>
    <n v="0"/>
    <n v="0"/>
    <n v="0.51770644296448987"/>
    <n v="0.40005228776212121"/>
    <m/>
    <m/>
    <m/>
    <m/>
    <m/>
    <m/>
    <m/>
    <m/>
    <m/>
    <m/>
    <m/>
    <m/>
    <m/>
    <n v="9"/>
    <n v="0"/>
    <n v="0"/>
  </r>
  <r>
    <n v="55477872"/>
    <s v="Or-Nim Medical Ltd."/>
    <s v="1 Yodfat Street, 71291 Lod IL"/>
    <s v="1 Yodfat Street 71291 Lod IL"/>
    <s v="1 71291"/>
    <s v=""/>
    <x v="19"/>
    <x v="0"/>
    <x v="13"/>
    <n v="2"/>
    <x v="9"/>
    <n v="2"/>
    <n v="0"/>
    <n v="0.39032669631706474"/>
    <n v="0.2602713653983123"/>
    <n v="1"/>
    <n v="2"/>
    <n v="12"/>
    <m/>
    <m/>
    <m/>
    <m/>
    <m/>
    <m/>
    <m/>
    <m/>
    <m/>
    <m/>
    <n v="9"/>
    <n v="1"/>
    <n v="0"/>
  </r>
  <r>
    <n v="50021864"/>
    <s v="Kim, Sung-Guen"/>
    <s v="Guri-si"/>
    <s v="Guri-si"/>
    <s v=""/>
    <s v=""/>
    <x v="7"/>
    <x v="0"/>
    <x v="65"/>
    <n v="1"/>
    <x v="14"/>
    <n v="0"/>
    <n v="0"/>
    <n v="0.36749447566904869"/>
    <n v="0.60117189596828791"/>
    <m/>
    <m/>
    <m/>
    <m/>
    <m/>
    <m/>
    <m/>
    <m/>
    <m/>
    <m/>
    <m/>
    <m/>
    <m/>
    <n v="9"/>
    <n v="0"/>
    <n v="0"/>
  </r>
  <r>
    <n v="50029696"/>
    <s v="Kuniya, Yoshitaka"/>
    <s v="Shizuoka-ken"/>
    <s v="Shizuoka-ken"/>
    <s v=""/>
    <s v=""/>
    <x v="2"/>
    <x v="0"/>
    <x v="74"/>
    <n v="1"/>
    <x v="14"/>
    <n v="0"/>
    <n v="0"/>
    <n v="0.18064525089982508"/>
    <n v="0.87782658362665755"/>
    <m/>
    <m/>
    <m/>
    <m/>
    <m/>
    <m/>
    <m/>
    <m/>
    <m/>
    <m/>
    <m/>
    <m/>
    <m/>
    <n v="9"/>
    <n v="0"/>
    <n v="0"/>
  </r>
  <r>
    <n v="50030628"/>
    <s v="Motegi, Takeshi"/>
    <s v="Utsunomiya-shi"/>
    <s v="Utsunomiya-shi"/>
    <s v=""/>
    <s v=""/>
    <x v="2"/>
    <x v="0"/>
    <x v="78"/>
    <n v="1"/>
    <x v="14"/>
    <n v="0"/>
    <n v="0"/>
    <n v="0.11820868248227945"/>
    <n v="0.79088347965308703"/>
    <m/>
    <m/>
    <m/>
    <m/>
    <m/>
    <m/>
    <m/>
    <m/>
    <m/>
    <m/>
    <m/>
    <m/>
    <m/>
    <n v="9"/>
    <n v="0"/>
    <n v="0"/>
  </r>
  <r>
    <n v="50031652"/>
    <s v="CHEN, HSUEH-LIANG"/>
    <s v="Taipei City"/>
    <s v="Taipei City"/>
    <s v=""/>
    <s v=""/>
    <x v="5"/>
    <x v="0"/>
    <x v="77"/>
    <n v="1"/>
    <x v="15"/>
    <n v="0"/>
    <n v="0"/>
    <n v="0.24434800971353465"/>
    <n v="0.68687093628741092"/>
    <m/>
    <m/>
    <m/>
    <m/>
    <m/>
    <m/>
    <m/>
    <m/>
    <m/>
    <m/>
    <m/>
    <m/>
    <m/>
    <n v="9"/>
    <n v="0"/>
    <n v="0"/>
  </r>
  <r>
    <n v="50033915"/>
    <s v="YOKOMAE, Takahiro"/>
    <s v="Yamanashi"/>
    <s v="Yamanashi"/>
    <s v=""/>
    <s v=""/>
    <x v="2"/>
    <x v="0"/>
    <x v="62"/>
    <n v="1"/>
    <x v="14"/>
    <n v="0"/>
    <n v="0"/>
    <n v="0.84443871679262139"/>
    <n v="0.33813021030922275"/>
    <m/>
    <m/>
    <m/>
    <m/>
    <m/>
    <m/>
    <m/>
    <m/>
    <m/>
    <m/>
    <m/>
    <m/>
    <m/>
    <n v="9"/>
    <n v="0"/>
    <n v="0"/>
  </r>
  <r>
    <n v="50037910"/>
    <s v="Stepper, David"/>
    <s v="Cambridge,MA"/>
    <s v="Cambridge MA"/>
    <s v=""/>
    <s v=""/>
    <x v="9"/>
    <x v="0"/>
    <x v="74"/>
    <n v="1"/>
    <x v="15"/>
    <n v="0"/>
    <n v="0"/>
    <n v="0.71942057788398794"/>
    <n v="0.19373401883269348"/>
    <m/>
    <m/>
    <m/>
    <m/>
    <m/>
    <m/>
    <m/>
    <m/>
    <m/>
    <m/>
    <m/>
    <m/>
    <m/>
    <n v="9"/>
    <n v="0"/>
    <n v="0"/>
  </r>
  <r>
    <n v="50038339"/>
    <s v="Chen, Chin-Ju"/>
    <s v="Tustin,CA"/>
    <s v="Tustin CA"/>
    <s v=""/>
    <s v=""/>
    <x v="9"/>
    <x v="0"/>
    <x v="62"/>
    <n v="1"/>
    <x v="15"/>
    <n v="0"/>
    <n v="0"/>
    <n v="0.36559657794909184"/>
    <n v="0.53456126139979943"/>
    <m/>
    <m/>
    <m/>
    <m/>
    <m/>
    <m/>
    <m/>
    <m/>
    <m/>
    <m/>
    <m/>
    <m/>
    <m/>
    <n v="9"/>
    <n v="0"/>
    <n v="0"/>
  </r>
  <r>
    <n v="50041110"/>
    <s v="KERWIN, Bruce Authur"/>
    <s v="Bainbridge Island,WA"/>
    <s v="Bainbridge Island WA"/>
    <s v=""/>
    <s v=""/>
    <x v="9"/>
    <x v="0"/>
    <x v="91"/>
    <n v="2"/>
    <x v="3"/>
    <n v="0"/>
    <n v="0"/>
    <n v="0.17388561976246031"/>
    <n v="0.94708112595709693"/>
    <m/>
    <m/>
    <m/>
    <m/>
    <m/>
    <m/>
    <m/>
    <m/>
    <m/>
    <m/>
    <m/>
    <m/>
    <m/>
    <n v="9"/>
    <n v="0"/>
    <n v="0"/>
  </r>
  <r>
    <n v="50041480"/>
    <s v="TSAI, YUH-DEAN"/>
    <s v="Hsinchu"/>
    <s v="Hsinchu"/>
    <s v=""/>
    <s v=""/>
    <x v="5"/>
    <x v="0"/>
    <x v="65"/>
    <n v="1"/>
    <x v="14"/>
    <n v="0"/>
    <n v="0"/>
    <n v="0.66286729318999948"/>
    <n v="0.64891410140209593"/>
    <m/>
    <m/>
    <m/>
    <m/>
    <m/>
    <m/>
    <m/>
    <m/>
    <m/>
    <m/>
    <m/>
    <m/>
    <m/>
    <n v="9"/>
    <n v="0"/>
    <n v="0"/>
  </r>
  <r>
    <n v="50041870"/>
    <s v="CHEN, Long-Der"/>
    <s v="Zhubei City"/>
    <s v="Zhubei City"/>
    <s v=""/>
    <s v=""/>
    <x v="5"/>
    <x v="0"/>
    <x v="77"/>
    <n v="1"/>
    <x v="15"/>
    <n v="0"/>
    <n v="0"/>
    <n v="0.42924007332146774"/>
    <n v="0.6102636148830024"/>
    <m/>
    <m/>
    <m/>
    <m/>
    <m/>
    <m/>
    <m/>
    <m/>
    <m/>
    <m/>
    <m/>
    <m/>
    <m/>
    <n v="9"/>
    <n v="0"/>
    <n v="0"/>
  </r>
  <r>
    <n v="50045466"/>
    <s v="Torabi, Cameron"/>
    <s v="Escondido,CA"/>
    <s v="Escondido CA"/>
    <s v=""/>
    <s v=""/>
    <x v="9"/>
    <x v="0"/>
    <x v="74"/>
    <n v="1"/>
    <x v="15"/>
    <n v="0"/>
    <n v="0"/>
    <n v="0.69784246829381402"/>
    <n v="0.43994006583038126"/>
    <m/>
    <m/>
    <m/>
    <m/>
    <m/>
    <m/>
    <m/>
    <m/>
    <m/>
    <m/>
    <m/>
    <m/>
    <m/>
    <n v="9"/>
    <n v="0"/>
    <n v="0"/>
  </r>
  <r>
    <n v="50049326"/>
    <s v="Qiu, Liangheng"/>
    <s v="Prairie Grove,IL"/>
    <s v="Prairie Grove IL"/>
    <s v=""/>
    <s v=""/>
    <x v="9"/>
    <x v="0"/>
    <x v="79"/>
    <n v="1"/>
    <x v="3"/>
    <n v="0"/>
    <n v="0"/>
    <n v="0.20485546212694683"/>
    <n v="0.92713269801247544"/>
    <m/>
    <m/>
    <m/>
    <m/>
    <m/>
    <m/>
    <m/>
    <m/>
    <m/>
    <m/>
    <m/>
    <m/>
    <m/>
    <n v="9"/>
    <n v="0"/>
    <n v="0"/>
  </r>
  <r>
    <n v="50049662"/>
    <s v="Salles, JR., David Christopher"/>
    <s v="Slidell,LA"/>
    <s v="Slidell LA"/>
    <s v=""/>
    <s v=""/>
    <x v="9"/>
    <x v="0"/>
    <x v="70"/>
    <n v="1"/>
    <x v="15"/>
    <n v="0"/>
    <n v="0"/>
    <n v="0.25948696210604583"/>
    <n v="0.58884279278536988"/>
    <m/>
    <m/>
    <m/>
    <m/>
    <m/>
    <m/>
    <m/>
    <m/>
    <m/>
    <m/>
    <m/>
    <m/>
    <m/>
    <n v="9"/>
    <n v="0"/>
    <n v="0"/>
  </r>
  <r>
    <n v="50049778"/>
    <s v="Schimke, Matthew James"/>
    <s v="Wind Lake,WI"/>
    <s v="Wind Lake WI"/>
    <s v=""/>
    <s v=""/>
    <x v="9"/>
    <x v="0"/>
    <x v="74"/>
    <n v="1"/>
    <x v="3"/>
    <n v="0"/>
    <n v="0"/>
    <n v="0.72317038877628192"/>
    <n v="0.49666106413219868"/>
    <m/>
    <m/>
    <m/>
    <m/>
    <m/>
    <m/>
    <m/>
    <m/>
    <m/>
    <m/>
    <m/>
    <m/>
    <m/>
    <n v="9"/>
    <n v="0"/>
    <n v="0"/>
  </r>
  <r>
    <n v="50050546"/>
    <s v="UTESCH, BRIAN S."/>
    <s v="RALEIGH,NC"/>
    <s v="RALEIGH NC"/>
    <s v=""/>
    <s v=""/>
    <x v="9"/>
    <x v="0"/>
    <x v="70"/>
    <n v="1"/>
    <x v="15"/>
    <n v="0"/>
    <n v="0"/>
    <n v="0.2591194773271922"/>
    <n v="0.48553725343913801"/>
    <m/>
    <m/>
    <m/>
    <m/>
    <m/>
    <m/>
    <m/>
    <m/>
    <m/>
    <m/>
    <m/>
    <m/>
    <m/>
    <n v="9"/>
    <n v="0"/>
    <n v="0"/>
  </r>
  <r>
    <n v="56226276"/>
    <s v="Leymann, Stefan"/>
    <s v="Fuchsring 13, 57439 Attendorn DE"/>
    <s v="Fuchsring 13 57439 Attendorn DE"/>
    <s v="13 57439"/>
    <s v="13"/>
    <x v="0"/>
    <x v="0"/>
    <x v="1"/>
    <n v="2"/>
    <x v="1"/>
    <n v="2"/>
    <n v="1"/>
    <n v="0.19734117135776064"/>
    <n v="0.25706334099931749"/>
    <n v="1"/>
    <n v="2"/>
    <n v="12"/>
    <m/>
    <m/>
    <m/>
    <m/>
    <m/>
    <m/>
    <m/>
    <m/>
    <m/>
    <m/>
    <n v="9"/>
    <n v="1"/>
    <n v="0"/>
  </r>
  <r>
    <n v="50056495"/>
    <s v="DRAPER, Simon"/>
    <s v="Stonehouse"/>
    <s v="Stonehouse"/>
    <s v=""/>
    <s v=""/>
    <x v="8"/>
    <x v="0"/>
    <x v="70"/>
    <n v="1"/>
    <x v="14"/>
    <n v="0"/>
    <n v="0"/>
    <n v="0.44756766840618312"/>
    <n v="0.51201111840007962"/>
    <m/>
    <m/>
    <m/>
    <m/>
    <m/>
    <m/>
    <m/>
    <m/>
    <m/>
    <m/>
    <m/>
    <m/>
    <m/>
    <n v="9"/>
    <n v="0"/>
    <n v="0"/>
  </r>
  <r>
    <n v="50057120"/>
    <s v="Izzi, Andrea"/>
    <s v="Rome"/>
    <s v="Rome"/>
    <s v=""/>
    <s v=""/>
    <x v="6"/>
    <x v="0"/>
    <x v="111"/>
    <n v="1"/>
    <x v="14"/>
    <n v="0"/>
    <n v="0"/>
    <n v="0.51065123963145487"/>
    <n v="0.19420697086029415"/>
    <m/>
    <m/>
    <m/>
    <m/>
    <m/>
    <m/>
    <m/>
    <m/>
    <m/>
    <m/>
    <m/>
    <m/>
    <m/>
    <n v="9"/>
    <n v="0"/>
    <n v="0"/>
  </r>
  <r>
    <n v="50058436"/>
    <s v="HONG, Jinyoung"/>
    <s v="Yongin-si"/>
    <s v="Yongin-si"/>
    <s v=""/>
    <s v=""/>
    <x v="7"/>
    <x v="0"/>
    <x v="62"/>
    <n v="1"/>
    <x v="14"/>
    <n v="0"/>
    <n v="0"/>
    <n v="0.31582411839615154"/>
    <n v="0.56209600502019319"/>
    <m/>
    <m/>
    <m/>
    <m/>
    <m/>
    <m/>
    <m/>
    <m/>
    <m/>
    <m/>
    <m/>
    <m/>
    <m/>
    <n v="9"/>
    <n v="0"/>
    <n v="0"/>
  </r>
  <r>
    <n v="50058495"/>
    <s v="JO, Myung Hyun"/>
    <s v="Hwaseong-si"/>
    <s v="Hwaseong-si"/>
    <s v=""/>
    <s v=""/>
    <x v="7"/>
    <x v="0"/>
    <x v="77"/>
    <n v="1"/>
    <x v="14"/>
    <n v="0"/>
    <n v="0"/>
    <n v="0.63273727712806183"/>
    <n v="0.42634825268722953"/>
    <m/>
    <m/>
    <m/>
    <m/>
    <m/>
    <m/>
    <m/>
    <m/>
    <m/>
    <m/>
    <m/>
    <m/>
    <m/>
    <n v="9"/>
    <n v="0"/>
    <n v="0"/>
  </r>
  <r>
    <n v="50079801"/>
    <s v="NEELEY, WILLIAM, CHESTER"/>
    <s v="3955 Harlock Road, Melbourne FL 32934 US"/>
    <s v="3955 Harlock Road Melbourne FL 32934 US"/>
    <s v="3955 32934"/>
    <s v=""/>
    <x v="9"/>
    <x v="0"/>
    <x v="41"/>
    <n v="3"/>
    <x v="11"/>
    <n v="2"/>
    <n v="0"/>
    <n v="3.3160962354625401E-2"/>
    <n v="0.53336543700505445"/>
    <m/>
    <m/>
    <m/>
    <m/>
    <m/>
    <m/>
    <m/>
    <m/>
    <m/>
    <m/>
    <m/>
    <m/>
    <m/>
    <n v="9"/>
    <n v="1"/>
    <n v="0"/>
  </r>
  <r>
    <n v="57836033"/>
    <s v="Musumeci, Domenica"/>
    <s v="Via Manzoni 255 bis,80123 Napoli"/>
    <s v="Via Manzoni 255 bis 80123 Napoli"/>
    <s v="255 80123"/>
    <s v="255"/>
    <x v="6"/>
    <x v="0"/>
    <x v="1"/>
    <n v="2"/>
    <x v="9"/>
    <n v="2"/>
    <n v="1"/>
    <n v="0.76250811411690278"/>
    <n v="0.29129854625794205"/>
    <n v="1"/>
    <n v="2"/>
    <n v="12"/>
    <m/>
    <m/>
    <m/>
    <m/>
    <m/>
    <m/>
    <m/>
    <m/>
    <m/>
    <m/>
    <n v="9"/>
    <n v="1"/>
    <n v="0"/>
  </r>
  <r>
    <n v="50177463"/>
    <s v="PACKARD, ROSS"/>
    <s v="40 Proctor Avenue, South Burlington, VT Vermont 05403 US"/>
    <s v="40 Proctor Avenue South Burlington VT Vermont 05403 US"/>
    <s v="40 05403"/>
    <s v=""/>
    <x v="9"/>
    <x v="0"/>
    <x v="30"/>
    <n v="3"/>
    <x v="2"/>
    <n v="2"/>
    <n v="0"/>
    <n v="0.24341628330921217"/>
    <n v="0.5226360314880012"/>
    <m/>
    <m/>
    <m/>
    <m/>
    <m/>
    <m/>
    <m/>
    <m/>
    <m/>
    <m/>
    <m/>
    <m/>
    <m/>
    <n v="9"/>
    <n v="1"/>
    <n v="0"/>
  </r>
  <r>
    <n v="50187163"/>
    <s v="KARLSSON, OLOF"/>
    <s v="GE Healthcare, Rapsgatan 23, 75184 Uppsala SE"/>
    <s v="GE Healthcare Rapsgatan 23 75184 Uppsala SE"/>
    <s v="23 75184"/>
    <s v="23"/>
    <x v="11"/>
    <x v="0"/>
    <x v="37"/>
    <n v="3"/>
    <x v="11"/>
    <n v="2"/>
    <n v="1"/>
    <n v="0.29507911941837295"/>
    <n v="0.28862673871652034"/>
    <m/>
    <m/>
    <m/>
    <m/>
    <m/>
    <m/>
    <m/>
    <m/>
    <m/>
    <m/>
    <m/>
    <m/>
    <m/>
    <n v="9"/>
    <n v="1"/>
    <n v="0"/>
  </r>
  <r>
    <n v="57937432"/>
    <s v="RODRIGUEZ VILLARREAL, Angeles Ivon"/>
    <s v="Sant Cugat del Valles"/>
    <s v="Sant Cugat del Valles"/>
    <s v=""/>
    <s v=""/>
    <x v="4"/>
    <x v="0"/>
    <x v="88"/>
    <n v="2"/>
    <x v="0"/>
    <n v="0"/>
    <n v="0"/>
    <n v="0.28292053026745345"/>
    <n v="0.25076614036978662"/>
    <n v="1"/>
    <n v="2"/>
    <n v="12"/>
    <m/>
    <m/>
    <m/>
    <m/>
    <m/>
    <m/>
    <m/>
    <m/>
    <m/>
    <m/>
    <n v="9"/>
    <n v="0"/>
    <n v="0"/>
  </r>
  <r>
    <n v="50280807"/>
    <s v="KOESLING, JAN"/>
    <s v="9E, Laiguangying Road Chao Yang District, Beijing, CN"/>
    <s v="9E Laiguangying Road Chao Yang District Beijing CN"/>
    <s v="9"/>
    <s v=""/>
    <x v="14"/>
    <x v="0"/>
    <x v="33"/>
    <n v="3"/>
    <x v="10"/>
    <n v="1"/>
    <n v="0"/>
    <n v="0.55172818179896499"/>
    <n v="0.26302883012719747"/>
    <m/>
    <m/>
    <m/>
    <m/>
    <m/>
    <m/>
    <m/>
    <m/>
    <m/>
    <m/>
    <m/>
    <m/>
    <m/>
    <n v="9"/>
    <n v="1"/>
    <n v="0"/>
  </r>
  <r>
    <n v="50290202"/>
    <s v="INGHRIM, JENNIFER"/>
    <s v="LINE ROAD, Princeton, US"/>
    <s v="LINE ROAD Princeton US"/>
    <s v=""/>
    <s v=""/>
    <x v="9"/>
    <x v="0"/>
    <x v="94"/>
    <n v="2"/>
    <x v="0"/>
    <n v="0"/>
    <n v="0"/>
    <n v="0.21585665391310704"/>
    <n v="0.94123811192820783"/>
    <m/>
    <m/>
    <m/>
    <m/>
    <m/>
    <m/>
    <m/>
    <m/>
    <m/>
    <m/>
    <m/>
    <m/>
    <m/>
    <n v="9"/>
    <n v="0"/>
    <n v="0"/>
  </r>
  <r>
    <n v="50322068"/>
    <s v="RIVERA, RHANNEE"/>
    <s v="ABUNO, PAJAC, Lapu-Lapu City, Cebu 6015, PH"/>
    <s v="ABUNO PAJAC Lapu-Lapu City Cebu 6015 PH"/>
    <s v="6015"/>
    <s v=""/>
    <x v="61"/>
    <x v="0"/>
    <x v="42"/>
    <n v="3"/>
    <x v="11"/>
    <n v="1"/>
    <n v="0"/>
    <n v="0.66602849339788106"/>
    <n v="0.65083153805243665"/>
    <m/>
    <m/>
    <m/>
    <m/>
    <m/>
    <m/>
    <m/>
    <m/>
    <m/>
    <m/>
    <m/>
    <m/>
    <m/>
    <n v="9"/>
    <n v="1"/>
    <n v="0"/>
  </r>
  <r>
    <n v="50351284"/>
    <s v="MANKU, MEHAR"/>
    <s v="3rd Floor Trintech Building, South County Business Park Leopardstown, Dublin, IE"/>
    <s v="3rd Floor Trintech Building South County Business Park Leopardstown Dublin IE"/>
    <s v="3"/>
    <s v=""/>
    <x v="35"/>
    <x v="0"/>
    <x v="73"/>
    <n v="3"/>
    <x v="6"/>
    <n v="1"/>
    <n v="0"/>
    <n v="0.84085341041312123"/>
    <n v="0.69574148665168711"/>
    <m/>
    <m/>
    <m/>
    <m/>
    <m/>
    <m/>
    <m/>
    <m/>
    <m/>
    <m/>
    <m/>
    <m/>
    <m/>
    <n v="9"/>
    <n v="1"/>
    <n v="0"/>
  </r>
  <r>
    <n v="50356646"/>
    <s v="YU, XIONG"/>
    <s v="No.1320 West Beijing Road 200040 Shanghai CN"/>
    <s v="No.1320 West Beijing Road 200040 Shanghai CN"/>
    <s v="1320 200040"/>
    <s v=""/>
    <x v="14"/>
    <x v="0"/>
    <x v="18"/>
    <n v="3"/>
    <x v="11"/>
    <n v="2"/>
    <n v="0"/>
    <n v="5.4633274362371309E-2"/>
    <n v="0.84893418721246194"/>
    <m/>
    <m/>
    <m/>
    <m/>
    <m/>
    <m/>
    <m/>
    <m/>
    <m/>
    <m/>
    <m/>
    <m/>
    <m/>
    <n v="9"/>
    <n v="1"/>
    <n v="0"/>
  </r>
  <r>
    <n v="58047629"/>
    <s v="OGIWARA, Takafumi"/>
    <s v="Hamamatsu-shi, Shizuoka"/>
    <s v="Hamamatsu-shi Shizuoka"/>
    <s v=""/>
    <s v=""/>
    <x v="2"/>
    <x v="0"/>
    <x v="96"/>
    <n v="2"/>
    <x v="15"/>
    <n v="0"/>
    <n v="0"/>
    <n v="5.7456233051241035E-2"/>
    <n v="0.25490847604788702"/>
    <n v="1"/>
    <n v="2"/>
    <n v="12"/>
    <m/>
    <m/>
    <m/>
    <m/>
    <m/>
    <m/>
    <m/>
    <m/>
    <m/>
    <m/>
    <n v="9"/>
    <n v="0"/>
    <n v="0"/>
  </r>
  <r>
    <n v="50532532"/>
    <s v="AMGEN INC."/>
    <s v="One Amgen Center Drive, Thousand Oaks, California91320-1799 US"/>
    <s v="One Amgen Center Drive Thousand Oaks California91320-1799 US"/>
    <s v="913201799"/>
    <s v=""/>
    <x v="9"/>
    <x v="0"/>
    <x v="28"/>
    <n v="3"/>
    <x v="10"/>
    <n v="1"/>
    <n v="0"/>
    <n v="0.36184246319502611"/>
    <n v="0.800929948018823"/>
    <m/>
    <m/>
    <m/>
    <m/>
    <m/>
    <m/>
    <m/>
    <m/>
    <m/>
    <m/>
    <m/>
    <m/>
    <m/>
    <n v="9"/>
    <n v="1"/>
    <n v="0"/>
  </r>
  <r>
    <n v="50579517"/>
    <s v="SIIVONEN, JOONAS"/>
    <s v="TURKU"/>
    <s v="TURKU"/>
    <s v=""/>
    <s v=""/>
    <x v="23"/>
    <x v="0"/>
    <x v="87"/>
    <n v="1"/>
    <x v="14"/>
    <n v="0"/>
    <n v="0"/>
    <n v="0.36748555639420732"/>
    <n v="0.58864681962858367"/>
    <m/>
    <m/>
    <m/>
    <m/>
    <m/>
    <m/>
    <m/>
    <m/>
    <m/>
    <m/>
    <m/>
    <m/>
    <m/>
    <n v="9"/>
    <n v="0"/>
    <n v="0"/>
  </r>
  <r>
    <n v="51176471"/>
    <s v="DEFERT, Olivier"/>
    <s v="Amakem NV,Life Sciences Incubator,Agoralaan A bis,B-3590 Diepenbeek"/>
    <s v="Amakem NV Life Sciences Incubator Agoralaan A bis B-3590 Diepenbeek"/>
    <s v="3590"/>
    <s v=""/>
    <x v="17"/>
    <x v="0"/>
    <x v="17"/>
    <n v="3"/>
    <x v="4"/>
    <n v="1"/>
    <n v="0"/>
    <n v="0.42173830469863938"/>
    <n v="0.33892699448719887"/>
    <m/>
    <m/>
    <m/>
    <m/>
    <m/>
    <m/>
    <m/>
    <m/>
    <m/>
    <m/>
    <m/>
    <m/>
    <m/>
    <n v="9"/>
    <n v="1"/>
    <n v="0"/>
  </r>
  <r>
    <n v="51176758"/>
    <s v="BOSSUYT, Frederick"/>
    <s v="IP department,Kapeldreef 75,B-3001 Leuven"/>
    <s v="IP department Kapeldreef 75 B-3001 Leuven"/>
    <s v="75 3001"/>
    <s v="75"/>
    <x v="17"/>
    <x v="0"/>
    <x v="46"/>
    <n v="3"/>
    <x v="9"/>
    <n v="2"/>
    <n v="1"/>
    <n v="0.60210851274982269"/>
    <n v="0.43270338094669414"/>
    <m/>
    <m/>
    <m/>
    <m/>
    <m/>
    <m/>
    <m/>
    <m/>
    <m/>
    <m/>
    <m/>
    <m/>
    <m/>
    <n v="9"/>
    <n v="1"/>
    <n v="0"/>
  </r>
  <r>
    <n v="51181902"/>
    <s v="OBERT, Jean-Philippe"/>
    <s v="17 rue de Saintonge,86530 Availles en Chatellerault"/>
    <s v="17 rue de Saintonge 86530 Availles en Chatellerault"/>
    <s v="17 86530"/>
    <s v=""/>
    <x v="3"/>
    <x v="0"/>
    <x v="71"/>
    <n v="3"/>
    <x v="10"/>
    <n v="2"/>
    <n v="0"/>
    <n v="0.87929232333018037"/>
    <n v="0.21694873644044488"/>
    <m/>
    <m/>
    <m/>
    <m/>
    <m/>
    <m/>
    <m/>
    <m/>
    <m/>
    <m/>
    <m/>
    <m/>
    <m/>
    <n v="9"/>
    <n v="1"/>
    <n v="0"/>
  </r>
  <r>
    <n v="51182390"/>
    <s v="Drooghaag, Benoît"/>
    <s v="Alcatel-Lucent Bell N.V.,Rue Auguste Piccard,48,6041 Gosselies"/>
    <s v="Alcatel-Lucent Bell N.V. Rue Auguste Piccard 48 6041 Gosselies"/>
    <s v="48 6041"/>
    <s v="48"/>
    <x v="17"/>
    <x v="0"/>
    <x v="28"/>
    <n v="3"/>
    <x v="2"/>
    <n v="2"/>
    <n v="1"/>
    <n v="6.1705462132256916E-2"/>
    <n v="0.34930656008784655"/>
    <m/>
    <m/>
    <m/>
    <m/>
    <m/>
    <m/>
    <m/>
    <m/>
    <m/>
    <m/>
    <m/>
    <m/>
    <m/>
    <n v="9"/>
    <n v="1"/>
    <n v="0"/>
  </r>
  <r>
    <n v="51190869"/>
    <s v="Slusser, Kevin"/>
    <s v="72, rue Franz Merjay,1050 Ixelles"/>
    <s v="72 rue Franz Merjay 1050 Ixelles"/>
    <s v="72 1050"/>
    <s v=""/>
    <x v="17"/>
    <x v="0"/>
    <x v="40"/>
    <n v="2"/>
    <x v="9"/>
    <n v="2"/>
    <n v="0"/>
    <n v="0.26106471058609604"/>
    <n v="0.50224333637846053"/>
    <m/>
    <m/>
    <m/>
    <m/>
    <m/>
    <m/>
    <m/>
    <m/>
    <m/>
    <m/>
    <m/>
    <m/>
    <m/>
    <n v="9"/>
    <n v="1"/>
    <n v="0"/>
  </r>
  <r>
    <n v="51192369"/>
    <s v="Ramon, Marc E."/>
    <s v="/ Nezenstraat 15,8000 Brugge"/>
    <s v="/ Nezenstraat 15 8000 Brugge"/>
    <s v="15 8000"/>
    <s v="15"/>
    <x v="17"/>
    <x v="0"/>
    <x v="20"/>
    <n v="2"/>
    <x v="1"/>
    <n v="2"/>
    <n v="1"/>
    <n v="0.83500278396451899"/>
    <n v="0.80559151068973145"/>
    <m/>
    <m/>
    <m/>
    <m/>
    <m/>
    <m/>
    <m/>
    <m/>
    <m/>
    <m/>
    <m/>
    <m/>
    <m/>
    <n v="9"/>
    <n v="1"/>
    <n v="0"/>
  </r>
  <r>
    <n v="51194214"/>
    <s v="Amjad, Risham"/>
    <s v="17 Richmond Close,Whitefield,Manchester, M45 7PW"/>
    <s v="17 Richmond Close Whitefield Manchester M45 7PW"/>
    <s v="17 45 7"/>
    <s v="M45"/>
    <x v="8"/>
    <x v="0"/>
    <x v="47"/>
    <n v="3"/>
    <x v="11"/>
    <n v="3"/>
    <n v="1"/>
    <n v="0.98619565465031422"/>
    <n v="0.68726588087801044"/>
    <m/>
    <m/>
    <m/>
    <m/>
    <m/>
    <m/>
    <m/>
    <m/>
    <m/>
    <m/>
    <m/>
    <m/>
    <m/>
    <n v="9"/>
    <n v="1"/>
    <n v="0"/>
  </r>
  <r>
    <n v="140674"/>
    <s v="MARKO, Péter"/>
    <s v="Hunyadar u. 8,1163 Budapest"/>
    <s v="Hunyadar u. 8 1163 Budapest"/>
    <s v="8 1163"/>
    <s v="8"/>
    <x v="22"/>
    <x v="0"/>
    <x v="54"/>
    <n v="2"/>
    <x v="1"/>
    <n v="2"/>
    <n v="1"/>
    <n v="0.91914531730572346"/>
    <n v="0.36194909430454203"/>
    <n v="1"/>
    <n v="2"/>
    <n v="13"/>
    <m/>
    <m/>
    <m/>
    <m/>
    <m/>
    <m/>
    <m/>
    <m/>
    <m/>
    <m/>
    <n v="9"/>
    <n v="1"/>
    <n v="0"/>
  </r>
  <r>
    <n v="51199669"/>
    <s v="Beyond Twenty Ltd."/>
    <s v="107 Maltings Place,169 Tower Bridge Road,London SE1 3LJ"/>
    <s v="107 Maltings Place 169 Tower Bridge Road London SE1 3LJ"/>
    <s v="107 169 1 3"/>
    <s v="169"/>
    <x v="8"/>
    <x v="0"/>
    <x v="5"/>
    <n v="3"/>
    <x v="4"/>
    <n v="4"/>
    <n v="1"/>
    <n v="0.12525055839951182"/>
    <n v="0.26929381206705727"/>
    <m/>
    <m/>
    <m/>
    <m/>
    <m/>
    <m/>
    <m/>
    <m/>
    <m/>
    <m/>
    <m/>
    <m/>
    <m/>
    <n v="9"/>
    <n v="1"/>
    <n v="0"/>
  </r>
  <r>
    <n v="355058"/>
    <s v="Tschonitsch, Bernhard"/>
    <s v="Pfalzgrafenstr. 1,75181 Pforzheim"/>
    <s v="Pfalzgrafenstr. 1 75181 Pforzheim"/>
    <s v="1 75181"/>
    <s v="1"/>
    <x v="0"/>
    <x v="0"/>
    <x v="40"/>
    <n v="2"/>
    <x v="0"/>
    <n v="2"/>
    <n v="1"/>
    <n v="0.7003736737050954"/>
    <n v="0.33061472023896155"/>
    <n v="1"/>
    <n v="2"/>
    <n v="13"/>
    <m/>
    <m/>
    <m/>
    <m/>
    <m/>
    <m/>
    <m/>
    <m/>
    <m/>
    <m/>
    <n v="9"/>
    <n v="1"/>
    <n v="0"/>
  </r>
  <r>
    <n v="902254"/>
    <s v="FRIEDSAM, Ludwig"/>
    <s v="Winterhell 5,D-56651 Oberdürenbach"/>
    <s v="Winterhell 5 D-56651 Oberdürenbach"/>
    <s v="5 56651"/>
    <s v="5"/>
    <x v="0"/>
    <x v="0"/>
    <x v="51"/>
    <n v="2"/>
    <x v="0"/>
    <n v="2"/>
    <n v="1"/>
    <n v="0.36831332023125507"/>
    <n v="0.32268601517155415"/>
    <n v="1"/>
    <n v="2"/>
    <n v="13"/>
    <m/>
    <m/>
    <m/>
    <m/>
    <m/>
    <m/>
    <m/>
    <m/>
    <m/>
    <m/>
    <n v="9"/>
    <n v="1"/>
    <n v="0"/>
  </r>
  <r>
    <n v="918588"/>
    <s v="EYRE, James, Henry, Robert"/>
    <s v="22 Elsworthy Road,London NW3 3DL"/>
    <s v="22 Elsworthy Road London NW3 3DL"/>
    <s v="22 3 3"/>
    <s v="W3"/>
    <x v="8"/>
    <x v="0"/>
    <x v="1"/>
    <n v="2"/>
    <x v="9"/>
    <n v="3"/>
    <n v="1"/>
    <n v="0.24947927623407462"/>
    <n v="0.30056521441384809"/>
    <n v="1"/>
    <n v="2"/>
    <n v="13"/>
    <m/>
    <m/>
    <m/>
    <m/>
    <m/>
    <m/>
    <m/>
    <m/>
    <m/>
    <m/>
    <n v="9"/>
    <n v="1"/>
    <n v="0"/>
  </r>
  <r>
    <n v="51207061"/>
    <s v="Okuda, Shizue"/>
    <s v="c/o SONY CORPORATION,1-7-1 Konan,Minato-ku, Tokyo 108-0075"/>
    <s v="c/o SONY CORPORATION 1-7-1 Konan Minato-ku Tokyo 108-0075"/>
    <s v="171 1080075"/>
    <s v="1-"/>
    <x v="2"/>
    <x v="0"/>
    <x v="14"/>
    <n v="3"/>
    <x v="10"/>
    <n v="2"/>
    <n v="1"/>
    <n v="0.91433081644885505"/>
    <n v="0.99257305071955748"/>
    <m/>
    <m/>
    <m/>
    <m/>
    <m/>
    <m/>
    <m/>
    <m/>
    <m/>
    <m/>
    <m/>
    <m/>
    <m/>
    <n v="9"/>
    <n v="1"/>
    <n v="0"/>
  </r>
  <r>
    <n v="51208486"/>
    <s v="Käsnar, Aivo"/>
    <s v="C.R. Jakobsoni 14-3,51005 Tartu"/>
    <s v="C.R. Jakobsoni 14-3 51005 Tartu"/>
    <s v="143 51005"/>
    <s v="14-"/>
    <x v="47"/>
    <x v="0"/>
    <x v="29"/>
    <n v="2"/>
    <x v="1"/>
    <n v="2"/>
    <n v="1"/>
    <n v="0.14815795407193211"/>
    <n v="0.51720186334845009"/>
    <m/>
    <m/>
    <m/>
    <m/>
    <m/>
    <m/>
    <m/>
    <m/>
    <m/>
    <m/>
    <m/>
    <m/>
    <m/>
    <n v="9"/>
    <n v="1"/>
    <n v="0"/>
  </r>
  <r>
    <n v="51208794"/>
    <s v="Kwak, No San"/>
    <s v="109-1704, 246, Gwongwang-ro, Paldal-gu, Suwon-si,Gyeonggi-do"/>
    <s v="109-1704 246 Gwongwang-ro Paldal-gu Suwon-si Gyeonggi-do"/>
    <s v="1091704 246"/>
    <s v="246"/>
    <x v="7"/>
    <x v="0"/>
    <x v="6"/>
    <n v="3"/>
    <x v="9"/>
    <n v="2"/>
    <n v="1"/>
    <n v="0.4463164808326392"/>
    <n v="0.79071840496363466"/>
    <m/>
    <m/>
    <m/>
    <m/>
    <m/>
    <m/>
    <m/>
    <m/>
    <m/>
    <m/>
    <m/>
    <m/>
    <m/>
    <n v="9"/>
    <n v="1"/>
    <n v="0"/>
  </r>
  <r>
    <n v="1380123"/>
    <s v="Gubela, Hans-Erich sen."/>
    <s v="Hundeberg 17,77887 Sasbachwalden"/>
    <s v="Hundeberg 17 77887 Sasbachwalden"/>
    <s v="17 77887"/>
    <s v="17"/>
    <x v="0"/>
    <x v="0"/>
    <x v="1"/>
    <n v="2"/>
    <x v="0"/>
    <n v="2"/>
    <n v="1"/>
    <n v="0.10596008536022838"/>
    <n v="0.32068299679239953"/>
    <n v="1"/>
    <n v="2"/>
    <n v="13"/>
    <m/>
    <m/>
    <m/>
    <m/>
    <m/>
    <m/>
    <m/>
    <m/>
    <m/>
    <m/>
    <n v="9"/>
    <n v="1"/>
    <n v="0"/>
  </r>
  <r>
    <n v="51209022"/>
    <s v="DOEMLING, Alexander"/>
    <s v="c/o Brigitte Dömling,Adams-Lehmann Strasse 34,80797 München"/>
    <s v="c/o Brigitte Dömling Adams-Lehmann Strasse 34 80797 München"/>
    <s v="34 80797"/>
    <s v="34"/>
    <x v="0"/>
    <x v="0"/>
    <x v="16"/>
    <n v="3"/>
    <x v="10"/>
    <n v="2"/>
    <n v="1"/>
    <n v="0.17716857374807615"/>
    <n v="0.98095870741071844"/>
    <m/>
    <m/>
    <m/>
    <m/>
    <m/>
    <m/>
    <m/>
    <m/>
    <m/>
    <m/>
    <m/>
    <m/>
    <m/>
    <n v="9"/>
    <n v="1"/>
    <n v="0"/>
  </r>
  <r>
    <n v="51213730"/>
    <s v="SAAD, Clément"/>
    <s v="1 Traverse de l'Artimon,F-34970 Lattes"/>
    <s v="1 Traverse de l'Artimon F-34970 Lattes"/>
    <s v="1 34970"/>
    <s v=""/>
    <x v="3"/>
    <x v="0"/>
    <x v="34"/>
    <n v="3"/>
    <x v="9"/>
    <n v="2"/>
    <n v="0"/>
    <n v="5.3815332528798887E-2"/>
    <n v="0.59586937312277588"/>
    <m/>
    <m/>
    <m/>
    <m/>
    <m/>
    <m/>
    <m/>
    <m/>
    <m/>
    <m/>
    <m/>
    <m/>
    <m/>
    <n v="9"/>
    <n v="1"/>
    <n v="0"/>
  </r>
  <r>
    <n v="51214136"/>
    <s v="BIRK, Eran"/>
    <s v="13 Tidhar St.,34366 Haifa"/>
    <s v="13 Tidhar St. 34366 Haifa"/>
    <s v="13 34366"/>
    <s v=""/>
    <x v="19"/>
    <x v="0"/>
    <x v="21"/>
    <n v="2"/>
    <x v="1"/>
    <n v="2"/>
    <n v="0"/>
    <n v="0.68446987900809009"/>
    <n v="0.57907477163379739"/>
    <m/>
    <m/>
    <m/>
    <m/>
    <m/>
    <m/>
    <m/>
    <m/>
    <m/>
    <m/>
    <m/>
    <m/>
    <m/>
    <n v="9"/>
    <n v="1"/>
    <n v="0"/>
  </r>
  <r>
    <n v="51214779"/>
    <s v="JOSSENS, Guillaume"/>
    <s v="17 cours Docteur Jean Damidot,F-69100 Villeurbanne"/>
    <s v="17 cours Docteur Jean Damidot F-69100 Villeurbanne"/>
    <s v="17 69100"/>
    <s v=""/>
    <x v="3"/>
    <x v="0"/>
    <x v="23"/>
    <n v="3"/>
    <x v="11"/>
    <n v="2"/>
    <n v="0"/>
    <n v="0.15355879559924246"/>
    <n v="0.24237640144412498"/>
    <m/>
    <m/>
    <m/>
    <m/>
    <m/>
    <m/>
    <m/>
    <m/>
    <m/>
    <m/>
    <m/>
    <m/>
    <m/>
    <n v="9"/>
    <n v="1"/>
    <n v="0"/>
  </r>
  <r>
    <n v="51215864"/>
    <s v="CUZZIOL, FULVIO"/>
    <s v="Via Pezza Alta 13,31046 ODERZO (TV)"/>
    <s v="Via Pezza Alta 13 31046 ODERZO (TV)"/>
    <s v="13 31046"/>
    <s v="13"/>
    <x v="6"/>
    <x v="0"/>
    <x v="52"/>
    <n v="2"/>
    <x v="11"/>
    <n v="2"/>
    <n v="1"/>
    <n v="0.21374117172203366"/>
    <n v="0.74218453875057011"/>
    <m/>
    <m/>
    <m/>
    <m/>
    <m/>
    <m/>
    <m/>
    <m/>
    <m/>
    <m/>
    <m/>
    <m/>
    <m/>
    <n v="9"/>
    <n v="1"/>
    <n v="0"/>
  </r>
  <r>
    <n v="51218885"/>
    <s v="SOYAK, Eren"/>
    <s v="Havuzbasi Bereustu Sok. No: 36,34680 Uskudar"/>
    <s v="Havuzbasi Bereustu Sok. No: 36 34680 Uskudar"/>
    <s v="36 34680"/>
    <s v="36"/>
    <x v="21"/>
    <x v="0"/>
    <x v="18"/>
    <n v="3"/>
    <x v="11"/>
    <n v="2"/>
    <n v="1"/>
    <n v="0.62486549494530619"/>
    <n v="0.81700769163512021"/>
    <m/>
    <m/>
    <m/>
    <m/>
    <m/>
    <m/>
    <m/>
    <m/>
    <m/>
    <m/>
    <m/>
    <m/>
    <m/>
    <n v="9"/>
    <n v="1"/>
    <n v="0"/>
  </r>
  <r>
    <n v="51222210"/>
    <s v="HANSEN, Heine"/>
    <s v="Jættevej 4,DK-3650 O̸lstykke"/>
    <s v="Jættevej 4 DK-3650 O̸lstykke"/>
    <s v="4 3650"/>
    <s v="4"/>
    <x v="18"/>
    <x v="0"/>
    <x v="20"/>
    <n v="2"/>
    <x v="0"/>
    <n v="2"/>
    <n v="1"/>
    <n v="0.14524101114267329"/>
    <n v="0.71320772696506107"/>
    <m/>
    <m/>
    <m/>
    <m/>
    <m/>
    <m/>
    <m/>
    <m/>
    <m/>
    <m/>
    <m/>
    <m/>
    <m/>
    <n v="9"/>
    <n v="1"/>
    <n v="0"/>
  </r>
  <r>
    <n v="51223531"/>
    <s v="UNO Toru"/>
    <s v="c/o Tokyo University of Agriculture and Technology,2-24-16 Nakacho,Koganei-shi Tokyo 184-0012"/>
    <s v="c/o Tokyo University of Agriculture and Technology 2-24-16 Nakacho Koganei-shi Tokyo 184-0012"/>
    <s v="22416 1840012"/>
    <s v="2-"/>
    <x v="2"/>
    <x v="0"/>
    <x v="93"/>
    <n v="3"/>
    <x v="8"/>
    <n v="2"/>
    <n v="1"/>
    <n v="0.60919293797843566"/>
    <n v="0.98773097941304644"/>
    <m/>
    <m/>
    <m/>
    <m/>
    <m/>
    <m/>
    <m/>
    <m/>
    <m/>
    <m/>
    <m/>
    <m/>
    <m/>
    <n v="9"/>
    <n v="1"/>
    <n v="0"/>
  </r>
  <r>
    <n v="51226412"/>
    <s v="GUILLOT, Philippe"/>
    <s v="c/o Technicolor R&amp;D France,975 Avenue des Champs Blancs,CS17616,F-35576 Cesson-Sévigné"/>
    <s v="c/o Technicolor R&amp;D France 975 Avenue des Champs Blancs CS17616 F-35576 Cesson-Sévigné"/>
    <s v="975 17616 35576"/>
    <s v="975"/>
    <x v="3"/>
    <x v="0"/>
    <x v="12"/>
    <n v="3"/>
    <x v="8"/>
    <n v="3"/>
    <n v="1"/>
    <n v="0.39831883621972264"/>
    <n v="0.95846301248799814"/>
    <m/>
    <m/>
    <m/>
    <m/>
    <m/>
    <m/>
    <m/>
    <m/>
    <m/>
    <m/>
    <m/>
    <m/>
    <m/>
    <n v="9"/>
    <n v="1"/>
    <n v="0"/>
  </r>
  <r>
    <n v="51226781"/>
    <s v="Bigey, Mickael"/>
    <s v="2bis rue de la Dîme,28410 ABONDANT"/>
    <s v="2bis rue de la Dîme 28410 ABONDANT"/>
    <s v="2 28410"/>
    <s v=""/>
    <x v="3"/>
    <x v="0"/>
    <x v="51"/>
    <n v="2"/>
    <x v="11"/>
    <n v="2"/>
    <n v="0"/>
    <n v="0.51182306054344084"/>
    <n v="0.47591774326368974"/>
    <m/>
    <m/>
    <m/>
    <m/>
    <m/>
    <m/>
    <m/>
    <m/>
    <m/>
    <m/>
    <m/>
    <m/>
    <m/>
    <n v="9"/>
    <n v="1"/>
    <n v="0"/>
  </r>
  <r>
    <n v="51227781"/>
    <s v="KNIGHT, Philip"/>
    <s v="c/o Laminar Medica Limited,Unit 4,Tring Industrial Estate,Icknield Way,Tring Hertfordshire HP23 4JX"/>
    <s v="c/o Laminar Medica Limited Unit 4 Tring Industrial Estate Icknield Way Tring Hertfordshire HP23 4JX"/>
    <s v="4 23 4"/>
    <s v="4"/>
    <x v="8"/>
    <x v="0"/>
    <x v="95"/>
    <n v="3"/>
    <x v="12"/>
    <n v="3"/>
    <n v="1"/>
    <n v="0.36054543989697019"/>
    <n v="0.10816127593673863"/>
    <m/>
    <m/>
    <m/>
    <m/>
    <m/>
    <m/>
    <m/>
    <m/>
    <m/>
    <m/>
    <m/>
    <m/>
    <m/>
    <n v="9"/>
    <n v="1"/>
    <n v="0"/>
  </r>
  <r>
    <n v="51230032"/>
    <s v="KNIGHT, Matthew"/>
    <s v="Heathbank,Newmachar,Aberdeen Aberdeenshire AB21 7PP"/>
    <s v="Heathbank Newmachar Aberdeen Aberdeenshire AB21 7PP"/>
    <s v="21 7"/>
    <s v="B21"/>
    <x v="8"/>
    <x v="0"/>
    <x v="71"/>
    <n v="3"/>
    <x v="9"/>
    <n v="2"/>
    <n v="1"/>
    <n v="0.77888770520730155"/>
    <n v="0.88940401047310391"/>
    <m/>
    <m/>
    <m/>
    <m/>
    <m/>
    <m/>
    <m/>
    <m/>
    <m/>
    <m/>
    <m/>
    <m/>
    <m/>
    <n v="9"/>
    <n v="1"/>
    <n v="0"/>
  </r>
  <r>
    <n v="51230774"/>
    <s v="YU, Tao"/>
    <s v="770 Sumneytown Pike,West Point, Pennsylvania 19486"/>
    <s v="770 Sumneytown Pike West Point Pennsylvania 19486"/>
    <s v="770 19486"/>
    <s v=""/>
    <x v="9"/>
    <x v="0"/>
    <x v="23"/>
    <n v="3"/>
    <x v="11"/>
    <n v="2"/>
    <n v="0"/>
    <n v="0.31999841630410419"/>
    <n v="0.7171141563935588"/>
    <m/>
    <m/>
    <m/>
    <m/>
    <m/>
    <m/>
    <m/>
    <m/>
    <m/>
    <m/>
    <m/>
    <m/>
    <m/>
    <n v="9"/>
    <n v="1"/>
    <n v="0"/>
  </r>
  <r>
    <n v="51238928"/>
    <s v="HARADA Miyuki"/>
    <s v="The Faculty of Chemistry,Materials and Bioengineering of Kansai University,3-3-35 Yamate-cho,Suita-shi Osaka 564-8680"/>
    <s v="The Faculty of Chemistry Materials and Bioengineering of Kansai University 3-3-35 Yamate-cho Suita-shi Osaka 564-8680"/>
    <s v="3335 5648680"/>
    <s v="3-"/>
    <x v="2"/>
    <x v="0"/>
    <x v="146"/>
    <n v="3"/>
    <x v="12"/>
    <n v="2"/>
    <n v="1"/>
    <n v="0.34424154531257867"/>
    <n v="0.93623768990625289"/>
    <m/>
    <m/>
    <m/>
    <m/>
    <m/>
    <m/>
    <m/>
    <m/>
    <m/>
    <m/>
    <m/>
    <m/>
    <m/>
    <n v="9"/>
    <n v="1"/>
    <n v="0"/>
  </r>
  <r>
    <n v="51239378"/>
    <s v="SCHNEIDER, Markus"/>
    <s v="Haselnussweg 1,40470 Düsseldorf"/>
    <s v="Haselnussweg 1 40470 Düsseldorf"/>
    <s v="1 40470"/>
    <s v="1"/>
    <x v="0"/>
    <x v="0"/>
    <x v="29"/>
    <n v="2"/>
    <x v="0"/>
    <n v="2"/>
    <n v="1"/>
    <n v="0.21624584654512746"/>
    <n v="0.46553835536410282"/>
    <m/>
    <m/>
    <m/>
    <m/>
    <m/>
    <m/>
    <m/>
    <m/>
    <m/>
    <m/>
    <m/>
    <m/>
    <m/>
    <n v="9"/>
    <n v="1"/>
    <n v="0"/>
  </r>
  <r>
    <n v="51240487"/>
    <s v="BAEK, Jisook"/>
    <s v="Parkallee 14,20144 Hamburg"/>
    <s v="Parkallee 14 20144 Hamburg"/>
    <s v="14 20144"/>
    <s v="14"/>
    <x v="0"/>
    <x v="0"/>
    <x v="76"/>
    <n v="2"/>
    <x v="0"/>
    <n v="2"/>
    <n v="1"/>
    <n v="0.78103541861890313"/>
    <n v="0.90776718018092895"/>
    <m/>
    <m/>
    <m/>
    <m/>
    <m/>
    <m/>
    <m/>
    <m/>
    <m/>
    <m/>
    <m/>
    <m/>
    <m/>
    <n v="9"/>
    <n v="1"/>
    <n v="0"/>
  </r>
  <r>
    <n v="51241074"/>
    <s v="Poirier, Thierry"/>
    <s v="11 rue des Violettes,45320 COURTENAY"/>
    <s v="11 rue des Violettes 45320 COURTENAY"/>
    <s v="11 45320"/>
    <s v=""/>
    <x v="3"/>
    <x v="0"/>
    <x v="38"/>
    <n v="3"/>
    <x v="9"/>
    <n v="2"/>
    <n v="0"/>
    <n v="0.98692598997251046"/>
    <n v="0.17105168609789356"/>
    <m/>
    <m/>
    <m/>
    <m/>
    <m/>
    <m/>
    <m/>
    <m/>
    <m/>
    <m/>
    <m/>
    <m/>
    <m/>
    <n v="9"/>
    <n v="1"/>
    <n v="0"/>
  </r>
  <r>
    <n v="51241449"/>
    <s v="Nishida, Katsutoshi"/>
    <s v="NTT DoCoMo, Inc.,Sanno Park Tower,11-1, Nagatacho 2-chome,Chiyoda-ku Tokyo"/>
    <s v="NTT DoCoMo Inc. Sanno Park Tower 11-1 Nagatacho 2-chome Chiyoda-ku Tokyo"/>
    <s v="111 2"/>
    <s v="11-"/>
    <x v="2"/>
    <x v="0"/>
    <x v="2"/>
    <n v="3"/>
    <x v="6"/>
    <n v="2"/>
    <n v="1"/>
    <n v="0.14555912631487533"/>
    <n v="0.17601468379836871"/>
    <m/>
    <m/>
    <m/>
    <m/>
    <m/>
    <m/>
    <m/>
    <m/>
    <m/>
    <m/>
    <m/>
    <m/>
    <m/>
    <n v="9"/>
    <n v="1"/>
    <n v="0"/>
  </r>
  <r>
    <n v="51242600"/>
    <s v="Huang, Wei-Ping"/>
    <s v="Atomic Energy Council,No. 1000, Wenhua Rd., Longtan Shiang,325, Taoyuan County"/>
    <s v="Atomic Energy Council No. 1000 Wenhua Rd. Longtan Shiang 325 Taoyuan County"/>
    <s v="1000 325"/>
    <s v="325"/>
    <x v="5"/>
    <x v="0"/>
    <x v="72"/>
    <n v="3"/>
    <x v="8"/>
    <n v="2"/>
    <n v="1"/>
    <n v="0.16620004278395573"/>
    <n v="0.32008962530057472"/>
    <m/>
    <m/>
    <m/>
    <m/>
    <m/>
    <m/>
    <m/>
    <m/>
    <m/>
    <m/>
    <m/>
    <m/>
    <m/>
    <n v="9"/>
    <n v="1"/>
    <n v="0"/>
  </r>
  <r>
    <n v="51242877"/>
    <s v="BONFOEY, David, J."/>
    <s v="869 E. 132nd Circle,Thornton, CO 80241"/>
    <s v="869 E. 132nd Circle Thornton CO 80241"/>
    <s v="869 132 80241"/>
    <s v="132n"/>
    <x v="9"/>
    <x v="0"/>
    <x v="34"/>
    <n v="3"/>
    <x v="11"/>
    <n v="3"/>
    <n v="1"/>
    <n v="5.5986390104967532E-2"/>
    <n v="0.50927788487466985"/>
    <m/>
    <m/>
    <m/>
    <m/>
    <m/>
    <m/>
    <m/>
    <m/>
    <m/>
    <m/>
    <m/>
    <m/>
    <m/>
    <n v="9"/>
    <n v="1"/>
    <n v="0"/>
  </r>
  <r>
    <n v="51244549"/>
    <s v="HALL, Lee, Jeremy"/>
    <s v="7 Emery Mill Place,The Woodlands, TX 77384"/>
    <s v="7 Emery Mill Place The Woodlands TX 77384"/>
    <s v="7 77384"/>
    <s v=""/>
    <x v="9"/>
    <x v="0"/>
    <x v="3"/>
    <n v="3"/>
    <x v="10"/>
    <n v="2"/>
    <n v="0"/>
    <n v="0.97211480320935983"/>
    <n v="0.40168878563492072"/>
    <m/>
    <m/>
    <m/>
    <m/>
    <m/>
    <m/>
    <m/>
    <m/>
    <m/>
    <m/>
    <m/>
    <m/>
    <m/>
    <n v="9"/>
    <n v="1"/>
    <n v="0"/>
  </r>
  <r>
    <n v="51244876"/>
    <s v="INGALHALIKAR, Aditya"/>
    <s v="275 S. Bryn Mawr Avenue,Bryn Mawr, Pennsylvania 19010"/>
    <s v="275 S. Bryn Mawr Avenue Bryn Mawr Pennsylvania 19010"/>
    <s v="275 19010"/>
    <s v=""/>
    <x v="9"/>
    <x v="0"/>
    <x v="33"/>
    <n v="3"/>
    <x v="2"/>
    <n v="2"/>
    <n v="0"/>
    <n v="0.63161665842225656"/>
    <n v="0.58506562210283375"/>
    <m/>
    <m/>
    <m/>
    <m/>
    <m/>
    <m/>
    <m/>
    <m/>
    <m/>
    <m/>
    <m/>
    <m/>
    <m/>
    <n v="9"/>
    <n v="1"/>
    <n v="0"/>
  </r>
  <r>
    <n v="51245002"/>
    <s v="KIM, Woo-Seong"/>
    <s v="c/o SAMSUNG ELECTRONICS CO., LTD.,129, Samsung-ro, Yeongtong-gu,Suwon-si,Gyeonggi-do 443-742"/>
    <s v="c/o SAMSUNG ELECTRONICS CO. LTD. 129 Samsung-ro Yeongtong-gu Suwon-si Gyeonggi-do 443-742"/>
    <s v="129 443742"/>
    <s v="129"/>
    <x v="7"/>
    <x v="0"/>
    <x v="116"/>
    <n v="3"/>
    <x v="6"/>
    <n v="2"/>
    <n v="1"/>
    <n v="4.5757272519076353E-2"/>
    <n v="0.79151018821390506"/>
    <m/>
    <m/>
    <m/>
    <m/>
    <m/>
    <m/>
    <m/>
    <m/>
    <m/>
    <m/>
    <m/>
    <m/>
    <m/>
    <n v="9"/>
    <n v="1"/>
    <n v="0"/>
  </r>
  <r>
    <n v="51248626"/>
    <s v="MYERS, David H."/>
    <s v="517 Florida Street,River Ridge, Louisiana 70123"/>
    <s v="517 Florida Street River Ridge Louisiana 70123"/>
    <s v="517 70123"/>
    <s v=""/>
    <x v="9"/>
    <x v="0"/>
    <x v="22"/>
    <n v="3"/>
    <x v="11"/>
    <n v="2"/>
    <n v="0"/>
    <n v="0.85441570374980391"/>
    <n v="0.32539414774317665"/>
    <m/>
    <m/>
    <m/>
    <m/>
    <m/>
    <m/>
    <m/>
    <m/>
    <m/>
    <m/>
    <m/>
    <m/>
    <m/>
    <n v="9"/>
    <n v="1"/>
    <n v="0"/>
  </r>
  <r>
    <n v="51249813"/>
    <s v="Chen, Teng-Hai"/>
    <s v="No. 81-23, Beishiliao, Dongshan Dist.,733 Tainan"/>
    <s v="No. 81-23 Beishiliao Dongshan Dist. 733 Tainan"/>
    <s v="8123 733"/>
    <s v="81-"/>
    <x v="5"/>
    <x v="0"/>
    <x v="47"/>
    <n v="3"/>
    <x v="11"/>
    <n v="2"/>
    <n v="1"/>
    <n v="0.66064165643648776"/>
    <n v="0.34535921683809834"/>
    <m/>
    <m/>
    <m/>
    <m/>
    <m/>
    <m/>
    <m/>
    <m/>
    <m/>
    <m/>
    <m/>
    <m/>
    <m/>
    <n v="9"/>
    <n v="1"/>
    <n v="0"/>
  </r>
  <r>
    <n v="51252807"/>
    <s v="Peters, Brock, A."/>
    <s v="43 Albion Street,San Francisco, CA 94103"/>
    <s v="43 Albion Street San Francisco CA 94103"/>
    <s v="43 94103"/>
    <s v=""/>
    <x v="9"/>
    <x v="0"/>
    <x v="41"/>
    <n v="3"/>
    <x v="11"/>
    <n v="2"/>
    <n v="0"/>
    <n v="0.38276950012744859"/>
    <n v="9.8488716926033781E-2"/>
    <m/>
    <m/>
    <m/>
    <m/>
    <m/>
    <m/>
    <m/>
    <m/>
    <m/>
    <m/>
    <m/>
    <m/>
    <m/>
    <n v="9"/>
    <n v="1"/>
    <n v="0"/>
  </r>
  <r>
    <n v="1426329"/>
    <s v="Petersen, Lasse Kjeld Gjoske"/>
    <s v="Sandbjergvej 54,2950 Vedbaek"/>
    <s v="Sandbjergvej 54 2950 Vedbaek"/>
    <s v="54 2950"/>
    <s v="54"/>
    <x v="18"/>
    <x v="0"/>
    <x v="20"/>
    <n v="2"/>
    <x v="0"/>
    <n v="2"/>
    <n v="1"/>
    <n v="0.90374640446153742"/>
    <n v="0.37020964160248004"/>
    <n v="1"/>
    <n v="2"/>
    <n v="13"/>
    <m/>
    <m/>
    <m/>
    <m/>
    <m/>
    <m/>
    <m/>
    <m/>
    <m/>
    <m/>
    <n v="9"/>
    <n v="1"/>
    <n v="0"/>
  </r>
  <r>
    <n v="51255674"/>
    <s v="WALCKER, Derran"/>
    <s v="3120 N 97th Street,Apt 156,Omaha, Nebraska 68134"/>
    <s v="3120 N 97th Street Apt 156 Omaha Nebraska 68134"/>
    <s v="3120 97 156 68134"/>
    <s v="97t"/>
    <x v="9"/>
    <x v="0"/>
    <x v="47"/>
    <n v="3"/>
    <x v="2"/>
    <n v="4"/>
    <n v="1"/>
    <n v="0.84324960130105509"/>
    <n v="0.3405594161689377"/>
    <m/>
    <m/>
    <m/>
    <m/>
    <m/>
    <m/>
    <m/>
    <m/>
    <m/>
    <m/>
    <m/>
    <m/>
    <m/>
    <n v="9"/>
    <n v="1"/>
    <n v="0"/>
  </r>
  <r>
    <n v="51261329"/>
    <s v="LIPARE, Mahendrakumar, Haribhau"/>
    <s v="202,PrakruthiChandana,Kashinagar,Amruthahalli,Bangalore 560092"/>
    <s v="202 PrakruthiChandana Kashinagar Amruthahalli Bangalore 560092"/>
    <s v="202 560092"/>
    <s v=""/>
    <x v="27"/>
    <x v="0"/>
    <x v="28"/>
    <n v="3"/>
    <x v="9"/>
    <n v="2"/>
    <n v="0"/>
    <n v="0.58645278450380334"/>
    <n v="0.65665160392947242"/>
    <m/>
    <m/>
    <m/>
    <m/>
    <m/>
    <m/>
    <m/>
    <m/>
    <m/>
    <m/>
    <m/>
    <m/>
    <m/>
    <n v="9"/>
    <n v="1"/>
    <n v="0"/>
  </r>
  <r>
    <n v="51262832"/>
    <s v="Haug, Ingvild Johanne"/>
    <s v="c/o Ayanda Group AS,Brynsveien 11-13,0667 Oslo"/>
    <s v="c/o Ayanda Group AS Brynsveien 11-13 0667 Oslo"/>
    <s v="1113 0667"/>
    <s v="11-"/>
    <x v="13"/>
    <x v="0"/>
    <x v="43"/>
    <n v="3"/>
    <x v="10"/>
    <n v="2"/>
    <n v="1"/>
    <n v="0.4965966850269441"/>
    <n v="0.7527594644485488"/>
    <m/>
    <m/>
    <m/>
    <m/>
    <m/>
    <m/>
    <m/>
    <m/>
    <m/>
    <m/>
    <m/>
    <m/>
    <m/>
    <n v="9"/>
    <n v="1"/>
    <n v="0"/>
  </r>
  <r>
    <n v="51266784"/>
    <s v="SHAH, Ambarish"/>
    <s v="c/o Medimmune LLC,One Medimmune Way,Gaithersburg, MD 20878"/>
    <s v="c/o Medimmune LLC One Medimmune Way Gaithersburg MD 20878"/>
    <s v="20878"/>
    <s v=""/>
    <x v="9"/>
    <x v="0"/>
    <x v="14"/>
    <n v="3"/>
    <x v="2"/>
    <n v="1"/>
    <n v="0"/>
    <n v="0.33161696052334877"/>
    <n v="0.13659284347578171"/>
    <m/>
    <m/>
    <m/>
    <m/>
    <m/>
    <m/>
    <m/>
    <m/>
    <m/>
    <m/>
    <m/>
    <m/>
    <m/>
    <n v="9"/>
    <n v="1"/>
    <n v="0"/>
  </r>
  <r>
    <n v="51267854"/>
    <s v="GUPTA, Kieran K."/>
    <s v="c/o Microsoft Corporation,LCA - International Patents,One Microsoft Way,Redmond, Washington 98052-6399"/>
    <s v="c/o Microsoft Corporation LCA - International Patents One Microsoft Way Redmond Washington 98052-6399"/>
    <s v="980526399"/>
    <s v=""/>
    <x v="9"/>
    <x v="0"/>
    <x v="104"/>
    <n v="3"/>
    <x v="5"/>
    <n v="1"/>
    <n v="0"/>
    <n v="0.12608504561534106"/>
    <n v="0.78544264895887295"/>
    <m/>
    <m/>
    <m/>
    <m/>
    <m/>
    <m/>
    <m/>
    <m/>
    <m/>
    <m/>
    <m/>
    <m/>
    <m/>
    <n v="9"/>
    <n v="1"/>
    <n v="0"/>
  </r>
  <r>
    <n v="51269987"/>
    <s v="LEE, Brendan"/>
    <s v="5710 Dumfries,Houston, TX Texas 77096"/>
    <s v="5710 Dumfries Houston TX Texas 77096"/>
    <s v="5710 77096"/>
    <s v=""/>
    <x v="9"/>
    <x v="0"/>
    <x v="24"/>
    <n v="3"/>
    <x v="9"/>
    <n v="2"/>
    <n v="0"/>
    <n v="0.91459083827361776"/>
    <n v="0.78189669633616454"/>
    <m/>
    <m/>
    <m/>
    <m/>
    <m/>
    <m/>
    <m/>
    <m/>
    <m/>
    <m/>
    <m/>
    <m/>
    <m/>
    <n v="9"/>
    <n v="1"/>
    <n v="0"/>
  </r>
  <r>
    <n v="1480070"/>
    <s v="MUTIKAINEN, Taneli"/>
    <s v="Kaarikatu 5 A 10,FIN-33100 Tampere"/>
    <s v="Kaarikatu 5 A 10 FIN-33100 Tampere"/>
    <s v="5 10 33100"/>
    <s v="5"/>
    <x v="23"/>
    <x v="0"/>
    <x v="51"/>
    <n v="2"/>
    <x v="9"/>
    <n v="3"/>
    <n v="1"/>
    <n v="0.85018349799527548"/>
    <n v="0.37220135610979488"/>
    <n v="1"/>
    <n v="2"/>
    <n v="13"/>
    <m/>
    <m/>
    <m/>
    <m/>
    <m/>
    <m/>
    <m/>
    <m/>
    <m/>
    <m/>
    <n v="9"/>
    <n v="1"/>
    <n v="0"/>
  </r>
  <r>
    <n v="51281371"/>
    <s v="Lee, In Jae"/>
    <s v="Seoul Square, 416, Hangang-daero, Jung-gu,100-714 Seoul"/>
    <s v="Seoul Square 416 Hangang-daero Jung-gu 100-714 Seoul"/>
    <s v="416 100714"/>
    <s v="416"/>
    <x v="7"/>
    <x v="0"/>
    <x v="5"/>
    <n v="3"/>
    <x v="11"/>
    <n v="2"/>
    <n v="1"/>
    <n v="0.77029663590287611"/>
    <n v="0.17046742399991599"/>
    <m/>
    <m/>
    <m/>
    <m/>
    <m/>
    <m/>
    <m/>
    <m/>
    <m/>
    <m/>
    <m/>
    <m/>
    <m/>
    <n v="9"/>
    <n v="1"/>
    <n v="0"/>
  </r>
  <r>
    <n v="51282645"/>
    <s v="GORSKIY, Konstantin Pavlovitch"/>
    <s v="Housing 1,Apartment 12,Ulitsa Sedova 15,Moscow 129323"/>
    <s v="Housing 1 Apartment 12 Ulitsa Sedova 15 Moscow 129323"/>
    <s v="1 12 15 129323"/>
    <s v="1"/>
    <x v="29"/>
    <x v="0"/>
    <x v="33"/>
    <n v="3"/>
    <x v="2"/>
    <n v="4"/>
    <n v="1"/>
    <n v="0.96655410884310733"/>
    <n v="0.79480676530192451"/>
    <m/>
    <m/>
    <m/>
    <m/>
    <m/>
    <m/>
    <m/>
    <m/>
    <m/>
    <m/>
    <m/>
    <m/>
    <m/>
    <n v="9"/>
    <n v="1"/>
    <n v="0"/>
  </r>
  <r>
    <n v="51284488"/>
    <s v="CHENG, Amy Decem"/>
    <s v="12/F Block 3,Tai Ping Industrial Centre,53 Ting Kok Road,Tai Po,Hong Kong"/>
    <s v="12/F Block 3 Tai Ping Industrial Centre 53 Ting Kok Road Tai Po Hong Kong"/>
    <s v="12 3 53"/>
    <s v="3"/>
    <x v="14"/>
    <x v="0"/>
    <x v="31"/>
    <n v="3"/>
    <x v="12"/>
    <n v="3"/>
    <n v="1"/>
    <n v="0.99308321870914229"/>
    <n v="0.54649890219579844"/>
    <m/>
    <m/>
    <m/>
    <m/>
    <m/>
    <m/>
    <m/>
    <m/>
    <m/>
    <m/>
    <m/>
    <m/>
    <m/>
    <n v="9"/>
    <n v="1"/>
    <n v="0"/>
  </r>
  <r>
    <n v="51285420"/>
    <s v="Yang, Giho"/>
    <s v="(Yeonnam-dong) 126, Seongmisan-ro,Mapo-gu,Seoul 121-869"/>
    <s v="(Yeonnam-dong) 126 Seongmisan-ro Mapo-gu Seoul 121-869"/>
    <s v="126 121869"/>
    <s v="126"/>
    <x v="7"/>
    <x v="0"/>
    <x v="5"/>
    <n v="3"/>
    <x v="9"/>
    <n v="2"/>
    <n v="1"/>
    <n v="0.14776414206850419"/>
    <n v="0.86310804718349909"/>
    <m/>
    <m/>
    <m/>
    <m/>
    <m/>
    <m/>
    <m/>
    <m/>
    <m/>
    <m/>
    <m/>
    <m/>
    <m/>
    <n v="9"/>
    <n v="1"/>
    <n v="0"/>
  </r>
  <r>
    <n v="51287988"/>
    <s v="Etzioni, Daniel, Harris"/>
    <s v="475 Washington Blvd. Apt. 4602N,Jersey City NJ 07310"/>
    <s v="475 Washington Blvd. Apt. 4602N Jersey City NJ 07310"/>
    <s v="475 4602 07310"/>
    <s v=""/>
    <x v="9"/>
    <x v="0"/>
    <x v="26"/>
    <n v="3"/>
    <x v="2"/>
    <n v="3"/>
    <n v="0"/>
    <n v="0.47406644339318271"/>
    <n v="0.51690518394719454"/>
    <m/>
    <m/>
    <m/>
    <m/>
    <m/>
    <m/>
    <m/>
    <m/>
    <m/>
    <m/>
    <m/>
    <m/>
    <m/>
    <n v="9"/>
    <n v="1"/>
    <n v="0"/>
  </r>
  <r>
    <n v="51294101"/>
    <s v="Whalen, Bryan Patrick"/>
    <s v="/ 1 Research Circle, ES-500,Niskayuna, NY 12309"/>
    <s v="/ 1 Research Circle ES-500 Niskayuna NY 12309"/>
    <s v="1 500 12309"/>
    <s v="1"/>
    <x v="9"/>
    <x v="0"/>
    <x v="22"/>
    <n v="3"/>
    <x v="10"/>
    <n v="3"/>
    <n v="1"/>
    <n v="0.95129672069466698"/>
    <n v="0.79875359704961735"/>
    <m/>
    <m/>
    <m/>
    <m/>
    <m/>
    <m/>
    <m/>
    <m/>
    <m/>
    <m/>
    <m/>
    <m/>
    <m/>
    <n v="9"/>
    <n v="1"/>
    <n v="0"/>
  </r>
  <r>
    <n v="51297404"/>
    <s v="MALVASI, Alessandro"/>
    <s v="Via F. Buonarroti 9,I-57125 Livorno"/>
    <s v="Via F. Buonarroti 9 I-57125 Livorno"/>
    <s v="9 57125"/>
    <s v="9"/>
    <x v="6"/>
    <x v="0"/>
    <x v="52"/>
    <n v="2"/>
    <x v="9"/>
    <n v="2"/>
    <n v="1"/>
    <n v="0.5725847197372802"/>
    <n v="0.26817380091648257"/>
    <m/>
    <m/>
    <m/>
    <m/>
    <m/>
    <m/>
    <m/>
    <m/>
    <m/>
    <m/>
    <m/>
    <m/>
    <m/>
    <n v="9"/>
    <n v="1"/>
    <n v="0"/>
  </r>
  <r>
    <n v="51298959"/>
    <s v="Tadahiro, Nishiguchi"/>
    <s v="c/o Makino Milling Machine CO. LTD., 4023 Nakatsu,Aikawa-machi, Aiko-gun,Kanagawa, 243-0303"/>
    <s v="c/o Makino Milling Machine CO. LTD. 4023 Nakatsu Aikawa-machi Aiko-gun Kanagawa 243-0303"/>
    <s v="4023 2430303"/>
    <s v="243-"/>
    <x v="2"/>
    <x v="0"/>
    <x v="63"/>
    <n v="3"/>
    <x v="8"/>
    <n v="2"/>
    <n v="1"/>
    <n v="0.97249563699416286"/>
    <n v="0.17313095425577474"/>
    <m/>
    <m/>
    <m/>
    <m/>
    <m/>
    <m/>
    <m/>
    <m/>
    <m/>
    <m/>
    <m/>
    <m/>
    <m/>
    <n v="9"/>
    <n v="1"/>
    <n v="0"/>
  </r>
  <r>
    <n v="1484827"/>
    <s v="LEITE, Lorraine"/>
    <s v="3, rue de l'Isly,F-75008 PARIS"/>
    <s v="3 rue de l'Isly F-75008 PARIS"/>
    <s v="3 75008"/>
    <s v=""/>
    <x v="3"/>
    <x v="0"/>
    <x v="0"/>
    <n v="2"/>
    <x v="9"/>
    <n v="2"/>
    <n v="0"/>
    <n v="0.99515588369321484"/>
    <n v="0.31713418711550934"/>
    <n v="1"/>
    <n v="2"/>
    <n v="13"/>
    <m/>
    <m/>
    <m/>
    <m/>
    <m/>
    <m/>
    <m/>
    <m/>
    <m/>
    <m/>
    <n v="9"/>
    <n v="1"/>
    <n v="0"/>
  </r>
  <r>
    <n v="51301551"/>
    <s v="KAIN, Pinky"/>
    <s v="c/o University of California,Riverside,3401 Watkins Drive,Entomology 162,Riverside, CA 92521"/>
    <s v="c/o University of California Riverside 3401 Watkins Drive Entomology 162 Riverside CA 92521"/>
    <s v="3401 162 92521"/>
    <s v="162"/>
    <x v="9"/>
    <x v="0"/>
    <x v="116"/>
    <n v="3"/>
    <x v="5"/>
    <n v="3"/>
    <n v="1"/>
    <n v="0.15123363844295479"/>
    <n v="0.10003060522079621"/>
    <m/>
    <m/>
    <m/>
    <m/>
    <m/>
    <m/>
    <m/>
    <m/>
    <m/>
    <m/>
    <m/>
    <m/>
    <m/>
    <n v="9"/>
    <n v="1"/>
    <n v="0"/>
  </r>
  <r>
    <n v="51303791"/>
    <s v="FUJII, Tatsuya"/>
    <s v="c/o RICOH COMPANY LTD.,3-6 Nakamagome 1-chome,Ohta-ku,Tokyo 143-8555"/>
    <s v="c/o RICOH COMPANY LTD. 3-6 Nakamagome 1-chome Ohta-ku Tokyo 143-8555"/>
    <s v="36 1 1438555"/>
    <s v="3-"/>
    <x v="2"/>
    <x v="0"/>
    <x v="10"/>
    <n v="3"/>
    <x v="4"/>
    <n v="3"/>
    <n v="1"/>
    <n v="0.60927285438156542"/>
    <n v="0.40804006810342108"/>
    <m/>
    <m/>
    <m/>
    <m/>
    <m/>
    <m/>
    <m/>
    <m/>
    <m/>
    <m/>
    <m/>
    <m/>
    <m/>
    <n v="9"/>
    <n v="1"/>
    <n v="0"/>
  </r>
  <r>
    <n v="51306766"/>
    <s v="SYDELL, Alexander, J."/>
    <s v="185 Berry Street,San Francisco, California 94107"/>
    <s v="185 Berry Street San Francisco California 94107"/>
    <s v="185 94107"/>
    <s v=""/>
    <x v="9"/>
    <x v="0"/>
    <x v="47"/>
    <n v="3"/>
    <x v="11"/>
    <n v="2"/>
    <n v="0"/>
    <n v="0.34718420167806219"/>
    <n v="0.99191962594954419"/>
    <m/>
    <m/>
    <m/>
    <m/>
    <m/>
    <m/>
    <m/>
    <m/>
    <m/>
    <m/>
    <m/>
    <m/>
    <m/>
    <n v="9"/>
    <n v="1"/>
    <n v="0"/>
  </r>
  <r>
    <n v="51307189"/>
    <s v="HORNING, Michael"/>
    <s v="537a Simonds Loop,San Francisco, California 94129"/>
    <s v="537a Simonds Loop San Francisco California 94129"/>
    <s v="537 94129"/>
    <s v=""/>
    <x v="9"/>
    <x v="0"/>
    <x v="9"/>
    <n v="3"/>
    <x v="11"/>
    <n v="2"/>
    <n v="0"/>
    <n v="0.24927552447571955"/>
    <n v="0.110571717218101"/>
    <m/>
    <m/>
    <m/>
    <m/>
    <m/>
    <m/>
    <m/>
    <m/>
    <m/>
    <m/>
    <m/>
    <m/>
    <m/>
    <n v="9"/>
    <n v="1"/>
    <n v="0"/>
  </r>
  <r>
    <n v="51308161"/>
    <s v="DAVIS, Kevin, P."/>
    <s v="2207 7th Street N,North St. Paul, MN 55109"/>
    <s v="2207 7th Street N North St. Paul MN 55109"/>
    <s v="2207 7 55109"/>
    <s v="7t"/>
    <x v="9"/>
    <x v="0"/>
    <x v="3"/>
    <n v="3"/>
    <x v="2"/>
    <n v="3"/>
    <n v="1"/>
    <n v="7.198627152164716E-2"/>
    <n v="0.6104030610374872"/>
    <m/>
    <m/>
    <m/>
    <m/>
    <m/>
    <m/>
    <m/>
    <m/>
    <m/>
    <m/>
    <m/>
    <m/>
    <m/>
    <n v="9"/>
    <n v="1"/>
    <n v="0"/>
  </r>
  <r>
    <n v="51311256"/>
    <s v="GUINO, Rose"/>
    <s v="32 Santa Sophia,Rancho Santa Margarita, CA 92688"/>
    <s v="32 Santa Sophia Rancho Santa Margarita CA 92688"/>
    <s v="32 92688"/>
    <s v=""/>
    <x v="9"/>
    <x v="0"/>
    <x v="47"/>
    <n v="3"/>
    <x v="10"/>
    <n v="2"/>
    <n v="0"/>
    <n v="0.34342112365257915"/>
    <n v="0.64149504145160563"/>
    <m/>
    <m/>
    <m/>
    <m/>
    <m/>
    <m/>
    <m/>
    <m/>
    <m/>
    <m/>
    <m/>
    <m/>
    <m/>
    <n v="9"/>
    <n v="1"/>
    <n v="0"/>
  </r>
  <r>
    <n v="51313691"/>
    <s v="OPALKA, Susanne"/>
    <s v="358 Carriage Drive,Glastonbury, CT 06033"/>
    <s v="358 Carriage Drive Glastonbury CT 06033"/>
    <s v="358 06033"/>
    <s v=""/>
    <x v="9"/>
    <x v="0"/>
    <x v="41"/>
    <n v="3"/>
    <x v="9"/>
    <n v="2"/>
    <n v="0"/>
    <n v="0.96328251457327418"/>
    <n v="0.42477910148121412"/>
    <m/>
    <m/>
    <m/>
    <m/>
    <m/>
    <m/>
    <m/>
    <m/>
    <m/>
    <m/>
    <m/>
    <m/>
    <m/>
    <n v="9"/>
    <n v="1"/>
    <n v="0"/>
  </r>
  <r>
    <n v="51315603"/>
    <s v="Warner, Charles H."/>
    <s v="35 Carter Street,South Portland, Maine 04106"/>
    <s v="35 Carter Street South Portland Maine 04106"/>
    <s v="35 04106"/>
    <s v=""/>
    <x v="9"/>
    <x v="0"/>
    <x v="18"/>
    <n v="3"/>
    <x v="11"/>
    <n v="2"/>
    <n v="0"/>
    <n v="2.9067705137280075E-3"/>
    <n v="0.1512975554097169"/>
    <m/>
    <m/>
    <m/>
    <m/>
    <m/>
    <m/>
    <m/>
    <m/>
    <m/>
    <m/>
    <m/>
    <m/>
    <m/>
    <n v="9"/>
    <n v="1"/>
    <n v="0"/>
  </r>
  <r>
    <n v="51317262"/>
    <s v="KAESTLE, Siegfried Walter"/>
    <s v="c/o High Tech Campus 5,NL-5656 AE Eindhoven"/>
    <s v="c/o High Tech Campus 5 NL-5656 AE Eindhoven"/>
    <s v="5 5656"/>
    <s v="5"/>
    <x v="1"/>
    <x v="0"/>
    <x v="42"/>
    <n v="3"/>
    <x v="10"/>
    <n v="2"/>
    <n v="1"/>
    <n v="0.40118468160132326"/>
    <n v="0.31519229351945055"/>
    <m/>
    <m/>
    <m/>
    <m/>
    <m/>
    <m/>
    <m/>
    <m/>
    <m/>
    <m/>
    <m/>
    <m/>
    <m/>
    <n v="9"/>
    <n v="1"/>
    <n v="0"/>
  </r>
  <r>
    <n v="51317307"/>
    <s v="STOYANOV, Simeon Dobrev"/>
    <s v="Unilever R&amp;d B.V.,Olivier van Noortlaan 120,NL-3133AT Vlaardingen"/>
    <s v="Unilever R&amp;d B.V. Olivier van Noortlaan 120 NL-3133AT Vlaardingen"/>
    <s v="120 3133"/>
    <s v="120"/>
    <x v="1"/>
    <x v="0"/>
    <x v="4"/>
    <n v="3"/>
    <x v="2"/>
    <n v="2"/>
    <n v="1"/>
    <n v="0.96902129184619845"/>
    <n v="0.96546849460144857"/>
    <m/>
    <m/>
    <m/>
    <m/>
    <m/>
    <m/>
    <m/>
    <m/>
    <m/>
    <m/>
    <m/>
    <m/>
    <m/>
    <n v="9"/>
    <n v="1"/>
    <n v="0"/>
  </r>
  <r>
    <n v="1582027"/>
    <s v="Beekman, R.W."/>
    <s v="Beeckenstein 20,1081 AN Amsterdam"/>
    <s v="Beeckenstein 20 1081 AN Amsterdam"/>
    <s v="20 1081"/>
    <s v="20"/>
    <x v="1"/>
    <x v="0"/>
    <x v="40"/>
    <n v="2"/>
    <x v="1"/>
    <n v="2"/>
    <n v="1"/>
    <n v="0.18255380448173952"/>
    <n v="0.34928519431239746"/>
    <n v="1"/>
    <n v="2"/>
    <n v="13"/>
    <m/>
    <m/>
    <m/>
    <m/>
    <m/>
    <m/>
    <m/>
    <m/>
    <m/>
    <m/>
    <n v="9"/>
    <n v="1"/>
    <n v="0"/>
  </r>
  <r>
    <n v="51318866"/>
    <s v="FACHINGER, Vicky"/>
    <s v="Wim de Körverstraat 35,NL-5831 AN Boxmeer"/>
    <s v="Wim de Körverstraat 35 NL-5831 AN Boxmeer"/>
    <s v="35 5831"/>
    <s v="35"/>
    <x v="1"/>
    <x v="0"/>
    <x v="46"/>
    <n v="3"/>
    <x v="11"/>
    <n v="2"/>
    <n v="1"/>
    <n v="0.81683842013296792"/>
    <n v="0.78306852397121196"/>
    <m/>
    <m/>
    <m/>
    <m/>
    <m/>
    <m/>
    <m/>
    <m/>
    <m/>
    <m/>
    <m/>
    <m/>
    <m/>
    <n v="9"/>
    <n v="1"/>
    <n v="0"/>
  </r>
  <r>
    <n v="51320233"/>
    <s v="INTERRANTE, John, Alan"/>
    <s v="1 Research Circle,Niskayuna, NY 12309"/>
    <s v="1 Research Circle Niskayuna NY 12309"/>
    <s v="1 12309"/>
    <s v=""/>
    <x v="9"/>
    <x v="0"/>
    <x v="24"/>
    <n v="3"/>
    <x v="9"/>
    <n v="2"/>
    <n v="0"/>
    <n v="0.23745434756238648"/>
    <n v="0.12731820124077931"/>
    <m/>
    <m/>
    <m/>
    <m/>
    <m/>
    <m/>
    <m/>
    <m/>
    <m/>
    <m/>
    <m/>
    <m/>
    <m/>
    <n v="9"/>
    <n v="1"/>
    <n v="0"/>
  </r>
  <r>
    <n v="51322796"/>
    <s v="TOTH, James, J."/>
    <s v="504 North Road 40,Pasco, WA 99301"/>
    <s v="504 North Road 40 Pasco WA 99301"/>
    <s v="504 40 99301"/>
    <s v="40"/>
    <x v="9"/>
    <x v="0"/>
    <x v="40"/>
    <n v="2"/>
    <x v="11"/>
    <n v="3"/>
    <n v="1"/>
    <n v="0.98345644549304678"/>
    <n v="0.86291042755662306"/>
    <m/>
    <m/>
    <m/>
    <m/>
    <m/>
    <m/>
    <m/>
    <m/>
    <m/>
    <m/>
    <m/>
    <m/>
    <m/>
    <n v="9"/>
    <n v="1"/>
    <n v="0"/>
  </r>
  <r>
    <n v="51327909"/>
    <s v="ZEREBILOV, Arkady Y."/>
    <s v="c/o FCI USA LLC,825 Old Trail Road,Etters, PA 17319"/>
    <s v="c/o FCI USA LLC 825 Old Trail Road Etters PA 17319"/>
    <s v="825 17319"/>
    <s v="825"/>
    <x v="9"/>
    <x v="0"/>
    <x v="71"/>
    <n v="3"/>
    <x v="6"/>
    <n v="2"/>
    <n v="1"/>
    <n v="4.2886864309203854E-2"/>
    <n v="0.90129161571628358"/>
    <m/>
    <m/>
    <m/>
    <m/>
    <m/>
    <m/>
    <m/>
    <m/>
    <m/>
    <m/>
    <m/>
    <m/>
    <m/>
    <n v="9"/>
    <n v="1"/>
    <n v="0"/>
  </r>
  <r>
    <n v="51328995"/>
    <s v="Suzuki, Michio"/>
    <s v="c/o NGK Insulators, Ltd., Legal Affairs &amp;,Intellectual Property Dept,2-56 Suda-cho,Mizuho-ku,Nagoya city, Aichi 467-8530"/>
    <s v="c/o NGK Insulators Ltd. Legal Affairs &amp; Intellectual Property Dept 2-56 Suda-cho Mizuho-ku Nagoya city Aichi 467-8530"/>
    <s v="256 4678530"/>
    <s v="2-"/>
    <x v="2"/>
    <x v="0"/>
    <x v="112"/>
    <n v="3"/>
    <x v="13"/>
    <n v="2"/>
    <n v="1"/>
    <n v="0.76779862433684221"/>
    <n v="0.36387617348410173"/>
    <m/>
    <m/>
    <m/>
    <m/>
    <m/>
    <m/>
    <m/>
    <m/>
    <m/>
    <m/>
    <m/>
    <m/>
    <m/>
    <n v="9"/>
    <n v="1"/>
    <n v="0"/>
  </r>
  <r>
    <n v="1652447"/>
    <s v="GRUENENFELDER, Pius"/>
    <s v="Büelweg 11,CH-7323 Wangs"/>
    <s v="Büelweg 11 CH-7323 Wangs"/>
    <s v="11 7323"/>
    <s v="11"/>
    <x v="10"/>
    <x v="0"/>
    <x v="94"/>
    <n v="2"/>
    <x v="0"/>
    <n v="2"/>
    <n v="1"/>
    <n v="0.19252419697883694"/>
    <n v="0.31741792093693721"/>
    <n v="1"/>
    <n v="2"/>
    <n v="13"/>
    <m/>
    <m/>
    <m/>
    <m/>
    <m/>
    <m/>
    <m/>
    <m/>
    <m/>
    <m/>
    <n v="9"/>
    <n v="1"/>
    <n v="0"/>
  </r>
  <r>
    <n v="1787230"/>
    <s v="Flöge, Heike"/>
    <s v="Delbrückerstrasse 20,15806, Zossen"/>
    <s v="Delbrückerstrasse 20 15806 Zossen"/>
    <s v="20 15806"/>
    <s v="20"/>
    <x v="0"/>
    <x v="0"/>
    <x v="51"/>
    <n v="2"/>
    <x v="0"/>
    <n v="2"/>
    <n v="1"/>
    <n v="0.27818996702862209"/>
    <n v="0.30995862914691175"/>
    <n v="1"/>
    <n v="2"/>
    <n v="13"/>
    <m/>
    <m/>
    <m/>
    <m/>
    <m/>
    <m/>
    <m/>
    <m/>
    <m/>
    <m/>
    <n v="9"/>
    <n v="1"/>
    <n v="0"/>
  </r>
  <r>
    <n v="51335807"/>
    <s v="ROUSSEAU, Pascal"/>
    <s v="THALES Optronique S.A.,2,Avenue Gay Lussac,F-78995 Elancourt Cedex"/>
    <s v="THALES Optronique S.A. 2 Avenue Gay Lussac F-78995 Elancourt Cedex"/>
    <s v="2 78995"/>
    <s v="2"/>
    <x v="3"/>
    <x v="0"/>
    <x v="82"/>
    <n v="3"/>
    <x v="4"/>
    <n v="2"/>
    <n v="1"/>
    <n v="0.27278252475516562"/>
    <n v="0.68805960765694973"/>
    <m/>
    <m/>
    <m/>
    <m/>
    <m/>
    <m/>
    <m/>
    <m/>
    <m/>
    <m/>
    <m/>
    <m/>
    <m/>
    <n v="9"/>
    <n v="1"/>
    <n v="0"/>
  </r>
  <r>
    <n v="51338576"/>
    <s v="KLANG, Göran"/>
    <s v="Bergkantsvägen 12,SE-122 32 Enskede"/>
    <s v="Bergkantsvägen 12 SE-122 32 Enskede"/>
    <s v="12 122 32"/>
    <s v="12"/>
    <x v="11"/>
    <x v="0"/>
    <x v="52"/>
    <n v="2"/>
    <x v="1"/>
    <n v="3"/>
    <n v="1"/>
    <n v="0.50536366923166953"/>
    <n v="0.86832652207202143"/>
    <m/>
    <m/>
    <m/>
    <m/>
    <m/>
    <m/>
    <m/>
    <m/>
    <m/>
    <m/>
    <m/>
    <m/>
    <m/>
    <n v="9"/>
    <n v="1"/>
    <n v="0"/>
  </r>
  <r>
    <n v="51340089"/>
    <s v="Mahrenholz, John R."/>
    <s v="12684 Brentwood Ct.,Peosta, Iowa 52068"/>
    <s v="12684 Brentwood Ct. Peosta Iowa 52068"/>
    <s v="12684 52068"/>
    <s v=""/>
    <x v="9"/>
    <x v="0"/>
    <x v="34"/>
    <n v="3"/>
    <x v="9"/>
    <n v="2"/>
    <n v="0"/>
    <n v="0.73692947370686324"/>
    <n v="0.70484039042131619"/>
    <m/>
    <m/>
    <m/>
    <m/>
    <m/>
    <m/>
    <m/>
    <m/>
    <m/>
    <m/>
    <m/>
    <m/>
    <m/>
    <n v="9"/>
    <n v="1"/>
    <n v="0"/>
  </r>
  <r>
    <n v="51340365"/>
    <s v="OWENS, Samuel, Michael"/>
    <s v="2404 North University Avenue,Little Rock, AR 72207"/>
    <s v="2404 North University Avenue Little Rock AR 72207"/>
    <s v="2404 72207"/>
    <s v=""/>
    <x v="9"/>
    <x v="0"/>
    <x v="23"/>
    <n v="3"/>
    <x v="10"/>
    <n v="2"/>
    <n v="0"/>
    <n v="0.3435120641290903"/>
    <n v="0.60271589239844015"/>
    <m/>
    <m/>
    <m/>
    <m/>
    <m/>
    <m/>
    <m/>
    <m/>
    <m/>
    <m/>
    <m/>
    <m/>
    <m/>
    <n v="9"/>
    <n v="1"/>
    <n v="0"/>
  </r>
  <r>
    <n v="51340614"/>
    <s v="SALMERON, Andres"/>
    <s v="215 First Street,Suite 200,Cambridge, Massachusetts 02142"/>
    <s v="215 First Street Suite 200 Cambridge Massachusetts 02142"/>
    <s v="215 200 02142"/>
    <s v="200"/>
    <x v="9"/>
    <x v="0"/>
    <x v="19"/>
    <n v="3"/>
    <x v="10"/>
    <n v="3"/>
    <n v="1"/>
    <n v="0.88879114682753391"/>
    <n v="0.79411946258507526"/>
    <m/>
    <m/>
    <m/>
    <m/>
    <m/>
    <m/>
    <m/>
    <m/>
    <m/>
    <m/>
    <m/>
    <m/>
    <m/>
    <n v="9"/>
    <n v="1"/>
    <n v="0"/>
  </r>
  <r>
    <n v="51341103"/>
    <s v="WEBER, Steven"/>
    <s v="Essilor Of America,8300 Sheen Drive,St Petersburg, FL 33709"/>
    <s v="Essilor Of America 8300 Sheen Drive St Petersburg FL 33709"/>
    <s v="8300 33709"/>
    <s v=""/>
    <x v="9"/>
    <x v="0"/>
    <x v="16"/>
    <n v="3"/>
    <x v="4"/>
    <n v="2"/>
    <n v="0"/>
    <n v="0.61958338350469355"/>
    <n v="0.70411561462897665"/>
    <m/>
    <m/>
    <m/>
    <m/>
    <m/>
    <m/>
    <m/>
    <m/>
    <m/>
    <m/>
    <m/>
    <m/>
    <m/>
    <n v="9"/>
    <n v="1"/>
    <n v="0"/>
  </r>
  <r>
    <n v="51343003"/>
    <s v="DE PONNAT, Arnaud"/>
    <s v="22 rue de la Pinotière,F-Parcay-Meslay 37210"/>
    <s v="22 rue de la Pinotière F-Parcay-Meslay 37210"/>
    <s v="22 37210"/>
    <s v=""/>
    <x v="3"/>
    <x v="0"/>
    <x v="18"/>
    <n v="3"/>
    <x v="11"/>
    <n v="2"/>
    <n v="0"/>
    <n v="0.18523367790272915"/>
    <n v="0.53348632848883115"/>
    <m/>
    <m/>
    <m/>
    <m/>
    <m/>
    <m/>
    <m/>
    <m/>
    <m/>
    <m/>
    <m/>
    <m/>
    <m/>
    <n v="9"/>
    <n v="1"/>
    <n v="0"/>
  </r>
  <r>
    <n v="51343944"/>
    <s v="MENAFRO, Felice"/>
    <s v="Via G. Cesare 139,I-80070 BACOLI (Napoli)"/>
    <s v="Via G. Cesare 139 I-80070 BACOLI (Napoli)"/>
    <s v="139 80070"/>
    <s v="139"/>
    <x v="6"/>
    <x v="0"/>
    <x v="46"/>
    <n v="3"/>
    <x v="11"/>
    <n v="2"/>
    <n v="1"/>
    <n v="7.2620211476790875E-2"/>
    <n v="0.52034219221087219"/>
    <m/>
    <m/>
    <m/>
    <m/>
    <m/>
    <m/>
    <m/>
    <m/>
    <m/>
    <m/>
    <m/>
    <m/>
    <m/>
    <n v="9"/>
    <n v="1"/>
    <n v="0"/>
  </r>
  <r>
    <n v="51344851"/>
    <s v="SHIROTANI Yasuhiro"/>
    <s v="c/o Kuraray Co. Ltd.,892 Tsuitachi,Saijo-shi Ehime 793-8585"/>
    <s v="c/o Kuraray Co. Ltd. 892 Tsuitachi Saijo-shi Ehime 793-8585"/>
    <s v="892 7938585"/>
    <s v="892"/>
    <x v="2"/>
    <x v="0"/>
    <x v="16"/>
    <n v="3"/>
    <x v="2"/>
    <n v="2"/>
    <n v="1"/>
    <n v="0.27060232200233203"/>
    <n v="0.26070185818443381"/>
    <m/>
    <m/>
    <m/>
    <m/>
    <m/>
    <m/>
    <m/>
    <m/>
    <m/>
    <m/>
    <m/>
    <m/>
    <m/>
    <n v="9"/>
    <n v="1"/>
    <n v="0"/>
  </r>
  <r>
    <n v="1798829"/>
    <s v="Fukatsu, Hiroki, Polyplastics Co., Ltd."/>
    <s v="973 Miyajima,Fuji-shi, Shizuoka"/>
    <s v="973 Miyajima Fuji-shi Shizuoka"/>
    <s v="973"/>
    <s v=""/>
    <x v="2"/>
    <x v="0"/>
    <x v="29"/>
    <n v="2"/>
    <x v="0"/>
    <n v="1"/>
    <n v="0"/>
    <n v="0.23608733326338271"/>
    <n v="0.33604657067254362"/>
    <n v="1"/>
    <n v="2"/>
    <n v="13"/>
    <m/>
    <m/>
    <m/>
    <m/>
    <m/>
    <m/>
    <m/>
    <m/>
    <m/>
    <m/>
    <n v="9"/>
    <n v="1"/>
    <n v="0"/>
  </r>
  <r>
    <n v="51346352"/>
    <s v="Cala Health Inc."/>
    <s v="875 Mahler Rd., Ste. 175,Burlingame, CA 94010"/>
    <s v="875 Mahler Rd. Ste. 175 Burlingame CA 94010"/>
    <s v="875 175 94010"/>
    <s v="175"/>
    <x v="9"/>
    <x v="0"/>
    <x v="37"/>
    <n v="3"/>
    <x v="10"/>
    <n v="3"/>
    <n v="1"/>
    <n v="0.24709403797585927"/>
    <n v="0.13497971645906093"/>
    <m/>
    <m/>
    <m/>
    <m/>
    <m/>
    <m/>
    <m/>
    <m/>
    <m/>
    <m/>
    <m/>
    <m/>
    <m/>
    <n v="9"/>
    <n v="1"/>
    <n v="0"/>
  </r>
  <r>
    <n v="51347281"/>
    <s v="LEWIS, Casey, Doran"/>
    <s v="6118 Dry Creek Crcle,Highland, UT 84003"/>
    <s v="6118 Dry Creek Crcle Highland UT 84003"/>
    <s v="6118 84003"/>
    <s v=""/>
    <x v="9"/>
    <x v="0"/>
    <x v="36"/>
    <n v="3"/>
    <x v="11"/>
    <n v="2"/>
    <n v="0"/>
    <n v="0.93078506214611956"/>
    <n v="0.47623966798943684"/>
    <m/>
    <m/>
    <m/>
    <m/>
    <m/>
    <m/>
    <m/>
    <m/>
    <m/>
    <m/>
    <m/>
    <m/>
    <m/>
    <n v="9"/>
    <n v="1"/>
    <n v="0"/>
  </r>
  <r>
    <n v="51350825"/>
    <s v="Jakobsson, Mikael"/>
    <s v="Wien"/>
    <s v="Wien"/>
    <s v=""/>
    <s v=""/>
    <x v="15"/>
    <x v="0"/>
    <x v="111"/>
    <n v="1"/>
    <x v="14"/>
    <n v="0"/>
    <n v="0"/>
    <n v="6.2869164927017107E-2"/>
    <n v="0.27824264638424556"/>
    <m/>
    <m/>
    <m/>
    <m/>
    <m/>
    <m/>
    <m/>
    <m/>
    <m/>
    <m/>
    <m/>
    <m/>
    <m/>
    <n v="9"/>
    <n v="0"/>
    <n v="0"/>
  </r>
  <r>
    <n v="51354856"/>
    <s v="Mallins, Paul"/>
    <s v="Verbier"/>
    <s v="Verbier"/>
    <s v=""/>
    <s v=""/>
    <x v="10"/>
    <x v="0"/>
    <x v="65"/>
    <n v="1"/>
    <x v="14"/>
    <n v="0"/>
    <n v="0"/>
    <n v="0.33822827929428001"/>
    <n v="0.82571889005560539"/>
    <m/>
    <m/>
    <m/>
    <m/>
    <m/>
    <m/>
    <m/>
    <m/>
    <m/>
    <m/>
    <m/>
    <m/>
    <m/>
    <n v="9"/>
    <n v="0"/>
    <n v="0"/>
  </r>
  <r>
    <n v="51357307"/>
    <s v="STARJET TECHNOLOGIES CO., LTD."/>
    <s v="Jintan"/>
    <s v="Jintan"/>
    <s v=""/>
    <s v=""/>
    <x v="14"/>
    <x v="0"/>
    <x v="66"/>
    <n v="1"/>
    <x v="14"/>
    <n v="0"/>
    <n v="0"/>
    <n v="0.62089525424027936"/>
    <n v="0.71077120009584471"/>
    <m/>
    <m/>
    <m/>
    <m/>
    <m/>
    <m/>
    <m/>
    <m/>
    <m/>
    <m/>
    <m/>
    <m/>
    <m/>
    <n v="9"/>
    <n v="0"/>
    <n v="0"/>
  </r>
  <r>
    <n v="51360610"/>
    <s v="Hamre, Douglas J."/>
    <s v="Edmonton"/>
    <s v="Edmonton"/>
    <s v=""/>
    <s v=""/>
    <x v="16"/>
    <x v="0"/>
    <x v="59"/>
    <n v="1"/>
    <x v="14"/>
    <n v="0"/>
    <n v="0"/>
    <n v="0.85419027344859977"/>
    <n v="0.86443960921139018"/>
    <m/>
    <m/>
    <m/>
    <m/>
    <m/>
    <m/>
    <m/>
    <m/>
    <m/>
    <m/>
    <m/>
    <m/>
    <m/>
    <n v="9"/>
    <n v="0"/>
    <n v="0"/>
  </r>
  <r>
    <n v="51363445"/>
    <s v="Flaig, Raphael"/>
    <s v="Muri"/>
    <s v="Muri"/>
    <s v=""/>
    <s v=""/>
    <x v="10"/>
    <x v="0"/>
    <x v="111"/>
    <n v="1"/>
    <x v="14"/>
    <n v="0"/>
    <n v="0"/>
    <n v="0.91326646916815091"/>
    <n v="0.53130982150212369"/>
    <m/>
    <m/>
    <m/>
    <m/>
    <m/>
    <m/>
    <m/>
    <m/>
    <m/>
    <m/>
    <m/>
    <m/>
    <m/>
    <n v="9"/>
    <n v="0"/>
    <n v="0"/>
  </r>
  <r>
    <n v="51366814"/>
    <s v="Xiamen Forbetter Sanitary Ware Co, Ltd."/>
    <s v="Xiamen"/>
    <s v="Xiamen"/>
    <s v=""/>
    <s v=""/>
    <x v="14"/>
    <x v="0"/>
    <x v="66"/>
    <n v="1"/>
    <x v="14"/>
    <n v="0"/>
    <n v="0"/>
    <n v="0.93293568695108919"/>
    <n v="9.144226742040773E-2"/>
    <m/>
    <m/>
    <m/>
    <m/>
    <m/>
    <m/>
    <m/>
    <m/>
    <m/>
    <m/>
    <m/>
    <m/>
    <m/>
    <n v="9"/>
    <n v="0"/>
    <n v="0"/>
  </r>
  <r>
    <n v="51370181"/>
    <s v="Gan, Ming"/>
    <s v="Shanghai"/>
    <s v="Shanghai"/>
    <s v=""/>
    <s v=""/>
    <x v="14"/>
    <x v="0"/>
    <x v="59"/>
    <n v="1"/>
    <x v="14"/>
    <n v="0"/>
    <n v="0"/>
    <n v="0.20132895660809402"/>
    <n v="0.5292533937733187"/>
    <m/>
    <m/>
    <m/>
    <m/>
    <m/>
    <m/>
    <m/>
    <m/>
    <m/>
    <m/>
    <m/>
    <m/>
    <m/>
    <n v="9"/>
    <n v="0"/>
    <n v="0"/>
  </r>
  <r>
    <n v="2100470"/>
    <s v="ALMUHANNA, Addulrahman"/>
    <s v="P.O. Box 6086,Riyadh, 11442"/>
    <s v="P.O. Box 6086 Riyadh 11442"/>
    <s v="6086 11442"/>
    <s v=""/>
    <x v="60"/>
    <x v="0"/>
    <x v="54"/>
    <n v="2"/>
    <x v="1"/>
    <n v="2"/>
    <n v="0"/>
    <n v="3.6135337794622857E-2"/>
    <n v="0.35364115403041452"/>
    <n v="1"/>
    <n v="2"/>
    <n v="13"/>
    <m/>
    <m/>
    <m/>
    <m/>
    <m/>
    <m/>
    <m/>
    <m/>
    <m/>
    <m/>
    <n v="9"/>
    <n v="1"/>
    <n v="0"/>
  </r>
  <r>
    <n v="51371105"/>
    <s v="CHEN, LI-YUN"/>
    <s v="Zhongshan"/>
    <s v="Zhongshan"/>
    <s v=""/>
    <s v=""/>
    <x v="14"/>
    <x v="0"/>
    <x v="62"/>
    <n v="1"/>
    <x v="14"/>
    <n v="0"/>
    <n v="0"/>
    <n v="0.19509442424978962"/>
    <n v="0.9442785597130342"/>
    <m/>
    <m/>
    <m/>
    <m/>
    <m/>
    <m/>
    <m/>
    <m/>
    <m/>
    <m/>
    <m/>
    <m/>
    <m/>
    <n v="9"/>
    <n v="0"/>
    <n v="0"/>
  </r>
  <r>
    <n v="51379064"/>
    <s v="QIAGEN Hamburg GmbH"/>
    <s v="Hilden"/>
    <s v="Hilden"/>
    <s v=""/>
    <s v=""/>
    <x v="0"/>
    <x v="0"/>
    <x v="66"/>
    <n v="1"/>
    <x v="14"/>
    <n v="0"/>
    <n v="0"/>
    <n v="0.85782534325696869"/>
    <n v="0.53164900083403344"/>
    <m/>
    <m/>
    <m/>
    <m/>
    <m/>
    <m/>
    <m/>
    <m/>
    <m/>
    <m/>
    <m/>
    <m/>
    <m/>
    <n v="9"/>
    <n v="0"/>
    <n v="0"/>
  </r>
  <r>
    <n v="51379704"/>
    <s v="WANG, Shuaijie"/>
    <s v="Suzhou"/>
    <s v="Suzhou"/>
    <s v=""/>
    <s v=""/>
    <x v="14"/>
    <x v="0"/>
    <x v="66"/>
    <n v="1"/>
    <x v="14"/>
    <n v="0"/>
    <n v="0"/>
    <n v="0.57475537587626047"/>
    <n v="0.87530305615940207"/>
    <m/>
    <m/>
    <m/>
    <m/>
    <m/>
    <m/>
    <m/>
    <m/>
    <m/>
    <m/>
    <m/>
    <m/>
    <m/>
    <n v="9"/>
    <n v="0"/>
    <n v="0"/>
  </r>
  <r>
    <n v="2176431"/>
    <s v="Ilmen, Marja"/>
    <s v="Sankaritie 7 A 9,00320 Helsinki"/>
    <s v="Sankaritie 7 A 9 00320 Helsinki"/>
    <s v="7 9 00320"/>
    <s v="7"/>
    <x v="23"/>
    <x v="0"/>
    <x v="29"/>
    <n v="2"/>
    <x v="9"/>
    <n v="3"/>
    <n v="1"/>
    <n v="0.28229987115498956"/>
    <n v="0.3612902287440114"/>
    <n v="1"/>
    <n v="2"/>
    <n v="13"/>
    <m/>
    <m/>
    <m/>
    <m/>
    <m/>
    <m/>
    <m/>
    <m/>
    <m/>
    <m/>
    <n v="9"/>
    <n v="1"/>
    <n v="0"/>
  </r>
  <r>
    <n v="51381776"/>
    <s v="Hashimoto, Ryuichiro"/>
    <s v="Soraku-gun"/>
    <s v="Soraku-gun"/>
    <s v=""/>
    <s v=""/>
    <x v="2"/>
    <x v="0"/>
    <x v="70"/>
    <n v="1"/>
    <x v="14"/>
    <n v="0"/>
    <n v="0"/>
    <n v="0.59163084323531068"/>
    <n v="0.1617842974313568"/>
    <m/>
    <m/>
    <m/>
    <m/>
    <m/>
    <m/>
    <m/>
    <m/>
    <m/>
    <m/>
    <m/>
    <m/>
    <m/>
    <n v="9"/>
    <n v="0"/>
    <n v="0"/>
  </r>
  <r>
    <n v="51386725"/>
    <s v="SUELMANN, Johannes Josephus"/>
    <s v="Roermond"/>
    <s v="Roermond"/>
    <s v=""/>
    <s v=""/>
    <x v="1"/>
    <x v="0"/>
    <x v="59"/>
    <n v="1"/>
    <x v="14"/>
    <n v="0"/>
    <n v="0"/>
    <n v="0.22814610913321165"/>
    <n v="0.63344901024442513"/>
    <m/>
    <m/>
    <m/>
    <m/>
    <m/>
    <m/>
    <m/>
    <m/>
    <m/>
    <m/>
    <m/>
    <m/>
    <m/>
    <n v="9"/>
    <n v="0"/>
    <n v="0"/>
  </r>
  <r>
    <n v="51388353"/>
    <s v="Universidad Miguel Hernandez"/>
    <s v="Elche"/>
    <s v="Elche"/>
    <s v=""/>
    <s v=""/>
    <x v="4"/>
    <x v="0"/>
    <x v="87"/>
    <n v="1"/>
    <x v="14"/>
    <n v="0"/>
    <n v="0"/>
    <n v="0.6879605825535795"/>
    <n v="0.69498994340147446"/>
    <m/>
    <m/>
    <m/>
    <m/>
    <m/>
    <m/>
    <m/>
    <m/>
    <m/>
    <m/>
    <m/>
    <m/>
    <m/>
    <n v="9"/>
    <n v="0"/>
    <n v="0"/>
  </r>
  <r>
    <n v="51392090"/>
    <s v="Pre Clinical Oncology Services Ltd."/>
    <s v="Belton"/>
    <s v="Belton"/>
    <s v=""/>
    <s v=""/>
    <x v="8"/>
    <x v="0"/>
    <x v="66"/>
    <n v="1"/>
    <x v="14"/>
    <n v="0"/>
    <n v="0"/>
    <n v="0.59351090230101344"/>
    <n v="0.22564948432090626"/>
    <m/>
    <m/>
    <m/>
    <m/>
    <m/>
    <m/>
    <m/>
    <m/>
    <m/>
    <m/>
    <m/>
    <m/>
    <m/>
    <n v="9"/>
    <n v="0"/>
    <n v="0"/>
  </r>
  <r>
    <n v="51392858"/>
    <s v="NanoScape AG"/>
    <s v="Planegg-Martinsried"/>
    <s v="Planegg-Martinsried"/>
    <s v=""/>
    <s v=""/>
    <x v="0"/>
    <x v="0"/>
    <x v="80"/>
    <n v="2"/>
    <x v="14"/>
    <n v="0"/>
    <n v="0"/>
    <n v="0.21711619916709057"/>
    <n v="0.84741494311890186"/>
    <m/>
    <m/>
    <m/>
    <m/>
    <m/>
    <m/>
    <m/>
    <m/>
    <m/>
    <m/>
    <m/>
    <m/>
    <m/>
    <n v="9"/>
    <n v="0"/>
    <n v="0"/>
  </r>
  <r>
    <n v="2487728"/>
    <s v="Neuschütz, Dieter, Dr.-Ing."/>
    <s v="Neckarstrasse 49,D-4300 Essen 18"/>
    <s v="Neckarstrasse 49 D-4300 Essen 18"/>
    <s v="49 4300 18"/>
    <s v="49"/>
    <x v="0"/>
    <x v="0"/>
    <x v="1"/>
    <n v="2"/>
    <x v="1"/>
    <n v="3"/>
    <n v="1"/>
    <n v="0.89852327591690173"/>
    <n v="0.37415107808475268"/>
    <n v="1"/>
    <n v="2"/>
    <n v="13"/>
    <m/>
    <m/>
    <m/>
    <m/>
    <m/>
    <m/>
    <m/>
    <m/>
    <m/>
    <m/>
    <n v="9"/>
    <n v="1"/>
    <n v="0"/>
  </r>
  <r>
    <n v="51397109"/>
    <s v="Rodriguez, Salvador"/>
    <s v="Massy"/>
    <s v="Massy"/>
    <s v=""/>
    <s v=""/>
    <x v="3"/>
    <x v="0"/>
    <x v="87"/>
    <n v="1"/>
    <x v="14"/>
    <n v="0"/>
    <n v="0"/>
    <n v="0.284524982663659"/>
    <n v="0.30057952328164739"/>
    <m/>
    <m/>
    <m/>
    <m/>
    <m/>
    <m/>
    <m/>
    <m/>
    <m/>
    <m/>
    <m/>
    <m/>
    <m/>
    <n v="9"/>
    <n v="0"/>
    <n v="0"/>
  </r>
  <r>
    <n v="51398986"/>
    <s v="BOTTGER, Frank"/>
    <s v="Ravensburg"/>
    <s v="Ravensburg"/>
    <s v=""/>
    <s v=""/>
    <x v="0"/>
    <x v="0"/>
    <x v="70"/>
    <n v="1"/>
    <x v="14"/>
    <n v="0"/>
    <n v="0"/>
    <n v="0.93766527798816079"/>
    <n v="0.12927741470930942"/>
    <m/>
    <m/>
    <m/>
    <m/>
    <m/>
    <m/>
    <m/>
    <m/>
    <m/>
    <m/>
    <m/>
    <m/>
    <m/>
    <n v="9"/>
    <n v="0"/>
    <n v="0"/>
  </r>
  <r>
    <n v="51402672"/>
    <s v="SPI TECNO SRL"/>
    <s v="L'Aquila"/>
    <s v="L'Aquila"/>
    <s v=""/>
    <s v=""/>
    <x v="6"/>
    <x v="0"/>
    <x v="59"/>
    <n v="1"/>
    <x v="14"/>
    <n v="0"/>
    <n v="0"/>
    <n v="0.86721826568663229"/>
    <n v="0.36112495966708325"/>
    <m/>
    <m/>
    <m/>
    <m/>
    <m/>
    <m/>
    <m/>
    <m/>
    <m/>
    <m/>
    <m/>
    <m/>
    <m/>
    <n v="9"/>
    <n v="0"/>
    <n v="0"/>
  </r>
  <r>
    <n v="51402884"/>
    <s v="Arima, Shinya"/>
    <s v="Takasago"/>
    <s v="Takasago"/>
    <s v=""/>
    <s v=""/>
    <x v="2"/>
    <x v="0"/>
    <x v="59"/>
    <n v="1"/>
    <x v="14"/>
    <n v="0"/>
    <n v="0"/>
    <n v="0.46039410497774858"/>
    <n v="0.32506605087194373"/>
    <m/>
    <m/>
    <m/>
    <m/>
    <m/>
    <m/>
    <m/>
    <m/>
    <m/>
    <m/>
    <m/>
    <m/>
    <m/>
    <n v="9"/>
    <n v="0"/>
    <n v="0"/>
  </r>
  <r>
    <n v="51404023"/>
    <s v="Sasaki, Takuro"/>
    <s v="Chiyoda-ku"/>
    <s v="Chiyoda-ku"/>
    <s v=""/>
    <s v=""/>
    <x v="2"/>
    <x v="0"/>
    <x v="70"/>
    <n v="1"/>
    <x v="14"/>
    <n v="0"/>
    <n v="0"/>
    <n v="0.16040371401716957"/>
    <n v="0.39004408500009458"/>
    <m/>
    <m/>
    <m/>
    <m/>
    <m/>
    <m/>
    <m/>
    <m/>
    <m/>
    <m/>
    <m/>
    <m/>
    <m/>
    <n v="9"/>
    <n v="0"/>
    <n v="0"/>
  </r>
  <r>
    <n v="51413296"/>
    <s v="Lagnemo, Martin"/>
    <s v="Gothenburg"/>
    <s v="Gothenburg"/>
    <s v=""/>
    <s v=""/>
    <x v="11"/>
    <x v="0"/>
    <x v="70"/>
    <n v="1"/>
    <x v="14"/>
    <n v="0"/>
    <n v="0"/>
    <n v="0.58738997520236103"/>
    <n v="0.32068461134422055"/>
    <m/>
    <m/>
    <m/>
    <m/>
    <m/>
    <m/>
    <m/>
    <m/>
    <m/>
    <m/>
    <m/>
    <m/>
    <m/>
    <n v="9"/>
    <n v="0"/>
    <n v="0"/>
  </r>
  <r>
    <n v="51413551"/>
    <s v="INAMORI, Ryosuke"/>
    <s v="Tokyo"/>
    <s v="Tokyo"/>
    <s v=""/>
    <s v=""/>
    <x v="2"/>
    <x v="0"/>
    <x v="87"/>
    <n v="1"/>
    <x v="14"/>
    <n v="0"/>
    <n v="0"/>
    <n v="0.31166959445633824"/>
    <n v="0.45736633377700375"/>
    <m/>
    <m/>
    <m/>
    <m/>
    <m/>
    <m/>
    <m/>
    <m/>
    <m/>
    <m/>
    <m/>
    <m/>
    <m/>
    <n v="9"/>
    <n v="0"/>
    <n v="0"/>
  </r>
  <r>
    <n v="51416331"/>
    <s v="Castillo, Tarsis"/>
    <s v="Santa Rosa,CA"/>
    <s v="Santa Rosa CA"/>
    <s v=""/>
    <s v=""/>
    <x v="9"/>
    <x v="0"/>
    <x v="69"/>
    <n v="1"/>
    <x v="3"/>
    <n v="0"/>
    <n v="0"/>
    <n v="0.78658534418623582"/>
    <n v="0.9014475972053726"/>
    <m/>
    <m/>
    <m/>
    <m/>
    <m/>
    <m/>
    <m/>
    <m/>
    <m/>
    <m/>
    <m/>
    <m/>
    <m/>
    <n v="9"/>
    <n v="0"/>
    <n v="0"/>
  </r>
  <r>
    <n v="51419308"/>
    <s v="Riff, Kenneth M."/>
    <s v="St. Louis Park,MN"/>
    <s v="St. Louis Park MN"/>
    <s v=""/>
    <s v=""/>
    <x v="9"/>
    <x v="0"/>
    <x v="100"/>
    <n v="2"/>
    <x v="0"/>
    <n v="0"/>
    <n v="0"/>
    <n v="0.39290501025062397"/>
    <n v="0.29602486856553478"/>
    <m/>
    <m/>
    <m/>
    <m/>
    <m/>
    <m/>
    <m/>
    <m/>
    <m/>
    <m/>
    <m/>
    <m/>
    <m/>
    <n v="9"/>
    <n v="0"/>
    <n v="0"/>
  </r>
  <r>
    <n v="51420564"/>
    <s v="HARUMOTO TECHNOLOGY (SHEN ZHEN) CO., LTD."/>
    <s v="Shenzh"/>
    <s v="Shenzh"/>
    <s v=""/>
    <s v=""/>
    <x v="14"/>
    <x v="0"/>
    <x v="66"/>
    <n v="1"/>
    <x v="14"/>
    <n v="0"/>
    <n v="0"/>
    <n v="0.69259200209783467"/>
    <n v="0.19262554762949113"/>
    <m/>
    <m/>
    <m/>
    <m/>
    <m/>
    <m/>
    <m/>
    <m/>
    <m/>
    <m/>
    <m/>
    <m/>
    <m/>
    <n v="9"/>
    <n v="0"/>
    <n v="0"/>
  </r>
  <r>
    <n v="51425136"/>
    <s v="KAPACH, YAIR"/>
    <s v="MODIIN"/>
    <s v="MODIIN"/>
    <s v=""/>
    <s v=""/>
    <x v="19"/>
    <x v="0"/>
    <x v="66"/>
    <n v="1"/>
    <x v="14"/>
    <n v="0"/>
    <n v="0"/>
    <n v="8.6660313622331731E-2"/>
    <n v="0.11821949204083293"/>
    <m/>
    <m/>
    <m/>
    <m/>
    <m/>
    <m/>
    <m/>
    <m/>
    <m/>
    <m/>
    <m/>
    <m/>
    <m/>
    <n v="9"/>
    <n v="0"/>
    <n v="0"/>
  </r>
  <r>
    <n v="51425157"/>
    <s v="MINTZ, Hagay"/>
    <s v="Kiryat Ata"/>
    <s v="Kiryat Ata"/>
    <s v=""/>
    <s v=""/>
    <x v="19"/>
    <x v="0"/>
    <x v="70"/>
    <n v="1"/>
    <x v="15"/>
    <n v="0"/>
    <n v="0"/>
    <n v="0.10494407230078306"/>
    <n v="0.83440389398696624"/>
    <m/>
    <m/>
    <m/>
    <m/>
    <m/>
    <m/>
    <m/>
    <m/>
    <m/>
    <m/>
    <m/>
    <m/>
    <m/>
    <n v="9"/>
    <n v="0"/>
    <n v="0"/>
  </r>
  <r>
    <n v="51431534"/>
    <s v="Takahashi, Toru"/>
    <s v="Toride-shi"/>
    <s v="Toride-shi"/>
    <s v=""/>
    <s v=""/>
    <x v="2"/>
    <x v="0"/>
    <x v="70"/>
    <n v="1"/>
    <x v="14"/>
    <n v="0"/>
    <n v="0"/>
    <n v="0.57537252585022181"/>
    <n v="0.98203797291745143"/>
    <m/>
    <m/>
    <m/>
    <m/>
    <m/>
    <m/>
    <m/>
    <m/>
    <m/>
    <m/>
    <m/>
    <m/>
    <m/>
    <n v="9"/>
    <n v="0"/>
    <n v="0"/>
  </r>
  <r>
    <n v="51436338"/>
    <s v="SAKAI, Toshiyuki"/>
    <s v="Tsukubamirai-shi, Ibaraki"/>
    <s v="Tsukubamirai-shi Ibaraki"/>
    <s v=""/>
    <s v=""/>
    <x v="2"/>
    <x v="0"/>
    <x v="21"/>
    <n v="2"/>
    <x v="15"/>
    <n v="0"/>
    <n v="0"/>
    <n v="5.1594021607336393E-2"/>
    <n v="0.49872875542621842"/>
    <m/>
    <m/>
    <m/>
    <m/>
    <m/>
    <m/>
    <m/>
    <m/>
    <m/>
    <m/>
    <m/>
    <m/>
    <m/>
    <n v="9"/>
    <n v="0"/>
    <n v="0"/>
  </r>
  <r>
    <n v="51440580"/>
    <s v="PARK, Jeong Sun"/>
    <s v="Yongin-si"/>
    <s v="Yongin-si"/>
    <s v=""/>
    <s v=""/>
    <x v="7"/>
    <x v="0"/>
    <x v="62"/>
    <n v="1"/>
    <x v="14"/>
    <n v="0"/>
    <n v="0"/>
    <n v="0.68994541756639105"/>
    <n v="0.55336637947561396"/>
    <m/>
    <m/>
    <m/>
    <m/>
    <m/>
    <m/>
    <m/>
    <m/>
    <m/>
    <m/>
    <m/>
    <m/>
    <m/>
    <n v="9"/>
    <n v="0"/>
    <n v="0"/>
  </r>
  <r>
    <n v="51441284"/>
    <s v="Allen, Jim"/>
    <s v="Los Alamitos,CA"/>
    <s v="Los Alamitos CA"/>
    <s v=""/>
    <s v=""/>
    <x v="9"/>
    <x v="0"/>
    <x v="81"/>
    <n v="1"/>
    <x v="3"/>
    <n v="0"/>
    <n v="0"/>
    <n v="0.85878987012428964"/>
    <n v="0.92847512023230316"/>
    <m/>
    <m/>
    <m/>
    <m/>
    <m/>
    <m/>
    <m/>
    <m/>
    <m/>
    <m/>
    <m/>
    <m/>
    <m/>
    <n v="9"/>
    <n v="0"/>
    <n v="0"/>
  </r>
  <r>
    <n v="51443311"/>
    <s v="Inoue, Takuya"/>
    <s v="Kawasaki-shi"/>
    <s v="Kawasaki-shi"/>
    <s v=""/>
    <s v=""/>
    <x v="2"/>
    <x v="0"/>
    <x v="74"/>
    <n v="1"/>
    <x v="14"/>
    <n v="0"/>
    <n v="0"/>
    <n v="0.26849555222629384"/>
    <n v="0.86587061894946316"/>
    <m/>
    <m/>
    <m/>
    <m/>
    <m/>
    <m/>
    <m/>
    <m/>
    <m/>
    <m/>
    <m/>
    <m/>
    <m/>
    <n v="9"/>
    <n v="0"/>
    <n v="0"/>
  </r>
  <r>
    <n v="51444590"/>
    <s v="INOUE, Tomohiro"/>
    <s v="Konan-shi"/>
    <s v="Konan-shi"/>
    <s v=""/>
    <s v=""/>
    <x v="2"/>
    <x v="0"/>
    <x v="62"/>
    <n v="1"/>
    <x v="14"/>
    <n v="0"/>
    <n v="0"/>
    <n v="6.4479695549520599E-2"/>
    <n v="0.85989913651219563"/>
    <m/>
    <m/>
    <m/>
    <m/>
    <m/>
    <m/>
    <m/>
    <m/>
    <m/>
    <m/>
    <m/>
    <m/>
    <m/>
    <n v="9"/>
    <n v="0"/>
    <n v="0"/>
  </r>
  <r>
    <n v="51447634"/>
    <s v="CHIAO, Yu-Chi"/>
    <s v="Taipei City"/>
    <s v="Taipei City"/>
    <s v=""/>
    <s v=""/>
    <x v="5"/>
    <x v="0"/>
    <x v="77"/>
    <n v="1"/>
    <x v="15"/>
    <n v="0"/>
    <n v="0"/>
    <n v="0.47871443990449247"/>
    <n v="0.69884369637855193"/>
    <m/>
    <m/>
    <m/>
    <m/>
    <m/>
    <m/>
    <m/>
    <m/>
    <m/>
    <m/>
    <m/>
    <m/>
    <m/>
    <n v="9"/>
    <n v="0"/>
    <n v="0"/>
  </r>
  <r>
    <n v="51450545"/>
    <s v="Brier, Travis"/>
    <s v="San Francisco,CA"/>
    <s v="San Francisco CA"/>
    <s v=""/>
    <s v=""/>
    <x v="9"/>
    <x v="0"/>
    <x v="79"/>
    <n v="1"/>
    <x v="3"/>
    <n v="0"/>
    <n v="0"/>
    <n v="0.20360929920887683"/>
    <n v="0.14786937230379416"/>
    <m/>
    <m/>
    <m/>
    <m/>
    <m/>
    <m/>
    <m/>
    <m/>
    <m/>
    <m/>
    <m/>
    <m/>
    <m/>
    <n v="9"/>
    <n v="0"/>
    <n v="0"/>
  </r>
  <r>
    <n v="51453369"/>
    <s v="MATSUI, Yasunori"/>
    <s v="Shiga"/>
    <s v="Shiga"/>
    <s v=""/>
    <s v=""/>
    <x v="2"/>
    <x v="0"/>
    <x v="87"/>
    <n v="1"/>
    <x v="14"/>
    <n v="0"/>
    <n v="0"/>
    <n v="0.85468278281155463"/>
    <n v="0.6688805356375801"/>
    <m/>
    <m/>
    <m/>
    <m/>
    <m/>
    <m/>
    <m/>
    <m/>
    <m/>
    <m/>
    <m/>
    <m/>
    <m/>
    <n v="9"/>
    <n v="0"/>
    <n v="0"/>
  </r>
  <r>
    <n v="51460216"/>
    <s v="TAKAI, Akihide"/>
    <s v="Tokyo"/>
    <s v="Tokyo"/>
    <s v=""/>
    <s v=""/>
    <x v="2"/>
    <x v="0"/>
    <x v="87"/>
    <n v="1"/>
    <x v="14"/>
    <n v="0"/>
    <n v="0"/>
    <n v="0.58132284978551407"/>
    <n v="0.56961895530654427"/>
    <m/>
    <m/>
    <m/>
    <m/>
    <m/>
    <m/>
    <m/>
    <m/>
    <m/>
    <m/>
    <m/>
    <m/>
    <m/>
    <n v="9"/>
    <n v="0"/>
    <n v="0"/>
  </r>
  <r>
    <n v="51462763"/>
    <s v="Greenlee, Michael C."/>
    <s v="Paris,KY"/>
    <s v="Paris KY"/>
    <s v=""/>
    <s v=""/>
    <x v="9"/>
    <x v="0"/>
    <x v="59"/>
    <n v="1"/>
    <x v="15"/>
    <n v="0"/>
    <n v="0"/>
    <n v="0.39181655268626336"/>
    <n v="0.88009149006227028"/>
    <m/>
    <m/>
    <m/>
    <m/>
    <m/>
    <m/>
    <m/>
    <m/>
    <m/>
    <m/>
    <m/>
    <m/>
    <m/>
    <n v="9"/>
    <n v="0"/>
    <n v="0"/>
  </r>
  <r>
    <n v="51463507"/>
    <s v="Jahn, Andreas"/>
    <s v="Gaithersburg,MD"/>
    <s v="Gaithersburg MD"/>
    <s v=""/>
    <s v=""/>
    <x v="9"/>
    <x v="0"/>
    <x v="81"/>
    <n v="1"/>
    <x v="15"/>
    <n v="0"/>
    <n v="0"/>
    <n v="0.7401019822380619"/>
    <n v="0.5321070707168174"/>
    <m/>
    <m/>
    <m/>
    <m/>
    <m/>
    <m/>
    <m/>
    <m/>
    <m/>
    <m/>
    <m/>
    <m/>
    <m/>
    <n v="9"/>
    <n v="0"/>
    <n v="0"/>
  </r>
  <r>
    <n v="51464338"/>
    <s v="Chen, Yi-Jing"/>
    <s v="Taipei"/>
    <s v="Taipei"/>
    <s v=""/>
    <s v=""/>
    <x v="5"/>
    <x v="0"/>
    <x v="66"/>
    <n v="1"/>
    <x v="14"/>
    <n v="0"/>
    <n v="0"/>
    <n v="0.83308461495284802"/>
    <n v="0.43210144180192367"/>
    <m/>
    <m/>
    <m/>
    <m/>
    <m/>
    <m/>
    <m/>
    <m/>
    <m/>
    <m/>
    <m/>
    <m/>
    <m/>
    <n v="9"/>
    <n v="0"/>
    <n v="0"/>
  </r>
  <r>
    <n v="51465506"/>
    <s v="ADVANCED LIQUID LOGIC, INC"/>
    <s v="Research Triangle Park,NC"/>
    <s v="Research Triangle Park NC"/>
    <s v=""/>
    <s v=""/>
    <x v="9"/>
    <x v="0"/>
    <x v="21"/>
    <n v="2"/>
    <x v="0"/>
    <n v="0"/>
    <n v="0"/>
    <n v="0.97185782122835784"/>
    <n v="0.93543377730631649"/>
    <m/>
    <m/>
    <m/>
    <m/>
    <m/>
    <m/>
    <m/>
    <m/>
    <m/>
    <m/>
    <m/>
    <m/>
    <m/>
    <n v="9"/>
    <n v="0"/>
    <n v="0"/>
  </r>
  <r>
    <n v="51466909"/>
    <s v="Reddy, Alamuru Venkata Rami"/>
    <s v="Badheka Marg"/>
    <s v="Badheka Marg"/>
    <s v=""/>
    <s v=""/>
    <x v="27"/>
    <x v="0"/>
    <x v="74"/>
    <n v="1"/>
    <x v="15"/>
    <n v="0"/>
    <n v="0"/>
    <n v="0.27320040759737974"/>
    <n v="0.12331443301710221"/>
    <m/>
    <m/>
    <m/>
    <m/>
    <m/>
    <m/>
    <m/>
    <m/>
    <m/>
    <m/>
    <m/>
    <m/>
    <m/>
    <n v="9"/>
    <n v="0"/>
    <n v="0"/>
  </r>
  <r>
    <n v="51466915"/>
    <s v="SAHNI, Paramjeet Singh"/>
    <s v="NEW DELHI"/>
    <s v="NEW DELHI"/>
    <s v=""/>
    <s v=""/>
    <x v="27"/>
    <x v="0"/>
    <x v="62"/>
    <n v="1"/>
    <x v="15"/>
    <n v="0"/>
    <n v="0"/>
    <n v="0.20507082568182866"/>
    <n v="0.7032958401099646"/>
    <m/>
    <m/>
    <m/>
    <m/>
    <m/>
    <m/>
    <m/>
    <m/>
    <m/>
    <m/>
    <m/>
    <m/>
    <m/>
    <n v="9"/>
    <n v="0"/>
    <n v="0"/>
  </r>
  <r>
    <n v="51467621"/>
    <s v="KISHI, Shozo"/>
    <s v="Amagasaki-shi, Hyogo"/>
    <s v="Amagasaki-shi Hyogo"/>
    <s v=""/>
    <s v=""/>
    <x v="2"/>
    <x v="0"/>
    <x v="91"/>
    <n v="2"/>
    <x v="15"/>
    <n v="0"/>
    <n v="0"/>
    <n v="0.67225861276923593"/>
    <n v="0.65095296553278648"/>
    <m/>
    <m/>
    <m/>
    <m/>
    <m/>
    <m/>
    <m/>
    <m/>
    <m/>
    <m/>
    <m/>
    <m/>
    <m/>
    <n v="9"/>
    <n v="0"/>
    <n v="0"/>
  </r>
  <r>
    <n v="51467679"/>
    <s v="KOSUGI, Yasuhiko"/>
    <s v="Matsumoto-shi, Nagano"/>
    <s v="Matsumoto-shi Nagano"/>
    <s v=""/>
    <s v=""/>
    <x v="2"/>
    <x v="0"/>
    <x v="88"/>
    <n v="2"/>
    <x v="15"/>
    <n v="0"/>
    <n v="0"/>
    <n v="0.6109538588325969"/>
    <n v="0.60918160772949681"/>
    <m/>
    <m/>
    <m/>
    <m/>
    <m/>
    <m/>
    <m/>
    <m/>
    <m/>
    <m/>
    <m/>
    <m/>
    <m/>
    <n v="9"/>
    <n v="0"/>
    <n v="0"/>
  </r>
  <r>
    <n v="51468782"/>
    <s v="JUN, Joon Ho"/>
    <s v="Gyeonggi-do"/>
    <s v="Gyeonggi-do"/>
    <s v=""/>
    <s v=""/>
    <x v="7"/>
    <x v="0"/>
    <x v="77"/>
    <n v="1"/>
    <x v="14"/>
    <n v="0"/>
    <n v="0"/>
    <n v="0.97730768874720486"/>
    <n v="0.82615092776541144"/>
    <m/>
    <m/>
    <m/>
    <m/>
    <m/>
    <m/>
    <m/>
    <m/>
    <m/>
    <m/>
    <m/>
    <m/>
    <m/>
    <n v="9"/>
    <n v="0"/>
    <n v="0"/>
  </r>
  <r>
    <n v="51471003"/>
    <s v="FOX, Louis"/>
    <s v="New York,NY"/>
    <s v="New York NY"/>
    <s v=""/>
    <s v=""/>
    <x v="9"/>
    <x v="0"/>
    <x v="77"/>
    <n v="1"/>
    <x v="3"/>
    <n v="0"/>
    <n v="0"/>
    <n v="0.44519210548866506"/>
    <n v="0.18416614160444711"/>
    <m/>
    <m/>
    <m/>
    <m/>
    <m/>
    <m/>
    <m/>
    <m/>
    <m/>
    <m/>
    <m/>
    <m/>
    <m/>
    <n v="9"/>
    <n v="0"/>
    <n v="0"/>
  </r>
  <r>
    <n v="51472905"/>
    <s v="Shin, Jong-Keun"/>
    <s v="Gyeonggi-do"/>
    <s v="Gyeonggi-do"/>
    <s v=""/>
    <s v=""/>
    <x v="7"/>
    <x v="0"/>
    <x v="77"/>
    <n v="1"/>
    <x v="14"/>
    <n v="0"/>
    <n v="0"/>
    <n v="0.32821166649149547"/>
    <n v="0.28968424954407612"/>
    <m/>
    <m/>
    <m/>
    <m/>
    <m/>
    <m/>
    <m/>
    <m/>
    <m/>
    <m/>
    <m/>
    <m/>
    <m/>
    <n v="9"/>
    <n v="0"/>
    <n v="0"/>
  </r>
  <r>
    <n v="51473975"/>
    <s v="Lenkiewicz, JR., Kenneth M."/>
    <s v="Grand Rapids,MI"/>
    <s v="Grand Rapids MI"/>
    <s v=""/>
    <s v=""/>
    <x v="9"/>
    <x v="0"/>
    <x v="81"/>
    <n v="1"/>
    <x v="3"/>
    <n v="0"/>
    <n v="0"/>
    <n v="4.7440597104687066E-2"/>
    <n v="0.51565463714289517"/>
    <m/>
    <m/>
    <m/>
    <m/>
    <m/>
    <m/>
    <m/>
    <m/>
    <m/>
    <m/>
    <m/>
    <m/>
    <m/>
    <n v="9"/>
    <n v="0"/>
    <n v="0"/>
  </r>
  <r>
    <n v="51475304"/>
    <s v="Karashima, Shuichi"/>
    <s v="Osaka"/>
    <s v="Osaka"/>
    <s v=""/>
    <s v=""/>
    <x v="2"/>
    <x v="0"/>
    <x v="87"/>
    <n v="1"/>
    <x v="14"/>
    <n v="0"/>
    <n v="0"/>
    <n v="0.3764600699900057"/>
    <n v="0.10278431671077459"/>
    <m/>
    <m/>
    <m/>
    <m/>
    <m/>
    <m/>
    <m/>
    <m/>
    <m/>
    <m/>
    <m/>
    <m/>
    <m/>
    <n v="9"/>
    <n v="0"/>
    <n v="0"/>
  </r>
  <r>
    <n v="51475413"/>
    <s v="KIM, Taewoo"/>
    <s v="Asan-Si"/>
    <s v="Asan-Si"/>
    <s v=""/>
    <s v=""/>
    <x v="7"/>
    <x v="0"/>
    <x v="65"/>
    <n v="1"/>
    <x v="14"/>
    <n v="0"/>
    <n v="0"/>
    <n v="0.82498608874424439"/>
    <n v="0.88953326935879018"/>
    <m/>
    <m/>
    <m/>
    <m/>
    <m/>
    <m/>
    <m/>
    <m/>
    <m/>
    <m/>
    <m/>
    <m/>
    <m/>
    <n v="9"/>
    <n v="0"/>
    <n v="0"/>
  </r>
  <r>
    <n v="51476253"/>
    <s v="KIM, Yang-Kon"/>
    <s v="Gyeonggi-do"/>
    <s v="Gyeonggi-do"/>
    <s v=""/>
    <s v=""/>
    <x v="7"/>
    <x v="0"/>
    <x v="77"/>
    <n v="1"/>
    <x v="14"/>
    <n v="0"/>
    <n v="0"/>
    <n v="0.60905907970391882"/>
    <n v="0.13299912850780682"/>
    <m/>
    <m/>
    <m/>
    <m/>
    <m/>
    <m/>
    <m/>
    <m/>
    <m/>
    <m/>
    <m/>
    <m/>
    <m/>
    <n v="9"/>
    <n v="0"/>
    <n v="0"/>
  </r>
  <r>
    <n v="51477623"/>
    <s v="WINDFLOW TECHNOLOGY LIMITED"/>
    <s v="Christchurch"/>
    <s v="Christchurch"/>
    <s v=""/>
    <s v=""/>
    <x v="34"/>
    <x v="0"/>
    <x v="74"/>
    <n v="1"/>
    <x v="14"/>
    <n v="0"/>
    <n v="0"/>
    <n v="0.43443258272445762"/>
    <n v="0.78362636984326317"/>
    <m/>
    <m/>
    <m/>
    <m/>
    <m/>
    <m/>
    <m/>
    <m/>
    <m/>
    <m/>
    <m/>
    <m/>
    <m/>
    <n v="9"/>
    <n v="0"/>
    <n v="0"/>
  </r>
  <r>
    <n v="51479285"/>
    <s v="CFE MEDIA LLC"/>
    <s v="Oak Brook,IL"/>
    <s v="Oak Brook IL"/>
    <s v=""/>
    <s v=""/>
    <x v="9"/>
    <x v="0"/>
    <x v="74"/>
    <n v="1"/>
    <x v="3"/>
    <n v="0"/>
    <n v="0"/>
    <n v="0.8376286997846768"/>
    <n v="0.30139196669871227"/>
    <m/>
    <m/>
    <m/>
    <m/>
    <m/>
    <m/>
    <m/>
    <m/>
    <m/>
    <m/>
    <m/>
    <m/>
    <m/>
    <n v="9"/>
    <n v="0"/>
    <n v="0"/>
  </r>
  <r>
    <n v="51483815"/>
    <s v="Johnson, Robert F."/>
    <s v="Pinole,CA"/>
    <s v="Pinole CA"/>
    <s v=""/>
    <s v=""/>
    <x v="9"/>
    <x v="0"/>
    <x v="62"/>
    <n v="1"/>
    <x v="15"/>
    <n v="0"/>
    <n v="0"/>
    <n v="0.88275764205415153"/>
    <n v="0.16246918778922659"/>
    <m/>
    <m/>
    <m/>
    <m/>
    <m/>
    <m/>
    <m/>
    <m/>
    <m/>
    <m/>
    <m/>
    <m/>
    <m/>
    <n v="9"/>
    <n v="0"/>
    <n v="0"/>
  </r>
  <r>
    <n v="51492634"/>
    <s v="Oh, Byoung Gul"/>
    <s v="Incheon"/>
    <s v="Incheon"/>
    <s v=""/>
    <s v=""/>
    <x v="7"/>
    <x v="0"/>
    <x v="65"/>
    <n v="1"/>
    <x v="14"/>
    <n v="0"/>
    <n v="0"/>
    <n v="0.12713517511758399"/>
    <n v="0.43887465525522396"/>
    <m/>
    <m/>
    <m/>
    <m/>
    <m/>
    <m/>
    <m/>
    <m/>
    <m/>
    <m/>
    <m/>
    <m/>
    <m/>
    <n v="9"/>
    <n v="0"/>
    <n v="0"/>
  </r>
  <r>
    <n v="51493401"/>
    <s v="Marcelo Gerardo Garza Lagüera Garza"/>
    <s v="San Pedro Garza Garcia"/>
    <s v="San Pedro Garza Garcia"/>
    <s v=""/>
    <s v=""/>
    <x v="42"/>
    <x v="0"/>
    <x v="48"/>
    <n v="2"/>
    <x v="0"/>
    <n v="0"/>
    <n v="0"/>
    <n v="0.49657922615557515"/>
    <n v="0.79364831095241684"/>
    <m/>
    <m/>
    <m/>
    <m/>
    <m/>
    <m/>
    <m/>
    <m/>
    <m/>
    <m/>
    <m/>
    <m/>
    <m/>
    <n v="9"/>
    <n v="0"/>
    <n v="0"/>
  </r>
  <r>
    <n v="51494013"/>
    <s v="CHEN, Cheng-I"/>
    <s v="Taipei City"/>
    <s v="Taipei City"/>
    <s v=""/>
    <s v=""/>
    <x v="5"/>
    <x v="0"/>
    <x v="77"/>
    <n v="1"/>
    <x v="15"/>
    <n v="0"/>
    <n v="0"/>
    <n v="0.73938475195616893"/>
    <n v="0.81110195575583643"/>
    <m/>
    <m/>
    <m/>
    <m/>
    <m/>
    <m/>
    <m/>
    <m/>
    <m/>
    <m/>
    <m/>
    <m/>
    <m/>
    <n v="9"/>
    <n v="0"/>
    <n v="0"/>
  </r>
  <r>
    <n v="51496172"/>
    <s v="Tosunian, Michael"/>
    <s v="Brea,CA"/>
    <s v="Brea CA"/>
    <s v=""/>
    <s v=""/>
    <x v="9"/>
    <x v="0"/>
    <x v="65"/>
    <n v="1"/>
    <x v="15"/>
    <n v="0"/>
    <n v="0"/>
    <n v="0.65897527909178832"/>
    <n v="0.78119924744448965"/>
    <m/>
    <m/>
    <m/>
    <m/>
    <m/>
    <m/>
    <m/>
    <m/>
    <m/>
    <m/>
    <m/>
    <m/>
    <m/>
    <n v="9"/>
    <n v="0"/>
    <n v="0"/>
  </r>
  <r>
    <n v="51498767"/>
    <s v="CHOW, Ki Fung"/>
    <s v="Mountain View,CA"/>
    <s v="Mountain View CA"/>
    <s v=""/>
    <s v=""/>
    <x v="9"/>
    <x v="0"/>
    <x v="79"/>
    <n v="1"/>
    <x v="3"/>
    <n v="0"/>
    <n v="0"/>
    <n v="0.23574889512264485"/>
    <n v="0.69548813347209903"/>
    <m/>
    <m/>
    <m/>
    <m/>
    <m/>
    <m/>
    <m/>
    <m/>
    <m/>
    <m/>
    <m/>
    <m/>
    <m/>
    <n v="9"/>
    <n v="0"/>
    <n v="0"/>
  </r>
  <r>
    <n v="51500188"/>
    <s v="Darvas, Felix"/>
    <s v="Seattle,WA"/>
    <s v="Seattle WA"/>
    <s v=""/>
    <s v=""/>
    <x v="9"/>
    <x v="0"/>
    <x v="70"/>
    <n v="1"/>
    <x v="15"/>
    <n v="0"/>
    <n v="0"/>
    <n v="0.42300522417097897"/>
    <n v="0.15220469154138438"/>
    <m/>
    <m/>
    <m/>
    <m/>
    <m/>
    <m/>
    <m/>
    <m/>
    <m/>
    <m/>
    <m/>
    <m/>
    <m/>
    <n v="9"/>
    <n v="0"/>
    <n v="0"/>
  </r>
  <r>
    <n v="51500777"/>
    <s v="Haaga, Rebecca"/>
    <s v="Chagrin Falls,OH"/>
    <s v="Chagrin Falls OH"/>
    <s v=""/>
    <s v=""/>
    <x v="9"/>
    <x v="0"/>
    <x v="79"/>
    <n v="1"/>
    <x v="3"/>
    <n v="0"/>
    <n v="0"/>
    <n v="0.57966578516161404"/>
    <n v="0.36545937365128012"/>
    <m/>
    <m/>
    <m/>
    <m/>
    <m/>
    <m/>
    <m/>
    <m/>
    <m/>
    <m/>
    <m/>
    <m/>
    <m/>
    <n v="9"/>
    <n v="0"/>
    <n v="0"/>
  </r>
  <r>
    <n v="51501294"/>
    <s v="Kume, Stewart M."/>
    <s v="Sunnyvale,CA"/>
    <s v="Sunnyvale CA"/>
    <s v=""/>
    <s v=""/>
    <x v="9"/>
    <x v="0"/>
    <x v="74"/>
    <n v="1"/>
    <x v="15"/>
    <n v="0"/>
    <n v="0"/>
    <n v="0.33280332298339743"/>
    <n v="0.6566670095085495"/>
    <m/>
    <m/>
    <m/>
    <m/>
    <m/>
    <m/>
    <m/>
    <m/>
    <m/>
    <m/>
    <m/>
    <m/>
    <m/>
    <n v="9"/>
    <n v="0"/>
    <n v="0"/>
  </r>
  <r>
    <n v="51503061"/>
    <s v="Takahashi, Kenta"/>
    <s v="Otsu"/>
    <s v="Otsu"/>
    <s v=""/>
    <s v=""/>
    <x v="2"/>
    <x v="0"/>
    <x v="111"/>
    <n v="1"/>
    <x v="14"/>
    <n v="0"/>
    <n v="0"/>
    <n v="0.58586825900350548"/>
    <n v="0.86286599725656199"/>
    <m/>
    <m/>
    <m/>
    <m/>
    <m/>
    <m/>
    <m/>
    <m/>
    <m/>
    <m/>
    <m/>
    <m/>
    <m/>
    <n v="9"/>
    <n v="0"/>
    <n v="0"/>
  </r>
  <r>
    <n v="51515300"/>
    <s v="KWAK, Young-Woo"/>
    <s v="Suwon-si"/>
    <s v="Suwon-si"/>
    <s v=""/>
    <s v=""/>
    <x v="7"/>
    <x v="0"/>
    <x v="59"/>
    <n v="1"/>
    <x v="14"/>
    <n v="0"/>
    <n v="0"/>
    <n v="0.50818534457727971"/>
    <n v="0.34852155634815873"/>
    <m/>
    <m/>
    <m/>
    <m/>
    <m/>
    <m/>
    <m/>
    <m/>
    <m/>
    <m/>
    <m/>
    <m/>
    <m/>
    <n v="9"/>
    <n v="0"/>
    <n v="0"/>
  </r>
  <r>
    <n v="51516719"/>
    <s v="FAN, Yi-Ming"/>
    <s v="Taoyuan City"/>
    <s v="Taoyuan City"/>
    <s v=""/>
    <s v=""/>
    <x v="5"/>
    <x v="0"/>
    <x v="74"/>
    <n v="1"/>
    <x v="15"/>
    <n v="0"/>
    <n v="0"/>
    <n v="0.31268789156342103"/>
    <n v="0.37997699529911544"/>
    <m/>
    <m/>
    <m/>
    <m/>
    <m/>
    <m/>
    <m/>
    <m/>
    <m/>
    <m/>
    <m/>
    <m/>
    <m/>
    <n v="9"/>
    <n v="0"/>
    <n v="0"/>
  </r>
  <r>
    <n v="51517097"/>
    <s v="Hembra, Robert Louis"/>
    <s v="Bloomington,IL"/>
    <s v="Bloomington IL"/>
    <s v=""/>
    <s v=""/>
    <x v="9"/>
    <x v="0"/>
    <x v="78"/>
    <n v="1"/>
    <x v="15"/>
    <n v="0"/>
    <n v="0"/>
    <n v="0.52202866094955858"/>
    <n v="0.82062990666025004"/>
    <m/>
    <m/>
    <m/>
    <m/>
    <m/>
    <m/>
    <m/>
    <m/>
    <m/>
    <m/>
    <m/>
    <m/>
    <m/>
    <n v="9"/>
    <n v="0"/>
    <n v="0"/>
  </r>
  <r>
    <n v="51517210"/>
    <s v="Hlatky, Jr., Joseph F"/>
    <s v="Ellicott City,MD"/>
    <s v="Ellicott City MD"/>
    <s v=""/>
    <s v=""/>
    <x v="9"/>
    <x v="0"/>
    <x v="79"/>
    <n v="1"/>
    <x v="3"/>
    <n v="0"/>
    <n v="0"/>
    <n v="0.57338722781392226"/>
    <n v="0.31697652547731214"/>
    <m/>
    <m/>
    <m/>
    <m/>
    <m/>
    <m/>
    <m/>
    <m/>
    <m/>
    <m/>
    <m/>
    <m/>
    <m/>
    <n v="9"/>
    <n v="0"/>
    <n v="0"/>
  </r>
  <r>
    <n v="51522098"/>
    <s v="Bennett, Jessica Wilbanks"/>
    <s v="Loganville,GA"/>
    <s v="Loganville GA"/>
    <s v=""/>
    <s v=""/>
    <x v="9"/>
    <x v="0"/>
    <x v="69"/>
    <n v="1"/>
    <x v="15"/>
    <n v="0"/>
    <n v="0"/>
    <n v="1.4833750210886953E-2"/>
    <n v="0.8924724850499447"/>
    <m/>
    <m/>
    <m/>
    <m/>
    <m/>
    <m/>
    <m/>
    <m/>
    <m/>
    <m/>
    <m/>
    <m/>
    <m/>
    <n v="9"/>
    <n v="0"/>
    <n v="0"/>
  </r>
  <r>
    <n v="51522254"/>
    <s v="Utriainen, Esa"/>
    <s v="Svartinge, Finspong"/>
    <s v="Svartinge Finspong"/>
    <s v=""/>
    <s v=""/>
    <x v="11"/>
    <x v="0"/>
    <x v="80"/>
    <n v="2"/>
    <x v="15"/>
    <n v="0"/>
    <n v="0"/>
    <n v="1.7940517284516733E-2"/>
    <n v="0.81626772414079241"/>
    <m/>
    <m/>
    <m/>
    <m/>
    <m/>
    <m/>
    <m/>
    <m/>
    <m/>
    <m/>
    <m/>
    <m/>
    <m/>
    <n v="9"/>
    <n v="0"/>
    <n v="0"/>
  </r>
  <r>
    <n v="51524051"/>
    <s v="Beher Valdivia, Miguel A."/>
    <s v="Roswell,GA"/>
    <s v="Roswell GA"/>
    <s v=""/>
    <s v=""/>
    <x v="9"/>
    <x v="0"/>
    <x v="70"/>
    <n v="1"/>
    <x v="15"/>
    <n v="0"/>
    <n v="0"/>
    <n v="4.5528858467158817E-2"/>
    <n v="0.55103340463357631"/>
    <m/>
    <m/>
    <m/>
    <m/>
    <m/>
    <m/>
    <m/>
    <m/>
    <m/>
    <m/>
    <m/>
    <m/>
    <m/>
    <n v="9"/>
    <n v="0"/>
    <n v="0"/>
  </r>
  <r>
    <n v="51524156"/>
    <s v="Sakata, Kunihiko"/>
    <s v="Toyota"/>
    <s v="Toyota"/>
    <s v=""/>
    <s v=""/>
    <x v="2"/>
    <x v="0"/>
    <x v="66"/>
    <n v="1"/>
    <x v="14"/>
    <n v="0"/>
    <n v="0"/>
    <n v="0.67386646985047327"/>
    <n v="0.22510343441044223"/>
    <m/>
    <m/>
    <m/>
    <m/>
    <m/>
    <m/>
    <m/>
    <m/>
    <m/>
    <m/>
    <m/>
    <m/>
    <m/>
    <n v="9"/>
    <n v="0"/>
    <n v="0"/>
  </r>
  <r>
    <n v="51524169"/>
    <s v="SATO, Kachiyasu"/>
    <s v="Tsurugashima-shi"/>
    <s v="Tsurugashima-shi"/>
    <s v=""/>
    <s v=""/>
    <x v="2"/>
    <x v="0"/>
    <x v="79"/>
    <n v="1"/>
    <x v="14"/>
    <n v="0"/>
    <n v="0"/>
    <n v="0.68731740075452874"/>
    <n v="0.69696670156943374"/>
    <m/>
    <m/>
    <m/>
    <m/>
    <m/>
    <m/>
    <m/>
    <m/>
    <m/>
    <m/>
    <m/>
    <m/>
    <m/>
    <n v="9"/>
    <n v="0"/>
    <n v="0"/>
  </r>
  <r>
    <n v="51527283"/>
    <s v="Lun, Yung-Chun"/>
    <s v="New Taipei"/>
    <s v="New Taipei"/>
    <s v=""/>
    <s v=""/>
    <x v="5"/>
    <x v="0"/>
    <x v="70"/>
    <n v="1"/>
    <x v="15"/>
    <n v="0"/>
    <n v="0"/>
    <n v="8.5203214163368513E-3"/>
    <n v="0.59882079616398198"/>
    <m/>
    <m/>
    <m/>
    <m/>
    <m/>
    <m/>
    <m/>
    <m/>
    <m/>
    <m/>
    <m/>
    <m/>
    <m/>
    <n v="9"/>
    <n v="0"/>
    <n v="0"/>
  </r>
  <r>
    <n v="51528432"/>
    <s v="Baron, Carlos Nino"/>
    <s v="Edwards,IL"/>
    <s v="Edwards IL"/>
    <s v=""/>
    <s v=""/>
    <x v="9"/>
    <x v="0"/>
    <x v="70"/>
    <n v="1"/>
    <x v="15"/>
    <n v="0"/>
    <n v="0"/>
    <n v="0.16511526241143415"/>
    <n v="0.69449940371191032"/>
    <m/>
    <m/>
    <m/>
    <m/>
    <m/>
    <m/>
    <m/>
    <m/>
    <m/>
    <m/>
    <m/>
    <m/>
    <m/>
    <n v="9"/>
    <n v="0"/>
    <n v="0"/>
  </r>
  <r>
    <n v="51528921"/>
    <s v="SMITH, Cameron James"/>
    <s v="Lawrenceville,NJ"/>
    <s v="Lawrenceville NJ"/>
    <s v=""/>
    <s v=""/>
    <x v="9"/>
    <x v="0"/>
    <x v="79"/>
    <n v="1"/>
    <x v="15"/>
    <n v="0"/>
    <n v="0"/>
    <n v="0.93925455574121464"/>
    <n v="0.21819383994735075"/>
    <m/>
    <m/>
    <m/>
    <m/>
    <m/>
    <m/>
    <m/>
    <m/>
    <m/>
    <m/>
    <m/>
    <m/>
    <m/>
    <n v="9"/>
    <n v="0"/>
    <n v="0"/>
  </r>
  <r>
    <n v="51531657"/>
    <s v="Blue-Band LLC"/>
    <s v="Orlando,FL"/>
    <s v="Orlando FL"/>
    <s v=""/>
    <s v=""/>
    <x v="9"/>
    <x v="0"/>
    <x v="70"/>
    <n v="1"/>
    <x v="15"/>
    <n v="0"/>
    <n v="0"/>
    <n v="0.21481912101348866"/>
    <n v="0.22752238976523964"/>
    <m/>
    <m/>
    <m/>
    <m/>
    <m/>
    <m/>
    <m/>
    <m/>
    <m/>
    <m/>
    <m/>
    <m/>
    <m/>
    <n v="9"/>
    <n v="0"/>
    <n v="0"/>
  </r>
  <r>
    <n v="51533912"/>
    <s v="Gassel, John"/>
    <s v="Southborough,MA"/>
    <s v="Southborough MA"/>
    <s v=""/>
    <s v=""/>
    <x v="9"/>
    <x v="0"/>
    <x v="81"/>
    <n v="1"/>
    <x v="15"/>
    <n v="0"/>
    <n v="0"/>
    <n v="0.19688222503015185"/>
    <n v="0.49904968898242641"/>
    <m/>
    <m/>
    <m/>
    <m/>
    <m/>
    <m/>
    <m/>
    <m/>
    <m/>
    <m/>
    <m/>
    <m/>
    <m/>
    <n v="9"/>
    <n v="0"/>
    <n v="0"/>
  </r>
  <r>
    <n v="51540076"/>
    <s v="Joel, Jason F."/>
    <s v="Redondo Beach,CA"/>
    <s v="Redondo Beach CA"/>
    <s v=""/>
    <s v=""/>
    <x v="9"/>
    <x v="0"/>
    <x v="79"/>
    <n v="1"/>
    <x v="3"/>
    <n v="0"/>
    <n v="0"/>
    <n v="0.31422301210767078"/>
    <n v="0.60100887843298001"/>
    <m/>
    <m/>
    <m/>
    <m/>
    <m/>
    <m/>
    <m/>
    <m/>
    <m/>
    <m/>
    <m/>
    <m/>
    <m/>
    <n v="9"/>
    <n v="0"/>
    <n v="0"/>
  </r>
  <r>
    <n v="51541470"/>
    <s v="Mun, Johnathan C"/>
    <s v="Pleasanton,CA"/>
    <s v="Pleasanton CA"/>
    <s v=""/>
    <s v=""/>
    <x v="9"/>
    <x v="0"/>
    <x v="69"/>
    <n v="1"/>
    <x v="15"/>
    <n v="0"/>
    <n v="0"/>
    <n v="2.3440031834199515E-2"/>
    <n v="6.2328659508254169E-2"/>
    <m/>
    <m/>
    <m/>
    <m/>
    <m/>
    <m/>
    <m/>
    <m/>
    <m/>
    <m/>
    <m/>
    <m/>
    <m/>
    <n v="9"/>
    <n v="0"/>
    <n v="0"/>
  </r>
  <r>
    <n v="51542547"/>
    <s v="Von Bodungen, Tara"/>
    <s v="Tallahassee,FL"/>
    <s v="Tallahassee FL"/>
    <s v=""/>
    <s v=""/>
    <x v="9"/>
    <x v="0"/>
    <x v="78"/>
    <n v="1"/>
    <x v="15"/>
    <n v="0"/>
    <n v="0"/>
    <n v="0.36216073528116222"/>
    <n v="0.75048212047206686"/>
    <m/>
    <m/>
    <m/>
    <m/>
    <m/>
    <m/>
    <m/>
    <m/>
    <m/>
    <m/>
    <m/>
    <m/>
    <m/>
    <n v="9"/>
    <n v="0"/>
    <n v="0"/>
  </r>
  <r>
    <n v="51543353"/>
    <s v="Chidiac, Amina"/>
    <s v="Portsmouth,NH"/>
    <s v="Portsmouth NH"/>
    <s v=""/>
    <s v=""/>
    <x v="9"/>
    <x v="0"/>
    <x v="69"/>
    <n v="1"/>
    <x v="15"/>
    <n v="0"/>
    <n v="0"/>
    <n v="9.6171133800950548E-2"/>
    <n v="0.71656448977829279"/>
    <m/>
    <m/>
    <m/>
    <m/>
    <m/>
    <m/>
    <m/>
    <m/>
    <m/>
    <m/>
    <m/>
    <m/>
    <m/>
    <n v="9"/>
    <n v="0"/>
    <n v="0"/>
  </r>
  <r>
    <n v="51546530"/>
    <s v="Yoon, Jeannie Meejin"/>
    <s v="Boston,MA"/>
    <s v="Boston MA"/>
    <s v=""/>
    <s v=""/>
    <x v="9"/>
    <x v="0"/>
    <x v="62"/>
    <n v="1"/>
    <x v="15"/>
    <n v="0"/>
    <n v="0"/>
    <n v="0.24361402930589959"/>
    <n v="0.93631839147914986"/>
    <m/>
    <m/>
    <m/>
    <m/>
    <m/>
    <m/>
    <m/>
    <m/>
    <m/>
    <m/>
    <m/>
    <m/>
    <m/>
    <n v="9"/>
    <n v="0"/>
    <n v="0"/>
  </r>
  <r>
    <n v="51548159"/>
    <s v="Lortie, Gabriel"/>
    <s v="Middleborough,MA"/>
    <s v="Middleborough MA"/>
    <s v=""/>
    <s v=""/>
    <x v="9"/>
    <x v="0"/>
    <x v="79"/>
    <n v="1"/>
    <x v="15"/>
    <n v="0"/>
    <n v="0"/>
    <n v="0.3025094843242635"/>
    <n v="0.95040052268341924"/>
    <m/>
    <m/>
    <m/>
    <m/>
    <m/>
    <m/>
    <m/>
    <m/>
    <m/>
    <m/>
    <m/>
    <m/>
    <m/>
    <n v="9"/>
    <n v="0"/>
    <n v="0"/>
  </r>
  <r>
    <n v="51548623"/>
    <s v="Tuyen, Phan Quang"/>
    <s v="Ho Chi Minh"/>
    <s v="Ho Chi Minh"/>
    <s v=""/>
    <s v=""/>
    <x v="72"/>
    <x v="0"/>
    <x v="77"/>
    <n v="1"/>
    <x v="3"/>
    <n v="0"/>
    <n v="0"/>
    <n v="0.96283693367076995"/>
    <n v="0.23578709937174669"/>
    <m/>
    <m/>
    <m/>
    <m/>
    <m/>
    <m/>
    <m/>
    <m/>
    <m/>
    <m/>
    <m/>
    <m/>
    <m/>
    <n v="9"/>
    <n v="0"/>
    <n v="0"/>
  </r>
  <r>
    <n v="51551005"/>
    <s v="Björn, Jonathan"/>
    <s v="Jönköping"/>
    <s v="Jönköping"/>
    <s v=""/>
    <s v=""/>
    <x v="11"/>
    <x v="0"/>
    <x v="62"/>
    <n v="1"/>
    <x v="14"/>
    <n v="0"/>
    <n v="0"/>
    <n v="0.6904849931436382"/>
    <n v="0.21125641995546041"/>
    <m/>
    <m/>
    <m/>
    <m/>
    <m/>
    <m/>
    <m/>
    <m/>
    <m/>
    <m/>
    <m/>
    <m/>
    <m/>
    <n v="9"/>
    <n v="0"/>
    <n v="0"/>
  </r>
  <r>
    <n v="51551087"/>
    <s v="Ramsaroop, Shawn"/>
    <s v="Pine Bluff,AR"/>
    <s v="Pine Bluff AR"/>
    <s v=""/>
    <s v=""/>
    <x v="9"/>
    <x v="0"/>
    <x v="69"/>
    <n v="1"/>
    <x v="3"/>
    <n v="0"/>
    <n v="0"/>
    <n v="0.29654883178935043"/>
    <n v="0.88996640113016967"/>
    <m/>
    <m/>
    <m/>
    <m/>
    <m/>
    <m/>
    <m/>
    <m/>
    <m/>
    <m/>
    <m/>
    <m/>
    <m/>
    <n v="9"/>
    <n v="0"/>
    <n v="0"/>
  </r>
  <r>
    <n v="51554783"/>
    <s v="Yapmo, LLC"/>
    <s v="Chicago,IL"/>
    <s v="Chicago IL"/>
    <s v=""/>
    <s v=""/>
    <x v="9"/>
    <x v="0"/>
    <x v="70"/>
    <n v="1"/>
    <x v="15"/>
    <n v="0"/>
    <n v="0"/>
    <n v="3.7010055445595436E-2"/>
    <n v="0.85046479447923229"/>
    <m/>
    <m/>
    <m/>
    <m/>
    <m/>
    <m/>
    <m/>
    <m/>
    <m/>
    <m/>
    <m/>
    <m/>
    <m/>
    <n v="9"/>
    <n v="0"/>
    <n v="0"/>
  </r>
  <r>
    <n v="51556651"/>
    <s v="Stasenko, David"/>
    <s v="Wilkinsburg,PA"/>
    <s v="Wilkinsburg PA"/>
    <s v=""/>
    <s v=""/>
    <x v="9"/>
    <x v="0"/>
    <x v="78"/>
    <n v="1"/>
    <x v="15"/>
    <n v="0"/>
    <n v="0"/>
    <n v="0.24612889796698767"/>
    <n v="0.77842285681872281"/>
    <m/>
    <m/>
    <m/>
    <m/>
    <m/>
    <m/>
    <m/>
    <m/>
    <m/>
    <m/>
    <m/>
    <m/>
    <m/>
    <n v="9"/>
    <n v="0"/>
    <n v="0"/>
  </r>
  <r>
    <n v="51557222"/>
    <s v="Keen, R.Michael"/>
    <s v="Malabar,FL"/>
    <s v="Malabar FL"/>
    <s v=""/>
    <s v=""/>
    <x v="9"/>
    <x v="0"/>
    <x v="70"/>
    <n v="1"/>
    <x v="15"/>
    <n v="0"/>
    <n v="0"/>
    <n v="0.4970948685032528"/>
    <n v="0.17247432296909526"/>
    <m/>
    <m/>
    <m/>
    <m/>
    <m/>
    <m/>
    <m/>
    <m/>
    <m/>
    <m/>
    <m/>
    <m/>
    <m/>
    <n v="9"/>
    <n v="0"/>
    <n v="0"/>
  </r>
  <r>
    <n v="51557629"/>
    <s v="Davis, Jeffrey P."/>
    <s v="Phoenix,AZ"/>
    <s v="Phoenix AZ"/>
    <s v=""/>
    <s v=""/>
    <x v="9"/>
    <x v="0"/>
    <x v="70"/>
    <n v="1"/>
    <x v="15"/>
    <n v="0"/>
    <n v="0"/>
    <n v="0.35253368649121097"/>
    <n v="0.48675900399997074"/>
    <m/>
    <m/>
    <m/>
    <m/>
    <m/>
    <m/>
    <m/>
    <m/>
    <m/>
    <m/>
    <m/>
    <m/>
    <m/>
    <n v="9"/>
    <n v="0"/>
    <n v="0"/>
  </r>
  <r>
    <n v="51559834"/>
    <s v="Lee, Day-chyuan"/>
    <s v="Doylestown,PA"/>
    <s v="Doylestown PA"/>
    <s v=""/>
    <s v=""/>
    <x v="9"/>
    <x v="0"/>
    <x v="69"/>
    <n v="1"/>
    <x v="15"/>
    <n v="0"/>
    <n v="0"/>
    <n v="6.8257806426950562E-2"/>
    <n v="0.54731534447780317"/>
    <m/>
    <m/>
    <m/>
    <m/>
    <m/>
    <m/>
    <m/>
    <m/>
    <m/>
    <m/>
    <m/>
    <m/>
    <m/>
    <n v="9"/>
    <n v="0"/>
    <n v="0"/>
  </r>
  <r>
    <n v="2590448"/>
    <s v="Lindahl, Äke Rikard"/>
    <s v="Ringduvevägen 50,S-274 00 Skurup"/>
    <s v="Ringduvevägen 50 S-274 00 Skurup"/>
    <s v="50 274 00"/>
    <s v="50"/>
    <x v="11"/>
    <x v="0"/>
    <x v="1"/>
    <n v="2"/>
    <x v="1"/>
    <n v="3"/>
    <n v="1"/>
    <n v="0.84732331662452309"/>
    <n v="0.31927308015006683"/>
    <n v="1"/>
    <n v="2"/>
    <n v="13"/>
    <m/>
    <m/>
    <m/>
    <m/>
    <m/>
    <m/>
    <m/>
    <m/>
    <m/>
    <m/>
    <n v="9"/>
    <n v="1"/>
    <n v="0"/>
  </r>
  <r>
    <n v="51565276"/>
    <s v="Cohin, Arthur Lou Nicolas"/>
    <s v="Honfleur"/>
    <s v="Honfleur"/>
    <s v=""/>
    <s v=""/>
    <x v="3"/>
    <x v="0"/>
    <x v="59"/>
    <n v="1"/>
    <x v="14"/>
    <n v="0"/>
    <n v="0"/>
    <n v="0.78744864109118085"/>
    <n v="0.54987336877592885"/>
    <m/>
    <m/>
    <m/>
    <m/>
    <m/>
    <m/>
    <m/>
    <m/>
    <m/>
    <m/>
    <m/>
    <m/>
    <m/>
    <n v="9"/>
    <n v="0"/>
    <n v="0"/>
  </r>
  <r>
    <n v="51570238"/>
    <s v="Haddick, Glenn T."/>
    <s v="San Diego,CA"/>
    <s v="San Diego CA"/>
    <s v=""/>
    <s v=""/>
    <x v="9"/>
    <x v="0"/>
    <x v="74"/>
    <n v="1"/>
    <x v="3"/>
    <n v="0"/>
    <n v="0"/>
    <n v="4.9955089519066465E-2"/>
    <n v="0.66671287175911365"/>
    <m/>
    <m/>
    <m/>
    <m/>
    <m/>
    <m/>
    <m/>
    <m/>
    <m/>
    <m/>
    <m/>
    <m/>
    <m/>
    <n v="9"/>
    <n v="0"/>
    <n v="0"/>
  </r>
  <r>
    <n v="51570904"/>
    <s v="Linck, John"/>
    <s v="Pueblo,CO"/>
    <s v="Pueblo CO"/>
    <s v=""/>
    <s v=""/>
    <x v="9"/>
    <x v="0"/>
    <x v="62"/>
    <n v="1"/>
    <x v="15"/>
    <n v="0"/>
    <n v="0"/>
    <n v="0.41869136650677052"/>
    <n v="0.66653221489569114"/>
    <m/>
    <m/>
    <m/>
    <m/>
    <m/>
    <m/>
    <m/>
    <m/>
    <m/>
    <m/>
    <m/>
    <m/>
    <m/>
    <n v="9"/>
    <n v="0"/>
    <n v="0"/>
  </r>
  <r>
    <n v="51572108"/>
    <s v="Strang, Randolph George"/>
    <s v="Milton,GA"/>
    <s v="Milton GA"/>
    <s v=""/>
    <s v=""/>
    <x v="9"/>
    <x v="0"/>
    <x v="62"/>
    <n v="1"/>
    <x v="15"/>
    <n v="0"/>
    <n v="0"/>
    <n v="0.69547143052978422"/>
    <n v="0.85780668808729865"/>
    <m/>
    <m/>
    <m/>
    <m/>
    <m/>
    <m/>
    <m/>
    <m/>
    <m/>
    <m/>
    <m/>
    <m/>
    <m/>
    <n v="9"/>
    <n v="0"/>
    <n v="0"/>
  </r>
  <r>
    <n v="51735925"/>
    <s v="SINIVAARA, HASSE"/>
    <s v="Tahkorinne 19 A 1, FI-02760 Espoo FI"/>
    <s v="Tahkorinne 19 A 1 FI-02760 Espoo FI"/>
    <s v="19 1 02760"/>
    <s v="19"/>
    <x v="23"/>
    <x v="0"/>
    <x v="38"/>
    <n v="3"/>
    <x v="11"/>
    <n v="3"/>
    <n v="1"/>
    <n v="3.9488760074860463E-2"/>
    <n v="0.93387186562683588"/>
    <m/>
    <m/>
    <m/>
    <m/>
    <m/>
    <m/>
    <m/>
    <m/>
    <m/>
    <m/>
    <m/>
    <m/>
    <m/>
    <n v="9"/>
    <n v="1"/>
    <n v="0"/>
  </r>
  <r>
    <n v="51747655"/>
    <s v="RICKENBACHER LUKAS EMANUEL"/>
    <s v="DORNACHERSTRASSE 73, CH-4053 BASEL, SWITZERLAND"/>
    <s v="DORNACHERSTRASSE 73 CH-4053 BASEL SWITZERLAND"/>
    <s v="73 4053"/>
    <s v="73"/>
    <x v="10"/>
    <x v="0"/>
    <x v="22"/>
    <n v="3"/>
    <x v="1"/>
    <n v="2"/>
    <n v="1"/>
    <n v="0.98571337928544678"/>
    <n v="0.19482449036657612"/>
    <m/>
    <m/>
    <m/>
    <m/>
    <m/>
    <m/>
    <m/>
    <m/>
    <m/>
    <m/>
    <m/>
    <m/>
    <m/>
    <n v="9"/>
    <n v="1"/>
    <n v="0"/>
  </r>
  <r>
    <n v="51757029"/>
    <s v="VADAPALLI NAVADHEER"/>
    <s v="Flat No 422, H.No: 16-3-141/1, Vasanth Nagar, Hyderabad, Telangana, India."/>
    <s v="Flat No 422 H.No: 16-3-141/1 Vasanth Nagar Hyderabad Telangana India."/>
    <s v="422 1631411"/>
    <s v="422"/>
    <x v="27"/>
    <x v="0"/>
    <x v="2"/>
    <n v="3"/>
    <x v="4"/>
    <n v="2"/>
    <n v="1"/>
    <n v="0.53140707730439762"/>
    <n v="0.14286604423677707"/>
    <m/>
    <m/>
    <m/>
    <m/>
    <m/>
    <m/>
    <m/>
    <m/>
    <m/>
    <m/>
    <m/>
    <m/>
    <m/>
    <n v="9"/>
    <n v="1"/>
    <n v="0"/>
  </r>
  <r>
    <n v="51767661"/>
    <s v="HAREL MOTI"/>
    <s v="8400 Dorian Road Pikesville MD 21208"/>
    <s v="8400 Dorian Road Pikesville MD 21208"/>
    <s v="8400 21208"/>
    <s v=""/>
    <x v="9"/>
    <x v="0"/>
    <x v="38"/>
    <n v="3"/>
    <x v="9"/>
    <n v="2"/>
    <n v="0"/>
    <n v="0.325890753908468"/>
    <n v="0.36343349986161488"/>
    <m/>
    <m/>
    <m/>
    <m/>
    <m/>
    <m/>
    <m/>
    <m/>
    <m/>
    <m/>
    <m/>
    <m/>
    <m/>
    <n v="9"/>
    <n v="1"/>
    <n v="0"/>
  </r>
  <r>
    <n v="2605459"/>
    <s v="Hunt, Barry F."/>
    <s v="30 Robinhood Road,Nashua, NH 03062"/>
    <s v="30 Robinhood Road Nashua NH 03062"/>
    <s v="30 03062"/>
    <s v=""/>
    <x v="9"/>
    <x v="0"/>
    <x v="51"/>
    <n v="2"/>
    <x v="9"/>
    <n v="2"/>
    <n v="0"/>
    <n v="0.36796246973681168"/>
    <n v="0.29835036483541022"/>
    <n v="1"/>
    <n v="2"/>
    <n v="13"/>
    <m/>
    <m/>
    <m/>
    <m/>
    <m/>
    <m/>
    <m/>
    <m/>
    <m/>
    <m/>
    <n v="9"/>
    <n v="1"/>
    <n v="0"/>
  </r>
  <r>
    <n v="51772185"/>
    <s v="MASH DEBORAH C."/>
    <s v="c/o Demerx Inc. 305 South Andrews Avenue Suite 515 Fort Lauderdale FL 33301"/>
    <s v="c/o Demerx Inc. 305 South Andrews Avenue Suite 515 Fort Lauderdale FL 33301"/>
    <s v="305 515 33301"/>
    <s v="305"/>
    <x v="9"/>
    <x v="0"/>
    <x v="60"/>
    <n v="3"/>
    <x v="5"/>
    <n v="3"/>
    <n v="1"/>
    <n v="0.591692780821234"/>
    <n v="0.52784946827632084"/>
    <m/>
    <m/>
    <m/>
    <m/>
    <m/>
    <m/>
    <m/>
    <m/>
    <m/>
    <m/>
    <m/>
    <m/>
    <m/>
    <n v="9"/>
    <n v="1"/>
    <n v="0"/>
  </r>
  <r>
    <n v="51772674"/>
    <s v="MIHARA JUN"/>
    <s v="c/o Research Center NIHON NOHYAKU CO. LTD. 345 Oyamada cho Kawachinagano shi Osaka 5860094"/>
    <s v="c/o Research Center NIHON NOHYAKU CO. LTD. 345 Oyamada cho Kawachinagano shi Osaka 5860094"/>
    <s v="345 5860094"/>
    <s v="345"/>
    <x v="2"/>
    <x v="0"/>
    <x v="32"/>
    <n v="3"/>
    <x v="7"/>
    <n v="2"/>
    <n v="1"/>
    <n v="0.85231770983922162"/>
    <n v="0.47806266482084125"/>
    <m/>
    <m/>
    <m/>
    <m/>
    <m/>
    <m/>
    <m/>
    <m/>
    <m/>
    <m/>
    <m/>
    <m/>
    <m/>
    <n v="9"/>
    <n v="1"/>
    <n v="0"/>
  </r>
  <r>
    <n v="51774238"/>
    <s v="KAMPE, PHILIP"/>
    <s v="Lange Koepoortstraat 49 B-2000 Antwerpen BE"/>
    <s v="Lange Koepoortstraat 49 B-2000 Antwerpen BE"/>
    <s v="49 2000"/>
    <s v="49"/>
    <x v="17"/>
    <x v="0"/>
    <x v="42"/>
    <n v="3"/>
    <x v="9"/>
    <n v="2"/>
    <n v="1"/>
    <n v="0.95421913199307795"/>
    <n v="0.69734215070463101"/>
    <m/>
    <m/>
    <m/>
    <m/>
    <m/>
    <m/>
    <m/>
    <m/>
    <m/>
    <m/>
    <m/>
    <m/>
    <m/>
    <n v="9"/>
    <n v="1"/>
    <n v="0"/>
  </r>
  <r>
    <n v="51782689"/>
    <s v="GAHLEITNER MARKUS"/>
    <s v="Kohlwinkel 4 A 4501 Neuhofen/Krems"/>
    <s v="Kohlwinkel 4 A 4501 Neuhofen/Krems"/>
    <s v="4 4501"/>
    <s v="4"/>
    <x v="15"/>
    <x v="0"/>
    <x v="51"/>
    <n v="2"/>
    <x v="1"/>
    <n v="2"/>
    <n v="1"/>
    <n v="0.40672468896574909"/>
    <n v="0.95689548460656748"/>
    <m/>
    <m/>
    <m/>
    <m/>
    <m/>
    <m/>
    <m/>
    <m/>
    <m/>
    <m/>
    <m/>
    <m/>
    <m/>
    <n v="9"/>
    <n v="1"/>
    <n v="0"/>
  </r>
  <r>
    <n v="51787033"/>
    <s v="PERCEPTIMED INC."/>
    <s v="365 San Antonio Rd. Mountain View CA 94040"/>
    <s v="365 San Antonio Rd. Mountain View CA 94040"/>
    <s v="365 94040"/>
    <s v=""/>
    <x v="9"/>
    <x v="0"/>
    <x v="3"/>
    <n v="3"/>
    <x v="10"/>
    <n v="2"/>
    <n v="0"/>
    <n v="0.12959982227395328"/>
    <n v="0.88995988275136262"/>
    <m/>
    <m/>
    <m/>
    <m/>
    <m/>
    <m/>
    <m/>
    <m/>
    <m/>
    <m/>
    <m/>
    <m/>
    <m/>
    <n v="9"/>
    <n v="1"/>
    <n v="0"/>
  </r>
  <r>
    <n v="2807562"/>
    <s v="Coulson, Bryony Emma"/>
    <s v="7 Knox Close,Port Sunlight Wirral"/>
    <s v="7 Knox Close Port Sunlight Wirral"/>
    <s v="7"/>
    <s v=""/>
    <x v="8"/>
    <x v="0"/>
    <x v="40"/>
    <n v="2"/>
    <x v="9"/>
    <n v="1"/>
    <n v="0"/>
    <n v="0.64835552299106902"/>
    <n v="0.36182538167060041"/>
    <n v="1"/>
    <n v="2"/>
    <n v="13"/>
    <m/>
    <m/>
    <m/>
    <m/>
    <m/>
    <m/>
    <m/>
    <m/>
    <m/>
    <m/>
    <n v="9"/>
    <n v="1"/>
    <n v="0"/>
  </r>
  <r>
    <n v="2876664"/>
    <s v="Nova-Pro Attachment GmbH"/>
    <s v="Reingsen 25,D-5840 Schwerte"/>
    <s v="Reingsen 25 D-5840 Schwerte"/>
    <s v="25 5840"/>
    <s v="25"/>
    <x v="0"/>
    <x v="0"/>
    <x v="54"/>
    <n v="2"/>
    <x v="0"/>
    <n v="2"/>
    <n v="1"/>
    <n v="0.45786240344015949"/>
    <n v="0.30108967282680998"/>
    <n v="1"/>
    <n v="2"/>
    <n v="13"/>
    <m/>
    <m/>
    <m/>
    <m/>
    <m/>
    <m/>
    <m/>
    <m/>
    <m/>
    <m/>
    <n v="9"/>
    <n v="1"/>
    <n v="0"/>
  </r>
  <r>
    <n v="3137211"/>
    <s v="FIRMA RUDOLF JATZKE"/>
    <s v="Edisonstrasse 7,D-33689 Bielefeld"/>
    <s v="Edisonstrasse 7 D-33689 Bielefeld"/>
    <s v="7 33689"/>
    <s v="7"/>
    <x v="0"/>
    <x v="0"/>
    <x v="40"/>
    <n v="2"/>
    <x v="0"/>
    <n v="2"/>
    <n v="1"/>
    <n v="0.79174375260010965"/>
    <n v="0.33037742105794143"/>
    <n v="1"/>
    <n v="2"/>
    <n v="13"/>
    <m/>
    <m/>
    <m/>
    <m/>
    <m/>
    <m/>
    <m/>
    <m/>
    <m/>
    <m/>
    <n v="9"/>
    <n v="1"/>
    <n v="0"/>
  </r>
  <r>
    <n v="51829188"/>
    <s v="LORENZO MATTEO PIERRE GUALCO"/>
    <s v="AVENUE DES CROIX DE GUERRE 181 B11, B-1120 BRUSSEL BE"/>
    <s v="AVENUE DES CROIX DE GUERRE 181 B11 B-1120 BRUSSEL BE"/>
    <s v="181 11 1120"/>
    <s v="181"/>
    <x v="17"/>
    <x v="0"/>
    <x v="33"/>
    <n v="3"/>
    <x v="4"/>
    <n v="3"/>
    <n v="1"/>
    <n v="0.53028243806944442"/>
    <n v="0.61427977739859196"/>
    <m/>
    <m/>
    <m/>
    <m/>
    <m/>
    <m/>
    <m/>
    <m/>
    <m/>
    <m/>
    <m/>
    <m/>
    <m/>
    <n v="9"/>
    <n v="1"/>
    <n v="0"/>
  </r>
  <r>
    <n v="51833070"/>
    <s v="STEVENS ROBERT EDWARD"/>
    <s v="Adlens Limited The Old School First Turn Oxford OX2 8AH"/>
    <s v="Adlens Limited The Old School First Turn Oxford OX2 8AH"/>
    <s v="2 8"/>
    <s v="X2"/>
    <x v="8"/>
    <x v="0"/>
    <x v="5"/>
    <n v="3"/>
    <x v="4"/>
    <n v="2"/>
    <n v="1"/>
    <n v="0.73473660229634419"/>
    <n v="0.8891705759951114"/>
    <m/>
    <m/>
    <m/>
    <m/>
    <m/>
    <m/>
    <m/>
    <m/>
    <m/>
    <m/>
    <m/>
    <m/>
    <m/>
    <n v="9"/>
    <n v="1"/>
    <n v="0"/>
  </r>
  <r>
    <n v="51840939"/>
    <s v="FUCHS, GUILLAUME"/>
    <s v="FÜRTHER STRAßE 17 91058 ERLANGEN DE"/>
    <s v="FÜRTHER STRAßE 17 91058 ERLANGEN DE"/>
    <s v="17 91058"/>
    <s v="17"/>
    <x v="0"/>
    <x v="0"/>
    <x v="52"/>
    <n v="2"/>
    <x v="9"/>
    <n v="2"/>
    <n v="1"/>
    <n v="0.17433458144022684"/>
    <n v="0.25644700746545768"/>
    <m/>
    <m/>
    <m/>
    <m/>
    <m/>
    <m/>
    <m/>
    <m/>
    <m/>
    <m/>
    <m/>
    <m/>
    <m/>
    <n v="9"/>
    <n v="1"/>
    <n v="0"/>
  </r>
  <r>
    <n v="51853220"/>
    <s v="MING FANG"/>
    <s v="A/C HUAWEI TECHNOLOGIES CO., LTD., HUAWEI ADMINISTRATION BUILDING, BANTIAN, LONGGANG DISTRICT, SHENZHEN, GUANGDONG 518129 CN"/>
    <s v="A/C HUAWEI TECHNOLOGIES CO. LTD. HUAWEI ADMINISTRATION BUILDING BANTIAN LONGGANG DISTRICT SHENZHEN GUANGDONG 518129 CN"/>
    <s v="518129"/>
    <s v=""/>
    <x v="14"/>
    <x v="0"/>
    <x v="124"/>
    <n v="3"/>
    <x v="12"/>
    <n v="1"/>
    <n v="0"/>
    <n v="6.2528507017942991E-2"/>
    <n v="0.38108451843178559"/>
    <m/>
    <m/>
    <m/>
    <m/>
    <m/>
    <m/>
    <m/>
    <m/>
    <m/>
    <m/>
    <m/>
    <m/>
    <m/>
    <n v="9"/>
    <n v="1"/>
    <n v="0"/>
  </r>
  <r>
    <n v="51876846"/>
    <s v="PERSICO SPA"/>
    <s v="NEMBRO BG"/>
    <s v="NEMBRO BG"/>
    <s v=""/>
    <s v=""/>
    <x v="6"/>
    <x v="0"/>
    <x v="62"/>
    <n v="1"/>
    <x v="15"/>
    <n v="0"/>
    <n v="0"/>
    <n v="0.70212586141645161"/>
    <n v="0.33700451634394868"/>
    <m/>
    <m/>
    <m/>
    <m/>
    <m/>
    <m/>
    <m/>
    <m/>
    <m/>
    <m/>
    <m/>
    <m/>
    <m/>
    <n v="9"/>
    <n v="0"/>
    <n v="0"/>
  </r>
  <r>
    <n v="51898422"/>
    <s v="SUBLET RENAUD"/>
    <s v="194 allée de Preys F 88800 Vittel"/>
    <s v="194 allée de Preys F 88800 Vittel"/>
    <s v="194 88800"/>
    <s v=""/>
    <x v="3"/>
    <x v="0"/>
    <x v="40"/>
    <n v="2"/>
    <x v="11"/>
    <n v="2"/>
    <n v="0"/>
    <n v="0.9488459669528152"/>
    <n v="0.90036991969830105"/>
    <m/>
    <m/>
    <m/>
    <m/>
    <m/>
    <m/>
    <m/>
    <m/>
    <m/>
    <m/>
    <m/>
    <m/>
    <m/>
    <n v="9"/>
    <n v="1"/>
    <n v="0"/>
  </r>
  <r>
    <n v="51901570"/>
    <s v="LIU, HAILONG"/>
    <s v="ROOM 403, EAST BLOCK 2, SEG PARK, ZHENXING ROAD, FUTIAN DISTRICTSHENZHEN, GUANGDONG 518000 CN"/>
    <s v="ROOM 403 EAST BLOCK 2 SEG PARK ZHENXING ROAD FUTIAN DISTRICTSHENZHEN GUANGDONG 518000 CN"/>
    <s v="403 2 518000"/>
    <s v="403"/>
    <x v="14"/>
    <x v="0"/>
    <x v="93"/>
    <n v="3"/>
    <x v="7"/>
    <n v="3"/>
    <n v="1"/>
    <n v="0.27562357531624915"/>
    <n v="0.5089088659557307"/>
    <m/>
    <m/>
    <m/>
    <m/>
    <m/>
    <m/>
    <m/>
    <m/>
    <m/>
    <m/>
    <m/>
    <m/>
    <m/>
    <n v="9"/>
    <n v="1"/>
    <n v="0"/>
  </r>
  <r>
    <n v="51902838"/>
    <s v="E.LOGANATHAN"/>
    <s v="S/O. ETTYAPPAN, NO. 25, ERRIKKARAI STREET, NERKUNDRAM, CHENNAI - 600 107,"/>
    <s v="S/O. ETTYAPPAN NO. 25 ERRIKKARAI STREET NERKUNDRAM CHENNAI - 600 107"/>
    <s v="25 600 107"/>
    <s v="25"/>
    <x v="27"/>
    <x v="0"/>
    <x v="31"/>
    <n v="3"/>
    <x v="6"/>
    <n v="3"/>
    <n v="1"/>
    <n v="0.61967429463074297"/>
    <n v="0.96235916218226225"/>
    <m/>
    <m/>
    <m/>
    <m/>
    <m/>
    <m/>
    <m/>
    <m/>
    <m/>
    <m/>
    <m/>
    <m/>
    <m/>
    <n v="9"/>
    <n v="1"/>
    <n v="0"/>
  </r>
  <r>
    <n v="51904912"/>
    <s v="DWIVEDI, ARCHANA"/>
    <s v="LONDON BIOSCIENCE INNOVATION CENTRE 2 ROYAL COLLEGE STREET LONDON NW1 ONH1 GB GB"/>
    <s v="LONDON BIOSCIENCE INNOVATION CENTRE 2 ROYAL COLLEGE STREET LONDON NW1 ONH1 GB GB"/>
    <s v="2 1 1"/>
    <s v="2"/>
    <x v="8"/>
    <x v="0"/>
    <x v="73"/>
    <n v="3"/>
    <x v="5"/>
    <n v="3"/>
    <n v="1"/>
    <n v="0.91575971925776867"/>
    <n v="0.51742351516503515"/>
    <m/>
    <m/>
    <m/>
    <m/>
    <m/>
    <m/>
    <m/>
    <m/>
    <m/>
    <m/>
    <m/>
    <m/>
    <m/>
    <n v="9"/>
    <n v="1"/>
    <n v="0"/>
  </r>
  <r>
    <n v="51912302"/>
    <s v="SLRDC, HAL, ACCESSORIES"/>
    <s v="AGM(DESIGN), SLRDC, HINDUSTAN AERONAUTICS LIMITED, ACCESSORIES DIVISION, BALANAGAR, HYDERABAD - 500042"/>
    <s v="AGM(DESIGN) SLRDC HINDUSTAN AERONAUTICS LIMITED ACCESSORIES DIVISION BALANAGAR HYDERABAD - 500042"/>
    <s v="500042"/>
    <s v=""/>
    <x v="27"/>
    <x v="0"/>
    <x v="104"/>
    <n v="3"/>
    <x v="6"/>
    <n v="1"/>
    <n v="0"/>
    <n v="0.90587545233372913"/>
    <n v="0.35024827054415786"/>
    <m/>
    <m/>
    <m/>
    <m/>
    <m/>
    <m/>
    <m/>
    <m/>
    <m/>
    <m/>
    <m/>
    <m/>
    <m/>
    <n v="9"/>
    <n v="1"/>
    <n v="0"/>
  </r>
  <r>
    <n v="51913464"/>
    <s v="SARTOR, DIRK"/>
    <s v="Holzbergstrasse 18 64688 Rimbach DE"/>
    <s v="Holzbergstrasse 18 64688 Rimbach DE"/>
    <s v="18 64688"/>
    <s v="18"/>
    <x v="0"/>
    <x v="0"/>
    <x v="52"/>
    <n v="2"/>
    <x v="1"/>
    <n v="2"/>
    <n v="1"/>
    <n v="0.74482175350070645"/>
    <n v="0.59098377764436516"/>
    <m/>
    <m/>
    <m/>
    <m/>
    <m/>
    <m/>
    <m/>
    <m/>
    <m/>
    <m/>
    <m/>
    <m/>
    <m/>
    <n v="9"/>
    <n v="1"/>
    <n v="0"/>
  </r>
  <r>
    <n v="51920159"/>
    <s v="JAIN, RAJESH"/>
    <s v="B-1, EXTN./A-27, MOHAN CO.OPERATIVE, INDUSTRIAL ESTATE, MATHURA ROAD, NEW DELHI-110044"/>
    <s v="B-1 EXTN./A-27 MOHAN CO.OPERATIVE INDUSTRIAL ESTATE MATHURA ROAD NEW DELHI-110044"/>
    <s v="1 27 110044"/>
    <s v="-1"/>
    <x v="27"/>
    <x v="0"/>
    <x v="12"/>
    <n v="3"/>
    <x v="4"/>
    <n v="3"/>
    <n v="1"/>
    <n v="0.73813098661710386"/>
    <n v="0.87907824969009063"/>
    <m/>
    <m/>
    <m/>
    <m/>
    <m/>
    <m/>
    <m/>
    <m/>
    <m/>
    <m/>
    <m/>
    <m/>
    <m/>
    <n v="9"/>
    <n v="1"/>
    <n v="0"/>
  </r>
  <r>
    <n v="51940953"/>
    <s v="STRABAG OFFSHORE WIND GMBH"/>
    <s v="Albstadtweg 3, 70567 Stuttgart DE"/>
    <s v="Albstadtweg 3 70567 Stuttgart DE"/>
    <s v="3 70567"/>
    <s v="3"/>
    <x v="0"/>
    <x v="0"/>
    <x v="40"/>
    <n v="2"/>
    <x v="1"/>
    <n v="2"/>
    <n v="1"/>
    <n v="0.36346534739869729"/>
    <n v="0.59724410138456296"/>
    <m/>
    <m/>
    <m/>
    <m/>
    <m/>
    <m/>
    <m/>
    <m/>
    <m/>
    <m/>
    <m/>
    <m/>
    <m/>
    <n v="9"/>
    <n v="1"/>
    <n v="0"/>
  </r>
  <r>
    <n v="51943651"/>
    <s v="SUNDERLAND PATRICK J."/>
    <s v="Lubrizol Limited P.O. Box 42 Hexagon Tower Blackley Greater Manchester M98ZS"/>
    <s v="Lubrizol Limited P.O. Box 42 Hexagon Tower Blackley Greater Manchester M98ZS"/>
    <s v="42 98"/>
    <s v="42"/>
    <x v="8"/>
    <x v="0"/>
    <x v="45"/>
    <n v="3"/>
    <x v="6"/>
    <n v="2"/>
    <n v="1"/>
    <n v="0.98128283474148692"/>
    <n v="0.54784847896102051"/>
    <m/>
    <m/>
    <m/>
    <m/>
    <m/>
    <m/>
    <m/>
    <m/>
    <m/>
    <m/>
    <m/>
    <m/>
    <m/>
    <n v="9"/>
    <n v="1"/>
    <n v="0"/>
  </r>
  <r>
    <n v="3159957"/>
    <s v="Okamatsu, Kenji"/>
    <s v="469-42 Wada,Inami, Hyogo 675-11"/>
    <s v="469-42 Wada Inami Hyogo 675-11"/>
    <s v="46942 67511"/>
    <s v="-42"/>
    <x v="2"/>
    <x v="0"/>
    <x v="29"/>
    <n v="2"/>
    <x v="1"/>
    <n v="2"/>
    <n v="1"/>
    <n v="0.72362816447829303"/>
    <n v="0.34405919144540054"/>
    <n v="1"/>
    <n v="2"/>
    <n v="13"/>
    <m/>
    <m/>
    <m/>
    <m/>
    <m/>
    <m/>
    <m/>
    <m/>
    <m/>
    <m/>
    <n v="9"/>
    <n v="1"/>
    <n v="0"/>
  </r>
  <r>
    <n v="51949065"/>
    <s v="AVIJIT MANNA"/>
    <s v="AMRAPALI CASTLE, BLK-C, FLAT NO. - 3A, 3/1, BEDIADANGA 1ST LANE, KOLKATA- 700039, WEST BENGAL, INDIA."/>
    <s v="AMRAPALI CASTLE BLK-C FLAT NO. - 3A 3/1 BEDIADANGA 1ST LANE KOLKATA- 700039 WEST BENGAL INDIA."/>
    <s v="3 31 1 700039"/>
    <s v="3A"/>
    <x v="27"/>
    <x v="0"/>
    <x v="98"/>
    <n v="3"/>
    <x v="16"/>
    <n v="4"/>
    <n v="1"/>
    <n v="0.66466331179092808"/>
    <n v="0.52377326031620175"/>
    <m/>
    <m/>
    <m/>
    <m/>
    <m/>
    <m/>
    <m/>
    <m/>
    <m/>
    <m/>
    <m/>
    <m/>
    <m/>
    <n v="9"/>
    <n v="1"/>
    <n v="0"/>
  </r>
  <r>
    <n v="51950813"/>
    <s v="LANGER, GERNOT"/>
    <s v="Maindtr. 32, 14612 Falkensee"/>
    <s v="Maindtr. 32 14612 Falkensee"/>
    <s v="32 14612"/>
    <s v="32"/>
    <x v="0"/>
    <x v="0"/>
    <x v="20"/>
    <n v="2"/>
    <x v="0"/>
    <n v="2"/>
    <n v="1"/>
    <n v="3.1768340926615179E-2"/>
    <n v="0.86466057757374293"/>
    <m/>
    <m/>
    <m/>
    <m/>
    <m/>
    <m/>
    <m/>
    <m/>
    <m/>
    <m/>
    <m/>
    <m/>
    <m/>
    <n v="9"/>
    <n v="1"/>
    <n v="0"/>
  </r>
  <r>
    <n v="51953801"/>
    <s v="NILESH MANJIBHAI JAMRIYA"/>
    <s v="INTAS PHARMACEUTICALS LTD. PLOT 457/458, SARKHEJ-BAVLA HIGHWAY, MATODA - 382210, TAL.: SANAND, AHMEDABAD, GUJARAT, INDIA"/>
    <s v="INTAS PHARMACEUTICALS LTD. PLOT 457/458 SARKHEJ-BAVLA HIGHWAY MATODA - 382210 TAL.: SANAND AHMEDABAD GUJARAT INDIA"/>
    <s v="457458 382210"/>
    <s v="457/"/>
    <x v="27"/>
    <x v="0"/>
    <x v="112"/>
    <n v="3"/>
    <x v="12"/>
    <n v="2"/>
    <n v="1"/>
    <n v="0.98445066986432239"/>
    <n v="0.48018086398272286"/>
    <m/>
    <m/>
    <m/>
    <m/>
    <m/>
    <m/>
    <m/>
    <m/>
    <m/>
    <m/>
    <m/>
    <m/>
    <m/>
    <n v="9"/>
    <n v="1"/>
    <n v="0"/>
  </r>
  <r>
    <n v="51954741"/>
    <s v="GODWIN ANTONY"/>
    <s v="Polytherics Limited The London BioScience Innovation Centre 2 Royal College Street London NW1 0NH"/>
    <s v="Polytherics Limited The London BioScience Innovation Centre 2 Royal College Street London NW1 0NH"/>
    <s v="2 1 0"/>
    <s v="2"/>
    <x v="8"/>
    <x v="0"/>
    <x v="114"/>
    <n v="3"/>
    <x v="7"/>
    <n v="3"/>
    <n v="1"/>
    <n v="0.61441947929441076"/>
    <n v="0.79147776087845279"/>
    <m/>
    <m/>
    <m/>
    <m/>
    <m/>
    <m/>
    <m/>
    <m/>
    <m/>
    <m/>
    <m/>
    <m/>
    <m/>
    <n v="9"/>
    <n v="1"/>
    <n v="0"/>
  </r>
  <r>
    <n v="51959956"/>
    <s v="MASAAKI MATSUMURA"/>
    <s v="C/O NTT INTELLECTUAL PROPERTY CENTER ,9-11, MIDORI-CHO-3-3CHOME, MUSASHINI-SHI, TOKYO 180-8585 JP"/>
    <s v="C/O NTT INTELLECTUAL PROPERTY CENTER 9-11 MIDORI-CHO-3-3CHOME MUSASHINI-SHI TOKYO 180-8585 JP"/>
    <s v="911 33 1808585"/>
    <s v="9-"/>
    <x v="2"/>
    <x v="0"/>
    <x v="114"/>
    <n v="3"/>
    <x v="6"/>
    <n v="3"/>
    <n v="1"/>
    <n v="0.87016568960419238"/>
    <n v="0.71602720182273105"/>
    <m/>
    <m/>
    <m/>
    <m/>
    <m/>
    <m/>
    <m/>
    <m/>
    <m/>
    <m/>
    <m/>
    <m/>
    <m/>
    <n v="9"/>
    <n v="1"/>
    <n v="0"/>
  </r>
  <r>
    <n v="51967777"/>
    <s v="OFF. MECCANICA TRINCA COLONEL SILVIO &amp; FIGLIO SERGIO S.N.C."/>
    <s v="Lurate Caccivio ComoLurate Caccivio Como"/>
    <s v="Lurate Caccivio ComoLurate Caccivio Como"/>
    <s v=""/>
    <s v=""/>
    <x v="6"/>
    <x v="0"/>
    <x v="41"/>
    <n v="3"/>
    <x v="1"/>
    <n v="0"/>
    <n v="0"/>
    <n v="0.72304683133508896"/>
    <n v="0.84287512097634998"/>
    <m/>
    <m/>
    <m/>
    <m/>
    <m/>
    <m/>
    <m/>
    <m/>
    <m/>
    <m/>
    <m/>
    <m/>
    <m/>
    <n v="9"/>
    <n v="1"/>
    <n v="0"/>
  </r>
  <r>
    <n v="51968712"/>
    <s v="JANG JAE WOO"/>
    <s v="2 1104 Sunkyung 1 cha Apt. Ingye dong Paldal gu Suwon si Gyeonggi do 442 070"/>
    <s v="2 1104 Sunkyung 1 cha Apt. Ingye dong Paldal gu Suwon si Gyeonggi do 442 070"/>
    <s v="2 1104 1 442 070"/>
    <s v="1"/>
    <x v="7"/>
    <x v="0"/>
    <x v="45"/>
    <n v="3"/>
    <x v="16"/>
    <n v="5"/>
    <n v="1"/>
    <n v="0.59471330218916962"/>
    <n v="0.45311607798749043"/>
    <m/>
    <m/>
    <m/>
    <m/>
    <m/>
    <m/>
    <m/>
    <m/>
    <m/>
    <m/>
    <m/>
    <m/>
    <m/>
    <n v="9"/>
    <n v="1"/>
    <n v="0"/>
  </r>
  <r>
    <n v="3160635"/>
    <s v="Pascual Marqui, Roberto"/>
    <s v="Calle 26 no29,Vedado, La Habana"/>
    <s v="Calle 26 no29 Vedado La Habana"/>
    <s v="26 29"/>
    <s v="26"/>
    <x v="43"/>
    <x v="0"/>
    <x v="29"/>
    <n v="2"/>
    <x v="9"/>
    <n v="2"/>
    <n v="1"/>
    <n v="0.7170411300542191"/>
    <n v="0.31842966034104181"/>
    <n v="1"/>
    <n v="2"/>
    <n v="13"/>
    <m/>
    <m/>
    <m/>
    <m/>
    <m/>
    <m/>
    <m/>
    <m/>
    <m/>
    <m/>
    <n v="9"/>
    <n v="1"/>
    <n v="0"/>
  </r>
  <r>
    <n v="3433269"/>
    <s v="De Vries, Jacob Henk"/>
    <s v="Winzrüti 37,CH-6319 Allenwinden"/>
    <s v="Winzrüti 37 CH-6319 Allenwinden"/>
    <s v="37 6319"/>
    <s v="37"/>
    <x v="10"/>
    <x v="0"/>
    <x v="29"/>
    <n v="2"/>
    <x v="0"/>
    <n v="2"/>
    <n v="1"/>
    <n v="0.84096553708473221"/>
    <n v="0.3613070130353464"/>
    <n v="1"/>
    <n v="2"/>
    <n v="13"/>
    <m/>
    <m/>
    <m/>
    <m/>
    <m/>
    <m/>
    <m/>
    <m/>
    <m/>
    <m/>
    <n v="9"/>
    <n v="1"/>
    <n v="0"/>
  </r>
  <r>
    <n v="51973983"/>
    <s v="DAVID J WILLS"/>
    <s v="1416 CHANTILLY LANE, FRANKLIN, TENNESSEE, 37067, U.S.A."/>
    <s v="1416 CHANTILLY LANE FRANKLIN TENNESSEE 37067 U.S.A."/>
    <s v="1416 37067"/>
    <s v=""/>
    <x v="9"/>
    <x v="0"/>
    <x v="5"/>
    <n v="3"/>
    <x v="11"/>
    <n v="2"/>
    <n v="0"/>
    <n v="0.34785025293664351"/>
    <n v="0.59243367944805425"/>
    <m/>
    <m/>
    <m/>
    <m/>
    <m/>
    <m/>
    <m/>
    <m/>
    <m/>
    <m/>
    <m/>
    <m/>
    <m/>
    <n v="9"/>
    <n v="1"/>
    <n v="0"/>
  </r>
  <r>
    <n v="51975349"/>
    <s v="GDM SPA"/>
    <s v="VIA BATTINDARNO, 91 Bologna Bologna"/>
    <s v="VIA BATTINDARNO 91 Bologna Bologna"/>
    <s v="91"/>
    <s v="91"/>
    <x v="6"/>
    <x v="0"/>
    <x v="52"/>
    <n v="2"/>
    <x v="1"/>
    <n v="1"/>
    <n v="1"/>
    <n v="0.27840015953870068"/>
    <n v="0.7837628442246094"/>
    <m/>
    <m/>
    <m/>
    <m/>
    <m/>
    <m/>
    <m/>
    <m/>
    <m/>
    <m/>
    <m/>
    <m/>
    <m/>
    <n v="9"/>
    <n v="1"/>
    <n v="0"/>
  </r>
  <r>
    <n v="51985793"/>
    <s v="CHEN, YILONG"/>
    <s v="Kaidi Building, T1 Jiangxia Avenue, East Lake Hi-Tech Development Zone Wuhan, Hubei 430223 CN"/>
    <s v="Kaidi Building T1 Jiangxia Avenue East Lake Hi-Tech Development Zone Wuhan Hubei 430223 CN"/>
    <s v="1 430223"/>
    <s v="T1"/>
    <x v="14"/>
    <x v="0"/>
    <x v="93"/>
    <n v="3"/>
    <x v="7"/>
    <n v="2"/>
    <n v="1"/>
    <n v="0.77802026155646498"/>
    <n v="0.39339671556657041"/>
    <m/>
    <m/>
    <m/>
    <m/>
    <m/>
    <m/>
    <m/>
    <m/>
    <m/>
    <m/>
    <m/>
    <m/>
    <m/>
    <n v="9"/>
    <n v="1"/>
    <n v="0"/>
  </r>
  <r>
    <n v="51997180"/>
    <s v="BAJAK ROBERTO"/>
    <s v="WASSERSCHAPFSTRASSE 7, 89537 GIENGEN, GERMANY"/>
    <s v="WASSERSCHAPFSTRASSE 7 89537 GIENGEN GERMANY"/>
    <s v="7 89537"/>
    <s v="7"/>
    <x v="0"/>
    <x v="0"/>
    <x v="37"/>
    <n v="3"/>
    <x v="1"/>
    <n v="2"/>
    <n v="1"/>
    <n v="0.72790284239306668"/>
    <n v="0.94448976489077052"/>
    <m/>
    <m/>
    <m/>
    <m/>
    <m/>
    <m/>
    <m/>
    <m/>
    <m/>
    <m/>
    <m/>
    <m/>
    <m/>
    <n v="9"/>
    <n v="1"/>
    <n v="0"/>
  </r>
  <r>
    <n v="51998319"/>
    <s v="ALEMBIC PHARMACEUTICALS LIMITED"/>
    <s v="Alembic Pharmaceuticals Limited, Alembic Road, Vadodara-390003, Gujarat, India."/>
    <s v="Alembic Pharmaceuticals Limited Alembic Road Vadodara-390003 Gujarat India."/>
    <s v="390003"/>
    <s v=""/>
    <x v="27"/>
    <x v="0"/>
    <x v="68"/>
    <n v="3"/>
    <x v="10"/>
    <n v="1"/>
    <n v="0"/>
    <n v="0.37201103506293132"/>
    <n v="0.23227489626846132"/>
    <m/>
    <m/>
    <m/>
    <m/>
    <m/>
    <m/>
    <m/>
    <m/>
    <m/>
    <m/>
    <m/>
    <m/>
    <m/>
    <n v="9"/>
    <n v="1"/>
    <n v="0"/>
  </r>
  <r>
    <n v="52005469"/>
    <s v="UNIVERSAL CITY STUDIOS LLLP"/>
    <s v="UNIVERSAL CITY PLAZA UNIVERSAL CITY, CA 91608 (US) US"/>
    <s v="UNIVERSAL CITY PLAZA UNIVERSAL CITY CA 91608 (US) US"/>
    <s v="91608"/>
    <s v=""/>
    <x v="9"/>
    <x v="0"/>
    <x v="33"/>
    <n v="3"/>
    <x v="2"/>
    <n v="1"/>
    <n v="0"/>
    <n v="0.82088319865554982"/>
    <n v="0.97907747753994812"/>
    <m/>
    <m/>
    <m/>
    <m/>
    <m/>
    <m/>
    <m/>
    <m/>
    <m/>
    <m/>
    <m/>
    <m/>
    <m/>
    <n v="9"/>
    <n v="1"/>
    <n v="0"/>
  </r>
  <r>
    <n v="52014344"/>
    <s v="CHOI, KYUNG HO"/>
    <s v="AMOREPACIFIC R&amp;D CENTER 314-1, Bora-dong Giheung-gu, Yongin-si Gyeonggi-do 446-729 KR"/>
    <s v="AMOREPACIFIC R&amp;D CENTER 314-1 Bora-dong Giheung-gu Yongin-si Gyeonggi-do 446-729 KR"/>
    <s v="3141 446729"/>
    <s v="314-"/>
    <x v="7"/>
    <x v="0"/>
    <x v="92"/>
    <n v="3"/>
    <x v="4"/>
    <n v="2"/>
    <n v="1"/>
    <n v="0.35368792413093797"/>
    <n v="0.45137303711320864"/>
    <m/>
    <m/>
    <m/>
    <m/>
    <m/>
    <m/>
    <m/>
    <m/>
    <m/>
    <m/>
    <m/>
    <m/>
    <m/>
    <n v="9"/>
    <n v="1"/>
    <n v="0"/>
  </r>
  <r>
    <n v="52028215"/>
    <s v="DGIMED ORTHO, INC."/>
    <s v="12400 WHITEWATER DRIVE, SUITE 2010, MINNETONKA, MINNESOTA 55343, U.S.A."/>
    <s v="12400 WHITEWATER DRIVE SUITE 2010 MINNETONKA MINNESOTA 55343 U.S.A."/>
    <s v="12400 2010 55343"/>
    <s v=""/>
    <x v="9"/>
    <x v="0"/>
    <x v="50"/>
    <n v="3"/>
    <x v="2"/>
    <n v="3"/>
    <n v="0"/>
    <n v="0.28349201907791077"/>
    <n v="0.8702051556259659"/>
    <m/>
    <m/>
    <m/>
    <m/>
    <m/>
    <m/>
    <m/>
    <m/>
    <m/>
    <m/>
    <m/>
    <m/>
    <m/>
    <n v="9"/>
    <n v="1"/>
    <n v="0"/>
  </r>
  <r>
    <n v="52031451"/>
    <s v="DIPRAN S.R.L."/>
    <s v="VIA ALLENDE 71 Modena Modena"/>
    <s v="VIA ALLENDE 71 Modena Modena"/>
    <s v="71"/>
    <s v="71"/>
    <x v="6"/>
    <x v="0"/>
    <x v="20"/>
    <n v="2"/>
    <x v="1"/>
    <n v="1"/>
    <n v="1"/>
    <n v="0.75676962845922979"/>
    <n v="0.70341357697169582"/>
    <m/>
    <m/>
    <m/>
    <m/>
    <m/>
    <m/>
    <m/>
    <m/>
    <m/>
    <m/>
    <m/>
    <m/>
    <m/>
    <n v="9"/>
    <n v="1"/>
    <n v="0"/>
  </r>
  <r>
    <n v="52036409"/>
    <s v="PERUZZO SRL"/>
    <s v="Curtarolo Padova"/>
    <s v="Curtarolo Padova"/>
    <s v=""/>
    <s v=""/>
    <x v="6"/>
    <x v="0"/>
    <x v="79"/>
    <n v="1"/>
    <x v="15"/>
    <n v="0"/>
    <n v="0"/>
    <n v="6.8165942381830824E-2"/>
    <n v="0.50011605247462976"/>
    <m/>
    <m/>
    <m/>
    <m/>
    <m/>
    <m/>
    <m/>
    <m/>
    <m/>
    <m/>
    <m/>
    <m/>
    <m/>
    <n v="9"/>
    <n v="0"/>
    <n v="0"/>
  </r>
  <r>
    <n v="52036840"/>
    <s v="CHUNG, IN- SUN"/>
    <s v="203 101 (Deokso DooSan Weve Apt.) 180 Deokso ro Wabu eup Namyangju si Gyeonggi do 472 962"/>
    <s v="203 101 (Deokso DooSan Weve Apt.) 180 Deokso ro Wabu eup Namyangju si Gyeonggi do 472 962"/>
    <s v="203 101 180 472 962"/>
    <s v="101"/>
    <x v="7"/>
    <x v="0"/>
    <x v="44"/>
    <n v="3"/>
    <x v="13"/>
    <n v="5"/>
    <n v="1"/>
    <n v="0.433901928094094"/>
    <n v="0.67028144067718676"/>
    <m/>
    <m/>
    <m/>
    <m/>
    <m/>
    <m/>
    <m/>
    <m/>
    <m/>
    <m/>
    <m/>
    <m/>
    <m/>
    <n v="9"/>
    <n v="1"/>
    <n v="0"/>
  </r>
  <r>
    <n v="52041728"/>
    <s v="ZWARTKRUIS PELGRIM PETRONELLA HENDRIKA"/>
    <s v="c/o High Tech Campus Building 44 NL 5656 AE Eindhoven"/>
    <s v="c/o High Tech Campus Building 44 NL 5656 AE Eindhoven"/>
    <s v="44 5656"/>
    <s v="44"/>
    <x v="1"/>
    <x v="0"/>
    <x v="33"/>
    <n v="3"/>
    <x v="4"/>
    <n v="2"/>
    <n v="1"/>
    <n v="0.30047467649309456"/>
    <n v="0.23420776386501529"/>
    <m/>
    <m/>
    <m/>
    <m/>
    <m/>
    <m/>
    <m/>
    <m/>
    <m/>
    <m/>
    <m/>
    <m/>
    <m/>
    <n v="9"/>
    <n v="1"/>
    <n v="0"/>
  </r>
  <r>
    <n v="52042394"/>
    <s v="GURKAN, OZGUR Y."/>
    <s v="5491 Highland Preserve, Mableton, Georgia 30126US"/>
    <s v="5491 Highland Preserve Mableton Georgia 30126US"/>
    <s v="5491 30126"/>
    <s v=""/>
    <x v="9"/>
    <x v="0"/>
    <x v="9"/>
    <n v="3"/>
    <x v="9"/>
    <n v="2"/>
    <n v="0"/>
    <n v="0.49837716303793633"/>
    <n v="0.79269744606534132"/>
    <m/>
    <m/>
    <m/>
    <m/>
    <m/>
    <m/>
    <m/>
    <m/>
    <m/>
    <m/>
    <m/>
    <m/>
    <m/>
    <n v="9"/>
    <n v="1"/>
    <n v="0"/>
  </r>
  <r>
    <n v="52042903"/>
    <s v="DEMARS, DENNIS"/>
    <s v="3180 Humboldt Avenue Santa Clara, California 95051 US"/>
    <s v="3180 Humboldt Avenue Santa Clara California 95051 US"/>
    <s v="3180 95051"/>
    <s v=""/>
    <x v="9"/>
    <x v="0"/>
    <x v="33"/>
    <n v="3"/>
    <x v="10"/>
    <n v="2"/>
    <n v="0"/>
    <n v="0.35640856965059831"/>
    <n v="0.9779052960559208"/>
    <m/>
    <m/>
    <m/>
    <m/>
    <m/>
    <m/>
    <m/>
    <m/>
    <m/>
    <m/>
    <m/>
    <m/>
    <m/>
    <n v="9"/>
    <n v="1"/>
    <n v="0"/>
  </r>
  <r>
    <n v="52046377"/>
    <s v="FAUSTO ORSI MEDOLA"/>
    <s v="BR"/>
    <s v="BR"/>
    <s v=""/>
    <s v=""/>
    <x v="33"/>
    <x v="0"/>
    <x v="99"/>
    <n v="1"/>
    <x v="14"/>
    <n v="0"/>
    <n v="0"/>
    <n v="0.6317215252972056"/>
    <n v="0.79077575203819084"/>
    <m/>
    <m/>
    <m/>
    <m/>
    <m/>
    <m/>
    <m/>
    <m/>
    <m/>
    <m/>
    <m/>
    <m/>
    <m/>
    <n v="9"/>
    <n v="0"/>
    <n v="0"/>
  </r>
  <r>
    <n v="52049687"/>
    <s v="HANSON, KYLE, M."/>
    <s v="110 Greenbrier Dr. US"/>
    <s v="110 Greenbrier Dr. US"/>
    <s v="110"/>
    <s v=""/>
    <x v="9"/>
    <x v="0"/>
    <x v="88"/>
    <n v="2"/>
    <x v="0"/>
    <n v="1"/>
    <n v="0"/>
    <n v="0.45574702763888875"/>
    <n v="0.69919264788282098"/>
    <m/>
    <m/>
    <m/>
    <m/>
    <m/>
    <m/>
    <m/>
    <m/>
    <m/>
    <m/>
    <m/>
    <m/>
    <m/>
    <n v="9"/>
    <n v="0"/>
    <n v="0"/>
  </r>
  <r>
    <n v="52052865"/>
    <s v="JAEGER, HUBERT"/>
    <s v="LEHBERGRING 19, 86637 ZUSAMALTHEIM, GERMANY."/>
    <s v="LEHBERGRING 19 86637 ZUSAMALTHEIM GERMANY."/>
    <s v="19 86637"/>
    <s v="19"/>
    <x v="0"/>
    <x v="0"/>
    <x v="18"/>
    <n v="3"/>
    <x v="1"/>
    <n v="2"/>
    <n v="1"/>
    <n v="0.43264869609298184"/>
    <n v="0.22814422626520747"/>
    <m/>
    <m/>
    <m/>
    <m/>
    <m/>
    <m/>
    <m/>
    <m/>
    <m/>
    <m/>
    <m/>
    <m/>
    <m/>
    <n v="9"/>
    <n v="1"/>
    <n v="0"/>
  </r>
  <r>
    <n v="52066290"/>
    <s v="SUN, JIANYU"/>
    <s v="333 LAKESIDE DRIVE FOSTER CITY, CALIFORNIA 94404 US"/>
    <s v="333 LAKESIDE DRIVE FOSTER CITY CALIFORNIA 94404 US"/>
    <s v="333 94404"/>
    <s v=""/>
    <x v="9"/>
    <x v="0"/>
    <x v="71"/>
    <n v="3"/>
    <x v="10"/>
    <n v="2"/>
    <n v="0"/>
    <n v="0.76550549710100491"/>
    <n v="9.4037595240186622E-2"/>
    <m/>
    <m/>
    <m/>
    <m/>
    <m/>
    <m/>
    <m/>
    <m/>
    <m/>
    <m/>
    <m/>
    <m/>
    <m/>
    <n v="9"/>
    <n v="1"/>
    <n v="0"/>
  </r>
  <r>
    <n v="52067314"/>
    <s v="CLAUDEMIR OGLIARI"/>
    <s v="PRC 280 KM 534 85520000 VITORINO BR"/>
    <s v="PRC 280 KM 534 85520000 VITORINO BR"/>
    <s v="280 534 85520000"/>
    <s v="280"/>
    <x v="33"/>
    <x v="0"/>
    <x v="52"/>
    <n v="2"/>
    <x v="11"/>
    <n v="3"/>
    <n v="1"/>
    <n v="0.28624741027065437"/>
    <n v="0.4212564136878727"/>
    <m/>
    <m/>
    <m/>
    <m/>
    <m/>
    <m/>
    <m/>
    <m/>
    <m/>
    <m/>
    <m/>
    <m/>
    <m/>
    <n v="9"/>
    <n v="1"/>
    <n v="0"/>
  </r>
  <r>
    <n v="3442635"/>
    <s v="Cofino, Thomas Anthony"/>
    <s v="19 Jean Street,Rye, New York 10580"/>
    <s v="19 Jean Street Rye New York 10580"/>
    <s v="19 10580"/>
    <s v=""/>
    <x v="9"/>
    <x v="0"/>
    <x v="51"/>
    <n v="2"/>
    <x v="11"/>
    <n v="2"/>
    <n v="0"/>
    <n v="0.16007056487927129"/>
    <n v="0.31345660256419983"/>
    <n v="1"/>
    <n v="2"/>
    <n v="13"/>
    <m/>
    <m/>
    <m/>
    <m/>
    <m/>
    <m/>
    <m/>
    <m/>
    <m/>
    <m/>
    <n v="9"/>
    <n v="1"/>
    <n v="0"/>
  </r>
  <r>
    <n v="52070552"/>
    <s v="ELECTRICFIL AUTOMOTIVE"/>
    <s v="77, ALLÉE DES GRANDES COMBES, ZI QUEST BEYNOST, 01708 MIRIBEL CEDEX FR"/>
    <s v="77 ALLÉE DES GRANDES COMBES ZI QUEST BEYNOST 01708 MIRIBEL CEDEX FR"/>
    <s v="77 01708"/>
    <s v=""/>
    <x v="3"/>
    <x v="0"/>
    <x v="39"/>
    <n v="3"/>
    <x v="8"/>
    <n v="2"/>
    <n v="0"/>
    <n v="0.67873735528936441"/>
    <n v="0.96809598345416803"/>
    <m/>
    <m/>
    <m/>
    <m/>
    <m/>
    <m/>
    <m/>
    <m/>
    <m/>
    <m/>
    <m/>
    <m/>
    <m/>
    <n v="9"/>
    <n v="1"/>
    <n v="0"/>
  </r>
  <r>
    <n v="52073988"/>
    <s v="SHIMODA YOUICHI"/>
    <s v="c/o TOYO KOHAN CO. LTD. Technical Research Laboratory 1296 1 Higashitoyoi Kudamatsu shi Yamaguchi 7448611"/>
    <s v="c/o TOYO KOHAN CO. LTD. Technical Research Laboratory 1296 1 Higashitoyoi Kudamatsu shi Yamaguchi 7448611"/>
    <s v="1296 1 7448611"/>
    <s v="1"/>
    <x v="2"/>
    <x v="0"/>
    <x v="108"/>
    <n v="3"/>
    <x v="12"/>
    <n v="3"/>
    <n v="1"/>
    <n v="0.6850961322564979"/>
    <n v="0.4904071015247542"/>
    <m/>
    <m/>
    <m/>
    <m/>
    <m/>
    <m/>
    <m/>
    <m/>
    <m/>
    <m/>
    <m/>
    <m/>
    <m/>
    <n v="9"/>
    <n v="1"/>
    <n v="0"/>
  </r>
  <r>
    <n v="52079823"/>
    <s v="RAHUL CHANDRAN"/>
    <s v="DEPARTMENT OF BOTANY BHARATHIAR UNIVERSITY, MARUTHAMALAI MAIN ROAD, COIMBATORE - 641 046,"/>
    <s v="DEPARTMENT OF BOTANY BHARATHIAR UNIVERSITY MARUTHAMALAI MAIN ROAD COIMBATORE - 641 046"/>
    <s v="641 046"/>
    <s v="641"/>
    <x v="27"/>
    <x v="0"/>
    <x v="44"/>
    <n v="3"/>
    <x v="8"/>
    <n v="2"/>
    <n v="1"/>
    <n v="9.1257642971256936E-2"/>
    <n v="0.45937116589424432"/>
    <m/>
    <m/>
    <m/>
    <m/>
    <m/>
    <m/>
    <m/>
    <m/>
    <m/>
    <m/>
    <m/>
    <m/>
    <m/>
    <n v="9"/>
    <n v="1"/>
    <n v="0"/>
  </r>
  <r>
    <n v="52089473"/>
    <s v="DR. MATHUR VIJAY BHAGWANSWARUP"/>
    <s v="FLAT NO.202, POONAM VIHAR PHASE II, SWAWALAMBI NAGAR, NAGPUR."/>
    <s v="FLAT NO.202 POONAM VIHAR PHASE II SWAWALAMBI NAGAR NAGPUR."/>
    <s v="202"/>
    <s v=".202"/>
    <x v="27"/>
    <x v="0"/>
    <x v="15"/>
    <n v="3"/>
    <x v="2"/>
    <n v="1"/>
    <n v="1"/>
    <n v="0.69820102972521414"/>
    <n v="0.93252467351322776"/>
    <m/>
    <m/>
    <m/>
    <m/>
    <m/>
    <m/>
    <m/>
    <m/>
    <m/>
    <m/>
    <m/>
    <m/>
    <m/>
    <n v="9"/>
    <n v="1"/>
    <n v="0"/>
  </r>
  <r>
    <n v="3581908"/>
    <s v="Broeksteeg, Johannes Marcelus"/>
    <s v="Hertogensingel 62,5341 AG Oss"/>
    <s v="Hertogensingel 62 5341 AG Oss"/>
    <s v="62 5341"/>
    <s v="62"/>
    <x v="1"/>
    <x v="0"/>
    <x v="13"/>
    <n v="2"/>
    <x v="1"/>
    <n v="2"/>
    <n v="1"/>
    <n v="0.41596771642742059"/>
    <n v="0.35152215478435256"/>
    <n v="1"/>
    <n v="2"/>
    <n v="13"/>
    <m/>
    <m/>
    <m/>
    <m/>
    <m/>
    <m/>
    <m/>
    <m/>
    <m/>
    <m/>
    <n v="9"/>
    <n v="1"/>
    <n v="0"/>
  </r>
  <r>
    <n v="3624899"/>
    <s v="LUCCHESI, Moreno"/>
    <s v="92 Chemin de Fey,F-54470 MAMEY"/>
    <s v="92 Chemin de Fey F-54470 MAMEY"/>
    <s v="92 54470"/>
    <s v=""/>
    <x v="3"/>
    <x v="0"/>
    <x v="0"/>
    <n v="2"/>
    <x v="9"/>
    <n v="2"/>
    <n v="0"/>
    <n v="0.50906602602108275"/>
    <n v="0.31685368424991289"/>
    <n v="1"/>
    <n v="2"/>
    <n v="13"/>
    <m/>
    <m/>
    <m/>
    <m/>
    <m/>
    <m/>
    <m/>
    <m/>
    <m/>
    <m/>
    <n v="9"/>
    <n v="1"/>
    <n v="0"/>
  </r>
  <r>
    <n v="52104917"/>
    <s v="KATSUYUKI FUJITA"/>
    <s v="C/O THE PILOT INK CO., LTD.,3-17, MIDORI-CHO, SHOWA-KU, NAGOYA-SHI, AICHI 466-0013, JAPAN"/>
    <s v="C/O THE PILOT INK CO. LTD. 3-17 MIDORI-CHO SHOWA-KU NAGOYA-SHI AICHI 466-0013 JAPAN"/>
    <s v="317 4660013"/>
    <s v="3-"/>
    <x v="2"/>
    <x v="0"/>
    <x v="44"/>
    <n v="3"/>
    <x v="5"/>
    <n v="2"/>
    <n v="1"/>
    <n v="0.27567566492460993"/>
    <n v="0.69540791778221211"/>
    <m/>
    <m/>
    <m/>
    <m/>
    <m/>
    <m/>
    <m/>
    <m/>
    <m/>
    <m/>
    <m/>
    <m/>
    <m/>
    <n v="9"/>
    <n v="1"/>
    <n v="0"/>
  </r>
  <r>
    <n v="52107410"/>
    <s v="MARK RAY"/>
    <s v="1701 W. 143RD STREET, APT.305 55306 BURNSVILLE US"/>
    <s v="1701 W. 143RD STREET APT.305 55306 BURNSVILLE US"/>
    <s v="1701 143 305 55306"/>
    <s v="143R"/>
    <x v="9"/>
    <x v="0"/>
    <x v="9"/>
    <n v="3"/>
    <x v="10"/>
    <n v="4"/>
    <n v="1"/>
    <n v="0.53385429809856677"/>
    <n v="0.63267968583958789"/>
    <m/>
    <m/>
    <m/>
    <m/>
    <m/>
    <m/>
    <m/>
    <m/>
    <m/>
    <m/>
    <m/>
    <m/>
    <m/>
    <n v="9"/>
    <n v="1"/>
    <n v="0"/>
  </r>
  <r>
    <n v="52109213"/>
    <s v="FABRICIO DA SILVEIRA"/>
    <s v="AV. D. PEDRON II , 14 - CENTRO - CURVELO 35790-000 BR"/>
    <s v="AV. D. PEDRON II 14 - CENTRO - CURVELO 35790-000 BR"/>
    <s v="14 35790000"/>
    <s v="14"/>
    <x v="33"/>
    <x v="0"/>
    <x v="33"/>
    <n v="3"/>
    <x v="6"/>
    <n v="2"/>
    <n v="1"/>
    <n v="0.6814255135747127"/>
    <n v="0.24569998184304587"/>
    <m/>
    <m/>
    <m/>
    <m/>
    <m/>
    <m/>
    <m/>
    <m/>
    <m/>
    <m/>
    <m/>
    <m/>
    <m/>
    <n v="9"/>
    <n v="1"/>
    <n v="0"/>
  </r>
  <r>
    <n v="52118071"/>
    <s v="ZHIGANG CHEN"/>
    <s v="2742 MONTAVO PLACE, CAMPBELL, CALIFORNIA 95008UNITED STATES OF AMERICA US"/>
    <s v="2742 MONTAVO PLACE CAMPBELL CALIFORNIA 95008UNITED STATES OF AMERICA US"/>
    <s v="2742 95008"/>
    <s v=""/>
    <x v="9"/>
    <x v="0"/>
    <x v="31"/>
    <n v="3"/>
    <x v="4"/>
    <n v="2"/>
    <n v="0"/>
    <n v="0.1030647200791508"/>
    <n v="0.58126386561978705"/>
    <m/>
    <m/>
    <m/>
    <m/>
    <m/>
    <m/>
    <m/>
    <m/>
    <m/>
    <m/>
    <m/>
    <m/>
    <m/>
    <n v="9"/>
    <n v="1"/>
    <n v="0"/>
  </r>
  <r>
    <n v="52119656"/>
    <s v="YAMADA MIKIO"/>
    <s v="c/o HITACHI APPLIANCES INC. 800 Tomida Ohira machi Tochigi shi Tochigi 3294493"/>
    <s v="c/o HITACHI APPLIANCES INC. 800 Tomida Ohira machi Tochigi shi Tochigi 3294493"/>
    <s v="800 3294493"/>
    <s v="800"/>
    <x v="2"/>
    <x v="0"/>
    <x v="72"/>
    <n v="3"/>
    <x v="8"/>
    <n v="2"/>
    <n v="1"/>
    <n v="0.19714843055892173"/>
    <n v="0.15044748489781612"/>
    <m/>
    <m/>
    <m/>
    <m/>
    <m/>
    <m/>
    <m/>
    <m/>
    <m/>
    <m/>
    <m/>
    <m/>
    <m/>
    <n v="9"/>
    <n v="1"/>
    <n v="0"/>
  </r>
  <r>
    <n v="52119875"/>
    <s v="JANECKI, DARIUSZ"/>
    <s v="145 King of Prussia Road Radnor, Pennsylvania 19087 US"/>
    <s v="145 King of Prussia Road Radnor Pennsylvania 19087 US"/>
    <s v="145 19087"/>
    <s v=""/>
    <x v="9"/>
    <x v="0"/>
    <x v="49"/>
    <n v="3"/>
    <x v="2"/>
    <n v="2"/>
    <n v="0"/>
    <n v="0.47286182764233287"/>
    <n v="0.59232582675116807"/>
    <m/>
    <m/>
    <m/>
    <m/>
    <m/>
    <m/>
    <m/>
    <m/>
    <m/>
    <m/>
    <m/>
    <m/>
    <m/>
    <n v="9"/>
    <n v="1"/>
    <n v="0"/>
  </r>
  <r>
    <n v="52128173"/>
    <s v="VERNO HOLDINGS, LLC"/>
    <s v="6130 ELTON AVENUE LAS VEGAS, NV 89107 US"/>
    <s v="6130 ELTON AVENUE LAS VEGAS NV 89107 US"/>
    <s v="6130 89107"/>
    <s v=""/>
    <x v="9"/>
    <x v="0"/>
    <x v="41"/>
    <n v="3"/>
    <x v="10"/>
    <n v="2"/>
    <n v="0"/>
    <n v="7.0770400118586929E-2"/>
    <n v="0.48595505013328388"/>
    <m/>
    <m/>
    <m/>
    <m/>
    <m/>
    <m/>
    <m/>
    <m/>
    <m/>
    <m/>
    <m/>
    <m/>
    <m/>
    <n v="9"/>
    <n v="1"/>
    <n v="0"/>
  </r>
  <r>
    <n v="52130169"/>
    <s v="ATMI TAIWAN CO., LTD."/>
    <s v="4F-7, NO. 81, SHUI-LI RD., HSINCHU, 300, TAIWAN ROC TW"/>
    <s v="4F-7 NO. 81 SHUI-LI RD. HSINCHU 300 TAIWAN ROC TW"/>
    <s v="47 81 300"/>
    <s v="-7"/>
    <x v="5"/>
    <x v="0"/>
    <x v="49"/>
    <n v="3"/>
    <x v="4"/>
    <n v="3"/>
    <n v="1"/>
    <n v="0.119653027631763"/>
    <n v="6.0158174699787792E-2"/>
    <m/>
    <m/>
    <m/>
    <m/>
    <m/>
    <m/>
    <m/>
    <m/>
    <m/>
    <m/>
    <m/>
    <m/>
    <m/>
    <n v="9"/>
    <n v="1"/>
    <n v="0"/>
  </r>
  <r>
    <n v="52134086"/>
    <s v="JOHNSON MATTHEY PLC."/>
    <s v="5TH FLOOR,25 FARRINGDON STREET LONDON EC4 A 4AB GB GB"/>
    <s v="5TH FLOOR 25 FARRINGDON STREET LONDON EC4 A 4AB GB GB"/>
    <s v="5 25 4 4"/>
    <s v="25"/>
    <x v="8"/>
    <x v="0"/>
    <x v="33"/>
    <n v="3"/>
    <x v="6"/>
    <n v="4"/>
    <n v="1"/>
    <n v="0.97896555200983504"/>
    <n v="0.74819404654707955"/>
    <m/>
    <m/>
    <m/>
    <m/>
    <m/>
    <m/>
    <m/>
    <m/>
    <m/>
    <m/>
    <m/>
    <m/>
    <m/>
    <n v="9"/>
    <n v="1"/>
    <n v="0"/>
  </r>
  <r>
    <n v="52135542"/>
    <s v="ASADNIAYE FARD JAHROMI, MOHSEN"/>
    <s v="c/o Nanyang Technological University, School of Mechanical &amp; Aerospace Engineering 50 Nanyang Avenue SG"/>
    <s v="c/o Nanyang Technological University School of Mechanical &amp; Aerospace Engineering 50 Nanyang Avenue SG"/>
    <s v="50"/>
    <s v="50"/>
    <x v="12"/>
    <x v="0"/>
    <x v="106"/>
    <n v="3"/>
    <x v="7"/>
    <n v="1"/>
    <n v="1"/>
    <n v="0.25322870271129361"/>
    <n v="0.64729365568442587"/>
    <m/>
    <m/>
    <m/>
    <m/>
    <m/>
    <m/>
    <m/>
    <m/>
    <m/>
    <m/>
    <m/>
    <m/>
    <m/>
    <n v="9"/>
    <n v="1"/>
    <n v="0"/>
  </r>
  <r>
    <n v="52145881"/>
    <s v="FETVEDT JEREMY ERON"/>
    <s v="4805 Dundee Place Raleigh NC 27612"/>
    <s v="4805 Dundee Place Raleigh NC 27612"/>
    <s v="4805 27612"/>
    <s v=""/>
    <x v="9"/>
    <x v="0"/>
    <x v="51"/>
    <n v="2"/>
    <x v="9"/>
    <n v="2"/>
    <n v="0"/>
    <n v="0.4568590955156635"/>
    <n v="0.47488854477473563"/>
    <m/>
    <m/>
    <m/>
    <m/>
    <m/>
    <m/>
    <m/>
    <m/>
    <m/>
    <m/>
    <m/>
    <m/>
    <m/>
    <n v="9"/>
    <n v="1"/>
    <n v="0"/>
  </r>
  <r>
    <n v="52147665"/>
    <s v="JAMES M KING"/>
    <s v="3404 E. HARMONY ROAD, FORT COLIINS, COLORADO 805289544 US"/>
    <s v="3404 E. HARMONY ROAD FORT COLIINS COLORADO 805289544 US"/>
    <s v="3404 805289544"/>
    <s v=""/>
    <x v="9"/>
    <x v="0"/>
    <x v="19"/>
    <n v="3"/>
    <x v="2"/>
    <n v="2"/>
    <n v="0"/>
    <n v="4.9397407662089332E-2"/>
    <n v="0.92641145861211227"/>
    <m/>
    <m/>
    <m/>
    <m/>
    <m/>
    <m/>
    <m/>
    <m/>
    <m/>
    <m/>
    <m/>
    <m/>
    <m/>
    <n v="9"/>
    <n v="1"/>
    <n v="0"/>
  </r>
  <r>
    <n v="52155317"/>
    <s v="MCCAULEY, KEVIN MICHAEL"/>
    <s v="2390 Amesbury Road Akron, Ohio 44313 US"/>
    <s v="2390 Amesbury Road Akron Ohio 44313 US"/>
    <s v="2390 44313"/>
    <s v=""/>
    <x v="9"/>
    <x v="0"/>
    <x v="36"/>
    <n v="3"/>
    <x v="11"/>
    <n v="2"/>
    <n v="0"/>
    <n v="0.41718021010870032"/>
    <n v="0.65857608178522387"/>
    <m/>
    <m/>
    <m/>
    <m/>
    <m/>
    <m/>
    <m/>
    <m/>
    <m/>
    <m/>
    <m/>
    <m/>
    <m/>
    <n v="9"/>
    <n v="1"/>
    <n v="0"/>
  </r>
  <r>
    <n v="52155544"/>
    <s v="MICANOVIC, RADMILA"/>
    <s v="c/o Eli Lilly and Company P.O. Box 6288 Indianapolis, IN 46206-6288 US"/>
    <s v="c/o Eli Lilly and Company P.O. Box 6288 Indianapolis IN 46206-6288 US"/>
    <s v="6288 462066288"/>
    <s v=""/>
    <x v="9"/>
    <x v="0"/>
    <x v="39"/>
    <n v="3"/>
    <x v="8"/>
    <n v="2"/>
    <n v="0"/>
    <n v="0.42240711588192414"/>
    <n v="0.71259483328715933"/>
    <m/>
    <m/>
    <m/>
    <m/>
    <m/>
    <m/>
    <m/>
    <m/>
    <m/>
    <m/>
    <m/>
    <m/>
    <m/>
    <n v="9"/>
    <n v="1"/>
    <n v="0"/>
  </r>
  <r>
    <n v="52156066"/>
    <s v="ABBVIE INC."/>
    <s v="1, NORTH WAUKEGAN ROAD, NORTH CHICAGO 60064 IL US"/>
    <s v="1 NORTH WAUKEGAN ROAD NORTH CHICAGO 60064 IL US"/>
    <s v="1 60064"/>
    <s v=""/>
    <x v="9"/>
    <x v="0"/>
    <x v="9"/>
    <n v="3"/>
    <x v="2"/>
    <n v="2"/>
    <n v="0"/>
    <n v="0.1680159538530196"/>
    <n v="0.31924096029895821"/>
    <m/>
    <m/>
    <m/>
    <m/>
    <m/>
    <m/>
    <m/>
    <m/>
    <m/>
    <m/>
    <m/>
    <m/>
    <m/>
    <n v="9"/>
    <n v="1"/>
    <n v="0"/>
  </r>
  <r>
    <n v="52158066"/>
    <s v="DIN IMAD UD"/>
    <s v="Skarpskyttevägen. 26 C S 22642 Se 22642"/>
    <s v="Skarpskyttevägen. 26 C S 22642 Se 22642"/>
    <s v="26 22642 22642"/>
    <s v="26"/>
    <x v="11"/>
    <x v="0"/>
    <x v="36"/>
    <n v="3"/>
    <x v="11"/>
    <n v="3"/>
    <n v="1"/>
    <n v="0.55810481800201017"/>
    <n v="0.49047236575795139"/>
    <m/>
    <m/>
    <m/>
    <m/>
    <m/>
    <m/>
    <m/>
    <m/>
    <m/>
    <m/>
    <m/>
    <m/>
    <m/>
    <n v="9"/>
    <n v="1"/>
    <n v="0"/>
  </r>
  <r>
    <n v="52160281"/>
    <s v="DAN COLVIN"/>
    <s v="920 EAST CREEK DRIVE, DRIPPING SPRINS, TEXAS 78620, E.U.A. US"/>
    <s v="920 EAST CREEK DRIVE DRIPPING SPRINS TEXAS 78620 E.U.A. US"/>
    <s v="920 78620"/>
    <s v=""/>
    <x v="9"/>
    <x v="0"/>
    <x v="15"/>
    <n v="3"/>
    <x v="4"/>
    <n v="2"/>
    <n v="0"/>
    <n v="0.94325549341729653"/>
    <n v="0.24604097899949695"/>
    <m/>
    <m/>
    <m/>
    <m/>
    <m/>
    <m/>
    <m/>
    <m/>
    <m/>
    <m/>
    <m/>
    <m/>
    <m/>
    <n v="9"/>
    <n v="1"/>
    <n v="0"/>
  </r>
  <r>
    <n v="52164934"/>
    <s v="YANG, WEIHONG"/>
    <s v="ADOLF LEMONS VÄG 107, SE-187 76 TÄBY, SUÉCIA SE"/>
    <s v="ADOLF LEMONS VÄG 107 SE-187 76 TÄBY SUÉCIA SE"/>
    <s v="107 187 76"/>
    <s v="107"/>
    <x v="11"/>
    <x v="0"/>
    <x v="22"/>
    <n v="3"/>
    <x v="2"/>
    <n v="3"/>
    <n v="1"/>
    <n v="0.28590188498438229"/>
    <n v="0.58513938844090718"/>
    <m/>
    <m/>
    <m/>
    <m/>
    <m/>
    <m/>
    <m/>
    <m/>
    <m/>
    <m/>
    <m/>
    <m/>
    <m/>
    <n v="9"/>
    <n v="1"/>
    <n v="0"/>
  </r>
  <r>
    <n v="52167476"/>
    <s v="MARSALA, MARTIN"/>
    <s v="1440 Santa Marta Ct., Solana Beach, California 92075,"/>
    <s v="1440 Santa Marta Ct. Solana Beach California 92075"/>
    <s v="1440 92075"/>
    <s v=""/>
    <x v="9"/>
    <x v="0"/>
    <x v="33"/>
    <n v="3"/>
    <x v="10"/>
    <n v="2"/>
    <n v="0"/>
    <n v="9.6487708834345431E-2"/>
    <n v="0.39931050844860017"/>
    <m/>
    <m/>
    <m/>
    <m/>
    <m/>
    <m/>
    <m/>
    <m/>
    <m/>
    <m/>
    <m/>
    <m/>
    <m/>
    <n v="9"/>
    <n v="1"/>
    <n v="0"/>
  </r>
  <r>
    <n v="52168433"/>
    <s v="TRENDYMED INC."/>
    <s v="1 Zahavy Drive Thornhill Ontario L4J 7R6"/>
    <s v="1 Zahavy Drive Thornhill Ontario L4J 7R6"/>
    <s v="1 4 76"/>
    <s v="L4J"/>
    <x v="16"/>
    <x v="0"/>
    <x v="41"/>
    <n v="3"/>
    <x v="11"/>
    <n v="3"/>
    <n v="1"/>
    <n v="0.67056709555770455"/>
    <n v="0.91760163563808517"/>
    <m/>
    <m/>
    <m/>
    <m/>
    <m/>
    <m/>
    <m/>
    <m/>
    <m/>
    <m/>
    <m/>
    <m/>
    <m/>
    <n v="9"/>
    <n v="1"/>
    <n v="0"/>
  </r>
  <r>
    <n v="52177062"/>
    <s v="LEE, JEONG-EUN"/>
    <s v="#119-2702, Parktown Samik APT., 42, Naejeong-ro 166beon-gil, Bundang-gu Seongnam-si Gyeonggi-do 463- KR"/>
    <s v="#119-2702 Parktown Samik APT. 42 Naejeong-ro 166beon-gil Bundang-gu Seongnam-si Gyeonggi-do 463- KR"/>
    <s v="1192702 42 166 463"/>
    <s v="#119-"/>
    <x v="7"/>
    <x v="0"/>
    <x v="106"/>
    <n v="3"/>
    <x v="8"/>
    <n v="4"/>
    <n v="1"/>
    <n v="0.82389622827820108"/>
    <n v="0.87243039022427404"/>
    <m/>
    <m/>
    <m/>
    <m/>
    <m/>
    <m/>
    <m/>
    <m/>
    <m/>
    <m/>
    <m/>
    <m/>
    <m/>
    <n v="9"/>
    <n v="1"/>
    <n v="0"/>
  </r>
  <r>
    <n v="3636484"/>
    <s v="SKOG, Terje"/>
    <s v="Solberg,N-3180 Nykirke"/>
    <s v="Solberg N-3180 Nykirke"/>
    <s v="3180"/>
    <s v=""/>
    <x v="13"/>
    <x v="0"/>
    <x v="48"/>
    <n v="2"/>
    <x v="3"/>
    <n v="1"/>
    <n v="0"/>
    <n v="0.16098652926384649"/>
    <n v="0.29843635941610847"/>
    <n v="1"/>
    <n v="2"/>
    <n v="13"/>
    <m/>
    <m/>
    <m/>
    <m/>
    <m/>
    <m/>
    <m/>
    <m/>
    <m/>
    <m/>
    <n v="9"/>
    <n v="0"/>
    <n v="0"/>
  </r>
  <r>
    <n v="52184589"/>
    <s v="PERRY ROBERT CZIMMEK"/>
    <s v="8213 OLD MILL LANE, WILLIAMSBURG VA 23188 US US"/>
    <s v="8213 OLD MILL LANE WILLIAMSBURG VA 23188 US US"/>
    <s v="8213 23188"/>
    <s v=""/>
    <x v="9"/>
    <x v="0"/>
    <x v="22"/>
    <n v="3"/>
    <x v="2"/>
    <n v="2"/>
    <n v="0"/>
    <n v="0.56173649362006561"/>
    <n v="0.23845784522181956"/>
    <m/>
    <m/>
    <m/>
    <m/>
    <m/>
    <m/>
    <m/>
    <m/>
    <m/>
    <m/>
    <m/>
    <m/>
    <m/>
    <n v="9"/>
    <n v="1"/>
    <n v="0"/>
  </r>
  <r>
    <n v="52185349"/>
    <s v="GABRIELE VIELHABER"/>
    <s v="4, RUE CASTELLANE, 75008 PARIS FR"/>
    <s v="4 RUE CASTELLANE 75008 PARIS FR"/>
    <s v="4 75008"/>
    <s v=""/>
    <x v="3"/>
    <x v="0"/>
    <x v="40"/>
    <n v="2"/>
    <x v="9"/>
    <n v="2"/>
    <n v="0"/>
    <n v="0.63554399483751067"/>
    <n v="0.96084702821035328"/>
    <m/>
    <m/>
    <m/>
    <m/>
    <m/>
    <m/>
    <m/>
    <m/>
    <m/>
    <m/>
    <m/>
    <m/>
    <m/>
    <n v="9"/>
    <n v="1"/>
    <n v="0"/>
  </r>
  <r>
    <n v="52190154"/>
    <s v="FOSECO INTERNATIONAL LTD"/>
    <s v="1 MIDLAND WAY, CENTRAL PARK, BARLBOROUGH LINKS, DERBYSHIRE S43 4XA GB"/>
    <s v="1 MIDLAND WAY CENTRAL PARK BARLBOROUGH LINKS DERBYSHIRE S43 4XA GB"/>
    <s v="1 43 4"/>
    <s v="S43"/>
    <x v="8"/>
    <x v="0"/>
    <x v="25"/>
    <n v="3"/>
    <x v="6"/>
    <n v="3"/>
    <n v="1"/>
    <n v="0.91088595453906329"/>
    <n v="0.24777813573666541"/>
    <m/>
    <m/>
    <m/>
    <m/>
    <m/>
    <m/>
    <m/>
    <m/>
    <m/>
    <m/>
    <m/>
    <m/>
    <m/>
    <n v="9"/>
    <n v="1"/>
    <n v="0"/>
  </r>
  <r>
    <n v="4349965"/>
    <s v="HAM, Cornelis Leonardus Gerardus"/>
    <s v="Weegbree 43,NL-5684 JD Best"/>
    <s v="Weegbree 43 NL-5684 JD Best"/>
    <s v="43 5684"/>
    <s v="43"/>
    <x v="1"/>
    <x v="0"/>
    <x v="54"/>
    <n v="2"/>
    <x v="1"/>
    <n v="2"/>
    <n v="1"/>
    <n v="0.75276772643033207"/>
    <n v="0.35811587883782492"/>
    <n v="1"/>
    <n v="2"/>
    <n v="13"/>
    <m/>
    <m/>
    <m/>
    <m/>
    <m/>
    <m/>
    <m/>
    <m/>
    <m/>
    <m/>
    <n v="9"/>
    <n v="1"/>
    <n v="0"/>
  </r>
  <r>
    <n v="52202889"/>
    <s v="KOVANDA KEVIN P."/>
    <s v="847 Maxfield Road Hartland MI 48353"/>
    <s v="847 Maxfield Road Hartland MI 48353"/>
    <s v="847 48353"/>
    <s v=""/>
    <x v="9"/>
    <x v="0"/>
    <x v="52"/>
    <n v="2"/>
    <x v="9"/>
    <n v="2"/>
    <n v="0"/>
    <n v="0.71041563413905628"/>
    <n v="0.96033841536030673"/>
    <m/>
    <m/>
    <m/>
    <m/>
    <m/>
    <m/>
    <m/>
    <m/>
    <m/>
    <m/>
    <m/>
    <m/>
    <m/>
    <n v="9"/>
    <n v="1"/>
    <n v="0"/>
  </r>
  <r>
    <n v="52203362"/>
    <s v="KAIYO NAKAJIMA"/>
    <s v="C/O TECHNICAL CENTER, UNI-CHARM CORPORATION, 1531-7 WADAHA, TOYOHAMA-CHO, KANONJI-SHI, KAGAWA 7691602 JP"/>
    <s v="C/O TECHNICAL CENTER UNI-CHARM CORPORATION 1531-7 WADAHA TOYOHAMA-CHO KANONJI-SHI KAGAWA 7691602 JP"/>
    <s v="15317 7691602"/>
    <s v="-7"/>
    <x v="2"/>
    <x v="0"/>
    <x v="127"/>
    <n v="3"/>
    <x v="8"/>
    <n v="2"/>
    <n v="1"/>
    <n v="0.43930476191055767"/>
    <n v="0.99364417476611844"/>
    <m/>
    <m/>
    <m/>
    <m/>
    <m/>
    <m/>
    <m/>
    <m/>
    <m/>
    <m/>
    <m/>
    <m/>
    <m/>
    <n v="9"/>
    <n v="1"/>
    <n v="0"/>
  </r>
  <r>
    <n v="4460289"/>
    <s v="GIROUX, Richard, L."/>
    <s v="P.O. Box 570,Cypress, TX 77410"/>
    <s v="P.O. Box 570 Cypress TX 77410"/>
    <s v="570 77410"/>
    <s v="570"/>
    <x v="9"/>
    <x v="0"/>
    <x v="0"/>
    <n v="2"/>
    <x v="9"/>
    <n v="2"/>
    <n v="1"/>
    <n v="0.14058513927777816"/>
    <n v="0.30349984684976872"/>
    <n v="1"/>
    <n v="2"/>
    <n v="13"/>
    <m/>
    <m/>
    <m/>
    <m/>
    <m/>
    <m/>
    <m/>
    <m/>
    <m/>
    <m/>
    <n v="9"/>
    <n v="1"/>
    <n v="0"/>
  </r>
  <r>
    <n v="52221344"/>
    <s v="MOSHE E. BEN-AKIVA"/>
    <s v="c/o Massachusetts Institute of Technology, 77 Massachusetts Avenue, Cambridge, MA 02139 U.S.A. US"/>
    <s v="c/o Massachusetts Institute of Technology 77 Massachusetts Avenue Cambridge MA 02139 U.S.A. US"/>
    <s v="77 02139"/>
    <s v="77"/>
    <x v="9"/>
    <x v="0"/>
    <x v="114"/>
    <n v="3"/>
    <x v="5"/>
    <n v="2"/>
    <n v="1"/>
    <n v="0.25709989250068765"/>
    <n v="7.9251002415379523E-2"/>
    <m/>
    <m/>
    <m/>
    <m/>
    <m/>
    <m/>
    <m/>
    <m/>
    <m/>
    <m/>
    <m/>
    <m/>
    <m/>
    <n v="9"/>
    <n v="1"/>
    <n v="0"/>
  </r>
  <r>
    <n v="52228487"/>
    <s v="SHIGEKI MUTA"/>
    <s v="c/o Nitto Denko Corporation, JP"/>
    <s v="c/o Nitto Denko Corporation JP"/>
    <s v=""/>
    <s v=""/>
    <x v="2"/>
    <x v="0"/>
    <x v="29"/>
    <n v="2"/>
    <x v="1"/>
    <n v="0"/>
    <n v="0"/>
    <n v="0.1358935081284588"/>
    <n v="0.5141819404019442"/>
    <m/>
    <m/>
    <m/>
    <m/>
    <m/>
    <m/>
    <m/>
    <m/>
    <m/>
    <m/>
    <m/>
    <m/>
    <m/>
    <n v="9"/>
    <n v="1"/>
    <n v="0"/>
  </r>
  <r>
    <n v="52229972"/>
    <s v="JO HA YEON"/>
    <s v="102 1802 Sinan ensvil 1st Apt. CheongmyeongHosuMaeul Hagal dong Giheung gu Yongin si Gyeonggi do 446 831"/>
    <s v="102 1802 Sinan ensvil 1st Apt. CheongmyeongHosuMaeul Hagal dong Giheung gu Yongin si Gyeonggi do 446 831"/>
    <s v="102 1802 1 446 831"/>
    <s v="1s"/>
    <x v="7"/>
    <x v="0"/>
    <x v="127"/>
    <n v="3"/>
    <x v="13"/>
    <n v="5"/>
    <n v="1"/>
    <n v="0.97031645041579739"/>
    <n v="0.20695031547879583"/>
    <m/>
    <m/>
    <m/>
    <m/>
    <m/>
    <m/>
    <m/>
    <m/>
    <m/>
    <m/>
    <m/>
    <m/>
    <m/>
    <n v="9"/>
    <n v="1"/>
    <n v="0"/>
  </r>
  <r>
    <n v="52233052"/>
    <s v="ADOLF FOHL GMBH + CO. KG."/>
    <s v="SCHONBLICK 17, 73635 RUDERSBERG, GERMANY"/>
    <s v="SCHONBLICK 17 73635 RUDERSBERG GERMANY"/>
    <s v="17 73635"/>
    <s v="17"/>
    <x v="0"/>
    <x v="0"/>
    <x v="41"/>
    <n v="3"/>
    <x v="1"/>
    <n v="2"/>
    <n v="1"/>
    <n v="0.21726494535635554"/>
    <n v="0.62455818869929403"/>
    <m/>
    <m/>
    <m/>
    <m/>
    <m/>
    <m/>
    <m/>
    <m/>
    <m/>
    <m/>
    <m/>
    <m/>
    <m/>
    <n v="9"/>
    <n v="1"/>
    <n v="0"/>
  </r>
  <r>
    <n v="52235280"/>
    <s v="PAUL T. VAN GOMPEL"/>
    <s v="W9029 SCHOOL ROAD HORTONVILLE WI 54944 US"/>
    <s v="W9029 SCHOOL ROAD HORTONVILLE WI 54944 US"/>
    <s v="9029 54944"/>
    <s v=""/>
    <x v="9"/>
    <x v="0"/>
    <x v="46"/>
    <n v="3"/>
    <x v="11"/>
    <n v="2"/>
    <n v="0"/>
    <n v="0.60025740044011733"/>
    <n v="0.5972657838027825"/>
    <m/>
    <m/>
    <m/>
    <m/>
    <m/>
    <m/>
    <m/>
    <m/>
    <m/>
    <m/>
    <m/>
    <m/>
    <m/>
    <n v="9"/>
    <n v="1"/>
    <n v="0"/>
  </r>
  <r>
    <n v="52235386"/>
    <s v="SCINOPHARM (KUNSHAN) BIOCHEMICAL TECHNOLOGY CO. LTD."/>
    <s v="No. 88 Weiye Road Kunshan Jiangsu 215300 ChinaNo. 88 Weiye Road Kunshan Jiangsu 215300 China"/>
    <s v="No. 88 Weiye Road Kunshan Jiangsu 215300 ChinaNo. 88 Weiye Road Kunshan Jiangsu 215300 China"/>
    <s v="88 215300 88 215300"/>
    <s v="88"/>
    <x v="14"/>
    <x v="0"/>
    <x v="116"/>
    <n v="3"/>
    <x v="12"/>
    <n v="4"/>
    <n v="1"/>
    <n v="0.65905616201188899"/>
    <n v="0.98782633793778618"/>
    <m/>
    <m/>
    <m/>
    <m/>
    <m/>
    <m/>
    <m/>
    <m/>
    <m/>
    <m/>
    <m/>
    <m/>
    <m/>
    <n v="9"/>
    <n v="1"/>
    <n v="0"/>
  </r>
  <r>
    <n v="52237350"/>
    <s v="BIEBL HERBERT"/>
    <s v="Wiesenstraße 59 26603 Aurich"/>
    <s v="Wiesenstraße 59 26603 Aurich"/>
    <s v="59 26603"/>
    <s v="59"/>
    <x v="0"/>
    <x v="0"/>
    <x v="20"/>
    <n v="2"/>
    <x v="0"/>
    <n v="2"/>
    <n v="1"/>
    <n v="4.460970180456969E-2"/>
    <n v="0.45027175659004082"/>
    <m/>
    <m/>
    <m/>
    <m/>
    <m/>
    <m/>
    <m/>
    <m/>
    <m/>
    <m/>
    <m/>
    <m/>
    <m/>
    <n v="9"/>
    <n v="1"/>
    <n v="0"/>
  </r>
  <r>
    <n v="52239583"/>
    <s v="STEIDL, STEFAN"/>
    <s v="C/O MORPHOSYS AG, Lena-Christ-Strasse 48, 82152 Martinsried/Planegg GERMANY"/>
    <s v="C/O MORPHOSYS AG Lena-Christ-Strasse 48 82152 Martinsried/Planegg GERMANY"/>
    <s v="48 82152"/>
    <s v="48"/>
    <x v="0"/>
    <x v="0"/>
    <x v="60"/>
    <n v="3"/>
    <x v="10"/>
    <n v="2"/>
    <n v="1"/>
    <n v="0.33104914893269377"/>
    <n v="0.67253173520115361"/>
    <m/>
    <m/>
    <m/>
    <m/>
    <m/>
    <m/>
    <m/>
    <m/>
    <m/>
    <m/>
    <m/>
    <m/>
    <m/>
    <n v="9"/>
    <n v="1"/>
    <n v="0"/>
  </r>
  <r>
    <n v="52241549"/>
    <s v="TOWFIC, FADI, GEORGE"/>
    <s v="19 Ossipee Road Somerville, MA 02144 US"/>
    <s v="19 Ossipee Road Somerville MA 02144 US"/>
    <s v="19 02144"/>
    <s v=""/>
    <x v="9"/>
    <x v="0"/>
    <x v="36"/>
    <n v="3"/>
    <x v="11"/>
    <n v="2"/>
    <n v="0"/>
    <n v="0.29189486221371641"/>
    <n v="0.23341687487937723"/>
    <m/>
    <m/>
    <m/>
    <m/>
    <m/>
    <m/>
    <m/>
    <m/>
    <m/>
    <m/>
    <m/>
    <m/>
    <m/>
    <n v="9"/>
    <n v="1"/>
    <n v="0"/>
  </r>
  <r>
    <n v="52248447"/>
    <s v="DAMIEN ALLEN"/>
    <s v="C/O AIRBUS OPERATIONS LIMITED, NEW FILTON HOUSE, FILTON, BRISTOL, BS99 7AR GB"/>
    <s v="C/O AIRBUS OPERATIONS LIMITED NEW FILTON HOUSE FILTON BRISTOL BS99 7AR GB"/>
    <s v="99 7"/>
    <s v="S99"/>
    <x v="8"/>
    <x v="0"/>
    <x v="64"/>
    <n v="3"/>
    <x v="8"/>
    <n v="2"/>
    <n v="1"/>
    <n v="0.81674570464453855"/>
    <n v="0.84969927706804782"/>
    <m/>
    <m/>
    <m/>
    <m/>
    <m/>
    <m/>
    <m/>
    <m/>
    <m/>
    <m/>
    <m/>
    <m/>
    <m/>
    <n v="9"/>
    <n v="1"/>
    <n v="0"/>
  </r>
  <r>
    <n v="52249921"/>
    <s v="CHAN, MICHAEL S"/>
    <s v="20 PRINCETON STREET, MEDFORD, MA 02155, U.S.A."/>
    <s v="20 PRINCETON STREET MEDFORD MA 02155 U.S.A."/>
    <s v="20 02155"/>
    <s v=""/>
    <x v="9"/>
    <x v="0"/>
    <x v="43"/>
    <n v="3"/>
    <x v="11"/>
    <n v="2"/>
    <n v="0"/>
    <n v="0.42203623089066944"/>
    <n v="0.63087664032978974"/>
    <m/>
    <m/>
    <m/>
    <m/>
    <m/>
    <m/>
    <m/>
    <m/>
    <m/>
    <m/>
    <m/>
    <m/>
    <m/>
    <n v="9"/>
    <n v="1"/>
    <n v="0"/>
  </r>
  <r>
    <n v="52257164"/>
    <s v="OMELA ZEKAVICA"/>
    <s v="43680 W. 9 MILE ROAD, NOVI, MI 48375, U.S.A."/>
    <s v="43680 W. 9 MILE ROAD NOVI MI 48375 U.S.A."/>
    <s v="43680 9 48375"/>
    <s v="9"/>
    <x v="9"/>
    <x v="0"/>
    <x v="18"/>
    <n v="3"/>
    <x v="2"/>
    <n v="3"/>
    <n v="1"/>
    <n v="8.9048830103871657E-2"/>
    <n v="0.729651635755445"/>
    <m/>
    <m/>
    <m/>
    <m/>
    <m/>
    <m/>
    <m/>
    <m/>
    <m/>
    <m/>
    <m/>
    <m/>
    <m/>
    <n v="9"/>
    <n v="1"/>
    <n v="0"/>
  </r>
  <r>
    <n v="52257750"/>
    <s v="TOMAN JEREMY PATRICK"/>
    <s v="5775 Morehouse Drive San Diego California 92121"/>
    <s v="5775 Morehouse Drive San Diego California 92121"/>
    <s v="5775 92121"/>
    <s v=""/>
    <x v="9"/>
    <x v="0"/>
    <x v="22"/>
    <n v="3"/>
    <x v="11"/>
    <n v="2"/>
    <n v="0"/>
    <n v="0.62050205019150395"/>
    <n v="0.76377407922151019"/>
    <m/>
    <m/>
    <m/>
    <m/>
    <m/>
    <m/>
    <m/>
    <m/>
    <m/>
    <m/>
    <m/>
    <m/>
    <m/>
    <n v="9"/>
    <n v="1"/>
    <n v="0"/>
  </r>
  <r>
    <n v="52258019"/>
    <s v="SCHWARTZ RONI"/>
    <s v="12/14 Ha Yasmin Street 44355 Kfar Saba"/>
    <s v="12/14 Ha Yasmin Street 44355 Kfar Saba"/>
    <s v="1214 44355"/>
    <s v="/14"/>
    <x v="19"/>
    <x v="0"/>
    <x v="34"/>
    <n v="3"/>
    <x v="11"/>
    <n v="2"/>
    <n v="1"/>
    <n v="0.940440549640576"/>
    <n v="5.7689748656011841E-2"/>
    <m/>
    <m/>
    <m/>
    <m/>
    <m/>
    <m/>
    <m/>
    <m/>
    <m/>
    <m/>
    <m/>
    <m/>
    <m/>
    <n v="9"/>
    <n v="1"/>
    <n v="0"/>
  </r>
  <r>
    <n v="52259693"/>
    <s v="VIRUN, INC."/>
    <s v="21118 Commerce Pointe Drive Walnut, CA 91789 US"/>
    <s v="21118 Commerce Pointe Drive Walnut CA 91789 US"/>
    <s v="21118 91789"/>
    <s v=""/>
    <x v="9"/>
    <x v="0"/>
    <x v="22"/>
    <n v="3"/>
    <x v="10"/>
    <n v="2"/>
    <n v="0"/>
    <n v="6.7591086327113747E-2"/>
    <n v="0.70132919034509722"/>
    <m/>
    <m/>
    <m/>
    <m/>
    <m/>
    <m/>
    <m/>
    <m/>
    <m/>
    <m/>
    <m/>
    <m/>
    <m/>
    <n v="9"/>
    <n v="1"/>
    <n v="0"/>
  </r>
  <r>
    <n v="4672803"/>
    <s v="Moder, Manfred"/>
    <s v="Triebstrasse 8b,80993 München"/>
    <s v="Triebstrasse 8b 80993 München"/>
    <s v="8 80993"/>
    <s v="8b"/>
    <x v="0"/>
    <x v="0"/>
    <x v="13"/>
    <n v="2"/>
    <x v="0"/>
    <n v="2"/>
    <n v="1"/>
    <n v="0.99508904357994288"/>
    <n v="0.3132849902353354"/>
    <n v="1"/>
    <n v="2"/>
    <n v="13"/>
    <m/>
    <m/>
    <m/>
    <m/>
    <m/>
    <m/>
    <m/>
    <m/>
    <m/>
    <m/>
    <n v="9"/>
    <n v="1"/>
    <n v="0"/>
  </r>
  <r>
    <n v="52266361"/>
    <s v="YAMANAKA, SHINYA"/>
    <s v="c/o Center for iPS Cell Research and Application,Institute for Integrated Cell-Material Sciences, JP"/>
    <s v="c/o Center for iPS Cell Research and Application Institute for Integrated Cell-Material Sciences JP"/>
    <s v=""/>
    <s v=""/>
    <x v="2"/>
    <x v="0"/>
    <x v="90"/>
    <n v="3"/>
    <x v="7"/>
    <n v="0"/>
    <n v="0"/>
    <n v="0.66366172024596404"/>
    <n v="0.8645484841238239"/>
    <m/>
    <m/>
    <m/>
    <m/>
    <m/>
    <m/>
    <m/>
    <m/>
    <m/>
    <m/>
    <m/>
    <m/>
    <m/>
    <n v="9"/>
    <n v="1"/>
    <n v="0"/>
  </r>
  <r>
    <n v="52267351"/>
    <s v="KWON, YOENG JIN"/>
    <s v="112-1004, 61-14, Suyeong-ro, Bongdam-eup, Hwaseong-si, Gyeonggi-do 445-896 KR"/>
    <s v="112-1004 61-14 Suyeong-ro Bongdam-eup Hwaseong-si Gyeonggi-do 445-896 KR"/>
    <s v="1121004 6114 445896"/>
    <s v="61-"/>
    <x v="7"/>
    <x v="0"/>
    <x v="64"/>
    <n v="3"/>
    <x v="10"/>
    <n v="3"/>
    <n v="1"/>
    <n v="0.48598833044021916"/>
    <n v="0.18196147554483333"/>
    <m/>
    <m/>
    <m/>
    <m/>
    <m/>
    <m/>
    <m/>
    <m/>
    <m/>
    <m/>
    <m/>
    <m/>
    <m/>
    <n v="9"/>
    <n v="1"/>
    <n v="0"/>
  </r>
  <r>
    <n v="52268363"/>
    <s v="BREUGEL, SJEF"/>
    <s v="Hofstraat 29, 7511 HD Enschede NL"/>
    <s v="Hofstraat 29 7511 HD Enschede NL"/>
    <s v="29 7511"/>
    <s v="29"/>
    <x v="1"/>
    <x v="0"/>
    <x v="40"/>
    <n v="2"/>
    <x v="9"/>
    <n v="2"/>
    <n v="1"/>
    <n v="4.8887672947258931E-2"/>
    <n v="0.75169460636515206"/>
    <m/>
    <m/>
    <m/>
    <m/>
    <m/>
    <m/>
    <m/>
    <m/>
    <m/>
    <m/>
    <m/>
    <m/>
    <m/>
    <n v="9"/>
    <n v="1"/>
    <n v="0"/>
  </r>
  <r>
    <n v="52275764"/>
    <s v="DANIEL C. SHERMAN"/>
    <s v="1538 AMBOY, HUDSON, OHIO 44236 US"/>
    <s v="1538 AMBOY HUDSON OHIO 44236 US"/>
    <s v="1538 44236"/>
    <s v=""/>
    <x v="9"/>
    <x v="0"/>
    <x v="40"/>
    <n v="2"/>
    <x v="9"/>
    <n v="2"/>
    <n v="0"/>
    <n v="0.1768781453396383"/>
    <n v="0.68982725176612347"/>
    <m/>
    <m/>
    <m/>
    <m/>
    <m/>
    <m/>
    <m/>
    <m/>
    <m/>
    <m/>
    <m/>
    <m/>
    <m/>
    <n v="9"/>
    <n v="1"/>
    <n v="0"/>
  </r>
  <r>
    <n v="52276360"/>
    <s v="ERIC CONNOR"/>
    <s v="308 WILLOW HILL COURT, LOS GATOS, CALIFÓRNIA 95032 US"/>
    <s v="308 WILLOW HILL COURT LOS GATOS CALIFÓRNIA 95032 US"/>
    <s v="308 95032"/>
    <s v=""/>
    <x v="9"/>
    <x v="0"/>
    <x v="33"/>
    <n v="3"/>
    <x v="2"/>
    <n v="2"/>
    <n v="0"/>
    <n v="0.83649223669030481"/>
    <n v="0.42353289062412214"/>
    <m/>
    <m/>
    <m/>
    <m/>
    <m/>
    <m/>
    <m/>
    <m/>
    <m/>
    <m/>
    <m/>
    <m/>
    <m/>
    <n v="9"/>
    <n v="1"/>
    <n v="0"/>
  </r>
  <r>
    <n v="52276613"/>
    <s v="FRANCIS E. PORBENI"/>
    <s v="3M CENTER, POST OFFICE BOX 33427, SAINT PAUL - MN, US 55133-3427 US"/>
    <s v="3M CENTER POST OFFICE BOX 33427 SAINT PAUL - MN US 55133-3427 US"/>
    <s v="3 33427 551333427"/>
    <s v=""/>
    <x v="9"/>
    <x v="0"/>
    <x v="17"/>
    <n v="3"/>
    <x v="5"/>
    <n v="3"/>
    <n v="0"/>
    <n v="0.38820768108662262"/>
    <n v="0.43890302515957014"/>
    <m/>
    <m/>
    <m/>
    <m/>
    <m/>
    <m/>
    <m/>
    <m/>
    <m/>
    <m/>
    <m/>
    <m/>
    <m/>
    <n v="9"/>
    <n v="1"/>
    <n v="0"/>
  </r>
  <r>
    <n v="52296944"/>
    <s v="ABB RESEARCH LTD"/>
    <s v="Affolternstrasse 44, CH-8050 Zurich SWITZERLAND"/>
    <s v="Affolternstrasse 44 CH-8050 Zurich SWITZERLAND"/>
    <s v="44 8050"/>
    <s v="44"/>
    <x v="10"/>
    <x v="0"/>
    <x v="22"/>
    <n v="3"/>
    <x v="1"/>
    <n v="2"/>
    <n v="1"/>
    <n v="4.1015700730749893E-3"/>
    <n v="0.51639040979651596"/>
    <m/>
    <m/>
    <m/>
    <m/>
    <m/>
    <m/>
    <m/>
    <m/>
    <m/>
    <m/>
    <m/>
    <m/>
    <m/>
    <n v="9"/>
    <n v="1"/>
    <n v="0"/>
  </r>
  <r>
    <n v="52302690"/>
    <s v="NEWALKAR, BHARAT LAKSHMAN"/>
    <s v="Bharat Petroleum Corporation Ltd. Corporate R&amp;D Centre, Plot No -2A, Udyog Kendra, Surajpur Industrial Area, Greater Noida, Uttar Pradesh 201306"/>
    <s v="Bharat Petroleum Corporation Ltd. Corporate R&amp;D Centre Plot No -2A Udyog Kendra Surajpur Industrial Area Greater Noida Uttar Pradesh 201306"/>
    <s v="2 201306"/>
    <s v="-2A"/>
    <x v="27"/>
    <x v="0"/>
    <x v="147"/>
    <n v="3"/>
    <x v="21"/>
    <n v="2"/>
    <n v="1"/>
    <n v="0.22191843616557905"/>
    <n v="0.50316138768748864"/>
    <m/>
    <m/>
    <m/>
    <m/>
    <m/>
    <m/>
    <m/>
    <m/>
    <m/>
    <m/>
    <m/>
    <m/>
    <m/>
    <n v="9"/>
    <n v="1"/>
    <n v="0"/>
  </r>
  <r>
    <n v="52303634"/>
    <s v="MAINETTI S.P.A."/>
    <s v="VIA CASARETTE, 58 Castelgomberto Vicenza"/>
    <s v="VIA CASARETTE 58 Castelgomberto Vicenza"/>
    <s v="58"/>
    <s v="58"/>
    <x v="6"/>
    <x v="0"/>
    <x v="41"/>
    <n v="3"/>
    <x v="1"/>
    <n v="1"/>
    <n v="1"/>
    <n v="4.9756786549618348E-2"/>
    <n v="0.81420342116164968"/>
    <m/>
    <m/>
    <m/>
    <m/>
    <m/>
    <m/>
    <m/>
    <m/>
    <m/>
    <m/>
    <m/>
    <m/>
    <m/>
    <n v="9"/>
    <n v="1"/>
    <n v="0"/>
  </r>
  <r>
    <n v="52310223"/>
    <s v="DREWES, ROGER"/>
    <s v="104 Harvest Court Hockessin, DE 19707 US"/>
    <s v="104 Harvest Court Hockessin DE 19707 US"/>
    <s v="104 19707"/>
    <s v=""/>
    <x v="9"/>
    <x v="0"/>
    <x v="41"/>
    <n v="3"/>
    <x v="11"/>
    <n v="2"/>
    <n v="0"/>
    <n v="0.42262567510837856"/>
    <n v="0.35539600402705662"/>
    <m/>
    <m/>
    <m/>
    <m/>
    <m/>
    <m/>
    <m/>
    <m/>
    <m/>
    <m/>
    <m/>
    <m/>
    <m/>
    <n v="9"/>
    <n v="1"/>
    <n v="0"/>
  </r>
  <r>
    <n v="52314563"/>
    <s v="Weber-Unger, Georg"/>
    <s v="Pienzenauer Strasse 15,AT - 6330 Kufstein"/>
    <s v="Pienzenauer Strasse 15 AT - 6330 Kufstein"/>
    <s v="15 6330"/>
    <s v="15"/>
    <x v="15"/>
    <x v="0"/>
    <x v="46"/>
    <n v="3"/>
    <x v="11"/>
    <n v="2"/>
    <n v="1"/>
    <n v="0.99277788691696478"/>
    <n v="0.65941187329878392"/>
    <m/>
    <m/>
    <m/>
    <m/>
    <m/>
    <m/>
    <m/>
    <m/>
    <m/>
    <m/>
    <m/>
    <m/>
    <m/>
    <n v="9"/>
    <n v="1"/>
    <n v="0"/>
  </r>
  <r>
    <n v="52315395"/>
    <s v="LORGOUILLOUX, Marion"/>
    <s v="Rue des Combattants,75A,B-1310 La Hulpe"/>
    <s v="Rue des Combattants 75A B-1310 La Hulpe"/>
    <s v="75 1310"/>
    <s v="75A"/>
    <x v="17"/>
    <x v="0"/>
    <x v="36"/>
    <n v="3"/>
    <x v="11"/>
    <n v="2"/>
    <n v="1"/>
    <n v="0.54403134853555046"/>
    <n v="0.27227633389052919"/>
    <m/>
    <m/>
    <m/>
    <m/>
    <m/>
    <m/>
    <m/>
    <m/>
    <m/>
    <m/>
    <m/>
    <m/>
    <m/>
    <n v="9"/>
    <n v="1"/>
    <n v="0"/>
  </r>
  <r>
    <n v="52318197"/>
    <s v="SEGUIN, David"/>
    <s v="1 Windfield Crescent,Ottawa, Ontario K2M 2B6"/>
    <s v="1 Windfield Crescent Ottawa Ontario K2M 2B6"/>
    <s v="1 2 26"/>
    <s v="K2M"/>
    <x v="16"/>
    <x v="0"/>
    <x v="18"/>
    <n v="3"/>
    <x v="11"/>
    <n v="3"/>
    <n v="1"/>
    <n v="0.74715425593113893"/>
    <n v="0.32273249517744429"/>
    <m/>
    <m/>
    <m/>
    <m/>
    <m/>
    <m/>
    <m/>
    <m/>
    <m/>
    <m/>
    <m/>
    <m/>
    <m/>
    <n v="9"/>
    <n v="1"/>
    <n v="0"/>
  </r>
  <r>
    <n v="52321967"/>
    <s v="CZANTA, Markus"/>
    <s v="Dieburger Strasse 236E,64287 Darmstadt"/>
    <s v="Dieburger Strasse 236E 64287 Darmstadt"/>
    <s v="236 64287"/>
    <s v="236E"/>
    <x v="0"/>
    <x v="0"/>
    <x v="34"/>
    <n v="3"/>
    <x v="1"/>
    <n v="2"/>
    <n v="1"/>
    <n v="0.72953745617286925"/>
    <n v="0.20912714095167007"/>
    <m/>
    <m/>
    <m/>
    <m/>
    <m/>
    <m/>
    <m/>
    <m/>
    <m/>
    <m/>
    <m/>
    <m/>
    <m/>
    <n v="9"/>
    <n v="1"/>
    <n v="0"/>
  </r>
  <r>
    <n v="52323131"/>
    <s v="GARIDEL, Patrick"/>
    <s v="Binger Strasse 173,Ingelheim am Rhein,55216 Norderstedt"/>
    <s v="Binger Strasse 173 Ingelheim am Rhein 55216 Norderstedt"/>
    <s v="173 55216"/>
    <s v="173"/>
    <x v="0"/>
    <x v="0"/>
    <x v="5"/>
    <n v="3"/>
    <x v="10"/>
    <n v="2"/>
    <n v="1"/>
    <n v="0.77345769226100092"/>
    <n v="0.52925217536790525"/>
    <m/>
    <m/>
    <m/>
    <m/>
    <m/>
    <m/>
    <m/>
    <m/>
    <m/>
    <m/>
    <m/>
    <m/>
    <m/>
    <n v="9"/>
    <n v="1"/>
    <n v="0"/>
  </r>
  <r>
    <n v="52330460"/>
    <s v="ISHII, Masafumi"/>
    <s v="JX Nippon Mining &amp; Metals Corporation, Copper Foil,Department, Hitachi works,3-1, Shirogane-cho 3-chome,Hitachi-shi, Ibaraki 317-0056"/>
    <s v="JX Nippon Mining &amp; Metals Corporation Copper Foil Department Hitachi works 3-1 Shirogane-cho 3-chome Hitachi-shi Ibaraki 317-0056"/>
    <s v="31 3 3170056"/>
    <s v="3-"/>
    <x v="2"/>
    <x v="0"/>
    <x v="113"/>
    <n v="3"/>
    <x v="13"/>
    <n v="3"/>
    <n v="1"/>
    <n v="0.75668365942569216"/>
    <n v="0.38711080481640625"/>
    <m/>
    <m/>
    <m/>
    <m/>
    <m/>
    <m/>
    <m/>
    <m/>
    <m/>
    <m/>
    <m/>
    <m/>
    <m/>
    <n v="9"/>
    <n v="1"/>
    <n v="0"/>
  </r>
  <r>
    <n v="52333132"/>
    <s v="ABRAMOVICH, Dov"/>
    <s v="c/o Elbit Systems Electro-Optics Elop Ltd.,Kiryat Weizmann,P.O.Box 1165,76111 Rehovot"/>
    <s v="c/o Elbit Systems Electro-Optics Elop Ltd. Kiryat Weizmann P.O.Box 1165 76111 Rehovot"/>
    <s v="1165 76111"/>
    <s v=""/>
    <x v="19"/>
    <x v="0"/>
    <x v="92"/>
    <n v="3"/>
    <x v="8"/>
    <n v="2"/>
    <n v="0"/>
    <n v="7.412027505455443E-3"/>
    <n v="0.39366718352447982"/>
    <m/>
    <m/>
    <m/>
    <m/>
    <m/>
    <m/>
    <m/>
    <m/>
    <m/>
    <m/>
    <m/>
    <m/>
    <m/>
    <n v="9"/>
    <n v="1"/>
    <n v="0"/>
  </r>
  <r>
    <n v="52333193"/>
    <s v="Veis, Alex"/>
    <s v="Hewlett-Packard Industrial Printing,8b Hatzoran St., P.O. Box 8743,New Industrial Area,42505 NETANYA"/>
    <s v="Hewlett-Packard Industrial Printing 8b Hatzoran St. P.O. Box 8743 New Industrial Area 42505 NETANYA"/>
    <s v="8 8743 42505"/>
    <s v="8b"/>
    <x v="19"/>
    <x v="0"/>
    <x v="90"/>
    <n v="3"/>
    <x v="7"/>
    <n v="3"/>
    <n v="1"/>
    <n v="0.80978085495542917"/>
    <n v="0.86436215476342415"/>
    <m/>
    <m/>
    <m/>
    <m/>
    <m/>
    <m/>
    <m/>
    <m/>
    <m/>
    <m/>
    <m/>
    <m/>
    <m/>
    <n v="9"/>
    <n v="1"/>
    <n v="0"/>
  </r>
  <r>
    <n v="52333654"/>
    <s v="LE RUYET, Marie"/>
    <s v="8 Rue Fernand Bar,Résidence le Clos du Palais,F-62400 Bethune"/>
    <s v="8 Rue Fernand Bar Résidence le Clos du Palais F-62400 Bethune"/>
    <s v="8 62400"/>
    <s v=""/>
    <x v="3"/>
    <x v="0"/>
    <x v="15"/>
    <n v="3"/>
    <x v="6"/>
    <n v="2"/>
    <n v="0"/>
    <n v="0.79034391558887895"/>
    <n v="0.64979848599037415"/>
    <m/>
    <m/>
    <m/>
    <m/>
    <m/>
    <m/>
    <m/>
    <m/>
    <m/>
    <m/>
    <m/>
    <m/>
    <m/>
    <n v="9"/>
    <n v="1"/>
    <n v="0"/>
  </r>
  <r>
    <n v="52334022"/>
    <s v="Lowth, Stewart"/>
    <s v="20 Woodland Grove, Colwick,Nottingham, NG4 2GG"/>
    <s v="20 Woodland Grove Colwick Nottingham NG4 2GG"/>
    <s v="20 4 2"/>
    <s v="G4"/>
    <x v="8"/>
    <x v="0"/>
    <x v="43"/>
    <n v="3"/>
    <x v="11"/>
    <n v="3"/>
    <n v="1"/>
    <n v="0.97353814074294265"/>
    <n v="0.65477205619508816"/>
    <m/>
    <m/>
    <m/>
    <m/>
    <m/>
    <m/>
    <m/>
    <m/>
    <m/>
    <m/>
    <m/>
    <m/>
    <m/>
    <n v="9"/>
    <n v="1"/>
    <n v="0"/>
  </r>
  <r>
    <n v="52335172"/>
    <s v="Kerdranvat, Michel"/>
    <s v="c/o Technicolor R&amp;D France,975 Avenue des Champs Blancs,CS 17616,35576 Cesson-Sévigné"/>
    <s v="c/o Technicolor R&amp;D France 975 Avenue des Champs Blancs CS 17616 35576 Cesson-Sévigné"/>
    <s v="975 17616 35576"/>
    <s v="975"/>
    <x v="3"/>
    <x v="0"/>
    <x v="92"/>
    <n v="3"/>
    <x v="5"/>
    <n v="3"/>
    <n v="1"/>
    <n v="0.79184554171828059"/>
    <n v="0.19698075224694345"/>
    <m/>
    <m/>
    <m/>
    <m/>
    <m/>
    <m/>
    <m/>
    <m/>
    <m/>
    <m/>
    <m/>
    <m/>
    <m/>
    <n v="9"/>
    <n v="1"/>
    <n v="0"/>
  </r>
  <r>
    <n v="52335567"/>
    <s v="REDFEARN, Heather Marie"/>
    <s v="AstraZeneca,Charter Way,Macclesfield, Cheshire SK10 2NA"/>
    <s v="AstraZeneca Charter Way Macclesfield Cheshire SK10 2NA"/>
    <s v="10 2"/>
    <s v="K10"/>
    <x v="8"/>
    <x v="0"/>
    <x v="5"/>
    <n v="3"/>
    <x v="11"/>
    <n v="2"/>
    <n v="1"/>
    <n v="0.87523070492426802"/>
    <n v="0.75987946532580009"/>
    <m/>
    <m/>
    <m/>
    <m/>
    <m/>
    <m/>
    <m/>
    <m/>
    <m/>
    <m/>
    <m/>
    <m/>
    <m/>
    <n v="9"/>
    <n v="1"/>
    <n v="0"/>
  </r>
  <r>
    <n v="52335739"/>
    <s v="WALTER, Miriam"/>
    <s v="c/o Filman family,Hativat Harel 18/8,99583 Beit Shemesh"/>
    <s v="c/o Filman family Hativat Harel 18/8 99583 Beit Shemesh"/>
    <s v="188 99583"/>
    <s v="18/"/>
    <x v="19"/>
    <x v="0"/>
    <x v="5"/>
    <n v="3"/>
    <x v="2"/>
    <n v="2"/>
    <n v="1"/>
    <n v="0.70172460266080594"/>
    <n v="0.73908868678715955"/>
    <m/>
    <m/>
    <m/>
    <m/>
    <m/>
    <m/>
    <m/>
    <m/>
    <m/>
    <m/>
    <m/>
    <m/>
    <m/>
    <n v="9"/>
    <n v="1"/>
    <n v="0"/>
  </r>
  <r>
    <n v="52336996"/>
    <s v="Tomoguchi, Suguru"/>
    <s v="BROTHER KOGYO KABUSHIKI KAISHA, Intellectual,Property Dept.,1-1-1 Kawagishi,Mizuho-ku,Nagoya, Aichi 467-8562"/>
    <s v="BROTHER KOGYO KABUSHIKI KAISHA Intellectual Property Dept. 1-1-1 Kawagishi Mizuho-ku Nagoya Aichi 467-8562"/>
    <s v="111 4678562"/>
    <s v="1-"/>
    <x v="2"/>
    <x v="0"/>
    <x v="105"/>
    <n v="3"/>
    <x v="5"/>
    <n v="2"/>
    <n v="1"/>
    <n v="0.98351179399127964"/>
    <n v="0.41879666589953135"/>
    <m/>
    <m/>
    <m/>
    <m/>
    <m/>
    <m/>
    <m/>
    <m/>
    <m/>
    <m/>
    <m/>
    <m/>
    <m/>
    <n v="9"/>
    <n v="1"/>
    <n v="0"/>
  </r>
  <r>
    <n v="52339495"/>
    <s v="DIAS, Lino Miguel"/>
    <s v="Carl-Rumpffstrasse41,51373 Leverkusen"/>
    <s v="Carl-Rumpffstrasse41 51373 Leverkusen"/>
    <s v="41 51373"/>
    <s v="e41"/>
    <x v="0"/>
    <x v="0"/>
    <x v="24"/>
    <n v="3"/>
    <x v="3"/>
    <n v="2"/>
    <n v="1"/>
    <n v="0.13290618367864249"/>
    <n v="0.55755542939135538"/>
    <m/>
    <m/>
    <m/>
    <m/>
    <m/>
    <m/>
    <m/>
    <m/>
    <m/>
    <m/>
    <m/>
    <m/>
    <m/>
    <n v="9"/>
    <n v="1"/>
    <n v="0"/>
  </r>
  <r>
    <n v="52341328"/>
    <s v="KACHU, Ryotaro"/>
    <s v="c/o TOYOZA JIDOSHA KABUSHIKI KAISHA,1, Toyota-cho, Toyota-shi,Aichi-ken, 471-8571"/>
    <s v="c/o TOYOZA JIDOSHA KABUSHIKI KAISHA 1 Toyota-cho Toyota-shi Aichi-ken 471-8571"/>
    <s v="1 4718571"/>
    <s v="1"/>
    <x v="2"/>
    <x v="0"/>
    <x v="35"/>
    <n v="3"/>
    <x v="4"/>
    <n v="2"/>
    <n v="1"/>
    <n v="0.36706059112463363"/>
    <n v="0.5087485018115947"/>
    <m/>
    <m/>
    <m/>
    <m/>
    <m/>
    <m/>
    <m/>
    <m/>
    <m/>
    <m/>
    <m/>
    <m/>
    <m/>
    <n v="9"/>
    <n v="1"/>
    <n v="0"/>
  </r>
  <r>
    <n v="52342286"/>
    <s v="KISHIMOTO, Michihiro"/>
    <s v="c/o Nippon Steel &amp; Sumikin Texeng Co., Ltd.,5-2, Marunouchi 2-chome, Chiyoda-ku,Tokyo 100-0005"/>
    <s v="c/o Nippon Steel &amp; Sumikin Texeng Co. Ltd. 5-2 Marunouchi 2-chome Chiyoda-ku Tokyo 100-0005"/>
    <s v="52 2 1000005"/>
    <s v="5-"/>
    <x v="2"/>
    <x v="0"/>
    <x v="101"/>
    <n v="3"/>
    <x v="7"/>
    <n v="3"/>
    <n v="1"/>
    <n v="0.80339715552504565"/>
    <n v="0.22699264314852696"/>
    <m/>
    <m/>
    <m/>
    <m/>
    <m/>
    <m/>
    <m/>
    <m/>
    <m/>
    <m/>
    <m/>
    <m/>
    <m/>
    <n v="9"/>
    <n v="1"/>
    <n v="0"/>
  </r>
  <r>
    <n v="52343373"/>
    <s v="Storm, Stefan"/>
    <s v="/ Valerystr. 84,85716 Unterschleissheim"/>
    <s v="/ Valerystr. 84 85716 Unterschleissheim"/>
    <s v="84 85716"/>
    <s v="84"/>
    <x v="0"/>
    <x v="0"/>
    <x v="36"/>
    <n v="3"/>
    <x v="1"/>
    <n v="2"/>
    <n v="1"/>
    <n v="0.11514176007535004"/>
    <n v="0.54266326285161792"/>
    <m/>
    <m/>
    <m/>
    <m/>
    <m/>
    <m/>
    <m/>
    <m/>
    <m/>
    <m/>
    <m/>
    <m/>
    <m/>
    <n v="9"/>
    <n v="1"/>
    <n v="0"/>
  </r>
  <r>
    <n v="52344912"/>
    <s v="IRIYAMA, Jiro"/>
    <s v="c/o NEC Energy Devices, Ltd.,1120, Shimokuzawa, Chuo-ku,Sagamihara-shi, Kanagawa, 252-5298"/>
    <s v="c/o NEC Energy Devices Ltd. 1120 Shimokuzawa Chuo-ku Sagamihara-shi Kanagawa 252-5298"/>
    <s v="1120 2525298"/>
    <s v="252-"/>
    <x v="2"/>
    <x v="0"/>
    <x v="32"/>
    <n v="3"/>
    <x v="6"/>
    <n v="2"/>
    <n v="1"/>
    <n v="0.70123708603079871"/>
    <n v="0.17488299626795956"/>
    <m/>
    <m/>
    <m/>
    <m/>
    <m/>
    <m/>
    <m/>
    <m/>
    <m/>
    <m/>
    <m/>
    <m/>
    <m/>
    <n v="9"/>
    <n v="1"/>
    <n v="0"/>
  </r>
  <r>
    <n v="52346210"/>
    <s v="SCHREIBER, Zvi"/>
    <s v="22 Yoram Ronen St.,9640841 Jerusalem"/>
    <s v="22 Yoram Ronen St. 9640841 Jerusalem"/>
    <s v="22 9640841"/>
    <s v=""/>
    <x v="19"/>
    <x v="0"/>
    <x v="38"/>
    <n v="3"/>
    <x v="9"/>
    <n v="2"/>
    <n v="0"/>
    <n v="0.87457768204524755"/>
    <n v="0.55284766013727982"/>
    <m/>
    <m/>
    <m/>
    <m/>
    <m/>
    <m/>
    <m/>
    <m/>
    <m/>
    <m/>
    <m/>
    <m/>
    <m/>
    <n v="9"/>
    <n v="1"/>
    <n v="0"/>
  </r>
  <r>
    <n v="52348332"/>
    <s v="WOUTERS, Maria Elizabeth Louise"/>
    <s v="c/o TNO/IP &amp; Contracting,Anna van Buerenplein 1,2595 DA 's-Gravenhage"/>
    <s v="c/o TNO/IP &amp; Contracting Anna van Buerenplein 1 2595 DA 's-Gravenhage"/>
    <s v="1 2595"/>
    <s v="1"/>
    <x v="1"/>
    <x v="0"/>
    <x v="25"/>
    <n v="3"/>
    <x v="6"/>
    <n v="2"/>
    <n v="1"/>
    <n v="0.99195198216004332"/>
    <n v="0.86847199416684617"/>
    <m/>
    <m/>
    <m/>
    <m/>
    <m/>
    <m/>
    <m/>
    <m/>
    <m/>
    <m/>
    <m/>
    <m/>
    <m/>
    <n v="9"/>
    <n v="1"/>
    <n v="0"/>
  </r>
  <r>
    <n v="52349498"/>
    <s v="SAKAMOTO Masaya"/>
    <s v="c/o The University of Tokyo,3-1 Hongo 7-chome,Bunkyo-ku,Tokyo 113-8654"/>
    <s v="c/o The University of Tokyo 3-1 Hongo 7-chome Bunkyo-ku Tokyo 113-8654"/>
    <s v="31 7 1138654"/>
    <s v="3-"/>
    <x v="2"/>
    <x v="0"/>
    <x v="39"/>
    <n v="3"/>
    <x v="6"/>
    <n v="3"/>
    <n v="1"/>
    <n v="0.67806822493712671"/>
    <n v="0.69189244210353495"/>
    <m/>
    <m/>
    <m/>
    <m/>
    <m/>
    <m/>
    <m/>
    <m/>
    <m/>
    <m/>
    <m/>
    <m/>
    <m/>
    <n v="9"/>
    <n v="1"/>
    <n v="0"/>
  </r>
  <r>
    <n v="52349646"/>
    <s v="GUNJIMA, Seiji"/>
    <s v="c/o Toppan Printing Co., Ltd.,5-1 Taito 1-chome,Taito-ku,Tokyo 110-0016"/>
    <s v="c/o Toppan Printing Co. Ltd. 5-1 Taito 1-chome Taito-ku Tokyo 110-0016"/>
    <s v="51 1 1100016"/>
    <s v="5-"/>
    <x v="2"/>
    <x v="0"/>
    <x v="50"/>
    <n v="3"/>
    <x v="6"/>
    <n v="3"/>
    <n v="1"/>
    <n v="0.20396723336317357"/>
    <n v="0.81770962590989027"/>
    <m/>
    <m/>
    <m/>
    <m/>
    <m/>
    <m/>
    <m/>
    <m/>
    <m/>
    <m/>
    <m/>
    <m/>
    <m/>
    <n v="9"/>
    <n v="1"/>
    <n v="0"/>
  </r>
  <r>
    <n v="52349910"/>
    <s v="REILLE, Annie"/>
    <s v="30 rue Lamartine,69740 GENAS"/>
    <s v="30 rue Lamartine 69740 GENAS"/>
    <s v="30 69740"/>
    <s v=""/>
    <x v="3"/>
    <x v="0"/>
    <x v="20"/>
    <n v="2"/>
    <x v="1"/>
    <n v="2"/>
    <n v="0"/>
    <n v="0.88316726239077903"/>
    <n v="0.79694734944425638"/>
    <m/>
    <m/>
    <m/>
    <m/>
    <m/>
    <m/>
    <m/>
    <m/>
    <m/>
    <m/>
    <m/>
    <m/>
    <m/>
    <n v="9"/>
    <n v="1"/>
    <n v="0"/>
  </r>
  <r>
    <n v="52351317"/>
    <s v="KOLLER, Avi"/>
    <s v="Kiryat Weizmann,P.O. Box 150,76101 Rehovot"/>
    <s v="Kiryat Weizmann P.O. Box 150 76101 Rehovot"/>
    <s v="150 76101"/>
    <s v="150"/>
    <x v="19"/>
    <x v="0"/>
    <x v="3"/>
    <n v="3"/>
    <x v="11"/>
    <n v="2"/>
    <n v="1"/>
    <n v="0.48230149784828003"/>
    <n v="0.25093119538428932"/>
    <m/>
    <m/>
    <m/>
    <m/>
    <m/>
    <m/>
    <m/>
    <m/>
    <m/>
    <m/>
    <m/>
    <m/>
    <m/>
    <n v="9"/>
    <n v="1"/>
    <n v="0"/>
  </r>
  <r>
    <n v="52352649"/>
    <s v="CARIVEAU, Peter Thomas"/>
    <s v="8833 Larston St.,Houston, TX 77055"/>
    <s v="8833 Larston St. Houston TX 77055"/>
    <s v="8833 77055"/>
    <s v=""/>
    <x v="9"/>
    <x v="0"/>
    <x v="51"/>
    <n v="2"/>
    <x v="9"/>
    <n v="2"/>
    <n v="0"/>
    <n v="0.43993065932960895"/>
    <n v="0.52369522819184722"/>
    <m/>
    <m/>
    <m/>
    <m/>
    <m/>
    <m/>
    <m/>
    <m/>
    <m/>
    <m/>
    <m/>
    <m/>
    <m/>
    <n v="9"/>
    <n v="1"/>
    <n v="0"/>
  </r>
  <r>
    <n v="52353313"/>
    <s v="KATAYAMA, Hidefumi"/>
    <s v="c/o AISIN SEIKI KABUSHIKI KAISHA, Intellectual,Property Department,1, Asahi-machi 2-chome,Kariya-shi, Aichi 448-8650"/>
    <s v="c/o AISIN SEIKI KABUSHIKI KAISHA Intellectual Property Department 1 Asahi-machi 2-chome Kariya-shi Aichi 448-8650"/>
    <s v="1 2 4488650"/>
    <s v="1"/>
    <x v="2"/>
    <x v="0"/>
    <x v="148"/>
    <n v="3"/>
    <x v="7"/>
    <n v="3"/>
    <n v="1"/>
    <n v="8.4216975881756806E-3"/>
    <n v="0.41466209578617996"/>
    <m/>
    <m/>
    <m/>
    <m/>
    <m/>
    <m/>
    <m/>
    <m/>
    <m/>
    <m/>
    <m/>
    <m/>
    <m/>
    <n v="9"/>
    <n v="1"/>
    <n v="0"/>
  </r>
  <r>
    <n v="52355468"/>
    <s v="OKAMOTO, Yuji"/>
    <s v="c/o NEC Corporation,7-1 Shiba 5-chome,Minato-ku,Tokyo 108-8001"/>
    <s v="c/o NEC Corporation 7-1 Shiba 5-chome Minato-ku Tokyo 108-8001"/>
    <s v="71 5 1088001"/>
    <s v="7-"/>
    <x v="2"/>
    <x v="0"/>
    <x v="28"/>
    <n v="3"/>
    <x v="2"/>
    <n v="3"/>
    <n v="1"/>
    <n v="0.1025519809944746"/>
    <n v="0.97698957655009944"/>
    <m/>
    <m/>
    <m/>
    <m/>
    <m/>
    <m/>
    <m/>
    <m/>
    <m/>
    <m/>
    <m/>
    <m/>
    <m/>
    <n v="9"/>
    <n v="1"/>
    <n v="0"/>
  </r>
  <r>
    <n v="52356797"/>
    <s v="HIGASHIMORI, Hirotaka"/>
    <s v="NAGASAKI Research &amp; Development Center,MITSUBISHI HEAVY INDUSTRIES, LTD.,717-1, Fukahori-machi 5-chome,Nagasaki-shi Nagasaki 851-0392"/>
    <s v="NAGASAKI Research &amp; Development Center MITSUBISHI HEAVY INDUSTRIES LTD. 717-1 Fukahori-machi 5-chome Nagasaki-shi Nagasaki 851-0392"/>
    <s v="7171 5 8510392"/>
    <s v="717-"/>
    <x v="2"/>
    <x v="0"/>
    <x v="113"/>
    <n v="3"/>
    <x v="12"/>
    <n v="3"/>
    <n v="1"/>
    <n v="0.60222844303911993"/>
    <n v="0.95555601586926664"/>
    <m/>
    <m/>
    <m/>
    <m/>
    <m/>
    <m/>
    <m/>
    <m/>
    <m/>
    <m/>
    <m/>
    <m/>
    <m/>
    <n v="9"/>
    <n v="1"/>
    <n v="0"/>
  </r>
  <r>
    <n v="52357707"/>
    <s v="DA SILVA FERRAZ, Ana Patrícia"/>
    <s v="Avenida Nossa Senhora de Fátima Edifício,Luxemburgo,N 95 1 C,P-4750-154 Arcozelo-Barcelos"/>
    <s v="Avenida Nossa Senhora de Fátima Edifício Luxemburgo N 95 1 C P-4750-154 Arcozelo-Barcelos"/>
    <s v="95 1 4750154"/>
    <s v="95"/>
    <x v="30"/>
    <x v="0"/>
    <x v="44"/>
    <n v="3"/>
    <x v="5"/>
    <n v="3"/>
    <n v="1"/>
    <n v="0.44056229944015957"/>
    <n v="0.22407934226918902"/>
    <m/>
    <m/>
    <m/>
    <m/>
    <m/>
    <m/>
    <m/>
    <m/>
    <m/>
    <m/>
    <m/>
    <m/>
    <m/>
    <n v="9"/>
    <n v="1"/>
    <n v="0"/>
  </r>
  <r>
    <n v="52358937"/>
    <s v="Hirai, Yuzo"/>
    <s v="c/o KABUSHIKI KAISHA TOYOTA JIDOSHOKKI,2-1, Toyoda-cho,Kariya-shi, Aichi 448-8671"/>
    <s v="c/o KABUSHIKI KAISHA TOYOTA JIDOSHOKKI 2-1 Toyoda-cho Kariya-shi Aichi 448-8671"/>
    <s v="21 4488671"/>
    <s v="2-"/>
    <x v="2"/>
    <x v="0"/>
    <x v="35"/>
    <n v="3"/>
    <x v="4"/>
    <n v="2"/>
    <n v="1"/>
    <n v="0.32338244222044343"/>
    <n v="0.9725593627086313"/>
    <m/>
    <m/>
    <m/>
    <m/>
    <m/>
    <m/>
    <m/>
    <m/>
    <m/>
    <m/>
    <m/>
    <m/>
    <m/>
    <n v="9"/>
    <n v="1"/>
    <n v="0"/>
  </r>
  <r>
    <n v="52359037"/>
    <s v="Asphjell, O̸ystein"/>
    <s v="Ro̸vegen 249,2160 Vormsund"/>
    <s v="Ro̸vegen 249 2160 Vormsund"/>
    <s v="249 2160"/>
    <s v="249"/>
    <x v="13"/>
    <x v="0"/>
    <x v="76"/>
    <n v="2"/>
    <x v="0"/>
    <n v="2"/>
    <n v="1"/>
    <n v="0.12940084545267594"/>
    <n v="0.97464800127996454"/>
    <m/>
    <m/>
    <m/>
    <m/>
    <m/>
    <m/>
    <m/>
    <m/>
    <m/>
    <m/>
    <m/>
    <m/>
    <m/>
    <n v="9"/>
    <n v="1"/>
    <n v="0"/>
  </r>
  <r>
    <n v="52359171"/>
    <s v="NUNOKAWA, Mitsuji"/>
    <s v="c/o SUMITOMO ELECTRIC DEVICE INNOVATIONS, INC.,1, Kanai-cho, Sakae-ku,Yokohama-shi, Kanagawa 244-0845"/>
    <s v="c/o SUMITOMO ELECTRIC DEVICE INNOVATIONS INC. 1 Kanai-cho Sakae-ku Yokohama-shi Kanagawa 244-0845"/>
    <s v="1 2440845"/>
    <s v="1"/>
    <x v="2"/>
    <x v="0"/>
    <x v="98"/>
    <n v="3"/>
    <x v="8"/>
    <n v="2"/>
    <n v="1"/>
    <n v="0.26115772792182479"/>
    <n v="0.38670970725674281"/>
    <m/>
    <m/>
    <m/>
    <m/>
    <m/>
    <m/>
    <m/>
    <m/>
    <m/>
    <m/>
    <m/>
    <m/>
    <m/>
    <n v="9"/>
    <n v="1"/>
    <n v="0"/>
  </r>
  <r>
    <n v="52359208"/>
    <s v="Machida, Eiichi"/>
    <s v="1401, Palms Higashinakano,4-35-2, Kitashinjuku,Shinjuku-ku,Tokyo"/>
    <s v="1401 Palms Higashinakano 4-35-2 Kitashinjuku Shinjuku-ku Tokyo"/>
    <s v="1401 4352"/>
    <s v="4-"/>
    <x v="2"/>
    <x v="0"/>
    <x v="55"/>
    <n v="3"/>
    <x v="11"/>
    <n v="2"/>
    <n v="1"/>
    <n v="0.86595666384087455"/>
    <n v="0.39328351489887514"/>
    <m/>
    <m/>
    <m/>
    <m/>
    <m/>
    <m/>
    <m/>
    <m/>
    <m/>
    <m/>
    <m/>
    <m/>
    <m/>
    <n v="9"/>
    <n v="1"/>
    <n v="0"/>
  </r>
  <r>
    <n v="52360071"/>
    <s v="LIN, Kuan-Ju"/>
    <s v="1f. No.1-6 Nandi Ln.,Shetou Township,Changhua County Taiwan 51153"/>
    <s v="1f. No.1-6 Nandi Ln. Shetou Township Changhua County Taiwan 51153"/>
    <s v="1 16 51153"/>
    <s v=".1-"/>
    <x v="5"/>
    <x v="0"/>
    <x v="4"/>
    <n v="3"/>
    <x v="4"/>
    <n v="3"/>
    <n v="1"/>
    <n v="0.8453531275835745"/>
    <n v="0.21274095676430571"/>
    <m/>
    <m/>
    <m/>
    <m/>
    <m/>
    <m/>
    <m/>
    <m/>
    <m/>
    <m/>
    <m/>
    <m/>
    <m/>
    <n v="9"/>
    <n v="1"/>
    <n v="0"/>
  </r>
  <r>
    <n v="52363883"/>
    <s v="Steiner Vanha, Ralph"/>
    <s v="c/o Sensirion AG, Laubisrütistrasse 50,CH-8712 Stäfa"/>
    <s v="c/o Sensirion AG Laubisrütistrasse 50 CH-8712 Stäfa"/>
    <s v="50 8712"/>
    <s v="50"/>
    <x v="10"/>
    <x v="0"/>
    <x v="26"/>
    <n v="3"/>
    <x v="11"/>
    <n v="2"/>
    <n v="1"/>
    <n v="0.89326306088422469"/>
    <n v="0.61916223294501704"/>
    <m/>
    <m/>
    <m/>
    <m/>
    <m/>
    <m/>
    <m/>
    <m/>
    <m/>
    <m/>
    <m/>
    <m/>
    <m/>
    <n v="9"/>
    <n v="1"/>
    <n v="0"/>
  </r>
  <r>
    <n v="52364867"/>
    <s v="Ernie Ball, Inc."/>
    <s v="4117 Earthwood Lane,San Luis Obispo, California 93401"/>
    <s v="4117 Earthwood Lane San Luis Obispo California 93401"/>
    <s v="4117 93401"/>
    <s v=""/>
    <x v="9"/>
    <x v="0"/>
    <x v="33"/>
    <n v="3"/>
    <x v="10"/>
    <n v="2"/>
    <n v="0"/>
    <n v="0.73487764894282037"/>
    <n v="0.59025511590977775"/>
    <m/>
    <m/>
    <m/>
    <m/>
    <m/>
    <m/>
    <m/>
    <m/>
    <m/>
    <m/>
    <m/>
    <m/>
    <m/>
    <n v="9"/>
    <n v="1"/>
    <n v="0"/>
  </r>
  <r>
    <n v="5162156"/>
    <s v="Glomset, Kenneth"/>
    <s v="Midtre Vegsundrabben 8,6020 Alesund"/>
    <s v="Midtre Vegsundrabben 8 6020 Alesund"/>
    <s v="8 6020"/>
    <s v="8"/>
    <x v="13"/>
    <x v="0"/>
    <x v="52"/>
    <n v="2"/>
    <x v="1"/>
    <n v="2"/>
    <n v="1"/>
    <n v="0.96305433323175094"/>
    <n v="0.32884326417887944"/>
    <n v="1"/>
    <n v="2"/>
    <n v="13"/>
    <m/>
    <m/>
    <m/>
    <m/>
    <m/>
    <m/>
    <m/>
    <m/>
    <m/>
    <m/>
    <n v="9"/>
    <n v="1"/>
    <n v="0"/>
  </r>
  <r>
    <n v="52372924"/>
    <s v="LEE, Sang-Yong"/>
    <s v="6-1105 Hanyang Apt.,119, Songpa-dong,Songpa-gu,Seoul 138-170"/>
    <s v="6-1105 Hanyang Apt. 119 Songpa-dong Songpa-gu Seoul 138-170"/>
    <s v="61105 119 138170"/>
    <s v="119"/>
    <x v="7"/>
    <x v="0"/>
    <x v="6"/>
    <n v="3"/>
    <x v="10"/>
    <n v="3"/>
    <n v="1"/>
    <n v="0.31846576904995172"/>
    <n v="0.41915602782480521"/>
    <m/>
    <m/>
    <m/>
    <m/>
    <m/>
    <m/>
    <m/>
    <m/>
    <m/>
    <m/>
    <m/>
    <m/>
    <m/>
    <n v="9"/>
    <n v="1"/>
    <n v="0"/>
  </r>
  <r>
    <n v="5174257"/>
    <s v="Kellenberger, Andres"/>
    <s v="Forchstrasse 5,8610 Uster"/>
    <s v="Forchstrasse 5 8610 Uster"/>
    <s v="5 8610"/>
    <s v="5"/>
    <x v="10"/>
    <x v="0"/>
    <x v="21"/>
    <n v="2"/>
    <x v="0"/>
    <n v="2"/>
    <n v="1"/>
    <n v="6.1399707297891459E-2"/>
    <n v="0.32612937466903402"/>
    <n v="1"/>
    <n v="2"/>
    <n v="13"/>
    <m/>
    <m/>
    <m/>
    <m/>
    <m/>
    <m/>
    <m/>
    <m/>
    <m/>
    <m/>
    <n v="9"/>
    <n v="1"/>
    <n v="0"/>
  </r>
  <r>
    <n v="52375308"/>
    <s v="Park, Su-Bum"/>
    <s v="219-24, Gasan-Dong,Geumcheon-Gu Seoul"/>
    <s v="219-24 Gasan-Dong Geumcheon-Gu Seoul"/>
    <s v="21924"/>
    <s v="-24"/>
    <x v="7"/>
    <x v="0"/>
    <x v="24"/>
    <n v="3"/>
    <x v="0"/>
    <n v="1"/>
    <n v="1"/>
    <n v="0.32672658476007066"/>
    <n v="7.3330676878453627E-2"/>
    <m/>
    <m/>
    <m/>
    <m/>
    <m/>
    <m/>
    <m/>
    <m/>
    <m/>
    <m/>
    <m/>
    <m/>
    <m/>
    <n v="9"/>
    <n v="1"/>
    <n v="0"/>
  </r>
  <r>
    <n v="52379089"/>
    <s v="Chang, Meng-Fan"/>
    <s v="7F., No. 51, Renhe 2nd St., South Dist.,402 Taichung City"/>
    <s v="7F. No. 51 Renhe 2nd St. South Dist. 402 Taichung City"/>
    <s v="7 51 2 402"/>
    <s v="51"/>
    <x v="5"/>
    <x v="0"/>
    <x v="19"/>
    <n v="3"/>
    <x v="6"/>
    <n v="4"/>
    <n v="1"/>
    <n v="0.32521619477951447"/>
    <n v="0.64683404985869852"/>
    <m/>
    <m/>
    <m/>
    <m/>
    <m/>
    <m/>
    <m/>
    <m/>
    <m/>
    <m/>
    <m/>
    <m/>
    <m/>
    <n v="9"/>
    <n v="1"/>
    <n v="0"/>
  </r>
  <r>
    <n v="52382784"/>
    <s v="APPLE, Jonathan, Taylor"/>
    <s v="111 E. 14th St. 161,New York, NY 10003"/>
    <s v="111 E. 14th St. 161 New York NY 10003"/>
    <s v="111 14 161 10003"/>
    <s v="14t"/>
    <x v="9"/>
    <x v="0"/>
    <x v="34"/>
    <n v="3"/>
    <x v="2"/>
    <n v="4"/>
    <n v="1"/>
    <n v="0.24939991877055911"/>
    <n v="0.70428585568867874"/>
    <m/>
    <m/>
    <m/>
    <m/>
    <m/>
    <m/>
    <m/>
    <m/>
    <m/>
    <m/>
    <m/>
    <m/>
    <m/>
    <n v="9"/>
    <n v="1"/>
    <n v="0"/>
  </r>
  <r>
    <n v="52382937"/>
    <s v="WATSON, Richard L."/>
    <s v="5331 N. Highland Street,Ruston, Washington 98407"/>
    <s v="5331 N. Highland Street Ruston Washington 98407"/>
    <s v="5331 98407"/>
    <s v=""/>
    <x v="9"/>
    <x v="0"/>
    <x v="47"/>
    <n v="3"/>
    <x v="11"/>
    <n v="2"/>
    <n v="0"/>
    <n v="0.80050754351335596"/>
    <n v="0.57272907259920081"/>
    <m/>
    <m/>
    <m/>
    <m/>
    <m/>
    <m/>
    <m/>
    <m/>
    <m/>
    <m/>
    <m/>
    <m/>
    <m/>
    <n v="9"/>
    <n v="1"/>
    <n v="0"/>
  </r>
  <r>
    <n v="52388232"/>
    <s v="ITO, Hiroaki"/>
    <s v="11-6-3001 Tukuda 1-chome,Chuo-ku,Tokyo 104-0051"/>
    <s v="11-6-3001 Tukuda 1-chome Chuo-ku Tokyo 104-0051"/>
    <s v="1163001 1 1040051"/>
    <s v="-6-"/>
    <x v="2"/>
    <x v="0"/>
    <x v="22"/>
    <n v="3"/>
    <x v="9"/>
    <n v="3"/>
    <n v="1"/>
    <n v="0.83224857304835886"/>
    <n v="7.5418142833469259E-2"/>
    <m/>
    <m/>
    <m/>
    <m/>
    <m/>
    <m/>
    <m/>
    <m/>
    <m/>
    <m/>
    <m/>
    <m/>
    <m/>
    <n v="9"/>
    <n v="1"/>
    <n v="0"/>
  </r>
  <r>
    <n v="52388336"/>
    <s v="Kimura, Hideyoshi"/>
    <s v="c/o Matsushita Electric Works, Ltd.,1048, Oaza-Kadoma, Kadoma-shi,Osaka 5718686"/>
    <s v="c/o Matsushita Electric Works Ltd. 1048 Oaza-Kadoma Kadoma-shi Osaka 5718686"/>
    <s v="1048 5718686"/>
    <s v=""/>
    <x v="2"/>
    <x v="0"/>
    <x v="68"/>
    <n v="3"/>
    <x v="4"/>
    <n v="2"/>
    <n v="0"/>
    <n v="0.39305976732107972"/>
    <n v="0.93143794747525366"/>
    <m/>
    <m/>
    <m/>
    <m/>
    <m/>
    <m/>
    <m/>
    <m/>
    <m/>
    <m/>
    <m/>
    <m/>
    <m/>
    <n v="9"/>
    <n v="1"/>
    <n v="0"/>
  </r>
  <r>
    <n v="52389033"/>
    <s v="YAMAKAWA, Takeru"/>
    <s v="c/o Meiji Seika Pharma Co. Ltd.,760 Morooka-cho,Kohoku-ku,Yokohama-shi Kanagawa 222-8567"/>
    <s v="c/o Meiji Seika Pharma Co. Ltd. 760 Morooka-cho Kohoku-ku Yokohama-shi Kanagawa 222-8567"/>
    <s v="760 2228567"/>
    <s v="760"/>
    <x v="2"/>
    <x v="0"/>
    <x v="8"/>
    <n v="3"/>
    <x v="8"/>
    <n v="2"/>
    <n v="1"/>
    <n v="0.74114836897775893"/>
    <n v="0.8403881401006551"/>
    <m/>
    <m/>
    <m/>
    <m/>
    <m/>
    <m/>
    <m/>
    <m/>
    <m/>
    <m/>
    <m/>
    <m/>
    <m/>
    <n v="9"/>
    <n v="1"/>
    <n v="0"/>
  </r>
  <r>
    <n v="52392189"/>
    <s v="BEELEN, VAN, Petrus Norbertus"/>
    <s v="P.O. Box 4,NL-6100 AA Echt"/>
    <s v="P.O. Box 4 NL-6100 AA Echt"/>
    <s v="4 6100"/>
    <s v="4"/>
    <x v="1"/>
    <x v="0"/>
    <x v="76"/>
    <n v="2"/>
    <x v="9"/>
    <n v="2"/>
    <n v="1"/>
    <n v="0.84439081647952696"/>
    <n v="0.92244672004354189"/>
    <m/>
    <m/>
    <m/>
    <m/>
    <m/>
    <m/>
    <m/>
    <m/>
    <m/>
    <m/>
    <m/>
    <m/>
    <m/>
    <n v="9"/>
    <n v="1"/>
    <n v="0"/>
  </r>
  <r>
    <n v="52402663"/>
    <s v="CHEN, Weiyang"/>
    <s v="Xiaomi Inc.,Floor 13,Rainbow City Shopping Mall II,of China Resources, No.68 Qinghe Middle Street,Haidian District Beijing 100085"/>
    <s v="Xiaomi Inc. Floor 13 Rainbow City Shopping Mall II of China Resources No.68 Qinghe Middle Street Haidian District Beijing 100085"/>
    <s v="13 68 100085"/>
    <s v="13"/>
    <x v="14"/>
    <x v="0"/>
    <x v="102"/>
    <n v="3"/>
    <x v="21"/>
    <n v="3"/>
    <n v="1"/>
    <n v="0.47600695992386777"/>
    <n v="0.93608137016600901"/>
    <m/>
    <m/>
    <m/>
    <m/>
    <m/>
    <m/>
    <m/>
    <m/>
    <m/>
    <m/>
    <m/>
    <m/>
    <m/>
    <n v="9"/>
    <n v="1"/>
    <n v="0"/>
  </r>
  <r>
    <n v="52402708"/>
    <s v="ROCKLAGE, Bernard"/>
    <s v="c/o Mondelez Deutschland Services GmbH&amp;Co. KG,Langemarckstrasse 4-20,28199 Bremen"/>
    <s v="c/o Mondelez Deutschland Services GmbH&amp;Co. KG Langemarckstrasse 4-20 28199 Bremen"/>
    <s v="420 28199"/>
    <s v="4-"/>
    <x v="0"/>
    <x v="0"/>
    <x v="35"/>
    <n v="3"/>
    <x v="4"/>
    <n v="2"/>
    <n v="1"/>
    <n v="0.62607979325813856"/>
    <n v="0.2383398829854203"/>
    <m/>
    <m/>
    <m/>
    <m/>
    <m/>
    <m/>
    <m/>
    <m/>
    <m/>
    <m/>
    <m/>
    <m/>
    <m/>
    <n v="9"/>
    <n v="1"/>
    <n v="0"/>
  </r>
  <r>
    <n v="16258986"/>
    <s v="BRISTOL-MYERS COMPANY"/>
    <s v="345 PARK AVENUE NEW YORK, NEW YORK"/>
    <s v="345 PARK AVENUE NEW YORK NEW YORK"/>
    <s v="345"/>
    <s v=""/>
    <x v="9"/>
    <x v="0"/>
    <x v="51"/>
    <n v="2"/>
    <x v="11"/>
    <n v="1"/>
    <n v="0"/>
    <n v="0.61450051143456474"/>
    <n v="0.34823648836090759"/>
    <n v="1"/>
    <n v="2"/>
    <n v="13"/>
    <m/>
    <m/>
    <m/>
    <m/>
    <m/>
    <m/>
    <m/>
    <m/>
    <m/>
    <m/>
    <n v="9"/>
    <n v="1"/>
    <n v="0"/>
  </r>
  <r>
    <n v="52403784"/>
    <s v="GUO, Hong, A201, Qinfeng Ge, Xi'an Software Park"/>
    <s v="No.68 Keji 2nd Road,Xi'an High-Tech Industry Development Zone,Xi-an, 710075 Shaanxi"/>
    <s v="No.68 Keji 2nd Road Xi'an High-Tech Industry Development Zone Xi-an 710075 Shaanxi"/>
    <s v="68 2 710075"/>
    <s v=".68"/>
    <x v="14"/>
    <x v="0"/>
    <x v="58"/>
    <n v="3"/>
    <x v="8"/>
    <n v="3"/>
    <n v="1"/>
    <n v="0.99669413709687571"/>
    <n v="0.96073129007160485"/>
    <m/>
    <m/>
    <m/>
    <m/>
    <m/>
    <m/>
    <m/>
    <m/>
    <m/>
    <m/>
    <m/>
    <m/>
    <m/>
    <n v="9"/>
    <n v="1"/>
    <n v="0"/>
  </r>
  <r>
    <n v="52406688"/>
    <s v="FLEURY, Yannick"/>
    <s v="6 rue de Wolfarth,F-29000 Quimper"/>
    <s v="6 rue de Wolfarth F-29000 Quimper"/>
    <s v="6 29000"/>
    <s v=""/>
    <x v="3"/>
    <x v="0"/>
    <x v="40"/>
    <n v="2"/>
    <x v="9"/>
    <n v="2"/>
    <n v="0"/>
    <n v="0.66215870112059727"/>
    <n v="0.59079137043245977"/>
    <m/>
    <m/>
    <m/>
    <m/>
    <m/>
    <m/>
    <m/>
    <m/>
    <m/>
    <m/>
    <m/>
    <m/>
    <m/>
    <n v="9"/>
    <n v="1"/>
    <n v="0"/>
  </r>
  <r>
    <n v="52407146"/>
    <s v="YANG, Huarong"/>
    <s v="No.10 South Keyuan Road,High-Tech Zone,Chengdu Sichuan 610041"/>
    <s v="No.10 South Keyuan Road High-Tech Zone Chengdu Sichuan 610041"/>
    <s v="10 610041"/>
    <s v=".10"/>
    <x v="14"/>
    <x v="0"/>
    <x v="15"/>
    <n v="3"/>
    <x v="2"/>
    <n v="2"/>
    <n v="1"/>
    <n v="0.39727146913423672"/>
    <n v="0.12370683928499393"/>
    <m/>
    <m/>
    <m/>
    <m/>
    <m/>
    <m/>
    <m/>
    <m/>
    <m/>
    <m/>
    <m/>
    <m/>
    <m/>
    <n v="9"/>
    <n v="1"/>
    <n v="0"/>
  </r>
  <r>
    <n v="52408220"/>
    <s v="GARREC, Philippe"/>
    <s v="CEA Saclay Nano - INNOV DIASI,Bâtiment 861 Point,Courrier 173,91991 Gif-sur-Yvette Cedex"/>
    <s v="CEA Saclay Nano - INNOV DIASI Bâtiment 861 Point Courrier 173 91991 Gif-sur-Yvette Cedex"/>
    <s v="861 173 91991"/>
    <s v="861"/>
    <x v="3"/>
    <x v="0"/>
    <x v="8"/>
    <n v="3"/>
    <x v="7"/>
    <n v="3"/>
    <n v="1"/>
    <n v="0.9731118819506055"/>
    <n v="0.94892368864094401"/>
    <m/>
    <m/>
    <m/>
    <m/>
    <m/>
    <m/>
    <m/>
    <m/>
    <m/>
    <m/>
    <m/>
    <m/>
    <m/>
    <n v="9"/>
    <n v="1"/>
    <n v="0"/>
  </r>
  <r>
    <n v="52409130"/>
    <s v="SCHÖLS, Frank-Herrmann"/>
    <s v="Senner Strasse 47,33647 Bielefeld"/>
    <s v="Senner Strasse 47 33647 Bielefeld"/>
    <s v="47 33647"/>
    <s v="47"/>
    <x v="0"/>
    <x v="0"/>
    <x v="40"/>
    <n v="2"/>
    <x v="1"/>
    <n v="2"/>
    <n v="1"/>
    <n v="0.28789211657296709"/>
    <n v="0.49450732528100783"/>
    <m/>
    <m/>
    <m/>
    <m/>
    <m/>
    <m/>
    <m/>
    <m/>
    <m/>
    <m/>
    <m/>
    <m/>
    <m/>
    <n v="9"/>
    <n v="1"/>
    <n v="0"/>
  </r>
  <r>
    <n v="52410379"/>
    <s v="KEROMNES, Laurent"/>
    <s v="45 Avenue de Verdun,69630 Chaponost"/>
    <s v="45 Avenue de Verdun 69630 Chaponost"/>
    <s v="45 69630"/>
    <s v=""/>
    <x v="3"/>
    <x v="0"/>
    <x v="52"/>
    <n v="2"/>
    <x v="9"/>
    <n v="2"/>
    <n v="0"/>
    <n v="0.53398027107713564"/>
    <n v="0.23731427678802886"/>
    <m/>
    <m/>
    <m/>
    <m/>
    <m/>
    <m/>
    <m/>
    <m/>
    <m/>
    <m/>
    <m/>
    <m/>
    <m/>
    <n v="9"/>
    <n v="1"/>
    <n v="0"/>
  </r>
  <r>
    <n v="52410662"/>
    <s v="Marie, Bruno"/>
    <s v="c/o Valeo-DAV,Rue Jules Verne - Vetraz Monthoux,BP 509,74106 Annemasse"/>
    <s v="c/o Valeo-DAV Rue Jules Verne - Vetraz Monthoux BP 509 74106 Annemasse"/>
    <s v="509 74106"/>
    <s v="509"/>
    <x v="3"/>
    <x v="0"/>
    <x v="39"/>
    <n v="3"/>
    <x v="8"/>
    <n v="2"/>
    <n v="1"/>
    <n v="0.96390876105335255"/>
    <n v="0.52925866036769609"/>
    <m/>
    <m/>
    <m/>
    <m/>
    <m/>
    <m/>
    <m/>
    <m/>
    <m/>
    <m/>
    <m/>
    <m/>
    <m/>
    <n v="9"/>
    <n v="1"/>
    <n v="0"/>
  </r>
  <r>
    <n v="52412527"/>
    <s v="FARRAR, Peter Antony"/>
    <s v="Low Barn,Burley Lane,Menston,Leeds LS29 6EX"/>
    <s v="Low Barn Burley Lane Menston Leeds LS29 6EX"/>
    <s v="29 6"/>
    <s v="S29"/>
    <x v="8"/>
    <x v="0"/>
    <x v="42"/>
    <n v="3"/>
    <x v="10"/>
    <n v="2"/>
    <n v="1"/>
    <n v="0.70844691363027501"/>
    <n v="0.98442510214126988"/>
    <m/>
    <m/>
    <m/>
    <m/>
    <m/>
    <m/>
    <m/>
    <m/>
    <m/>
    <m/>
    <m/>
    <m/>
    <m/>
    <n v="9"/>
    <n v="1"/>
    <n v="0"/>
  </r>
  <r>
    <n v="52417085"/>
    <s v="YACOUBI, Nadia"/>
    <s v="80 rue Edouard Renard,93000 BOBIGNY"/>
    <s v="80 rue Edouard Renard 93000 BOBIGNY"/>
    <s v="80 93000"/>
    <s v=""/>
    <x v="3"/>
    <x v="0"/>
    <x v="52"/>
    <n v="2"/>
    <x v="9"/>
    <n v="2"/>
    <n v="0"/>
    <n v="0.99644436193059971"/>
    <n v="0.44275758523966757"/>
    <m/>
    <m/>
    <m/>
    <m/>
    <m/>
    <m/>
    <m/>
    <m/>
    <m/>
    <m/>
    <m/>
    <m/>
    <m/>
    <n v="9"/>
    <n v="1"/>
    <n v="0"/>
  </r>
  <r>
    <n v="52420608"/>
    <s v="SWINBURNE, June Elizabeth"/>
    <s v="c/o Equine Genetics Research Limited,75 High Holborn,London WC1V 6LS"/>
    <s v="c/o Equine Genetics Research Limited 75 High Holborn London WC1V 6LS"/>
    <s v="75 1 6"/>
    <s v="75"/>
    <x v="8"/>
    <x v="0"/>
    <x v="10"/>
    <n v="3"/>
    <x v="6"/>
    <n v="3"/>
    <n v="1"/>
    <n v="0.3583246994684024"/>
    <n v="0.13392614376831802"/>
    <m/>
    <m/>
    <m/>
    <m/>
    <m/>
    <m/>
    <m/>
    <m/>
    <m/>
    <m/>
    <m/>
    <m/>
    <m/>
    <n v="9"/>
    <n v="1"/>
    <n v="0"/>
  </r>
  <r>
    <n v="52422793"/>
    <s v="KOTANI, Junji"/>
    <s v="c/o CANON KABUSHIKI KAISHA,30-2, Shimomaruko 3-chome, Ohta-ku,Tokyo, Tokyo 146-8501"/>
    <s v="c/o CANON KABUSHIKI KAISHA 30-2 Shimomaruko 3-chome Ohta-ku Tokyo Tokyo 146-8501"/>
    <s v="302 3 1468501"/>
    <s v="30-"/>
    <x v="2"/>
    <x v="0"/>
    <x v="58"/>
    <n v="3"/>
    <x v="6"/>
    <n v="3"/>
    <n v="1"/>
    <n v="1.9549123086834319E-2"/>
    <n v="0.36568273736884926"/>
    <m/>
    <m/>
    <m/>
    <m/>
    <m/>
    <m/>
    <m/>
    <m/>
    <m/>
    <m/>
    <m/>
    <m/>
    <m/>
    <n v="9"/>
    <n v="1"/>
    <n v="0"/>
  </r>
  <r>
    <n v="52422977"/>
    <s v="HONMA, Chiharu"/>
    <s v="c/o CMET INC.,5-5 Shin-Yokohama 2-chome,Kohoku-ku,Yokohama-shi Kanagawa 222-0033"/>
    <s v="c/o CMET INC. 5-5 Shin-Yokohama 2-chome Kohoku-ku Yokohama-shi Kanagawa 222-0033"/>
    <s v="55 2 2220033"/>
    <s v="5-"/>
    <x v="2"/>
    <x v="0"/>
    <x v="73"/>
    <n v="3"/>
    <x v="4"/>
    <n v="3"/>
    <n v="1"/>
    <n v="0.28709373205263411"/>
    <n v="0.63307813991279849"/>
    <m/>
    <m/>
    <m/>
    <m/>
    <m/>
    <m/>
    <m/>
    <m/>
    <m/>
    <m/>
    <m/>
    <m/>
    <m/>
    <n v="9"/>
    <n v="1"/>
    <n v="0"/>
  </r>
  <r>
    <n v="52423675"/>
    <s v="HARRISON, Martin Roy"/>
    <s v="Salunda Limited,Unit 14 A Oddington Grange,Weston-on-the-Green Oxfordshire OX25 3QW"/>
    <s v="Salunda Limited Unit 14 A Oddington Grange Weston-on-the-Green Oxfordshire OX25 3QW"/>
    <s v="14 25 3"/>
    <s v="14"/>
    <x v="8"/>
    <x v="0"/>
    <x v="58"/>
    <n v="3"/>
    <x v="6"/>
    <n v="3"/>
    <n v="1"/>
    <n v="0.2963031252902163"/>
    <n v="0.27321933432623813"/>
    <m/>
    <m/>
    <m/>
    <m/>
    <m/>
    <m/>
    <m/>
    <m/>
    <m/>
    <m/>
    <m/>
    <m/>
    <m/>
    <n v="9"/>
    <n v="1"/>
    <n v="0"/>
  </r>
  <r>
    <n v="52427141"/>
    <s v="Narita, Sotaro"/>
    <s v="c/o TOYOTA JIDOSHA KABUSHIKI KAISHA,1, Toyota-cho,Toyota-shi, Aichi 471-8571"/>
    <s v="c/o TOYOTA JIDOSHA KABUSHIKI KAISHA 1 Toyota-cho Toyota-shi Aichi 471-8571"/>
    <s v="1 4718571"/>
    <s v="1"/>
    <x v="2"/>
    <x v="0"/>
    <x v="45"/>
    <n v="3"/>
    <x v="4"/>
    <n v="2"/>
    <n v="1"/>
    <n v="0.80965888625938232"/>
    <n v="0.12536440631199919"/>
    <m/>
    <m/>
    <m/>
    <m/>
    <m/>
    <m/>
    <m/>
    <m/>
    <m/>
    <m/>
    <m/>
    <m/>
    <m/>
    <n v="9"/>
    <n v="1"/>
    <n v="0"/>
  </r>
  <r>
    <n v="52427403"/>
    <s v="Murata Manufacturing Co. Ltd."/>
    <s v="10-1, Higashikotari 1-chome,Nagaokakyo-shi,Kyoto-fu 617-8555"/>
    <s v="10-1 Higashikotari 1-chome Nagaokakyo-shi Kyoto-fu 617-8555"/>
    <s v="101 1 6178555"/>
    <s v="-1"/>
    <x v="2"/>
    <x v="0"/>
    <x v="6"/>
    <n v="3"/>
    <x v="9"/>
    <n v="3"/>
    <n v="1"/>
    <n v="6.0155840772693203E-3"/>
    <n v="0.5670322492004134"/>
    <m/>
    <m/>
    <m/>
    <m/>
    <m/>
    <m/>
    <m/>
    <m/>
    <m/>
    <m/>
    <m/>
    <m/>
    <m/>
    <n v="9"/>
    <n v="1"/>
    <n v="0"/>
  </r>
  <r>
    <n v="52428730"/>
    <s v="SUZUKI, Takahiko, Taiheiyo Cement Corporation"/>
    <s v="5378, Oaza Mikajiri,Kumagaya-shi,Saitama 360-0843"/>
    <s v="5378 Oaza Mikajiri Kumagaya-shi Saitama 360-0843"/>
    <s v="5378 3600843"/>
    <s v="360-"/>
    <x v="2"/>
    <x v="0"/>
    <x v="9"/>
    <n v="3"/>
    <x v="9"/>
    <n v="2"/>
    <n v="1"/>
    <n v="0.391325439332187"/>
    <n v="0.43230549911530691"/>
    <m/>
    <m/>
    <m/>
    <m/>
    <m/>
    <m/>
    <m/>
    <m/>
    <m/>
    <m/>
    <m/>
    <m/>
    <m/>
    <n v="9"/>
    <n v="1"/>
    <n v="0"/>
  </r>
  <r>
    <n v="52432138"/>
    <s v="YAMAZAKI, Yuka"/>
    <s v="c/o Hitachi Chemical Company, Ltd.,1919 Morisoejima,Chikusei-shi,Ibaraki, 308-0861"/>
    <s v="c/o Hitachi Chemical Company Ltd. 1919 Morisoejima Chikusei-shi Ibaraki 308-0861"/>
    <s v="1919 3080861"/>
    <s v="308-"/>
    <x v="2"/>
    <x v="0"/>
    <x v="67"/>
    <n v="3"/>
    <x v="4"/>
    <n v="2"/>
    <n v="1"/>
    <n v="0.6754196494667376"/>
    <n v="0.53749751354675079"/>
    <m/>
    <m/>
    <m/>
    <m/>
    <m/>
    <m/>
    <m/>
    <m/>
    <m/>
    <m/>
    <m/>
    <m/>
    <m/>
    <n v="9"/>
    <n v="1"/>
    <n v="0"/>
  </r>
  <r>
    <n v="52433400"/>
    <s v="YAMAMOTO Kazuhiro"/>
    <s v="c/o TOYOTA JIDOSHA KABUSHIKI KAISHA,1, Toyota-cho,Toyota-shi, Aichi-ken, 471-8571"/>
    <s v="c/o TOYOTA JIDOSHA KABUSHIKI KAISHA 1 Toyota-cho Toyota-shi Aichi-ken 471-8571"/>
    <s v="1 4718571"/>
    <s v="1"/>
    <x v="2"/>
    <x v="0"/>
    <x v="35"/>
    <n v="3"/>
    <x v="4"/>
    <n v="2"/>
    <n v="1"/>
    <n v="0.50054570064831394"/>
    <n v="0.78233732691785884"/>
    <m/>
    <m/>
    <m/>
    <m/>
    <m/>
    <m/>
    <m/>
    <m/>
    <m/>
    <m/>
    <m/>
    <m/>
    <m/>
    <n v="9"/>
    <n v="1"/>
    <n v="0"/>
  </r>
  <r>
    <n v="52435481"/>
    <s v="ROH, Myung Je"/>
    <s v="109-1901 Samsung Remian Apt.,23 Dowon-dong,Yongsan-gu,Seoul 140-748"/>
    <s v="109-1901 Samsung Remian Apt. 23 Dowon-dong Yongsan-gu Seoul 140-748"/>
    <s v="1091901 23 140748"/>
    <s v="23"/>
    <x v="7"/>
    <x v="0"/>
    <x v="17"/>
    <n v="3"/>
    <x v="2"/>
    <n v="3"/>
    <n v="1"/>
    <n v="0.73899778249866988"/>
    <n v="0.31115546510223091"/>
    <m/>
    <m/>
    <m/>
    <m/>
    <m/>
    <m/>
    <m/>
    <m/>
    <m/>
    <m/>
    <m/>
    <m/>
    <m/>
    <n v="9"/>
    <n v="1"/>
    <n v="0"/>
  </r>
  <r>
    <n v="52435672"/>
    <s v="UEGO, Naoya"/>
    <s v="c/o Mitsubishi Electric Corporation,7-3 Marunouchi 2-chome,Chiyoda-ku,Tokyo 100-8310"/>
    <s v="c/o Mitsubishi Electric Corporation 7-3 Marunouchi 2-chome Chiyoda-ku Tokyo 100-8310"/>
    <s v="73 2 1008310"/>
    <s v="7-"/>
    <x v="2"/>
    <x v="0"/>
    <x v="7"/>
    <n v="3"/>
    <x v="4"/>
    <n v="3"/>
    <n v="1"/>
    <n v="0.6993422035232848"/>
    <n v="0.96474242819030298"/>
    <m/>
    <m/>
    <m/>
    <m/>
    <m/>
    <m/>
    <m/>
    <m/>
    <m/>
    <m/>
    <m/>
    <m/>
    <m/>
    <n v="9"/>
    <n v="1"/>
    <n v="0"/>
  </r>
  <r>
    <n v="52435970"/>
    <s v="KANG, Seong Kyu"/>
    <s v="E-909, Jeongdaun Maeul, Deogeun-ri, Wollong-myeon,413-811 Paju-si, Gyeonggi-do"/>
    <s v="E-909 Jeongdaun Maeul Deogeun-ri Wollong-myeon 413-811 Paju-si Gyeonggi-do"/>
    <s v="909 413811"/>
    <s v="-909"/>
    <x v="7"/>
    <x v="0"/>
    <x v="72"/>
    <n v="3"/>
    <x v="10"/>
    <n v="2"/>
    <n v="1"/>
    <n v="0.99218353392464698"/>
    <n v="0.22244340531731632"/>
    <m/>
    <m/>
    <m/>
    <m/>
    <m/>
    <m/>
    <m/>
    <m/>
    <m/>
    <m/>
    <m/>
    <m/>
    <m/>
    <n v="9"/>
    <n v="1"/>
    <n v="0"/>
  </r>
  <r>
    <n v="52446516"/>
    <s v="BAUTIN, Mikhail"/>
    <s v="715 Pettis Avenue Apt. 1,Mountain View, CA 94041-1883"/>
    <s v="715 Pettis Avenue Apt. 1 Mountain View CA 94041-1883"/>
    <s v="715 1 940411883"/>
    <s v="1"/>
    <x v="9"/>
    <x v="0"/>
    <x v="33"/>
    <n v="3"/>
    <x v="2"/>
    <n v="3"/>
    <n v="1"/>
    <n v="3.9221785899881678E-2"/>
    <n v="0.27043270569582178"/>
    <m/>
    <m/>
    <m/>
    <m/>
    <m/>
    <m/>
    <m/>
    <m/>
    <m/>
    <m/>
    <m/>
    <m/>
    <m/>
    <n v="9"/>
    <n v="1"/>
    <n v="0"/>
  </r>
  <r>
    <n v="52447559"/>
    <s v="CHAN, Eva, King, Fan"/>
    <s v="800 North Lindbergh Blvd.,St. Louis, MO 63167"/>
    <s v="800 North Lindbergh Blvd. St. Louis MO 63167"/>
    <s v="800 63167"/>
    <s v=""/>
    <x v="9"/>
    <x v="0"/>
    <x v="37"/>
    <n v="3"/>
    <x v="10"/>
    <n v="2"/>
    <n v="0"/>
    <n v="0.18409218287109752"/>
    <n v="0.83830074059624371"/>
    <m/>
    <m/>
    <m/>
    <m/>
    <m/>
    <m/>
    <m/>
    <m/>
    <m/>
    <m/>
    <m/>
    <m/>
    <m/>
    <n v="9"/>
    <n v="1"/>
    <n v="0"/>
  </r>
  <r>
    <n v="52447998"/>
    <s v="CASALE, Pasquale"/>
    <s v="c/o The Trustees of Columbia University in the,city of New York,412 Low Memorial Library,535 West 116th Street,New York, NY 10027"/>
    <s v="c/o The Trustees of Columbia University in the city of New York 412 Low Memorial Library 535 West 116th Street New York NY 10027"/>
    <s v="412 535 116 10027"/>
    <s v="412"/>
    <x v="9"/>
    <x v="0"/>
    <x v="102"/>
    <n v="3"/>
    <x v="23"/>
    <n v="4"/>
    <n v="1"/>
    <n v="0.96425233453201831"/>
    <n v="0.94209371682063925"/>
    <m/>
    <m/>
    <m/>
    <m/>
    <m/>
    <m/>
    <m/>
    <m/>
    <m/>
    <m/>
    <m/>
    <m/>
    <m/>
    <n v="9"/>
    <n v="1"/>
    <n v="0"/>
  </r>
  <r>
    <n v="52457209"/>
    <s v="PERKINS, David"/>
    <s v="27 Bark Bend Pl.,The Woodlands, TX 77385"/>
    <s v="27 Bark Bend Pl. The Woodlands TX 77385"/>
    <s v="27 77385"/>
    <s v=""/>
    <x v="9"/>
    <x v="0"/>
    <x v="41"/>
    <n v="3"/>
    <x v="10"/>
    <n v="2"/>
    <n v="0"/>
    <n v="0.92080178253212719"/>
    <n v="0.15142971566382646"/>
    <m/>
    <m/>
    <m/>
    <m/>
    <m/>
    <m/>
    <m/>
    <m/>
    <m/>
    <m/>
    <m/>
    <m/>
    <m/>
    <n v="9"/>
    <n v="1"/>
    <n v="0"/>
  </r>
  <r>
    <n v="52459974"/>
    <s v="STOCKBERGER, Bryan, William"/>
    <s v="4424 West Sam Houston Parkway North,Suite 100,Houston, TX 77041"/>
    <s v="4424 West Sam Houston Parkway North Suite 100 Houston TX 77041"/>
    <s v="4424 100 77041"/>
    <s v="100"/>
    <x v="9"/>
    <x v="0"/>
    <x v="53"/>
    <n v="3"/>
    <x v="6"/>
    <n v="3"/>
    <n v="1"/>
    <n v="0.80892640090242307"/>
    <n v="0.23759380044791201"/>
    <m/>
    <m/>
    <m/>
    <m/>
    <m/>
    <m/>
    <m/>
    <m/>
    <m/>
    <m/>
    <m/>
    <m/>
    <m/>
    <n v="9"/>
    <n v="1"/>
    <n v="0"/>
  </r>
  <r>
    <n v="52460899"/>
    <s v="CARDIOPULMONARY CORP."/>
    <s v="200 Cascade Boulevard,Milford CT 06460"/>
    <s v="200 Cascade Boulevard Milford CT 06460"/>
    <s v="200 06460"/>
    <s v=""/>
    <x v="9"/>
    <x v="0"/>
    <x v="34"/>
    <n v="3"/>
    <x v="9"/>
    <n v="2"/>
    <n v="0"/>
    <n v="0.54253209749828557"/>
    <n v="0.81138062572310476"/>
    <m/>
    <m/>
    <m/>
    <m/>
    <m/>
    <m/>
    <m/>
    <m/>
    <m/>
    <m/>
    <m/>
    <m/>
    <m/>
    <n v="9"/>
    <n v="1"/>
    <n v="0"/>
  </r>
  <r>
    <n v="52464873"/>
    <s v="VARGA, Stephen"/>
    <s v="800 Cummings Center Suite 258X,Beverly, Massachusetts 01915"/>
    <s v="800 Cummings Center Suite 258X Beverly Massachusetts 01915"/>
    <s v="800 258 01915"/>
    <s v="258X"/>
    <x v="9"/>
    <x v="0"/>
    <x v="16"/>
    <n v="3"/>
    <x v="10"/>
    <n v="3"/>
    <n v="1"/>
    <n v="0.49046969711429123"/>
    <n v="8.7412124867364493E-2"/>
    <m/>
    <m/>
    <m/>
    <m/>
    <m/>
    <m/>
    <m/>
    <m/>
    <m/>
    <m/>
    <m/>
    <m/>
    <m/>
    <n v="9"/>
    <n v="1"/>
    <n v="0"/>
  </r>
  <r>
    <n v="52467121"/>
    <s v="TIBBEN, Bradley Steve"/>
    <s v="621 14th Street Place,Nevada, IA 50201"/>
    <s v="621 14th Street Place Nevada IA 50201"/>
    <s v="621 14 50201"/>
    <s v="14t"/>
    <x v="9"/>
    <x v="0"/>
    <x v="34"/>
    <n v="3"/>
    <x v="11"/>
    <n v="3"/>
    <n v="1"/>
    <n v="0.57200875532494877"/>
    <n v="0.79201684108147563"/>
    <m/>
    <m/>
    <m/>
    <m/>
    <m/>
    <m/>
    <m/>
    <m/>
    <m/>
    <m/>
    <m/>
    <m/>
    <m/>
    <n v="9"/>
    <n v="1"/>
    <n v="0"/>
  </r>
  <r>
    <n v="52468746"/>
    <s v="TUMULAK, Derek"/>
    <s v="2545 N. First Street,San Jose, California 95131"/>
    <s v="2545 N. First Street San Jose California 95131"/>
    <s v="2545 95131"/>
    <s v=""/>
    <x v="9"/>
    <x v="0"/>
    <x v="22"/>
    <n v="3"/>
    <x v="10"/>
    <n v="2"/>
    <n v="0"/>
    <n v="0.89433857701030295"/>
    <n v="0.61656714800932222"/>
    <m/>
    <m/>
    <m/>
    <m/>
    <m/>
    <m/>
    <m/>
    <m/>
    <m/>
    <m/>
    <m/>
    <m/>
    <m/>
    <n v="9"/>
    <n v="1"/>
    <n v="0"/>
  </r>
  <r>
    <n v="16324737"/>
    <s v="SOULE"/>
    <s v="65200 BAGNERES DE BIGORRE,"/>
    <s v="65200 BAGNERES DE BIGORRE"/>
    <s v="65200"/>
    <s v=""/>
    <x v="3"/>
    <x v="0"/>
    <x v="76"/>
    <n v="2"/>
    <x v="0"/>
    <n v="1"/>
    <n v="0"/>
    <n v="0.69941932331284251"/>
    <n v="0.36697708330351597"/>
    <n v="1"/>
    <n v="2"/>
    <n v="13"/>
    <m/>
    <m/>
    <m/>
    <m/>
    <m/>
    <m/>
    <m/>
    <m/>
    <m/>
    <m/>
    <n v="9"/>
    <n v="1"/>
    <n v="0"/>
  </r>
  <r>
    <n v="52470762"/>
    <s v="Etat français représenté par le Délégué Général pour l'Armement"/>
    <s v="DGA/DS/SDPA/BPI,Bureau de la Propriété Intellectuelle,60 Boulevard du Général Martial Valin,CS21623,75509 Paris Cedex 15"/>
    <s v="DGA/DS/SDPA/BPI Bureau de la Propriété Intellectuelle 60 Boulevard du Général Martial Valin CS21623 75509 Paris Cedex 15"/>
    <s v="60 21623 75509 15"/>
    <s v="60"/>
    <x v="3"/>
    <x v="0"/>
    <x v="112"/>
    <n v="3"/>
    <x v="13"/>
    <n v="4"/>
    <n v="1"/>
    <n v="0.1234503101269151"/>
    <n v="0.60558483997281576"/>
    <m/>
    <m/>
    <m/>
    <m/>
    <m/>
    <m/>
    <m/>
    <m/>
    <m/>
    <m/>
    <m/>
    <m/>
    <m/>
    <n v="9"/>
    <n v="1"/>
    <n v="0"/>
  </r>
  <r>
    <n v="52471140"/>
    <s v="Dyks, Stephen John"/>
    <s v="Unilever R&amp;D Colworth, Sharnbrook,Bedfordshire MK44 1LQ"/>
    <s v="Unilever R&amp;D Colworth Sharnbrook Bedfordshire MK44 1LQ"/>
    <s v="44 1"/>
    <s v="K44"/>
    <x v="8"/>
    <x v="0"/>
    <x v="5"/>
    <n v="3"/>
    <x v="11"/>
    <n v="2"/>
    <n v="1"/>
    <n v="0.81775883482592171"/>
    <n v="8.9440262639936652E-2"/>
    <m/>
    <m/>
    <m/>
    <m/>
    <m/>
    <m/>
    <m/>
    <m/>
    <m/>
    <m/>
    <m/>
    <m/>
    <m/>
    <n v="9"/>
    <n v="1"/>
    <n v="0"/>
  </r>
  <r>
    <n v="52471668"/>
    <s v="MILANESI, Riccardo Raimondo"/>
    <s v="Via dei Mille, 157,I-27100 Pavia"/>
    <s v="Via dei Mille 157 I-27100 Pavia"/>
    <s v="157 27100"/>
    <s v="157"/>
    <x v="6"/>
    <x v="0"/>
    <x v="1"/>
    <n v="2"/>
    <x v="9"/>
    <n v="2"/>
    <n v="1"/>
    <n v="0.51221269323746832"/>
    <n v="0.85228436760289594"/>
    <m/>
    <m/>
    <m/>
    <m/>
    <m/>
    <m/>
    <m/>
    <m/>
    <m/>
    <m/>
    <m/>
    <m/>
    <m/>
    <n v="9"/>
    <n v="1"/>
    <n v="0"/>
  </r>
  <r>
    <n v="52471908"/>
    <s v="HORI Shigehiro"/>
    <s v="c/o Technical Center,Unuma Factory,Kabushiki Kaisha Toukai Spring Seisakusho,7-230 Unumahaba-cho,Kakamigahara-shi Gifu 509-0135"/>
    <s v="c/o Technical Center Unuma Factory Kabushiki Kaisha Toukai Spring Seisakusho 7-230 Unumahaba-cho Kakamigahara-shi Gifu 509-0135"/>
    <s v="7230 5090135"/>
    <s v="7-"/>
    <x v="2"/>
    <x v="0"/>
    <x v="130"/>
    <n v="3"/>
    <x v="12"/>
    <n v="2"/>
    <n v="1"/>
    <n v="0.31720356307551334"/>
    <n v="0.40630166157064251"/>
    <m/>
    <m/>
    <m/>
    <m/>
    <m/>
    <m/>
    <m/>
    <m/>
    <m/>
    <m/>
    <m/>
    <m/>
    <m/>
    <n v="9"/>
    <n v="1"/>
    <n v="0"/>
  </r>
  <r>
    <n v="52473054"/>
    <s v="KIM, Ki-Dong"/>
    <s v="383-2103,Cheongna Hanwha Vivaldi,855-1 Gyeongseo-dong,Seo-gu,Incheon 404-170"/>
    <s v="383-2103 Cheongna Hanwha Vivaldi 855-1 Gyeongseo-dong Seo-gu Incheon 404-170"/>
    <s v="3832103 8551 404170"/>
    <s v="855-"/>
    <x v="7"/>
    <x v="0"/>
    <x v="45"/>
    <n v="3"/>
    <x v="2"/>
    <n v="3"/>
    <n v="1"/>
    <n v="0.86061514407371542"/>
    <n v="6.4765594572429475E-2"/>
    <m/>
    <m/>
    <m/>
    <m/>
    <m/>
    <m/>
    <m/>
    <m/>
    <m/>
    <m/>
    <m/>
    <m/>
    <m/>
    <n v="9"/>
    <n v="1"/>
    <n v="0"/>
  </r>
  <r>
    <n v="52473592"/>
    <s v="MOROZOV, Gregory"/>
    <s v="2-9 Geroya Davydova str.,Nizhny 603000 Novgorod"/>
    <s v="2-9 Geroya Davydova str. Nizhny 603000 Novgorod"/>
    <s v="29 603000"/>
    <s v="-9"/>
    <x v="29"/>
    <x v="0"/>
    <x v="22"/>
    <n v="3"/>
    <x v="11"/>
    <n v="2"/>
    <n v="1"/>
    <n v="9.0472445125120649E-2"/>
    <n v="0.23342326255539303"/>
    <m/>
    <m/>
    <m/>
    <m/>
    <m/>
    <m/>
    <m/>
    <m/>
    <m/>
    <m/>
    <m/>
    <m/>
    <m/>
    <n v="9"/>
    <n v="1"/>
    <n v="0"/>
  </r>
  <r>
    <n v="52473671"/>
    <s v="Persson, Lars"/>
    <s v="Östra Varvsgatan 58,211 13 Malmö"/>
    <s v="Östra Varvsgatan 58 211 13 Malmö"/>
    <s v="58 211 13"/>
    <s v="58"/>
    <x v="11"/>
    <x v="0"/>
    <x v="1"/>
    <n v="2"/>
    <x v="9"/>
    <n v="3"/>
    <n v="1"/>
    <n v="5.194600248456871E-2"/>
    <n v="0.63395252248677503"/>
    <m/>
    <m/>
    <m/>
    <m/>
    <m/>
    <m/>
    <m/>
    <m/>
    <m/>
    <m/>
    <m/>
    <m/>
    <m/>
    <n v="9"/>
    <n v="1"/>
    <n v="0"/>
  </r>
  <r>
    <n v="52478551"/>
    <s v="Kappaun, Stefan"/>
    <s v="Groβ Sankt Florian"/>
    <s v="Groβ Sankt Florian"/>
    <s v=""/>
    <s v=""/>
    <x v="15"/>
    <x v="0"/>
    <x v="83"/>
    <n v="2"/>
    <x v="3"/>
    <n v="0"/>
    <n v="0"/>
    <n v="0.32207024412133844"/>
    <n v="0.82673747317794299"/>
    <m/>
    <m/>
    <m/>
    <m/>
    <m/>
    <m/>
    <m/>
    <m/>
    <m/>
    <m/>
    <m/>
    <m/>
    <m/>
    <n v="9"/>
    <n v="0"/>
    <n v="0"/>
  </r>
  <r>
    <n v="52482694"/>
    <s v="AMENT, Irene"/>
    <s v="Aalen"/>
    <s v="Aalen"/>
    <s v=""/>
    <s v=""/>
    <x v="0"/>
    <x v="0"/>
    <x v="87"/>
    <n v="1"/>
    <x v="14"/>
    <n v="0"/>
    <n v="0"/>
    <n v="0.41132380806559854"/>
    <n v="0.19689228447179419"/>
    <m/>
    <m/>
    <m/>
    <m/>
    <m/>
    <m/>
    <m/>
    <m/>
    <m/>
    <m/>
    <m/>
    <m/>
    <m/>
    <n v="9"/>
    <n v="0"/>
    <n v="0"/>
  </r>
  <r>
    <n v="52484561"/>
    <s v="Drapho Electronics Technology Co., Ltd."/>
    <s v="Kunshan, Jiangsu"/>
    <s v="Kunshan Jiangsu"/>
    <s v=""/>
    <s v=""/>
    <x v="14"/>
    <x v="0"/>
    <x v="79"/>
    <n v="1"/>
    <x v="15"/>
    <n v="0"/>
    <n v="0"/>
    <n v="0.73588893163047642"/>
    <n v="0.13725948271486477"/>
    <m/>
    <m/>
    <m/>
    <m/>
    <m/>
    <m/>
    <m/>
    <m/>
    <m/>
    <m/>
    <m/>
    <m/>
    <m/>
    <n v="9"/>
    <n v="0"/>
    <n v="0"/>
  </r>
  <r>
    <n v="52490794"/>
    <s v="LUO, Panfeng"/>
    <s v="Guangzhou, Guangdong"/>
    <s v="Guangzhou Guangdong"/>
    <s v=""/>
    <s v=""/>
    <x v="14"/>
    <x v="0"/>
    <x v="91"/>
    <n v="2"/>
    <x v="15"/>
    <n v="0"/>
    <n v="0"/>
    <n v="0.36483697028018736"/>
    <n v="0.96800118468156804"/>
    <m/>
    <m/>
    <m/>
    <m/>
    <m/>
    <m/>
    <m/>
    <m/>
    <m/>
    <m/>
    <m/>
    <m/>
    <m/>
    <n v="9"/>
    <n v="0"/>
    <n v="0"/>
  </r>
  <r>
    <n v="52492076"/>
    <s v="WANG, Honggang"/>
    <s v="ShangHai"/>
    <s v="ShangHai"/>
    <s v=""/>
    <s v=""/>
    <x v="14"/>
    <x v="0"/>
    <x v="59"/>
    <n v="1"/>
    <x v="14"/>
    <n v="0"/>
    <n v="0"/>
    <n v="0.15849850569907831"/>
    <n v="0.3063407081451992"/>
    <m/>
    <m/>
    <m/>
    <m/>
    <m/>
    <m/>
    <m/>
    <m/>
    <m/>
    <m/>
    <m/>
    <m/>
    <m/>
    <n v="9"/>
    <n v="0"/>
    <n v="0"/>
  </r>
  <r>
    <n v="52495609"/>
    <s v="SHANDONG JINSHENG NON-FERROUS GROUP CO., LTD."/>
    <s v="Shandong"/>
    <s v="Shandong"/>
    <s v=""/>
    <s v=""/>
    <x v="14"/>
    <x v="0"/>
    <x v="59"/>
    <n v="1"/>
    <x v="14"/>
    <n v="0"/>
    <n v="0"/>
    <n v="0.59799059472229188"/>
    <n v="0.93678965100544953"/>
    <m/>
    <m/>
    <m/>
    <m/>
    <m/>
    <m/>
    <m/>
    <m/>
    <m/>
    <m/>
    <m/>
    <m/>
    <m/>
    <n v="9"/>
    <n v="0"/>
    <n v="0"/>
  </r>
  <r>
    <n v="52496261"/>
    <s v="Pruns Persica Pty Ltd."/>
    <s v="Osborne Park"/>
    <s v="Osborne Park"/>
    <s v=""/>
    <s v=""/>
    <x v="20"/>
    <x v="0"/>
    <x v="74"/>
    <n v="1"/>
    <x v="15"/>
    <n v="0"/>
    <n v="0"/>
    <n v="4.7310881735080357E-2"/>
    <n v="0.794594815550275"/>
    <m/>
    <m/>
    <m/>
    <m/>
    <m/>
    <m/>
    <m/>
    <m/>
    <m/>
    <m/>
    <m/>
    <m/>
    <m/>
    <n v="9"/>
    <n v="0"/>
    <n v="0"/>
  </r>
  <r>
    <n v="52498337"/>
    <s v="Wang, Wen Tsung"/>
    <s v="Fengyuan City"/>
    <s v="Fengyuan City"/>
    <s v=""/>
    <s v=""/>
    <x v="14"/>
    <x v="0"/>
    <x v="69"/>
    <n v="1"/>
    <x v="15"/>
    <n v="0"/>
    <n v="0"/>
    <n v="0.26476946382052713"/>
    <n v="0.52726525173227934"/>
    <m/>
    <m/>
    <m/>
    <m/>
    <m/>
    <m/>
    <m/>
    <m/>
    <m/>
    <m/>
    <m/>
    <m/>
    <m/>
    <n v="9"/>
    <n v="0"/>
    <n v="0"/>
  </r>
  <r>
    <n v="52502305"/>
    <s v="Aoki, Kazuya"/>
    <s v="Kanagawa"/>
    <s v="Kanagawa"/>
    <s v=""/>
    <s v=""/>
    <x v="2"/>
    <x v="0"/>
    <x v="59"/>
    <n v="1"/>
    <x v="14"/>
    <n v="0"/>
    <n v="0"/>
    <n v="0.17437883501610885"/>
    <n v="0.49709030848518798"/>
    <m/>
    <m/>
    <m/>
    <m/>
    <m/>
    <m/>
    <m/>
    <m/>
    <m/>
    <m/>
    <m/>
    <m/>
    <m/>
    <n v="9"/>
    <n v="0"/>
    <n v="0"/>
  </r>
  <r>
    <n v="52505631"/>
    <s v="NUTRASOURCE DIAGNOSTICS INC."/>
    <s v="Guelph"/>
    <s v="Guelph"/>
    <s v=""/>
    <s v=""/>
    <x v="16"/>
    <x v="0"/>
    <x v="66"/>
    <n v="1"/>
    <x v="14"/>
    <n v="0"/>
    <n v="0"/>
    <n v="0.3097587387977413"/>
    <n v="0.67357798898670829"/>
    <m/>
    <m/>
    <m/>
    <m/>
    <m/>
    <m/>
    <m/>
    <m/>
    <m/>
    <m/>
    <m/>
    <m/>
    <m/>
    <n v="9"/>
    <n v="0"/>
    <n v="0"/>
  </r>
  <r>
    <n v="52507018"/>
    <s v="SCHIPPLICK, Sebastian"/>
    <s v="Bad Durkheim"/>
    <s v="Bad Durkheim"/>
    <s v=""/>
    <s v=""/>
    <x v="0"/>
    <x v="0"/>
    <x v="74"/>
    <n v="1"/>
    <x v="15"/>
    <n v="0"/>
    <n v="0"/>
    <n v="0.34560728355074122"/>
    <n v="0.61015751727913026"/>
    <m/>
    <m/>
    <m/>
    <m/>
    <m/>
    <m/>
    <m/>
    <m/>
    <m/>
    <m/>
    <m/>
    <m/>
    <m/>
    <n v="9"/>
    <n v="0"/>
    <n v="0"/>
  </r>
  <r>
    <n v="52509656"/>
    <s v="DUREAULT, Alex"/>
    <s v="Leymen"/>
    <s v="Leymen"/>
    <s v=""/>
    <s v=""/>
    <x v="3"/>
    <x v="0"/>
    <x v="66"/>
    <n v="1"/>
    <x v="14"/>
    <n v="0"/>
    <n v="0"/>
    <n v="0.6997680974803383"/>
    <n v="0.65717199391586556"/>
    <m/>
    <m/>
    <m/>
    <m/>
    <m/>
    <m/>
    <m/>
    <m/>
    <m/>
    <m/>
    <m/>
    <m/>
    <m/>
    <n v="9"/>
    <n v="0"/>
    <n v="0"/>
  </r>
  <r>
    <n v="52511894"/>
    <s v="Bailly, Stephane"/>
    <s v="La Rouxiere"/>
    <s v="La Rouxiere"/>
    <s v=""/>
    <s v=""/>
    <x v="3"/>
    <x v="0"/>
    <x v="77"/>
    <n v="1"/>
    <x v="15"/>
    <n v="0"/>
    <n v="0"/>
    <n v="0.80537835845179484"/>
    <n v="0.51761073937589808"/>
    <m/>
    <m/>
    <m/>
    <m/>
    <m/>
    <m/>
    <m/>
    <m/>
    <m/>
    <m/>
    <m/>
    <m/>
    <m/>
    <n v="9"/>
    <n v="0"/>
    <n v="0"/>
  </r>
  <r>
    <n v="52514383"/>
    <s v="Nelson, Avro Anthony Sargeaunt"/>
    <s v="Victoria"/>
    <s v="Victoria"/>
    <s v=""/>
    <s v=""/>
    <x v="16"/>
    <x v="0"/>
    <x v="59"/>
    <n v="1"/>
    <x v="14"/>
    <n v="0"/>
    <n v="0"/>
    <n v="0.28650652768263174"/>
    <n v="0.48422066880226777"/>
    <m/>
    <m/>
    <m/>
    <m/>
    <m/>
    <m/>
    <m/>
    <m/>
    <m/>
    <m/>
    <m/>
    <m/>
    <m/>
    <n v="9"/>
    <n v="0"/>
    <n v="0"/>
  </r>
  <r>
    <n v="52516481"/>
    <s v="NAGAMATSU, Takashi"/>
    <s v="Hyogo"/>
    <s v="Hyogo"/>
    <s v=""/>
    <s v=""/>
    <x v="2"/>
    <x v="0"/>
    <x v="87"/>
    <n v="1"/>
    <x v="14"/>
    <n v="0"/>
    <n v="0"/>
    <n v="0.32168974658474292"/>
    <n v="0.82811923043757674"/>
    <m/>
    <m/>
    <m/>
    <m/>
    <m/>
    <m/>
    <m/>
    <m/>
    <m/>
    <m/>
    <m/>
    <m/>
    <m/>
    <n v="9"/>
    <n v="0"/>
    <n v="0"/>
  </r>
  <r>
    <n v="52519827"/>
    <s v="Braul De Leon Rayant, Kenneth"/>
    <s v="Verres"/>
    <s v="Verres"/>
    <s v=""/>
    <s v=""/>
    <x v="6"/>
    <x v="0"/>
    <x v="66"/>
    <n v="1"/>
    <x v="14"/>
    <n v="0"/>
    <n v="0"/>
    <n v="0.75388470868454127"/>
    <n v="0.66375221542650931"/>
    <m/>
    <m/>
    <m/>
    <m/>
    <m/>
    <m/>
    <m/>
    <m/>
    <m/>
    <m/>
    <m/>
    <m/>
    <m/>
    <n v="9"/>
    <n v="0"/>
    <n v="0"/>
  </r>
  <r>
    <n v="52525832"/>
    <s v="Jones, Christopher Iain"/>
    <s v="Brighton"/>
    <s v="Brighton"/>
    <s v=""/>
    <s v=""/>
    <x v="8"/>
    <x v="0"/>
    <x v="59"/>
    <n v="1"/>
    <x v="14"/>
    <n v="0"/>
    <n v="0"/>
    <n v="0.72524894548462149"/>
    <n v="0.61391968597884961"/>
    <m/>
    <m/>
    <m/>
    <m/>
    <m/>
    <m/>
    <m/>
    <m/>
    <m/>
    <m/>
    <m/>
    <m/>
    <m/>
    <n v="9"/>
    <n v="0"/>
    <n v="0"/>
  </r>
  <r>
    <n v="52526520"/>
    <s v="Hartmann, Torsten"/>
    <s v="Unterschleiβheim"/>
    <s v="Unterschleiβheim"/>
    <s v=""/>
    <s v=""/>
    <x v="0"/>
    <x v="0"/>
    <x v="79"/>
    <n v="1"/>
    <x v="14"/>
    <n v="0"/>
    <n v="0"/>
    <n v="0.87004647426422843"/>
    <n v="0.11389411178561426"/>
    <m/>
    <m/>
    <m/>
    <m/>
    <m/>
    <m/>
    <m/>
    <m/>
    <m/>
    <m/>
    <m/>
    <m/>
    <m/>
    <n v="9"/>
    <n v="0"/>
    <n v="0"/>
  </r>
  <r>
    <n v="52529014"/>
    <s v="Kik, Kwiyong"/>
    <s v="Daejeon"/>
    <s v="Daejeon"/>
    <s v=""/>
    <s v=""/>
    <x v="7"/>
    <x v="0"/>
    <x v="65"/>
    <n v="1"/>
    <x v="14"/>
    <n v="0"/>
    <n v="0"/>
    <n v="0.28677271473314758"/>
    <n v="0.4209845354220928"/>
    <m/>
    <m/>
    <m/>
    <m/>
    <m/>
    <m/>
    <m/>
    <m/>
    <m/>
    <m/>
    <m/>
    <m/>
    <m/>
    <n v="9"/>
    <n v="0"/>
    <n v="0"/>
  </r>
  <r>
    <n v="26208394"/>
    <s v="HERLEDAN, JEAN-RENE"/>
    <s v="KERHAM TREDREZ LOCQUEMEAU, LANNION"/>
    <s v="KERHAM TREDREZ LOCQUEMEAU LANNION"/>
    <s v=""/>
    <s v=""/>
    <x v="3"/>
    <x v="0"/>
    <x v="51"/>
    <n v="2"/>
    <x v="0"/>
    <n v="0"/>
    <n v="0"/>
    <n v="0.72652150383347391"/>
    <n v="0.31204520149034598"/>
    <n v="1"/>
    <n v="2"/>
    <n v="13"/>
    <m/>
    <m/>
    <m/>
    <m/>
    <m/>
    <m/>
    <m/>
    <m/>
    <m/>
    <m/>
    <n v="9"/>
    <n v="1"/>
    <n v="0"/>
  </r>
  <r>
    <n v="52538689"/>
    <s v="Jansen Holding B.V."/>
    <s v="Barneveld"/>
    <s v="Barneveld"/>
    <s v=""/>
    <s v=""/>
    <x v="1"/>
    <x v="0"/>
    <x v="62"/>
    <n v="1"/>
    <x v="14"/>
    <n v="0"/>
    <n v="0"/>
    <n v="0.7525709491374688"/>
    <n v="0.22051274712271596"/>
    <m/>
    <m/>
    <m/>
    <m/>
    <m/>
    <m/>
    <m/>
    <m/>
    <m/>
    <m/>
    <m/>
    <m/>
    <m/>
    <n v="9"/>
    <n v="0"/>
    <n v="0"/>
  </r>
  <r>
    <n v="52543512"/>
    <s v="Kennington, Peter B."/>
    <s v="Chepstow"/>
    <s v="Chepstow"/>
    <s v=""/>
    <s v=""/>
    <x v="8"/>
    <x v="0"/>
    <x v="59"/>
    <n v="1"/>
    <x v="14"/>
    <n v="0"/>
    <n v="0"/>
    <n v="3.0262568655123112E-2"/>
    <n v="0.7654778650288292"/>
    <m/>
    <m/>
    <m/>
    <m/>
    <m/>
    <m/>
    <m/>
    <m/>
    <m/>
    <m/>
    <m/>
    <m/>
    <m/>
    <n v="9"/>
    <n v="0"/>
    <n v="0"/>
  </r>
  <r>
    <n v="52543824"/>
    <s v="Courson, Paul A."/>
    <s v="Lake Village,AR"/>
    <s v="Lake Village AR"/>
    <s v=""/>
    <s v=""/>
    <x v="9"/>
    <x v="0"/>
    <x v="81"/>
    <n v="1"/>
    <x v="3"/>
    <n v="0"/>
    <n v="0"/>
    <n v="0.77979024284214726"/>
    <n v="0.24216285176235108"/>
    <m/>
    <m/>
    <m/>
    <m/>
    <m/>
    <m/>
    <m/>
    <m/>
    <m/>
    <m/>
    <m/>
    <m/>
    <m/>
    <n v="9"/>
    <n v="0"/>
    <n v="0"/>
  </r>
  <r>
    <n v="52545818"/>
    <s v="PARK, Myunghwan"/>
    <s v="Suwon-si"/>
    <s v="Suwon-si"/>
    <s v=""/>
    <s v=""/>
    <x v="7"/>
    <x v="0"/>
    <x v="59"/>
    <n v="1"/>
    <x v="14"/>
    <n v="0"/>
    <n v="0"/>
    <n v="3.7306303925578654E-2"/>
    <n v="0.48523815069599374"/>
    <m/>
    <m/>
    <m/>
    <m/>
    <m/>
    <m/>
    <m/>
    <m/>
    <m/>
    <m/>
    <m/>
    <m/>
    <m/>
    <n v="9"/>
    <n v="0"/>
    <n v="0"/>
  </r>
  <r>
    <n v="52546262"/>
    <s v="KOBAYASHI, Genki"/>
    <s v="Yokohama-shi, Kanagawa"/>
    <s v="Yokohama-shi Kanagawa"/>
    <s v=""/>
    <s v=""/>
    <x v="2"/>
    <x v="0"/>
    <x v="48"/>
    <n v="2"/>
    <x v="15"/>
    <n v="0"/>
    <n v="0"/>
    <n v="0.10719319851633324"/>
    <n v="0.65051178889913275"/>
    <m/>
    <m/>
    <m/>
    <m/>
    <m/>
    <m/>
    <m/>
    <m/>
    <m/>
    <m/>
    <m/>
    <m/>
    <m/>
    <n v="9"/>
    <n v="0"/>
    <n v="0"/>
  </r>
  <r>
    <n v="52546605"/>
    <s v="Borick, Steven S."/>
    <s v="Tempe,AZ"/>
    <s v="Tempe AZ"/>
    <s v=""/>
    <s v=""/>
    <x v="9"/>
    <x v="0"/>
    <x v="59"/>
    <n v="1"/>
    <x v="15"/>
    <n v="0"/>
    <n v="0"/>
    <n v="0.58558071828349834"/>
    <n v="0.26283374043949859"/>
    <m/>
    <m/>
    <m/>
    <m/>
    <m/>
    <m/>
    <m/>
    <m/>
    <m/>
    <m/>
    <m/>
    <m/>
    <m/>
    <n v="9"/>
    <n v="0"/>
    <n v="0"/>
  </r>
  <r>
    <n v="52553187"/>
    <s v="KIM, Sung Jun"/>
    <s v="Cheonan-si"/>
    <s v="Cheonan-si"/>
    <s v=""/>
    <s v=""/>
    <x v="7"/>
    <x v="0"/>
    <x v="70"/>
    <n v="1"/>
    <x v="14"/>
    <n v="0"/>
    <n v="0"/>
    <n v="0.91275998644735745"/>
    <n v="0.65766729758874498"/>
    <m/>
    <m/>
    <m/>
    <m/>
    <m/>
    <m/>
    <m/>
    <m/>
    <m/>
    <m/>
    <m/>
    <m/>
    <m/>
    <n v="9"/>
    <n v="0"/>
    <n v="0"/>
  </r>
  <r>
    <n v="52555194"/>
    <s v="HELMHOLTZ ZENTRUM MÜNCHEN DEUTSCHES FORSCHUNGSZENT RUM FÜR GESUNDHEIT UND UMWELT (GMBH)"/>
    <s v="Neuherberg"/>
    <s v="Neuherberg"/>
    <s v=""/>
    <s v=""/>
    <x v="0"/>
    <x v="0"/>
    <x v="70"/>
    <n v="1"/>
    <x v="14"/>
    <n v="0"/>
    <n v="0"/>
    <n v="0.75461770469249234"/>
    <n v="0.60843476999988666"/>
    <m/>
    <m/>
    <m/>
    <m/>
    <m/>
    <m/>
    <m/>
    <m/>
    <m/>
    <m/>
    <m/>
    <m/>
    <m/>
    <n v="9"/>
    <n v="0"/>
    <n v="0"/>
  </r>
  <r>
    <n v="52558718"/>
    <s v="KATAOKA, Yusuke"/>
    <s v="Tsu-shi, Mie-ken"/>
    <s v="Tsu-shi Mie-ken"/>
    <s v=""/>
    <s v=""/>
    <x v="2"/>
    <x v="0"/>
    <x v="79"/>
    <n v="1"/>
    <x v="15"/>
    <n v="0"/>
    <n v="0"/>
    <n v="0.19459819029281777"/>
    <n v="0.95815083877877782"/>
    <m/>
    <m/>
    <m/>
    <m/>
    <m/>
    <m/>
    <m/>
    <m/>
    <m/>
    <m/>
    <m/>
    <m/>
    <m/>
    <n v="9"/>
    <n v="0"/>
    <n v="0"/>
  </r>
  <r>
    <n v="52559625"/>
    <s v="HAN, Joo-Man"/>
    <s v="Seoul"/>
    <s v="Seoul"/>
    <s v=""/>
    <s v=""/>
    <x v="7"/>
    <x v="0"/>
    <x v="87"/>
    <n v="1"/>
    <x v="14"/>
    <n v="0"/>
    <n v="0"/>
    <n v="9.3824851197253034E-2"/>
    <n v="0.64613080543202617"/>
    <m/>
    <m/>
    <m/>
    <m/>
    <m/>
    <m/>
    <m/>
    <m/>
    <m/>
    <m/>
    <m/>
    <m/>
    <m/>
    <n v="9"/>
    <n v="0"/>
    <n v="0"/>
  </r>
  <r>
    <n v="52560463"/>
    <s v="Yang, Jeon"/>
    <s v="Daejeon"/>
    <s v="Daejeon"/>
    <s v=""/>
    <s v=""/>
    <x v="7"/>
    <x v="0"/>
    <x v="65"/>
    <n v="1"/>
    <x v="14"/>
    <n v="0"/>
    <n v="0"/>
    <n v="0.59781184843776458"/>
    <n v="0.31833294849863325"/>
    <m/>
    <m/>
    <m/>
    <m/>
    <m/>
    <m/>
    <m/>
    <m/>
    <m/>
    <m/>
    <m/>
    <m/>
    <m/>
    <n v="9"/>
    <n v="0"/>
    <n v="0"/>
  </r>
  <r>
    <n v="52561527"/>
    <s v="Grant, Edward T."/>
    <s v="Orlando,FL"/>
    <s v="Orlando FL"/>
    <s v=""/>
    <s v=""/>
    <x v="9"/>
    <x v="0"/>
    <x v="70"/>
    <n v="1"/>
    <x v="15"/>
    <n v="0"/>
    <n v="0"/>
    <n v="0.26201928616876069"/>
    <n v="0.74730307729680312"/>
    <m/>
    <m/>
    <m/>
    <m/>
    <m/>
    <m/>
    <m/>
    <m/>
    <m/>
    <m/>
    <m/>
    <m/>
    <m/>
    <n v="9"/>
    <n v="0"/>
    <n v="0"/>
  </r>
  <r>
    <n v="26275787"/>
    <s v="OLAPINSKI, HANS"/>
    <s v="TALSTR. 12,PLOCHINGEN"/>
    <s v="TALSTR. 12 PLOCHINGEN"/>
    <s v="12"/>
    <s v="12"/>
    <x v="0"/>
    <x v="0"/>
    <x v="88"/>
    <n v="2"/>
    <x v="3"/>
    <n v="1"/>
    <n v="1"/>
    <n v="0.28998992614403196"/>
    <n v="0.32949028585043916"/>
    <n v="1"/>
    <n v="2"/>
    <n v="13"/>
    <m/>
    <m/>
    <m/>
    <m/>
    <m/>
    <m/>
    <m/>
    <m/>
    <m/>
    <m/>
    <n v="9"/>
    <n v="0"/>
    <n v="0"/>
  </r>
  <r>
    <n v="52561682"/>
    <s v="Hanson, Caleb"/>
    <s v="Louisville,CO"/>
    <s v="Louisville CO"/>
    <s v=""/>
    <s v=""/>
    <x v="9"/>
    <x v="0"/>
    <x v="69"/>
    <n v="1"/>
    <x v="15"/>
    <n v="0"/>
    <n v="0"/>
    <n v="0.44958663097137563"/>
    <n v="0.72263460343124664"/>
    <m/>
    <m/>
    <m/>
    <m/>
    <m/>
    <m/>
    <m/>
    <m/>
    <m/>
    <m/>
    <m/>
    <m/>
    <m/>
    <n v="9"/>
    <n v="0"/>
    <n v="0"/>
  </r>
  <r>
    <n v="52563229"/>
    <s v="Lin, Jing Meei"/>
    <s v="Taipei"/>
    <s v="Taipei"/>
    <s v=""/>
    <s v=""/>
    <x v="5"/>
    <x v="0"/>
    <x v="66"/>
    <n v="1"/>
    <x v="14"/>
    <n v="0"/>
    <n v="0"/>
    <n v="0.27870771484944312"/>
    <n v="0.13924094241159368"/>
    <m/>
    <m/>
    <m/>
    <m/>
    <m/>
    <m/>
    <m/>
    <m/>
    <m/>
    <m/>
    <m/>
    <m/>
    <m/>
    <n v="9"/>
    <n v="0"/>
    <n v="0"/>
  </r>
  <r>
    <n v="52568239"/>
    <s v="GUSKOV, Vladimir Ivanovich"/>
    <s v="Saint Petersburg"/>
    <s v="Saint Petersburg"/>
    <s v=""/>
    <s v=""/>
    <x v="29"/>
    <x v="0"/>
    <x v="79"/>
    <n v="1"/>
    <x v="15"/>
    <n v="0"/>
    <n v="0"/>
    <n v="0.9689743281594676"/>
    <n v="0.98864299718239212"/>
    <m/>
    <m/>
    <m/>
    <m/>
    <m/>
    <m/>
    <m/>
    <m/>
    <m/>
    <m/>
    <m/>
    <m/>
    <m/>
    <n v="9"/>
    <n v="0"/>
    <n v="0"/>
  </r>
  <r>
    <n v="26389314"/>
    <s v="KEMPPAINEN, PAAVO"/>
    <s v="LUHTITIE 23 AS 1,51600 HAUKIVUORI"/>
    <s v="LUHTITIE 23 AS 1 51600 HAUKIVUORI"/>
    <s v="23 1 51600"/>
    <s v="23"/>
    <x v="23"/>
    <x v="0"/>
    <x v="40"/>
    <n v="2"/>
    <x v="9"/>
    <n v="3"/>
    <n v="1"/>
    <n v="0.58343809528480883"/>
    <n v="0.29760947466955323"/>
    <n v="1"/>
    <n v="2"/>
    <n v="13"/>
    <m/>
    <m/>
    <m/>
    <m/>
    <m/>
    <m/>
    <m/>
    <m/>
    <m/>
    <m/>
    <n v="9"/>
    <n v="1"/>
    <n v="0"/>
  </r>
  <r>
    <n v="52569819"/>
    <s v="SUMITOMOMETAL MINING CO., LTD."/>
    <s v="Tokyo"/>
    <s v="Tokyo"/>
    <s v=""/>
    <s v=""/>
    <x v="2"/>
    <x v="0"/>
    <x v="87"/>
    <n v="1"/>
    <x v="14"/>
    <n v="0"/>
    <n v="0"/>
    <n v="0.2085258999453834"/>
    <n v="0.21452446054007568"/>
    <m/>
    <m/>
    <m/>
    <m/>
    <m/>
    <m/>
    <m/>
    <m/>
    <m/>
    <m/>
    <m/>
    <m/>
    <m/>
    <n v="9"/>
    <n v="0"/>
    <n v="0"/>
  </r>
  <r>
    <n v="52570999"/>
    <s v="Watson, III, Thomas B."/>
    <s v="Santa Rosa Beach,FL"/>
    <s v="Santa Rosa Beach FL"/>
    <s v=""/>
    <s v=""/>
    <x v="9"/>
    <x v="0"/>
    <x v="80"/>
    <n v="2"/>
    <x v="0"/>
    <n v="0"/>
    <n v="0"/>
    <n v="0.97249629034420337"/>
    <n v="0.11044205330746149"/>
    <m/>
    <m/>
    <m/>
    <m/>
    <m/>
    <m/>
    <m/>
    <m/>
    <m/>
    <m/>
    <m/>
    <m/>
    <m/>
    <n v="9"/>
    <n v="0"/>
    <n v="0"/>
  </r>
  <r>
    <n v="52571701"/>
    <s v="Yuichiro, Moriyama"/>
    <s v="Toyama"/>
    <s v="Toyama"/>
    <s v=""/>
    <s v=""/>
    <x v="2"/>
    <x v="0"/>
    <x v="66"/>
    <n v="1"/>
    <x v="14"/>
    <n v="0"/>
    <n v="0"/>
    <n v="0.93588821376553999"/>
    <n v="0.64750487346905328"/>
    <m/>
    <m/>
    <m/>
    <m/>
    <m/>
    <m/>
    <m/>
    <m/>
    <m/>
    <m/>
    <m/>
    <m/>
    <m/>
    <n v="9"/>
    <n v="0"/>
    <n v="0"/>
  </r>
  <r>
    <n v="52571927"/>
    <s v="Manjunath, Shreya"/>
    <s v="Bangalore"/>
    <s v="Bangalore"/>
    <s v=""/>
    <s v=""/>
    <x v="27"/>
    <x v="0"/>
    <x v="62"/>
    <n v="1"/>
    <x v="14"/>
    <n v="0"/>
    <n v="0"/>
    <n v="0.40966997391979854"/>
    <n v="0.25874011278868159"/>
    <m/>
    <m/>
    <m/>
    <m/>
    <m/>
    <m/>
    <m/>
    <m/>
    <m/>
    <m/>
    <m/>
    <m/>
    <m/>
    <n v="9"/>
    <n v="0"/>
    <n v="0"/>
  </r>
  <r>
    <n v="52572832"/>
    <s v="Aragone, Matteo"/>
    <s v="Genova"/>
    <s v="Genova"/>
    <s v=""/>
    <s v=""/>
    <x v="6"/>
    <x v="0"/>
    <x v="66"/>
    <n v="1"/>
    <x v="14"/>
    <n v="0"/>
    <n v="0"/>
    <n v="7.2287435260754096E-2"/>
    <n v="0.63070431886534972"/>
    <m/>
    <m/>
    <m/>
    <m/>
    <m/>
    <m/>
    <m/>
    <m/>
    <m/>
    <m/>
    <m/>
    <m/>
    <m/>
    <n v="9"/>
    <n v="0"/>
    <n v="0"/>
  </r>
  <r>
    <n v="52574649"/>
    <s v="Horton, Anthony R."/>
    <s v="Bedford,NH"/>
    <s v="Bedford NH"/>
    <s v=""/>
    <s v=""/>
    <x v="9"/>
    <x v="0"/>
    <x v="70"/>
    <n v="1"/>
    <x v="15"/>
    <n v="0"/>
    <n v="0"/>
    <n v="0.78266831300383166"/>
    <n v="0.16960643300929024"/>
    <m/>
    <m/>
    <m/>
    <m/>
    <m/>
    <m/>
    <m/>
    <m/>
    <m/>
    <m/>
    <m/>
    <m/>
    <m/>
    <n v="9"/>
    <n v="0"/>
    <n v="0"/>
  </r>
  <r>
    <n v="52575389"/>
    <s v="Yun, Tae Hwan"/>
    <s v="Suwon-si"/>
    <s v="Suwon-si"/>
    <s v=""/>
    <s v=""/>
    <x v="7"/>
    <x v="0"/>
    <x v="59"/>
    <n v="1"/>
    <x v="14"/>
    <n v="0"/>
    <n v="0"/>
    <n v="0.75547917091356864"/>
    <n v="0.60693176476560806"/>
    <m/>
    <m/>
    <m/>
    <m/>
    <m/>
    <m/>
    <m/>
    <m/>
    <m/>
    <m/>
    <m/>
    <m/>
    <m/>
    <n v="9"/>
    <n v="0"/>
    <n v="0"/>
  </r>
  <r>
    <n v="52575535"/>
    <s v="KODAMA, Satoshi"/>
    <s v="Kanagawa"/>
    <s v="Kanagawa"/>
    <s v=""/>
    <s v=""/>
    <x v="2"/>
    <x v="0"/>
    <x v="59"/>
    <n v="1"/>
    <x v="14"/>
    <n v="0"/>
    <n v="0"/>
    <n v="0.28203139135171085"/>
    <n v="0.70330762190545038"/>
    <m/>
    <m/>
    <m/>
    <m/>
    <m/>
    <m/>
    <m/>
    <m/>
    <m/>
    <m/>
    <m/>
    <m/>
    <m/>
    <n v="9"/>
    <n v="0"/>
    <n v="0"/>
  </r>
  <r>
    <n v="52575652"/>
    <s v="Erel-Gichon, Hili"/>
    <s v="Lapid"/>
    <s v="Lapid"/>
    <s v=""/>
    <s v=""/>
    <x v="19"/>
    <x v="0"/>
    <x v="87"/>
    <n v="1"/>
    <x v="14"/>
    <n v="0"/>
    <n v="0"/>
    <n v="0.6093470619605178"/>
    <n v="0.4316794504077085"/>
    <m/>
    <m/>
    <m/>
    <m/>
    <m/>
    <m/>
    <m/>
    <m/>
    <m/>
    <m/>
    <m/>
    <m/>
    <m/>
    <n v="9"/>
    <n v="0"/>
    <n v="0"/>
  </r>
  <r>
    <n v="52575977"/>
    <s v="JOHANSSON, Rickard"/>
    <s v="Linkoping"/>
    <s v="Linkoping"/>
    <s v=""/>
    <s v=""/>
    <x v="11"/>
    <x v="0"/>
    <x v="62"/>
    <n v="1"/>
    <x v="14"/>
    <n v="0"/>
    <n v="0"/>
    <n v="0.18643030835097296"/>
    <n v="0.64267491127423326"/>
    <m/>
    <m/>
    <m/>
    <m/>
    <m/>
    <m/>
    <m/>
    <m/>
    <m/>
    <m/>
    <m/>
    <m/>
    <m/>
    <n v="9"/>
    <n v="0"/>
    <n v="0"/>
  </r>
  <r>
    <n v="52577452"/>
    <s v="Garraway, Marcus"/>
    <s v="Hawthorne,CA"/>
    <s v="Hawthorne CA"/>
    <s v=""/>
    <s v=""/>
    <x v="9"/>
    <x v="0"/>
    <x v="74"/>
    <n v="1"/>
    <x v="15"/>
    <n v="0"/>
    <n v="0"/>
    <n v="0.27384124120057041"/>
    <n v="0.33784375131029898"/>
    <m/>
    <m/>
    <m/>
    <m/>
    <m/>
    <m/>
    <m/>
    <m/>
    <m/>
    <m/>
    <m/>
    <m/>
    <m/>
    <n v="9"/>
    <n v="0"/>
    <n v="0"/>
  </r>
  <r>
    <n v="52577616"/>
    <s v="Greeson, Jr., Dale F."/>
    <s v="Lake Forest,IL"/>
    <s v="Lake Forest IL"/>
    <s v=""/>
    <s v=""/>
    <x v="9"/>
    <x v="0"/>
    <x v="78"/>
    <n v="1"/>
    <x v="3"/>
    <n v="0"/>
    <n v="0"/>
    <n v="0.28114678826479989"/>
    <n v="0.96549516043410466"/>
    <m/>
    <m/>
    <m/>
    <m/>
    <m/>
    <m/>
    <m/>
    <m/>
    <m/>
    <m/>
    <m/>
    <m/>
    <m/>
    <n v="9"/>
    <n v="0"/>
    <n v="0"/>
  </r>
  <r>
    <n v="52577651"/>
    <s v="Gupta, Chetan K"/>
    <s v="San Mateo,CA"/>
    <s v="San Mateo CA"/>
    <s v=""/>
    <s v=""/>
    <x v="9"/>
    <x v="0"/>
    <x v="74"/>
    <n v="1"/>
    <x v="3"/>
    <n v="0"/>
    <n v="0"/>
    <n v="0.8762035797583555"/>
    <n v="0.54529978559376069"/>
    <m/>
    <m/>
    <m/>
    <m/>
    <m/>
    <m/>
    <m/>
    <m/>
    <m/>
    <m/>
    <m/>
    <m/>
    <m/>
    <n v="9"/>
    <n v="0"/>
    <n v="0"/>
  </r>
  <r>
    <n v="52578954"/>
    <s v="Lindh, Darrell J."/>
    <s v="East Wakefield,NH"/>
    <s v="East Wakefield NH"/>
    <s v=""/>
    <s v=""/>
    <x v="9"/>
    <x v="0"/>
    <x v="100"/>
    <n v="2"/>
    <x v="3"/>
    <n v="0"/>
    <n v="0"/>
    <n v="5.6861019848050254E-2"/>
    <n v="0.61391332196232518"/>
    <m/>
    <m/>
    <m/>
    <m/>
    <m/>
    <m/>
    <m/>
    <m/>
    <m/>
    <m/>
    <m/>
    <m/>
    <m/>
    <n v="9"/>
    <n v="0"/>
    <n v="0"/>
  </r>
  <r>
    <n v="52580527"/>
    <s v="RICHARDSON, Thomas E."/>
    <s v="Durham,SC"/>
    <s v="Durham SC"/>
    <s v=""/>
    <s v=""/>
    <x v="9"/>
    <x v="0"/>
    <x v="62"/>
    <n v="1"/>
    <x v="15"/>
    <n v="0"/>
    <n v="0"/>
    <n v="0.52082102924248275"/>
    <n v="0.25443305696114094"/>
    <m/>
    <m/>
    <m/>
    <m/>
    <m/>
    <m/>
    <m/>
    <m/>
    <m/>
    <m/>
    <m/>
    <m/>
    <m/>
    <n v="9"/>
    <n v="0"/>
    <n v="0"/>
  </r>
  <r>
    <n v="52581085"/>
    <s v="LIU, Jin"/>
    <s v="Chiyoda-ku, Tokyo"/>
    <s v="Chiyoda-ku Tokyo"/>
    <s v=""/>
    <s v=""/>
    <x v="2"/>
    <x v="0"/>
    <x v="100"/>
    <n v="2"/>
    <x v="15"/>
    <n v="0"/>
    <n v="0"/>
    <n v="0.73487702143992839"/>
    <n v="0.50537442007196998"/>
    <m/>
    <m/>
    <m/>
    <m/>
    <m/>
    <m/>
    <m/>
    <m/>
    <m/>
    <m/>
    <m/>
    <m/>
    <m/>
    <n v="9"/>
    <n v="0"/>
    <n v="0"/>
  </r>
  <r>
    <n v="52582395"/>
    <s v="Skoretz, Dallas Wayne"/>
    <s v="McDonald,TN"/>
    <s v="McDonald TN"/>
    <s v=""/>
    <s v=""/>
    <x v="9"/>
    <x v="0"/>
    <x v="77"/>
    <n v="1"/>
    <x v="15"/>
    <n v="0"/>
    <n v="0"/>
    <n v="0.5766691332611984"/>
    <n v="0.75225062834047352"/>
    <m/>
    <m/>
    <m/>
    <m/>
    <m/>
    <m/>
    <m/>
    <m/>
    <m/>
    <m/>
    <m/>
    <m/>
    <m/>
    <n v="9"/>
    <n v="0"/>
    <n v="0"/>
  </r>
  <r>
    <n v="52584770"/>
    <s v="FLUID-O-TECH GROUP S.R.L."/>
    <s v="Corsico (mi)"/>
    <s v="Corsico (mi)"/>
    <s v=""/>
    <s v=""/>
    <x v="6"/>
    <x v="0"/>
    <x v="74"/>
    <n v="1"/>
    <x v="15"/>
    <n v="0"/>
    <n v="0"/>
    <n v="0.31255758457175564"/>
    <n v="0.32823311405019961"/>
    <m/>
    <m/>
    <m/>
    <m/>
    <m/>
    <m/>
    <m/>
    <m/>
    <m/>
    <m/>
    <m/>
    <m/>
    <m/>
    <n v="9"/>
    <n v="0"/>
    <n v="0"/>
  </r>
  <r>
    <n v="52584786"/>
    <s v="Lettich, Marzio"/>
    <s v="Corbetta"/>
    <s v="Corbetta"/>
    <s v=""/>
    <s v=""/>
    <x v="6"/>
    <x v="0"/>
    <x v="59"/>
    <n v="1"/>
    <x v="14"/>
    <n v="0"/>
    <n v="0"/>
    <n v="0.29217107096244066"/>
    <n v="0.3279803398905875"/>
    <m/>
    <m/>
    <m/>
    <m/>
    <m/>
    <m/>
    <m/>
    <m/>
    <m/>
    <m/>
    <m/>
    <m/>
    <m/>
    <n v="9"/>
    <n v="0"/>
    <n v="0"/>
  </r>
  <r>
    <n v="52585318"/>
    <s v="Fukushima, Naoki"/>
    <s v="Mishima"/>
    <s v="Mishima"/>
    <s v=""/>
    <s v=""/>
    <x v="2"/>
    <x v="0"/>
    <x v="65"/>
    <n v="1"/>
    <x v="14"/>
    <n v="0"/>
    <n v="0"/>
    <n v="0.59510309266379735"/>
    <n v="0.21130328376620344"/>
    <m/>
    <m/>
    <m/>
    <m/>
    <m/>
    <m/>
    <m/>
    <m/>
    <m/>
    <m/>
    <m/>
    <m/>
    <m/>
    <n v="9"/>
    <n v="0"/>
    <n v="0"/>
  </r>
  <r>
    <n v="52586750"/>
    <s v="Whistler Technologies Inc"/>
    <s v="Longmont,CO"/>
    <s v="Longmont CO"/>
    <s v=""/>
    <s v=""/>
    <x v="9"/>
    <x v="0"/>
    <x v="77"/>
    <n v="1"/>
    <x v="15"/>
    <n v="0"/>
    <n v="0"/>
    <n v="1.7926449955174339E-2"/>
    <n v="0.35553542500821"/>
    <m/>
    <m/>
    <m/>
    <m/>
    <m/>
    <m/>
    <m/>
    <m/>
    <m/>
    <m/>
    <m/>
    <m/>
    <m/>
    <n v="9"/>
    <n v="0"/>
    <n v="0"/>
  </r>
  <r>
    <n v="52589717"/>
    <s v="SL Mirrortech Corporation"/>
    <s v="Siheung"/>
    <s v="Siheung"/>
    <s v=""/>
    <s v=""/>
    <x v="7"/>
    <x v="0"/>
    <x v="65"/>
    <n v="1"/>
    <x v="14"/>
    <n v="0"/>
    <n v="0"/>
    <n v="0.54891125891243531"/>
    <n v="0.45489808604392967"/>
    <m/>
    <m/>
    <m/>
    <m/>
    <m/>
    <m/>
    <m/>
    <m/>
    <m/>
    <m/>
    <m/>
    <m/>
    <m/>
    <n v="9"/>
    <n v="0"/>
    <n v="0"/>
  </r>
  <r>
    <n v="52594345"/>
    <s v="WU, Min-Chang"/>
    <s v="Hsinchu County"/>
    <s v="Hsinchu County"/>
    <s v=""/>
    <s v=""/>
    <x v="5"/>
    <x v="0"/>
    <x v="78"/>
    <n v="1"/>
    <x v="15"/>
    <n v="0"/>
    <n v="0"/>
    <n v="0.92899147860615905"/>
    <n v="0.66113486132033639"/>
    <m/>
    <m/>
    <m/>
    <m/>
    <m/>
    <m/>
    <m/>
    <m/>
    <m/>
    <m/>
    <m/>
    <m/>
    <m/>
    <n v="9"/>
    <n v="0"/>
    <n v="0"/>
  </r>
  <r>
    <n v="52600362"/>
    <s v="CHENG, Chien-Chuan"/>
    <s v="New Taipei City"/>
    <s v="New Taipei City"/>
    <s v=""/>
    <s v=""/>
    <x v="5"/>
    <x v="0"/>
    <x v="81"/>
    <n v="1"/>
    <x v="3"/>
    <n v="0"/>
    <n v="0"/>
    <n v="0.75542833918330121"/>
    <n v="0.75994661667733199"/>
    <m/>
    <m/>
    <m/>
    <m/>
    <m/>
    <m/>
    <m/>
    <m/>
    <m/>
    <m/>
    <m/>
    <m/>
    <m/>
    <n v="9"/>
    <n v="0"/>
    <n v="0"/>
  </r>
  <r>
    <n v="52603700"/>
    <s v="Chen, Qingfei"/>
    <s v="San Jose,CA"/>
    <s v="San Jose CA"/>
    <s v=""/>
    <s v=""/>
    <x v="9"/>
    <x v="0"/>
    <x v="77"/>
    <n v="1"/>
    <x v="3"/>
    <n v="0"/>
    <n v="0"/>
    <n v="0.1629114342502912"/>
    <n v="0.11127724872361433"/>
    <m/>
    <m/>
    <m/>
    <m/>
    <m/>
    <m/>
    <m/>
    <m/>
    <m/>
    <m/>
    <m/>
    <m/>
    <m/>
    <n v="9"/>
    <n v="0"/>
    <n v="0"/>
  </r>
  <r>
    <n v="52603870"/>
    <s v="Corcoran, Gene K."/>
    <s v="Larchmont,NY"/>
    <s v="Larchmont NY"/>
    <s v=""/>
    <s v=""/>
    <x v="9"/>
    <x v="0"/>
    <x v="74"/>
    <n v="1"/>
    <x v="15"/>
    <n v="0"/>
    <n v="0"/>
    <n v="0.57032909412311905"/>
    <n v="0.19938905338825774"/>
    <m/>
    <m/>
    <m/>
    <m/>
    <m/>
    <m/>
    <m/>
    <m/>
    <m/>
    <m/>
    <m/>
    <m/>
    <m/>
    <n v="9"/>
    <n v="0"/>
    <n v="0"/>
  </r>
  <r>
    <n v="52604280"/>
    <s v="Lin, JunHom"/>
    <s v="Taipei"/>
    <s v="Taipei"/>
    <s v=""/>
    <s v=""/>
    <x v="5"/>
    <x v="0"/>
    <x v="66"/>
    <n v="1"/>
    <x v="14"/>
    <n v="0"/>
    <n v="0"/>
    <n v="0.72962629469434903"/>
    <n v="0.84508303530180384"/>
    <m/>
    <m/>
    <m/>
    <m/>
    <m/>
    <m/>
    <m/>
    <m/>
    <m/>
    <m/>
    <m/>
    <m/>
    <m/>
    <n v="9"/>
    <n v="0"/>
    <n v="0"/>
  </r>
  <r>
    <n v="52605232"/>
    <s v="JIN, Choong Hee"/>
    <s v="Seoul"/>
    <s v="Seoul"/>
    <s v=""/>
    <s v=""/>
    <x v="7"/>
    <x v="0"/>
    <x v="87"/>
    <n v="1"/>
    <x v="14"/>
    <n v="0"/>
    <n v="0"/>
    <n v="0.88862719659299472"/>
    <n v="0.98722861581651022"/>
    <m/>
    <m/>
    <m/>
    <m/>
    <m/>
    <m/>
    <m/>
    <m/>
    <m/>
    <m/>
    <m/>
    <m/>
    <m/>
    <n v="9"/>
    <n v="0"/>
    <n v="0"/>
  </r>
  <r>
    <n v="52605536"/>
    <s v="Dettloff, Ian"/>
    <s v="Westland,MI"/>
    <s v="Westland MI"/>
    <s v=""/>
    <s v=""/>
    <x v="9"/>
    <x v="0"/>
    <x v="77"/>
    <n v="1"/>
    <x v="15"/>
    <n v="0"/>
    <n v="0"/>
    <n v="0.58836110513760309"/>
    <n v="0.18783571932230481"/>
    <m/>
    <m/>
    <m/>
    <m/>
    <m/>
    <m/>
    <m/>
    <m/>
    <m/>
    <m/>
    <m/>
    <m/>
    <m/>
    <n v="9"/>
    <n v="0"/>
    <n v="0"/>
  </r>
  <r>
    <n v="52605549"/>
    <s v="Diaz, Krista Marie"/>
    <s v="West Lafayette,IN"/>
    <s v="West Lafayette IN"/>
    <s v=""/>
    <s v=""/>
    <x v="9"/>
    <x v="0"/>
    <x v="100"/>
    <n v="2"/>
    <x v="3"/>
    <n v="0"/>
    <n v="0"/>
    <n v="0.52859682433973465"/>
    <n v="0.72379375928886647"/>
    <m/>
    <m/>
    <m/>
    <m/>
    <m/>
    <m/>
    <m/>
    <m/>
    <m/>
    <m/>
    <m/>
    <m/>
    <m/>
    <n v="9"/>
    <n v="0"/>
    <n v="0"/>
  </r>
  <r>
    <n v="52608954"/>
    <s v="VAN ROOIJ, Ramon"/>
    <s v="Eindhoven"/>
    <s v="Eindhoven"/>
    <s v=""/>
    <s v=""/>
    <x v="1"/>
    <x v="0"/>
    <x v="62"/>
    <n v="1"/>
    <x v="14"/>
    <n v="0"/>
    <n v="0"/>
    <n v="0.55285234485220702"/>
    <n v="0.34701132971880022"/>
    <m/>
    <m/>
    <m/>
    <m/>
    <m/>
    <m/>
    <m/>
    <m/>
    <m/>
    <m/>
    <m/>
    <m/>
    <m/>
    <n v="9"/>
    <n v="0"/>
    <n v="0"/>
  </r>
  <r>
    <n v="52619793"/>
    <s v="Butler, Sue"/>
    <s v="Wildwood,MO"/>
    <s v="Wildwood MO"/>
    <s v=""/>
    <s v=""/>
    <x v="9"/>
    <x v="0"/>
    <x v="77"/>
    <n v="1"/>
    <x v="15"/>
    <n v="0"/>
    <n v="0"/>
    <n v="0.20496746863612314"/>
    <n v="0.23659310250240173"/>
    <m/>
    <m/>
    <m/>
    <m/>
    <m/>
    <m/>
    <m/>
    <m/>
    <m/>
    <m/>
    <m/>
    <m/>
    <m/>
    <n v="9"/>
    <n v="0"/>
    <n v="0"/>
  </r>
  <r>
    <n v="52620153"/>
    <s v="RAMIREZ-CARROZZI, Vladimir"/>
    <s v="Millbrae,CA"/>
    <s v="Millbrae CA"/>
    <s v=""/>
    <s v=""/>
    <x v="9"/>
    <x v="0"/>
    <x v="77"/>
    <n v="1"/>
    <x v="15"/>
    <n v="0"/>
    <n v="0"/>
    <n v="0.67662696112854626"/>
    <n v="0.5517159309000218"/>
    <m/>
    <m/>
    <m/>
    <m/>
    <m/>
    <m/>
    <m/>
    <m/>
    <m/>
    <m/>
    <m/>
    <m/>
    <m/>
    <n v="9"/>
    <n v="0"/>
    <n v="0"/>
  </r>
  <r>
    <n v="52621557"/>
    <s v="Bowman, Josh"/>
    <s v="Northglenn,CO"/>
    <s v="Northglenn CO"/>
    <s v=""/>
    <s v=""/>
    <x v="9"/>
    <x v="0"/>
    <x v="69"/>
    <n v="1"/>
    <x v="15"/>
    <n v="0"/>
    <n v="0"/>
    <n v="0.95053690562097515"/>
    <n v="0.2701390843837238"/>
    <m/>
    <m/>
    <m/>
    <m/>
    <m/>
    <m/>
    <m/>
    <m/>
    <m/>
    <m/>
    <m/>
    <m/>
    <m/>
    <n v="9"/>
    <n v="0"/>
    <n v="0"/>
  </r>
  <r>
    <n v="52622937"/>
    <s v="Ham, Kyungmin"/>
    <s v="Baton Rouge,LA"/>
    <s v="Baton Rouge LA"/>
    <s v=""/>
    <s v=""/>
    <x v="9"/>
    <x v="0"/>
    <x v="78"/>
    <n v="1"/>
    <x v="3"/>
    <n v="0"/>
    <n v="0"/>
    <n v="0.16898238698401746"/>
    <n v="0.5126114226344054"/>
    <m/>
    <m/>
    <m/>
    <m/>
    <m/>
    <m/>
    <m/>
    <m/>
    <m/>
    <m/>
    <m/>
    <m/>
    <m/>
    <n v="9"/>
    <n v="0"/>
    <n v="0"/>
  </r>
  <r>
    <n v="52623840"/>
    <s v="Campbell, Scott William"/>
    <s v="Los Angeles,CA"/>
    <s v="Los Angeles CA"/>
    <s v=""/>
    <s v=""/>
    <x v="9"/>
    <x v="0"/>
    <x v="78"/>
    <n v="1"/>
    <x v="3"/>
    <n v="0"/>
    <n v="0"/>
    <n v="0.79832547881088978"/>
    <n v="0.23262797201685159"/>
    <m/>
    <m/>
    <m/>
    <m/>
    <m/>
    <m/>
    <m/>
    <m/>
    <m/>
    <m/>
    <m/>
    <m/>
    <m/>
    <n v="9"/>
    <n v="0"/>
    <n v="0"/>
  </r>
  <r>
    <n v="52625755"/>
    <s v="Zamanian, Fatemeh"/>
    <s v="Humble,TX"/>
    <s v="Humble TX"/>
    <s v=""/>
    <s v=""/>
    <x v="9"/>
    <x v="0"/>
    <x v="62"/>
    <n v="1"/>
    <x v="15"/>
    <n v="0"/>
    <n v="0"/>
    <n v="0.86398129740774265"/>
    <n v="0.86971422537250309"/>
    <m/>
    <m/>
    <m/>
    <m/>
    <m/>
    <m/>
    <m/>
    <m/>
    <m/>
    <m/>
    <m/>
    <m/>
    <m/>
    <n v="9"/>
    <n v="0"/>
    <n v="0"/>
  </r>
  <r>
    <n v="52626010"/>
    <s v="Saijo, Hayato"/>
    <s v="Kyoto-shi"/>
    <s v="Kyoto-shi"/>
    <s v=""/>
    <s v=""/>
    <x v="2"/>
    <x v="0"/>
    <x v="62"/>
    <n v="1"/>
    <x v="14"/>
    <n v="0"/>
    <n v="0"/>
    <n v="0.85240719728713232"/>
    <n v="0.49832200869825849"/>
    <m/>
    <m/>
    <m/>
    <m/>
    <m/>
    <m/>
    <m/>
    <m/>
    <m/>
    <m/>
    <m/>
    <m/>
    <m/>
    <n v="9"/>
    <n v="0"/>
    <n v="0"/>
  </r>
  <r>
    <n v="52628154"/>
    <s v="Waites, Christopher"/>
    <s v="Frankenmuth,MI"/>
    <s v="Frankenmuth MI"/>
    <s v=""/>
    <s v=""/>
    <x v="9"/>
    <x v="0"/>
    <x v="78"/>
    <n v="1"/>
    <x v="15"/>
    <n v="0"/>
    <n v="0"/>
    <n v="0.71259583702908591"/>
    <n v="0.74261643968141144"/>
    <m/>
    <m/>
    <m/>
    <m/>
    <m/>
    <m/>
    <m/>
    <m/>
    <m/>
    <m/>
    <m/>
    <m/>
    <m/>
    <n v="9"/>
    <n v="0"/>
    <n v="0"/>
  </r>
  <r>
    <n v="52629200"/>
    <s v="Thangamathesvaran, Pallapalayam M."/>
    <s v="Piscataway,NJ"/>
    <s v="Piscataway NJ"/>
    <s v=""/>
    <s v=""/>
    <x v="9"/>
    <x v="0"/>
    <x v="69"/>
    <n v="1"/>
    <x v="15"/>
    <n v="0"/>
    <n v="0"/>
    <n v="2.6440987187547393E-2"/>
    <n v="0.8693540988920655"/>
    <m/>
    <m/>
    <m/>
    <m/>
    <m/>
    <m/>
    <m/>
    <m/>
    <m/>
    <m/>
    <m/>
    <m/>
    <m/>
    <n v="9"/>
    <n v="0"/>
    <n v="0"/>
  </r>
  <r>
    <n v="52630831"/>
    <s v="Martinez, Ricardo"/>
    <s v="Sunnyvale,CA"/>
    <s v="Sunnyvale CA"/>
    <s v=""/>
    <s v=""/>
    <x v="9"/>
    <x v="0"/>
    <x v="74"/>
    <n v="1"/>
    <x v="15"/>
    <n v="0"/>
    <n v="0"/>
    <n v="0.95593822199016121"/>
    <n v="0.80646724006103554"/>
    <m/>
    <m/>
    <m/>
    <m/>
    <m/>
    <m/>
    <m/>
    <m/>
    <m/>
    <m/>
    <m/>
    <m/>
    <m/>
    <n v="9"/>
    <n v="0"/>
    <n v="0"/>
  </r>
  <r>
    <n v="52630873"/>
    <s v="Galloup, Bryan John"/>
    <s v="Big Rapids,MI"/>
    <s v="Big Rapids MI"/>
    <s v=""/>
    <s v=""/>
    <x v="9"/>
    <x v="0"/>
    <x v="69"/>
    <n v="1"/>
    <x v="3"/>
    <n v="0"/>
    <n v="0"/>
    <n v="0.79790039031535931"/>
    <n v="0.66538083214785093"/>
    <m/>
    <m/>
    <m/>
    <m/>
    <m/>
    <m/>
    <m/>
    <m/>
    <m/>
    <m/>
    <m/>
    <m/>
    <m/>
    <n v="9"/>
    <n v="0"/>
    <n v="0"/>
  </r>
  <r>
    <n v="52631206"/>
    <s v="Gujrati, Maneesh"/>
    <s v="Cleveland,OH"/>
    <s v="Cleveland OH"/>
    <s v=""/>
    <s v=""/>
    <x v="9"/>
    <x v="0"/>
    <x v="74"/>
    <n v="1"/>
    <x v="15"/>
    <n v="0"/>
    <n v="0"/>
    <n v="0.84829789086435337"/>
    <n v="0.12333945933685042"/>
    <m/>
    <m/>
    <m/>
    <m/>
    <m/>
    <m/>
    <m/>
    <m/>
    <m/>
    <m/>
    <m/>
    <m/>
    <m/>
    <n v="9"/>
    <n v="0"/>
    <n v="0"/>
  </r>
  <r>
    <n v="52633542"/>
    <s v="CHUANG, Wei-Lien"/>
    <s v="Bridgewater,NJ"/>
    <s v="Bridgewater NJ"/>
    <s v=""/>
    <s v=""/>
    <x v="9"/>
    <x v="0"/>
    <x v="78"/>
    <n v="1"/>
    <x v="15"/>
    <n v="0"/>
    <n v="0"/>
    <n v="0.33038952502455388"/>
    <n v="0.54244351400611945"/>
    <m/>
    <m/>
    <m/>
    <m/>
    <m/>
    <m/>
    <m/>
    <m/>
    <m/>
    <m/>
    <m/>
    <m/>
    <m/>
    <n v="9"/>
    <n v="0"/>
    <n v="0"/>
  </r>
  <r>
    <n v="52634390"/>
    <s v="LUNDIN, Christopher Brian"/>
    <s v="Newark,DE"/>
    <s v="Newark DE"/>
    <s v=""/>
    <s v=""/>
    <x v="9"/>
    <x v="0"/>
    <x v="62"/>
    <n v="1"/>
    <x v="15"/>
    <n v="0"/>
    <n v="0"/>
    <n v="0.18530275246061323"/>
    <n v="0.41943263610438208"/>
    <m/>
    <m/>
    <m/>
    <m/>
    <m/>
    <m/>
    <m/>
    <m/>
    <m/>
    <m/>
    <m/>
    <m/>
    <m/>
    <n v="9"/>
    <n v="0"/>
    <n v="0"/>
  </r>
  <r>
    <n v="52638009"/>
    <s v="Leafblad, Brian"/>
    <s v="St. Paul,MN"/>
    <s v="St. Paul MN"/>
    <s v=""/>
    <s v=""/>
    <x v="9"/>
    <x v="0"/>
    <x v="77"/>
    <n v="1"/>
    <x v="3"/>
    <n v="0"/>
    <n v="0"/>
    <n v="0.81237291724350669"/>
    <n v="0.231632481319058"/>
    <m/>
    <m/>
    <m/>
    <m/>
    <m/>
    <m/>
    <m/>
    <m/>
    <m/>
    <m/>
    <m/>
    <m/>
    <m/>
    <n v="9"/>
    <n v="0"/>
    <n v="0"/>
  </r>
  <r>
    <n v="52639206"/>
    <s v="Pouch, Alison M."/>
    <s v="Philadelphia,PA"/>
    <s v="Philadelphia PA"/>
    <s v=""/>
    <s v=""/>
    <x v="9"/>
    <x v="0"/>
    <x v="81"/>
    <n v="1"/>
    <x v="15"/>
    <n v="0"/>
    <n v="0"/>
    <n v="0.16972294030892221"/>
    <n v="0.47151049319643445"/>
    <m/>
    <m/>
    <m/>
    <m/>
    <m/>
    <m/>
    <m/>
    <m/>
    <m/>
    <m/>
    <m/>
    <m/>
    <m/>
    <n v="9"/>
    <n v="0"/>
    <n v="0"/>
  </r>
  <r>
    <n v="52642798"/>
    <s v="DeAngelo, Scott Wayne"/>
    <s v="Mason,OH"/>
    <s v="Mason OH"/>
    <s v=""/>
    <s v=""/>
    <x v="9"/>
    <x v="0"/>
    <x v="59"/>
    <n v="1"/>
    <x v="15"/>
    <n v="0"/>
    <n v="0"/>
    <n v="0.7667458701210339"/>
    <n v="0.24649082401450717"/>
    <m/>
    <m/>
    <m/>
    <m/>
    <m/>
    <m/>
    <m/>
    <m/>
    <m/>
    <m/>
    <m/>
    <m/>
    <m/>
    <n v="9"/>
    <n v="0"/>
    <n v="0"/>
  </r>
  <r>
    <n v="26406476"/>
    <s v="TONEN CHEMICAL CORP."/>
    <s v="4-1-1, TSUKIJI,CHUO-KU, TOKYO"/>
    <s v="4-1-1 TSUKIJI CHUO-KU TOKYO"/>
    <s v="411"/>
    <s v="-1-"/>
    <x v="2"/>
    <x v="0"/>
    <x v="13"/>
    <n v="2"/>
    <x v="0"/>
    <n v="1"/>
    <n v="1"/>
    <n v="0.98679992125388216"/>
    <n v="0.31318248256040837"/>
    <n v="1"/>
    <n v="2"/>
    <n v="13"/>
    <m/>
    <m/>
    <m/>
    <m/>
    <m/>
    <m/>
    <m/>
    <m/>
    <m/>
    <m/>
    <n v="9"/>
    <n v="1"/>
    <n v="0"/>
  </r>
  <r>
    <n v="52646334"/>
    <s v="Behnke, David M."/>
    <s v="Middletown,CT"/>
    <s v="Middletown CT"/>
    <s v=""/>
    <s v=""/>
    <x v="9"/>
    <x v="0"/>
    <x v="69"/>
    <n v="1"/>
    <x v="15"/>
    <n v="0"/>
    <n v="0"/>
    <n v="0.95413547497043749"/>
    <n v="0.68968962920875176"/>
    <m/>
    <m/>
    <m/>
    <m/>
    <m/>
    <m/>
    <m/>
    <m/>
    <m/>
    <m/>
    <m/>
    <m/>
    <m/>
    <n v="9"/>
    <n v="0"/>
    <n v="0"/>
  </r>
  <r>
    <n v="52646638"/>
    <s v="SPRYGADA, Benjamin Allen"/>
    <s v="Battle Creek,MI"/>
    <s v="Battle Creek MI"/>
    <s v=""/>
    <s v=""/>
    <x v="9"/>
    <x v="0"/>
    <x v="81"/>
    <n v="1"/>
    <x v="3"/>
    <n v="0"/>
    <n v="0"/>
    <n v="0.1621253702952381"/>
    <n v="0.87677048919995526"/>
    <m/>
    <m/>
    <m/>
    <m/>
    <m/>
    <m/>
    <m/>
    <m/>
    <m/>
    <m/>
    <m/>
    <m/>
    <m/>
    <n v="9"/>
    <n v="0"/>
    <n v="0"/>
  </r>
  <r>
    <n v="52646686"/>
    <s v="Maglogix, LLC"/>
    <s v="Parker,CO"/>
    <s v="Parker CO"/>
    <s v=""/>
    <s v=""/>
    <x v="9"/>
    <x v="0"/>
    <x v="62"/>
    <n v="1"/>
    <x v="15"/>
    <n v="0"/>
    <n v="0"/>
    <n v="0.87325447401334733"/>
    <n v="0.61312831540398172"/>
    <m/>
    <m/>
    <m/>
    <m/>
    <m/>
    <m/>
    <m/>
    <m/>
    <m/>
    <m/>
    <m/>
    <m/>
    <m/>
    <n v="9"/>
    <n v="0"/>
    <n v="0"/>
  </r>
  <r>
    <n v="52650374"/>
    <s v="Benhacene, Fatma-Zohra"/>
    <s v="Turlock,CA"/>
    <s v="Turlock CA"/>
    <s v=""/>
    <s v=""/>
    <x v="9"/>
    <x v="0"/>
    <x v="70"/>
    <n v="1"/>
    <x v="15"/>
    <n v="0"/>
    <n v="0"/>
    <n v="0.61188176832024521"/>
    <n v="0.53945967886699586"/>
    <m/>
    <m/>
    <m/>
    <m/>
    <m/>
    <m/>
    <m/>
    <m/>
    <m/>
    <m/>
    <m/>
    <m/>
    <m/>
    <n v="9"/>
    <n v="0"/>
    <n v="0"/>
  </r>
  <r>
    <n v="52654491"/>
    <s v="Spindler, Eileen C."/>
    <s v="Lafayette,CO"/>
    <s v="Lafayette CO"/>
    <s v=""/>
    <s v=""/>
    <x v="9"/>
    <x v="0"/>
    <x v="74"/>
    <n v="1"/>
    <x v="15"/>
    <n v="0"/>
    <n v="0"/>
    <n v="0.1020387089044501"/>
    <n v="0.39670894920666211"/>
    <m/>
    <m/>
    <m/>
    <m/>
    <m/>
    <m/>
    <m/>
    <m/>
    <m/>
    <m/>
    <m/>
    <m/>
    <m/>
    <n v="9"/>
    <n v="0"/>
    <n v="0"/>
  </r>
  <r>
    <n v="52655825"/>
    <s v="Baum, Thomas Andrew"/>
    <s v="Austin,TX"/>
    <s v="Austin TX"/>
    <s v=""/>
    <s v=""/>
    <x v="9"/>
    <x v="0"/>
    <x v="62"/>
    <n v="1"/>
    <x v="15"/>
    <n v="0"/>
    <n v="0"/>
    <n v="0.41983101337615425"/>
    <n v="0.95948271623073345"/>
    <m/>
    <m/>
    <m/>
    <m/>
    <m/>
    <m/>
    <m/>
    <m/>
    <m/>
    <m/>
    <m/>
    <m/>
    <m/>
    <n v="9"/>
    <n v="0"/>
    <n v="0"/>
  </r>
  <r>
    <n v="52658646"/>
    <s v="Khamis, Maan"/>
    <s v="Dayton,OH"/>
    <s v="Dayton OH"/>
    <s v=""/>
    <s v=""/>
    <x v="9"/>
    <x v="0"/>
    <x v="62"/>
    <n v="1"/>
    <x v="15"/>
    <n v="0"/>
    <n v="0"/>
    <n v="0.83178800496918781"/>
    <n v="0.99774095452887346"/>
    <m/>
    <m/>
    <m/>
    <m/>
    <m/>
    <m/>
    <m/>
    <m/>
    <m/>
    <m/>
    <m/>
    <m/>
    <m/>
    <n v="9"/>
    <n v="0"/>
    <n v="0"/>
  </r>
  <r>
    <n v="52659378"/>
    <s v="You Kick Ass, LLC"/>
    <s v="Seattle,WA"/>
    <s v="Seattle WA"/>
    <s v=""/>
    <s v=""/>
    <x v="9"/>
    <x v="0"/>
    <x v="70"/>
    <n v="1"/>
    <x v="15"/>
    <n v="0"/>
    <n v="0"/>
    <n v="5.7096240197354708E-2"/>
    <n v="0.59667426910852495"/>
    <m/>
    <m/>
    <m/>
    <m/>
    <m/>
    <m/>
    <m/>
    <m/>
    <m/>
    <m/>
    <m/>
    <m/>
    <m/>
    <n v="9"/>
    <n v="0"/>
    <n v="0"/>
  </r>
  <r>
    <n v="52664815"/>
    <s v="Kestner, James M."/>
    <s v="Seattle,WA"/>
    <s v="Seattle WA"/>
    <s v=""/>
    <s v=""/>
    <x v="9"/>
    <x v="0"/>
    <x v="70"/>
    <n v="1"/>
    <x v="15"/>
    <n v="0"/>
    <n v="0"/>
    <n v="0.70991845068876913"/>
    <n v="0.16111783682987024"/>
    <m/>
    <m/>
    <m/>
    <m/>
    <m/>
    <m/>
    <m/>
    <m/>
    <m/>
    <m/>
    <m/>
    <m/>
    <m/>
    <n v="9"/>
    <n v="0"/>
    <n v="0"/>
  </r>
  <r>
    <n v="52665924"/>
    <s v="WIRTZ, Daniel"/>
    <s v="EINDHOVEN"/>
    <s v="EINDHOVEN"/>
    <s v=""/>
    <s v=""/>
    <x v="1"/>
    <x v="0"/>
    <x v="62"/>
    <n v="1"/>
    <x v="14"/>
    <n v="0"/>
    <n v="0"/>
    <n v="0.17678770340605454"/>
    <n v="0.36674625197014721"/>
    <m/>
    <m/>
    <m/>
    <m/>
    <m/>
    <m/>
    <m/>
    <m/>
    <m/>
    <m/>
    <m/>
    <m/>
    <m/>
    <n v="9"/>
    <n v="0"/>
    <n v="0"/>
  </r>
  <r>
    <n v="52666674"/>
    <s v="Suarez, Reynaldo"/>
    <s v="Altamonte Springs,FL"/>
    <s v="Altamonte Springs FL"/>
    <s v=""/>
    <s v=""/>
    <x v="9"/>
    <x v="0"/>
    <x v="91"/>
    <n v="2"/>
    <x v="3"/>
    <n v="0"/>
    <n v="0"/>
    <n v="0.45482339079966405"/>
    <n v="0.83485864946223132"/>
    <m/>
    <m/>
    <m/>
    <m/>
    <m/>
    <m/>
    <m/>
    <m/>
    <m/>
    <m/>
    <m/>
    <m/>
    <m/>
    <n v="9"/>
    <n v="0"/>
    <n v="0"/>
  </r>
  <r>
    <n v="52669852"/>
    <s v="Pontbriand, Clifford T."/>
    <s v="North Falmouth,MA"/>
    <s v="North Falmouth MA"/>
    <s v=""/>
    <s v=""/>
    <x v="9"/>
    <x v="0"/>
    <x v="100"/>
    <n v="2"/>
    <x v="3"/>
    <n v="0"/>
    <n v="0"/>
    <n v="0.90563896853365877"/>
    <n v="0.92538751198773406"/>
    <m/>
    <m/>
    <m/>
    <m/>
    <m/>
    <m/>
    <m/>
    <m/>
    <m/>
    <m/>
    <m/>
    <m/>
    <m/>
    <n v="9"/>
    <n v="0"/>
    <n v="0"/>
  </r>
  <r>
    <n v="52671328"/>
    <s v="Thompson, Geoffrey"/>
    <s v="Maumelle,AR"/>
    <s v="Maumelle AR"/>
    <s v=""/>
    <s v=""/>
    <x v="9"/>
    <x v="0"/>
    <x v="77"/>
    <n v="1"/>
    <x v="15"/>
    <n v="0"/>
    <n v="0"/>
    <n v="0.73717773851407076"/>
    <n v="0.22488593329608308"/>
    <m/>
    <m/>
    <m/>
    <m/>
    <m/>
    <m/>
    <m/>
    <m/>
    <m/>
    <m/>
    <m/>
    <m/>
    <m/>
    <n v="9"/>
    <n v="0"/>
    <n v="0"/>
  </r>
  <r>
    <n v="52672274"/>
    <s v="THINGZ, LLC"/>
    <s v="TITUSVILLE,FL"/>
    <s v="TITUSVILLE FL"/>
    <s v=""/>
    <s v=""/>
    <x v="9"/>
    <x v="0"/>
    <x v="69"/>
    <n v="1"/>
    <x v="15"/>
    <n v="0"/>
    <n v="0"/>
    <n v="0.49321087202174407"/>
    <n v="0.67605341101291994"/>
    <m/>
    <m/>
    <m/>
    <m/>
    <m/>
    <m/>
    <m/>
    <m/>
    <m/>
    <m/>
    <m/>
    <m/>
    <m/>
    <n v="9"/>
    <n v="0"/>
    <n v="0"/>
  </r>
  <r>
    <n v="52677392"/>
    <s v="ERTHLE, STEFFEN"/>
    <s v="DORNSTADT"/>
    <s v="DORNSTADT"/>
    <s v=""/>
    <s v=""/>
    <x v="0"/>
    <x v="0"/>
    <x v="62"/>
    <n v="1"/>
    <x v="14"/>
    <n v="0"/>
    <n v="0"/>
    <n v="3.2211264684203988E-2"/>
    <n v="0.12564375772319558"/>
    <m/>
    <m/>
    <m/>
    <m/>
    <m/>
    <m/>
    <m/>
    <m/>
    <m/>
    <m/>
    <m/>
    <m/>
    <m/>
    <n v="9"/>
    <n v="0"/>
    <n v="0"/>
  </r>
  <r>
    <n v="52677514"/>
    <s v="KRAEUTLE, Martin"/>
    <s v="Hechingen"/>
    <s v="Hechingen"/>
    <s v=""/>
    <s v=""/>
    <x v="0"/>
    <x v="0"/>
    <x v="62"/>
    <n v="1"/>
    <x v="14"/>
    <n v="0"/>
    <n v="0"/>
    <n v="0.50598088298362431"/>
    <n v="0.42898805762270853"/>
    <m/>
    <m/>
    <m/>
    <m/>
    <m/>
    <m/>
    <m/>
    <m/>
    <m/>
    <m/>
    <m/>
    <m/>
    <m/>
    <n v="9"/>
    <n v="0"/>
    <n v="0"/>
  </r>
  <r>
    <n v="52681376"/>
    <s v="Liang, Teh-Ming"/>
    <s v="Yongkang"/>
    <s v="Yongkang"/>
    <s v=""/>
    <s v=""/>
    <x v="5"/>
    <x v="0"/>
    <x v="59"/>
    <n v="1"/>
    <x v="14"/>
    <n v="0"/>
    <n v="0"/>
    <n v="0.12354181240573936"/>
    <n v="0.24087575358265156"/>
    <m/>
    <m/>
    <m/>
    <m/>
    <m/>
    <m/>
    <m/>
    <m/>
    <m/>
    <m/>
    <m/>
    <m/>
    <m/>
    <n v="9"/>
    <n v="0"/>
    <n v="0"/>
  </r>
  <r>
    <n v="52683336"/>
    <s v="Long, Brian Gregory"/>
    <s v="Seattle,WA"/>
    <s v="Seattle WA"/>
    <s v=""/>
    <s v=""/>
    <x v="9"/>
    <x v="0"/>
    <x v="70"/>
    <n v="1"/>
    <x v="15"/>
    <n v="0"/>
    <n v="0"/>
    <n v="0.63224126777612522"/>
    <n v="0.13011977287842247"/>
    <m/>
    <m/>
    <m/>
    <m/>
    <m/>
    <m/>
    <m/>
    <m/>
    <m/>
    <m/>
    <m/>
    <m/>
    <m/>
    <n v="9"/>
    <n v="0"/>
    <n v="0"/>
  </r>
  <r>
    <n v="52801376"/>
    <s v="BENILDO SOUSA CAVADA"/>
    <s v="BR"/>
    <s v="BR"/>
    <s v=""/>
    <s v=""/>
    <x v="33"/>
    <x v="0"/>
    <x v="99"/>
    <n v="1"/>
    <x v="14"/>
    <n v="0"/>
    <n v="0"/>
    <n v="0.81006347600787143"/>
    <n v="0.97344053219063698"/>
    <m/>
    <m/>
    <m/>
    <m/>
    <m/>
    <m/>
    <m/>
    <m/>
    <m/>
    <m/>
    <m/>
    <m/>
    <m/>
    <n v="9"/>
    <n v="0"/>
    <n v="0"/>
  </r>
  <r>
    <n v="52802986"/>
    <s v="TETRA LAVAL HOLDING &amp; FINANCE SA"/>
    <s v="AVENUE GÉNERAL-GUISAN 70, CH-1009 PULLY CH"/>
    <s v="AVENUE GÉNERAL-GUISAN 70 CH-1009 PULLY CH"/>
    <s v="70 1009"/>
    <s v="70"/>
    <x v="10"/>
    <x v="0"/>
    <x v="3"/>
    <n v="3"/>
    <x v="9"/>
    <n v="2"/>
    <n v="1"/>
    <n v="0.40787404099352753"/>
    <n v="0.16402580608889072"/>
    <m/>
    <m/>
    <m/>
    <m/>
    <m/>
    <m/>
    <m/>
    <m/>
    <m/>
    <m/>
    <m/>
    <m/>
    <m/>
    <n v="9"/>
    <n v="1"/>
    <n v="0"/>
  </r>
  <r>
    <n v="52821361"/>
    <s v="HENRY RIEGER"/>
    <s v="SCHLOSSWEG 13 GRENZACH-WYHLEN DE DE"/>
    <s v="SCHLOSSWEG 13 GRENZACH-WYHLEN DE DE"/>
    <s v="13"/>
    <s v="13"/>
    <x v="0"/>
    <x v="0"/>
    <x v="52"/>
    <n v="2"/>
    <x v="1"/>
    <n v="1"/>
    <n v="1"/>
    <n v="0.33260571857777788"/>
    <n v="0.37504422180139541"/>
    <m/>
    <m/>
    <m/>
    <m/>
    <m/>
    <m/>
    <m/>
    <m/>
    <m/>
    <m/>
    <m/>
    <m/>
    <m/>
    <n v="9"/>
    <n v="1"/>
    <n v="0"/>
  </r>
  <r>
    <n v="52823750"/>
    <s v="FUSY, JOËL"/>
    <s v="5 B, rue de Clamart F-89290 Vincelles FR"/>
    <s v="5 B rue de Clamart F-89290 Vincelles FR"/>
    <s v="5 89290"/>
    <s v=""/>
    <x v="3"/>
    <x v="0"/>
    <x v="41"/>
    <n v="3"/>
    <x v="10"/>
    <n v="2"/>
    <n v="0"/>
    <n v="0.24153506761881072"/>
    <n v="0.33998493120014572"/>
    <m/>
    <m/>
    <m/>
    <m/>
    <m/>
    <m/>
    <m/>
    <m/>
    <m/>
    <m/>
    <m/>
    <m/>
    <m/>
    <n v="9"/>
    <n v="1"/>
    <n v="0"/>
  </r>
  <r>
    <n v="52859312"/>
    <s v="S.G. INDÚSTRIA E COMÉRCIO DE PLÁSTICO E ELASTÔMEROS LTDA"/>
    <s v="RUA MAJOR CARLO DEL PRETE, 1074 09530-001 SÃO PAULRUA MAJOR CARLO DEL PRETE, 1074 09530-001 SÃO PAULO BRO BR"/>
    <s v="RUA MAJOR CARLO DEL PRETE 1074 09530-001 SÃO PAULRUA MAJOR CARLO DEL PRETE 1074 09530-001 SÃO PAULO BRO BR"/>
    <s v="1074 09530001 1074 09530001"/>
    <s v="-001"/>
    <x v="33"/>
    <x v="0"/>
    <x v="105"/>
    <n v="3"/>
    <x v="18"/>
    <n v="4"/>
    <n v="1"/>
    <n v="0.8841223292963043"/>
    <n v="0.18260391174466772"/>
    <m/>
    <m/>
    <m/>
    <m/>
    <m/>
    <m/>
    <m/>
    <m/>
    <m/>
    <m/>
    <m/>
    <m/>
    <m/>
    <n v="9"/>
    <n v="1"/>
    <n v="0"/>
  </r>
  <r>
    <n v="52889257"/>
    <s v="AEBI, MATTHIAS"/>
    <s v="C/o Dizmo Ag Universitätsstrasse 53 CH-8006 Zurich CH"/>
    <s v="C/o Dizmo Ag Universitätsstrasse 53 CH-8006 Zurich CH"/>
    <s v="53 8006"/>
    <s v="53"/>
    <x v="10"/>
    <x v="0"/>
    <x v="33"/>
    <n v="3"/>
    <x v="10"/>
    <n v="2"/>
    <n v="1"/>
    <n v="0.74762459991517993"/>
    <n v="0.11930794600840366"/>
    <m/>
    <m/>
    <m/>
    <m/>
    <m/>
    <m/>
    <m/>
    <m/>
    <m/>
    <m/>
    <m/>
    <m/>
    <m/>
    <n v="9"/>
    <n v="1"/>
    <n v="0"/>
  </r>
  <r>
    <n v="52890318"/>
    <s v="DENG, ZHIPIN"/>
    <s v="Building A, Raycom Info Tech Park Tower 2 Kexueyuan Nanlu,zhongguancun 100081 CN"/>
    <s v="Building A Raycom Info Tech Park Tower 2 Kexueyuan Nanlu zhongguancun 100081 CN"/>
    <s v="2 100081"/>
    <s v="2"/>
    <x v="14"/>
    <x v="0"/>
    <x v="73"/>
    <n v="3"/>
    <x v="5"/>
    <n v="2"/>
    <n v="1"/>
    <n v="0.23322562695426441"/>
    <n v="0.55326302484582734"/>
    <m/>
    <m/>
    <m/>
    <m/>
    <m/>
    <m/>
    <m/>
    <m/>
    <m/>
    <m/>
    <m/>
    <m/>
    <m/>
    <n v="9"/>
    <n v="1"/>
    <n v="0"/>
  </r>
  <r>
    <n v="52891810"/>
    <s v="AGNÈS CAMUS"/>
    <s v="19 RUE DU MONT SAINT MICHEL,F-61370 SAINTE GAUBURGE SAINTE COLOMBE,FRANÇA FR"/>
    <s v="19 RUE DU MONT SAINT MICHEL F-61370 SAINTE GAUBURGE SAINTE COLOMBE FRANÇA FR"/>
    <s v="19 61370"/>
    <s v=""/>
    <x v="3"/>
    <x v="0"/>
    <x v="45"/>
    <n v="3"/>
    <x v="5"/>
    <n v="2"/>
    <n v="0"/>
    <n v="0.31078644080426243"/>
    <n v="0.19708803350403881"/>
    <m/>
    <m/>
    <m/>
    <m/>
    <m/>
    <m/>
    <m/>
    <m/>
    <m/>
    <m/>
    <m/>
    <m/>
    <m/>
    <n v="9"/>
    <n v="1"/>
    <n v="0"/>
  </r>
  <r>
    <n v="52899866"/>
    <s v="UWE SCHOENAUER"/>
    <s v="LUXEMBURGER STR. 34, BERLIM 13353 DE"/>
    <s v="LUXEMBURGER STR. 34 BERLIM 13353 DE"/>
    <s v="34 13353"/>
    <s v="34"/>
    <x v="0"/>
    <x v="0"/>
    <x v="38"/>
    <n v="3"/>
    <x v="9"/>
    <n v="2"/>
    <n v="1"/>
    <n v="0.41396809209882213"/>
    <n v="0.61747665620734715"/>
    <m/>
    <m/>
    <m/>
    <m/>
    <m/>
    <m/>
    <m/>
    <m/>
    <m/>
    <m/>
    <m/>
    <m/>
    <m/>
    <n v="9"/>
    <n v="1"/>
    <n v="0"/>
  </r>
  <r>
    <n v="52909594"/>
    <s v="JUN YUAN"/>
    <s v="1405-2935 RICHMOND ROAD, OTTAWA ONT K2B 8C9 CA"/>
    <s v="1405-2935 RICHMOND ROAD OTTAWA ONT K2B 8C9 CA"/>
    <s v="14052935 2 89"/>
    <s v="K2B"/>
    <x v="16"/>
    <x v="0"/>
    <x v="43"/>
    <n v="3"/>
    <x v="10"/>
    <n v="3"/>
    <n v="1"/>
    <n v="0.33130281151901741"/>
    <n v="0.5148867869444318"/>
    <m/>
    <m/>
    <m/>
    <m/>
    <m/>
    <m/>
    <m/>
    <m/>
    <m/>
    <m/>
    <m/>
    <m/>
    <m/>
    <n v="9"/>
    <n v="1"/>
    <n v="0"/>
  </r>
  <r>
    <n v="26455424"/>
    <s v="FLECK,MONIKA"/>
    <s v="Finkenweg 3, Laupheim"/>
    <s v="Finkenweg 3 Laupheim"/>
    <s v="3"/>
    <s v="3"/>
    <x v="0"/>
    <x v="0"/>
    <x v="88"/>
    <n v="2"/>
    <x v="3"/>
    <n v="1"/>
    <n v="1"/>
    <n v="0.21415653308549409"/>
    <n v="0.34643636377852538"/>
    <n v="1"/>
    <n v="2"/>
    <n v="13"/>
    <m/>
    <m/>
    <m/>
    <m/>
    <m/>
    <m/>
    <m/>
    <m/>
    <m/>
    <m/>
    <n v="9"/>
    <n v="0"/>
    <n v="0"/>
  </r>
  <r>
    <n v="52925903"/>
    <s v="WOLFENDEN, AMANDA"/>
    <s v="1582 Saint Clair Street Pea Ridge, AR 72751 US"/>
    <s v="1582 Saint Clair Street Pea Ridge AR 72751 US"/>
    <s v="1582 72751"/>
    <s v=""/>
    <x v="9"/>
    <x v="0"/>
    <x v="43"/>
    <n v="3"/>
    <x v="2"/>
    <n v="2"/>
    <n v="0"/>
    <n v="0.78361130034642934"/>
    <n v="0.86240902438558542"/>
    <m/>
    <m/>
    <m/>
    <m/>
    <m/>
    <m/>
    <m/>
    <m/>
    <m/>
    <m/>
    <m/>
    <m/>
    <m/>
    <n v="9"/>
    <n v="1"/>
    <n v="0"/>
  </r>
  <r>
    <n v="52926019"/>
    <s v="KAZUO NISHIKAWA"/>
    <s v="A/C SHARP KABUSHIKI KAISHA, 22-22, NAGAIKE-CHO, ABENO-KU, OSAKA-SHI, OSAKA 545-8522 JP"/>
    <s v="A/C SHARP KABUSHIKI KAISHA 22-22 NAGAIKE-CHO ABENO-KU OSAKA-SHI OSAKA 545-8522 JP"/>
    <s v="2222 5458522"/>
    <s v="22-"/>
    <x v="2"/>
    <x v="0"/>
    <x v="12"/>
    <n v="3"/>
    <x v="6"/>
    <n v="2"/>
    <n v="1"/>
    <n v="0.95831588558643022"/>
    <n v="0.26495530706015058"/>
    <m/>
    <m/>
    <m/>
    <m/>
    <m/>
    <m/>
    <m/>
    <m/>
    <m/>
    <m/>
    <m/>
    <m/>
    <m/>
    <n v="9"/>
    <n v="1"/>
    <n v="0"/>
  </r>
  <r>
    <n v="52926686"/>
    <s v="KATO YASUHARU"/>
    <s v="c/o Chugai Seiyaku Kabushiki Kaisha, 1-135 Komakado, Gotenba-shi, Shizuoka 412-8513 JP"/>
    <s v="c/o Chugai Seiyaku Kabushiki Kaisha 1-135 Komakado Gotenba-shi Shizuoka 412-8513 JP"/>
    <s v="1135 4128513"/>
    <s v="1-"/>
    <x v="2"/>
    <x v="0"/>
    <x v="12"/>
    <n v="3"/>
    <x v="6"/>
    <n v="2"/>
    <n v="1"/>
    <n v="0.43103612625879506"/>
    <n v="6.5621323227834427E-2"/>
    <m/>
    <m/>
    <m/>
    <m/>
    <m/>
    <m/>
    <m/>
    <m/>
    <m/>
    <m/>
    <m/>
    <m/>
    <m/>
    <n v="9"/>
    <n v="1"/>
    <n v="0"/>
  </r>
  <r>
    <n v="52928527"/>
    <s v="YUSUKE SUZUKI"/>
    <s v="A/C SONY CORPORATION, 1-7-1 KONAN, MINATO-KU, TÓQUIO JP"/>
    <s v="A/C SONY CORPORATION 1-7-1 KONAN MINATO-KU TÓQUIO JP"/>
    <s v="171"/>
    <s v="1-"/>
    <x v="2"/>
    <x v="0"/>
    <x v="5"/>
    <n v="3"/>
    <x v="10"/>
    <n v="1"/>
    <n v="1"/>
    <n v="0.89069926761915352"/>
    <n v="0.75410739527609294"/>
    <m/>
    <m/>
    <m/>
    <m/>
    <m/>
    <m/>
    <m/>
    <m/>
    <m/>
    <m/>
    <m/>
    <m/>
    <m/>
    <n v="9"/>
    <n v="1"/>
    <n v="0"/>
  </r>
  <r>
    <n v="52929691"/>
    <s v="GERARDUS HENRICUS JOSEPHUS DOREMAELE VAN"/>
    <s v="OP DE HOEF, NL-6132 HN SITTARD, NL NL"/>
    <s v="OP DE HOEF NL-6132 HN SITTARD NL NL"/>
    <s v="6132"/>
    <s v=""/>
    <x v="1"/>
    <x v="0"/>
    <x v="24"/>
    <n v="3"/>
    <x v="10"/>
    <n v="1"/>
    <n v="0"/>
    <n v="0.26194667817462181"/>
    <n v="0.34411015506191722"/>
    <m/>
    <m/>
    <m/>
    <m/>
    <m/>
    <m/>
    <m/>
    <m/>
    <m/>
    <m/>
    <m/>
    <m/>
    <m/>
    <n v="9"/>
    <n v="1"/>
    <n v="0"/>
  </r>
  <r>
    <n v="52932908"/>
    <s v="PEDRO SILVA INÁCIO"/>
    <s v="RUA HENRIQUE MIERS, 427, APTO 402, COSTA E SILVA 89218600 JOINVILLE BR"/>
    <s v="RUA HENRIQUE MIERS 427 APTO 402 COSTA E SILVA 89218600 JOINVILLE BR"/>
    <s v="427 402 89218600"/>
    <s v="427"/>
    <x v="33"/>
    <x v="0"/>
    <x v="39"/>
    <n v="3"/>
    <x v="8"/>
    <n v="3"/>
    <n v="1"/>
    <n v="0.92666834651660868"/>
    <n v="0.52709124494672133"/>
    <m/>
    <m/>
    <m/>
    <m/>
    <m/>
    <m/>
    <m/>
    <m/>
    <m/>
    <m/>
    <m/>
    <m/>
    <m/>
    <n v="9"/>
    <n v="1"/>
    <n v="0"/>
  </r>
  <r>
    <n v="52934510"/>
    <s v="VIOLETA S. RONDA"/>
    <s v="BICOL UNIVERSITY, POLANGUI CAMPUS, POLANGUI, PH"/>
    <s v="BICOL UNIVERSITY POLANGUI CAMPUS POLANGUI PH"/>
    <s v=""/>
    <s v=""/>
    <x v="61"/>
    <x v="0"/>
    <x v="22"/>
    <n v="3"/>
    <x v="9"/>
    <n v="0"/>
    <n v="0"/>
    <n v="0.5176153512765479"/>
    <n v="0.7982686383536276"/>
    <m/>
    <m/>
    <m/>
    <m/>
    <m/>
    <m/>
    <m/>
    <m/>
    <m/>
    <m/>
    <m/>
    <m/>
    <m/>
    <n v="9"/>
    <n v="1"/>
    <n v="0"/>
  </r>
  <r>
    <n v="52951173"/>
    <s v="CATALYTIC DISTILLATION TECHNOLOGIES"/>
    <s v="10100 Bay Area Boulevard~Pasadena~Texas~77507 US"/>
    <s v="10100 Bay Area Boulevard~Pasadena~Texas~77507 US"/>
    <s v="10100 77507"/>
    <s v=""/>
    <x v="9"/>
    <x v="0"/>
    <x v="47"/>
    <n v="3"/>
    <x v="1"/>
    <n v="2"/>
    <n v="0"/>
    <n v="0.87759171826349347"/>
    <n v="0.71353659501991862"/>
    <m/>
    <m/>
    <m/>
    <m/>
    <m/>
    <m/>
    <m/>
    <m/>
    <m/>
    <m/>
    <m/>
    <m/>
    <m/>
    <n v="9"/>
    <n v="1"/>
    <n v="0"/>
  </r>
  <r>
    <n v="52953238"/>
    <s v="WELLINGTON LOPES"/>
    <s v="BR"/>
    <s v="BR"/>
    <s v=""/>
    <s v=""/>
    <x v="33"/>
    <x v="0"/>
    <x v="99"/>
    <n v="1"/>
    <x v="14"/>
    <n v="0"/>
    <n v="0"/>
    <n v="0.86661124976179227"/>
    <n v="0.21990196341612644"/>
    <m/>
    <m/>
    <m/>
    <m/>
    <m/>
    <m/>
    <m/>
    <m/>
    <m/>
    <m/>
    <m/>
    <m/>
    <m/>
    <n v="9"/>
    <n v="0"/>
    <n v="0"/>
  </r>
  <r>
    <n v="52953682"/>
    <s v="DOUGHERTY, RICHARD, CHARLES"/>
    <s v="48 WAGON BRIDGE RUN, MOORESTOWN, NJ 08057-2859 US"/>
    <s v="48 WAGON BRIDGE RUN MOORESTOWN NJ 08057-2859 US"/>
    <s v="48 080572859"/>
    <s v=""/>
    <x v="9"/>
    <x v="0"/>
    <x v="9"/>
    <n v="3"/>
    <x v="10"/>
    <n v="2"/>
    <n v="0"/>
    <n v="1.6503006365782169E-2"/>
    <n v="0.74702688347405066"/>
    <m/>
    <m/>
    <m/>
    <m/>
    <m/>
    <m/>
    <m/>
    <m/>
    <m/>
    <m/>
    <m/>
    <m/>
    <m/>
    <n v="9"/>
    <n v="1"/>
    <n v="0"/>
  </r>
  <r>
    <n v="52954946"/>
    <s v="VASUDEVAN, ANIL"/>
    <s v="105, 13th Avenue Union Grove, Wisconsin 53182 US"/>
    <s v="105 13th Avenue Union Grove Wisconsin 53182 US"/>
    <s v="105 13 53182"/>
    <s v="13t"/>
    <x v="9"/>
    <x v="0"/>
    <x v="47"/>
    <n v="3"/>
    <x v="10"/>
    <n v="3"/>
    <n v="1"/>
    <n v="6.7762184340216192E-2"/>
    <n v="0.18804344170571508"/>
    <m/>
    <m/>
    <m/>
    <m/>
    <m/>
    <m/>
    <m/>
    <m/>
    <m/>
    <m/>
    <m/>
    <m/>
    <m/>
    <n v="9"/>
    <n v="1"/>
    <n v="0"/>
  </r>
  <r>
    <n v="52976459"/>
    <s v="RICKY HUNTER"/>
    <s v="342 WEST TANSEY CROSSING, WESTFIELD, IN 46074, US-ESTADOS UNIDOS DA AMÉRICA. US"/>
    <s v="342 WEST TANSEY CROSSING WESTFIELD IN 46074 US-ESTADOS UNIDOS DA AMÉRICA. US"/>
    <s v="342 46074"/>
    <s v=""/>
    <x v="9"/>
    <x v="0"/>
    <x v="68"/>
    <n v="3"/>
    <x v="8"/>
    <n v="2"/>
    <n v="0"/>
    <n v="3.5809337608635805E-2"/>
    <n v="0.50248330396848973"/>
    <m/>
    <m/>
    <m/>
    <m/>
    <m/>
    <m/>
    <m/>
    <m/>
    <m/>
    <m/>
    <m/>
    <m/>
    <m/>
    <n v="9"/>
    <n v="1"/>
    <n v="0"/>
  </r>
  <r>
    <n v="52983345"/>
    <s v="NOVIMMUNE S.A."/>
    <s v="14 CH. DES AULX, CH-1228 PLAN-LES-OUATES GE CH"/>
    <s v="14 CH. DES AULX CH-1228 PLAN-LES-OUATES GE CH"/>
    <s v="14 1228"/>
    <s v=""/>
    <x v="10"/>
    <x v="0"/>
    <x v="43"/>
    <n v="3"/>
    <x v="10"/>
    <n v="2"/>
    <n v="0"/>
    <n v="0.61272126784711334"/>
    <n v="0.67520110353534268"/>
    <m/>
    <m/>
    <m/>
    <m/>
    <m/>
    <m/>
    <m/>
    <m/>
    <m/>
    <m/>
    <m/>
    <m/>
    <m/>
    <n v="9"/>
    <n v="1"/>
    <n v="0"/>
  </r>
  <r>
    <n v="52992544"/>
    <s v="JOERG FRICKE-SCHMIDT"/>
    <s v="CHARLESTON PLANT, CHARLESTON SC 29418-2906 US"/>
    <s v="CHARLESTON PLANT CHARLESTON SC 29418-2906 US"/>
    <s v="294182906"/>
    <s v=""/>
    <x v="9"/>
    <x v="0"/>
    <x v="37"/>
    <n v="3"/>
    <x v="9"/>
    <n v="1"/>
    <n v="0"/>
    <n v="0.96309596220435822"/>
    <n v="0.78494590534935338"/>
    <m/>
    <m/>
    <m/>
    <m/>
    <m/>
    <m/>
    <m/>
    <m/>
    <m/>
    <m/>
    <m/>
    <m/>
    <m/>
    <n v="9"/>
    <n v="1"/>
    <n v="0"/>
  </r>
  <r>
    <n v="52994886"/>
    <s v="AMITABH BANSAL"/>
    <s v="77PARK AVENUE, APT. 1408 , HOBOKEN , ,NEW JERSEY 07030 US"/>
    <s v="77PARK AVENUE APT. 1408 HOBOKEN NEW JERSEY 07030 US"/>
    <s v="77 1408 07030"/>
    <s v=""/>
    <x v="9"/>
    <x v="0"/>
    <x v="19"/>
    <n v="3"/>
    <x v="2"/>
    <n v="3"/>
    <n v="0"/>
    <n v="0.57108397454495308"/>
    <n v="0.82386704410712208"/>
    <m/>
    <m/>
    <m/>
    <m/>
    <m/>
    <m/>
    <m/>
    <m/>
    <m/>
    <m/>
    <m/>
    <m/>
    <m/>
    <n v="9"/>
    <n v="1"/>
    <n v="0"/>
  </r>
  <r>
    <n v="53002212"/>
    <s v="SCOTT I. PUTTERMAN"/>
    <s v="10510 CYPRESS DRIVE CUPERTINO CA US US"/>
    <s v="10510 CYPRESS DRIVE CUPERTINO CA US US"/>
    <s v="10510"/>
    <s v=""/>
    <x v="9"/>
    <x v="0"/>
    <x v="34"/>
    <n v="3"/>
    <x v="11"/>
    <n v="1"/>
    <n v="0"/>
    <n v="0.70590290044226889"/>
    <n v="0.34903093776717953"/>
    <m/>
    <m/>
    <m/>
    <m/>
    <m/>
    <m/>
    <m/>
    <m/>
    <m/>
    <m/>
    <m/>
    <m/>
    <m/>
    <n v="9"/>
    <n v="1"/>
    <n v="0"/>
  </r>
  <r>
    <n v="53021788"/>
    <s v="HAFID AIT-OUFELLA"/>
    <s v="U 970, GH GEORGES POMPIDOU BROUSSAIS, 56 RUE LEBLANC, PARIS F-75015 FR"/>
    <s v="U 970 GH GEORGES POMPIDOU BROUSSAIS 56 RUE LEBLANC PARIS F-75015 FR"/>
    <s v="970 56 75015"/>
    <s v="970"/>
    <x v="3"/>
    <x v="0"/>
    <x v="39"/>
    <n v="3"/>
    <x v="8"/>
    <n v="3"/>
    <n v="1"/>
    <n v="0.30866566416259511"/>
    <n v="6.9187013955372634E-2"/>
    <m/>
    <m/>
    <m/>
    <m/>
    <m/>
    <m/>
    <m/>
    <m/>
    <m/>
    <m/>
    <m/>
    <m/>
    <m/>
    <n v="9"/>
    <n v="1"/>
    <n v="0"/>
  </r>
  <r>
    <n v="53024389"/>
    <s v="SÉBASTIEN TOQUET"/>
    <s v="FR"/>
    <s v="FR"/>
    <s v=""/>
    <s v=""/>
    <x v="3"/>
    <x v="0"/>
    <x v="99"/>
    <n v="1"/>
    <x v="14"/>
    <n v="0"/>
    <n v="0"/>
    <n v="0.68022795105548939"/>
    <n v="0.27193851050246842"/>
    <m/>
    <m/>
    <m/>
    <m/>
    <m/>
    <m/>
    <m/>
    <m/>
    <m/>
    <m/>
    <m/>
    <m/>
    <m/>
    <n v="9"/>
    <n v="0"/>
    <n v="0"/>
  </r>
  <r>
    <n v="53034850"/>
    <s v="DANIEL JACOBUS MÜLLER"/>
    <s v="20 CHENIN BLANC, DIE BOORD, 7600 STELLENBOSCH - ÁFRICA DO SUL ZA"/>
    <s v="20 CHENIN BLANC DIE BOORD 7600 STELLENBOSCH - ÁFRICA DO SUL ZA"/>
    <s v="20 7600"/>
    <s v=""/>
    <x v="40"/>
    <x v="0"/>
    <x v="55"/>
    <n v="3"/>
    <x v="8"/>
    <n v="2"/>
    <n v="0"/>
    <n v="0.24461819954133868"/>
    <n v="0.75455577290257514"/>
    <m/>
    <m/>
    <m/>
    <m/>
    <m/>
    <m/>
    <m/>
    <m/>
    <m/>
    <m/>
    <m/>
    <m/>
    <m/>
    <n v="9"/>
    <n v="1"/>
    <n v="0"/>
  </r>
  <r>
    <n v="53061072"/>
    <s v="GAMBOA, MARIO"/>
    <s v="1335 G. ARANETA AVENUE, QUEZON CITY, PH"/>
    <s v="1335 G. ARANETA AVENUE QUEZON CITY PH"/>
    <s v="1335"/>
    <s v=""/>
    <x v="61"/>
    <x v="0"/>
    <x v="36"/>
    <n v="3"/>
    <x v="11"/>
    <n v="1"/>
    <n v="0"/>
    <n v="0.84848865762815673"/>
    <n v="0.49742448462253497"/>
    <m/>
    <m/>
    <m/>
    <m/>
    <m/>
    <m/>
    <m/>
    <m/>
    <m/>
    <m/>
    <m/>
    <m/>
    <m/>
    <n v="9"/>
    <n v="1"/>
    <n v="0"/>
  </r>
  <r>
    <n v="53065368"/>
    <s v="HIGH POINT TRADING 393 CC"/>
    <s v="29A DE VILLIERS DRIVE~DURBANVILLE~7550 ZA"/>
    <s v="29A DE VILLIERS DRIVE~DURBANVILLE~7550 ZA"/>
    <s v="29 7550"/>
    <s v=""/>
    <x v="40"/>
    <x v="0"/>
    <x v="46"/>
    <n v="3"/>
    <x v="1"/>
    <n v="2"/>
    <n v="0"/>
    <n v="0.89042145445666654"/>
    <n v="0.59886053726742972"/>
    <m/>
    <m/>
    <m/>
    <m/>
    <m/>
    <m/>
    <m/>
    <m/>
    <m/>
    <m/>
    <m/>
    <m/>
    <m/>
    <n v="9"/>
    <n v="1"/>
    <n v="0"/>
  </r>
  <r>
    <n v="53065569"/>
    <s v="CORINNA GRISOSTOMI"/>
    <s v="GEWERBESTRASSE 16, CH-4123 ALLSCHWIL CH"/>
    <s v="GEWERBESTRASSE 16 CH-4123 ALLSCHWIL CH"/>
    <s v="16 4123"/>
    <s v="16"/>
    <x v="10"/>
    <x v="0"/>
    <x v="36"/>
    <n v="3"/>
    <x v="1"/>
    <n v="2"/>
    <n v="1"/>
    <n v="0.21801507250941887"/>
    <n v="0.15134180651660656"/>
    <m/>
    <m/>
    <m/>
    <m/>
    <m/>
    <m/>
    <m/>
    <m/>
    <m/>
    <m/>
    <m/>
    <m/>
    <m/>
    <n v="9"/>
    <n v="1"/>
    <n v="0"/>
  </r>
  <r>
    <n v="53065723"/>
    <s v="TRICOM STRUCTURES (PTY) LTD"/>
    <s v="316 B Mundt Street ~Waltloo ~Pretoria ZA"/>
    <s v="316 B Mundt Street ~Waltloo ~Pretoria ZA"/>
    <s v="316"/>
    <s v=""/>
    <x v="40"/>
    <x v="0"/>
    <x v="41"/>
    <n v="3"/>
    <x v="11"/>
    <n v="1"/>
    <n v="0"/>
    <n v="0.17329025058104341"/>
    <n v="0.51313660699018004"/>
    <m/>
    <m/>
    <m/>
    <m/>
    <m/>
    <m/>
    <m/>
    <m/>
    <m/>
    <m/>
    <m/>
    <m/>
    <m/>
    <n v="9"/>
    <n v="1"/>
    <n v="0"/>
  </r>
  <r>
    <n v="53072666"/>
    <s v="PHILIPPE MORIAME"/>
    <s v="SEPTESTRAAT 27, B-2640 MORTSEL BE"/>
    <s v="SEPTESTRAAT 27 B-2640 MORTSEL BE"/>
    <s v="27 2640"/>
    <s v="27"/>
    <x v="17"/>
    <x v="0"/>
    <x v="40"/>
    <n v="2"/>
    <x v="1"/>
    <n v="2"/>
    <n v="1"/>
    <n v="0.56124925230001133"/>
    <n v="0.98679971504596853"/>
    <m/>
    <m/>
    <m/>
    <m/>
    <m/>
    <m/>
    <m/>
    <m/>
    <m/>
    <m/>
    <m/>
    <m/>
    <m/>
    <n v="9"/>
    <n v="1"/>
    <n v="0"/>
  </r>
  <r>
    <n v="53089517"/>
    <s v="YANG SONG"/>
    <s v="A/C ALCATEL-LUCENT SHANGHAI BELL 388 NINGQIAO ROAD, PUDONG JINQIAO, SHANGHAI, 201206 CN"/>
    <s v="A/C ALCATEL-LUCENT SHANGHAI BELL 388 NINGQIAO ROAD PUDONG JINQIAO SHANGHAI 201206 CN"/>
    <s v="388 201206"/>
    <s v="388"/>
    <x v="14"/>
    <x v="0"/>
    <x v="86"/>
    <n v="3"/>
    <x v="8"/>
    <n v="2"/>
    <n v="1"/>
    <n v="0.37534179249074917"/>
    <n v="0.80388376344824142"/>
    <m/>
    <m/>
    <m/>
    <m/>
    <m/>
    <m/>
    <m/>
    <m/>
    <m/>
    <m/>
    <m/>
    <m/>
    <m/>
    <n v="9"/>
    <n v="1"/>
    <n v="0"/>
  </r>
  <r>
    <n v="53091933"/>
    <s v="MABUCHI YOSHINORI"/>
    <s v="C/O MITSUBISHI GAS CHEMICAL COMPANY, INC., JP"/>
    <s v="C/O MITSUBISHI GAS CHEMICAL COMPANY INC. JP"/>
    <s v=""/>
    <s v=""/>
    <x v="2"/>
    <x v="0"/>
    <x v="37"/>
    <n v="3"/>
    <x v="11"/>
    <n v="0"/>
    <n v="0"/>
    <n v="0.35324489814543347"/>
    <n v="0.80152804301849079"/>
    <m/>
    <m/>
    <m/>
    <m/>
    <m/>
    <m/>
    <m/>
    <m/>
    <m/>
    <m/>
    <m/>
    <m/>
    <m/>
    <n v="9"/>
    <n v="1"/>
    <n v="0"/>
  </r>
  <r>
    <n v="53095950"/>
    <s v="JX NIPPON MINING &amp; METALS CORPORATION"/>
    <s v="1-2, Otemachi 1-chome, Chiyoda-ku, Tokyo 1008164 JP"/>
    <s v="1-2 Otemachi 1-chome Chiyoda-ku Tokyo 1008164 JP"/>
    <s v="12 1 1008164"/>
    <s v="-2"/>
    <x v="2"/>
    <x v="0"/>
    <x v="71"/>
    <n v="3"/>
    <x v="11"/>
    <n v="3"/>
    <n v="1"/>
    <n v="0.56763207185415465"/>
    <n v="0.45591883529786459"/>
    <m/>
    <m/>
    <m/>
    <m/>
    <m/>
    <m/>
    <m/>
    <m/>
    <m/>
    <m/>
    <m/>
    <m/>
    <m/>
    <n v="9"/>
    <n v="1"/>
    <n v="0"/>
  </r>
  <r>
    <n v="53099665"/>
    <s v="SATOSHI ARAKI"/>
    <s v="A/C ISHIHARA SANGYO KAISHA, LTD. CHUO KENKYSHO, 3-1 NISHI-SHIBUKAWA 2-CHOME, KUSATSU-SHI SHIGA- 525-0025 JP"/>
    <s v="A/C ISHIHARA SANGYO KAISHA LTD. CHUO KENKYSHO 3-1 NISHI-SHIBUKAWA 2-CHOME KUSATSU-SHI SHIGA- 525-0025 JP"/>
    <s v="31 2 5250025"/>
    <s v="3-"/>
    <x v="2"/>
    <x v="0"/>
    <x v="107"/>
    <n v="3"/>
    <x v="7"/>
    <n v="3"/>
    <n v="1"/>
    <n v="1.4428354383516528E-2"/>
    <n v="0.41128230518933007"/>
    <m/>
    <m/>
    <m/>
    <m/>
    <m/>
    <m/>
    <m/>
    <m/>
    <m/>
    <m/>
    <m/>
    <m/>
    <m/>
    <n v="9"/>
    <n v="1"/>
    <n v="0"/>
  </r>
  <r>
    <n v="53099877"/>
    <s v="TSUCHIDA,MASAAKI"/>
    <s v="c/o NEC Corporation, 7-1, Shiba 5-chome, Minato-ku, Tokyo 1088001 JP"/>
    <s v="c/o NEC Corporation 7-1 Shiba 5-chome Minato-ku Tokyo 1088001 JP"/>
    <s v="71 5 1088001"/>
    <s v="7-"/>
    <x v="2"/>
    <x v="0"/>
    <x v="10"/>
    <n v="3"/>
    <x v="4"/>
    <n v="3"/>
    <n v="1"/>
    <n v="0.75504707224912715"/>
    <n v="6.0136912955723432E-2"/>
    <m/>
    <m/>
    <m/>
    <m/>
    <m/>
    <m/>
    <m/>
    <m/>
    <m/>
    <m/>
    <m/>
    <m/>
    <m/>
    <n v="9"/>
    <n v="1"/>
    <n v="0"/>
  </r>
  <r>
    <n v="53106893"/>
    <s v="FROMM HOLDING AG"/>
    <s v="HINTERBERGSTRASSE 26, CH-6330 CHAMM CH"/>
    <s v="HINTERBERGSTRASSE 26 CH-6330 CHAMM CH"/>
    <s v="26 6330"/>
    <s v="26"/>
    <x v="10"/>
    <x v="0"/>
    <x v="34"/>
    <n v="3"/>
    <x v="1"/>
    <n v="2"/>
    <n v="1"/>
    <n v="2.0793434500860464E-2"/>
    <n v="8.6678568392877131E-2"/>
    <m/>
    <m/>
    <m/>
    <m/>
    <m/>
    <m/>
    <m/>
    <m/>
    <m/>
    <m/>
    <m/>
    <m/>
    <m/>
    <n v="9"/>
    <n v="1"/>
    <n v="0"/>
  </r>
  <r>
    <n v="53106969"/>
    <s v="B/E AEROSPACE SYSTEMS GMBH"/>
    <s v="REVALSTRASSE 1 23560 LÜBECK DE"/>
    <s v="REVALSTRASSE 1 23560 LÜBECK DE"/>
    <s v="1 23560"/>
    <s v="1"/>
    <x v="0"/>
    <x v="0"/>
    <x v="0"/>
    <n v="2"/>
    <x v="1"/>
    <n v="2"/>
    <n v="1"/>
    <n v="0.78564357514313055"/>
    <n v="0.81439271171249794"/>
    <m/>
    <m/>
    <m/>
    <m/>
    <m/>
    <m/>
    <m/>
    <m/>
    <m/>
    <m/>
    <m/>
    <m/>
    <m/>
    <n v="9"/>
    <n v="1"/>
    <n v="0"/>
  </r>
  <r>
    <n v="53109297"/>
    <s v="LI, CHANGXIU"/>
    <s v="No.14, Beisanhuan East Road, Chaoyang District Beijing 100013 CN"/>
    <s v="No.14 Beisanhuan East Road Chaoyang District Beijing 100013 CN"/>
    <s v="14 100013"/>
    <s v=".14"/>
    <x v="14"/>
    <x v="0"/>
    <x v="55"/>
    <n v="3"/>
    <x v="2"/>
    <n v="2"/>
    <n v="1"/>
    <n v="0.20645137707959427"/>
    <n v="0.42740711232384665"/>
    <m/>
    <m/>
    <m/>
    <m/>
    <m/>
    <m/>
    <m/>
    <m/>
    <m/>
    <m/>
    <m/>
    <m/>
    <m/>
    <n v="9"/>
    <n v="1"/>
    <n v="0"/>
  </r>
  <r>
    <n v="53111825"/>
    <s v="TUOMO MÄKI-MARTTUNEN"/>
    <s v="OPISKELIJANKATU 4 B 198, FI-33720 TAMPERE FI"/>
    <s v="OPISKELIJANKATU 4 B 198 FI-33720 TAMPERE FI"/>
    <s v="4 198 33720"/>
    <s v="4"/>
    <x v="23"/>
    <x v="0"/>
    <x v="18"/>
    <n v="3"/>
    <x v="11"/>
    <n v="3"/>
    <n v="1"/>
    <n v="0.50178283389339629"/>
    <n v="8.2918836586525102E-2"/>
    <m/>
    <m/>
    <m/>
    <m/>
    <m/>
    <m/>
    <m/>
    <m/>
    <m/>
    <m/>
    <m/>
    <m/>
    <m/>
    <n v="9"/>
    <n v="1"/>
    <n v="0"/>
  </r>
  <r>
    <n v="53115216"/>
    <s v="LE ROUX JAMES JOHN"/>
    <s v="7 LINDLEY STREET~DEELKRAAL~CARLETONVILLE~2499 ZA"/>
    <s v="7 LINDLEY STREET~DEELKRAAL~CARLETONVILLE~2499 ZA"/>
    <s v="7 2499"/>
    <s v=""/>
    <x v="40"/>
    <x v="0"/>
    <x v="47"/>
    <n v="3"/>
    <x v="0"/>
    <n v="2"/>
    <n v="0"/>
    <n v="0.32091428353155871"/>
    <n v="0.44642051533178584"/>
    <m/>
    <m/>
    <m/>
    <m/>
    <m/>
    <m/>
    <m/>
    <m/>
    <m/>
    <m/>
    <m/>
    <m/>
    <m/>
    <n v="9"/>
    <n v="1"/>
    <n v="0"/>
  </r>
  <r>
    <n v="53117798"/>
    <s v="MÄKIPELKOLA, JUHA"/>
    <s v="TAMPERE"/>
    <s v="TAMPERE"/>
    <s v=""/>
    <s v=""/>
    <x v="23"/>
    <x v="0"/>
    <x v="65"/>
    <n v="1"/>
    <x v="14"/>
    <n v="0"/>
    <n v="0"/>
    <n v="0.64184131819033408"/>
    <n v="0.30926891780013899"/>
    <m/>
    <m/>
    <m/>
    <m/>
    <m/>
    <m/>
    <m/>
    <m/>
    <m/>
    <m/>
    <m/>
    <m/>
    <m/>
    <n v="9"/>
    <n v="0"/>
    <n v="0"/>
  </r>
  <r>
    <n v="53120105"/>
    <s v="ANDRES, MARK, CHRISTOPHER"/>
    <s v="2307 Sycamore Lane West Lafayette, IN 47906 US"/>
    <s v="2307 Sycamore Lane West Lafayette IN 47906 US"/>
    <s v="2307 47906"/>
    <s v=""/>
    <x v="9"/>
    <x v="0"/>
    <x v="43"/>
    <n v="3"/>
    <x v="10"/>
    <n v="2"/>
    <n v="0"/>
    <n v="0.88642681811868351"/>
    <n v="0.28369560506583202"/>
    <m/>
    <m/>
    <m/>
    <m/>
    <m/>
    <m/>
    <m/>
    <m/>
    <m/>
    <m/>
    <m/>
    <m/>
    <m/>
    <n v="9"/>
    <n v="1"/>
    <n v="0"/>
  </r>
  <r>
    <n v="53121575"/>
    <s v="GIANLUCA ALDIGERI"/>
    <s v="VIA ROTONDI 16 BAGNACAVALLO (RA) IT"/>
    <s v="VIA ROTONDI 16 BAGNACAVALLO (RA) IT"/>
    <s v="16"/>
    <s v="16"/>
    <x v="6"/>
    <x v="0"/>
    <x v="52"/>
    <n v="2"/>
    <x v="9"/>
    <n v="1"/>
    <n v="1"/>
    <n v="0.1739597591587303"/>
    <n v="0.49556644009610185"/>
    <m/>
    <m/>
    <m/>
    <m/>
    <m/>
    <m/>
    <m/>
    <m/>
    <m/>
    <m/>
    <m/>
    <m/>
    <m/>
    <n v="9"/>
    <n v="1"/>
    <n v="0"/>
  </r>
  <r>
    <n v="53122583"/>
    <s v="TAKUYA KAWAKAMI"/>
    <s v="A/C: CANON KABUSHIKI KAISHA, 30-2, SHIMOMARUKO 3-CHOME, OHTA-KU TOKYO JP"/>
    <s v="A/C: CANON KABUSHIKI KAISHA 30-2 SHIMOMARUKO 3-CHOME OHTA-KU TOKYO JP"/>
    <s v="302 3"/>
    <s v="30-"/>
    <x v="2"/>
    <x v="0"/>
    <x v="75"/>
    <n v="3"/>
    <x v="4"/>
    <n v="2"/>
    <n v="1"/>
    <n v="5.9851249061813272E-2"/>
    <n v="0.38887009284540197"/>
    <m/>
    <m/>
    <m/>
    <m/>
    <m/>
    <m/>
    <m/>
    <m/>
    <m/>
    <m/>
    <m/>
    <m/>
    <m/>
    <n v="9"/>
    <n v="1"/>
    <n v="0"/>
  </r>
  <r>
    <n v="53122691"/>
    <s v="WAKASUGI, Daisuke"/>
    <s v="c/o TAISHO PHARMACEUTICAL CO. LTD., 24-1 Takada 3-chome, Toshima-ku, Tokyo 170-8633 JP"/>
    <s v="c/o TAISHO PHARMACEUTICAL CO. LTD. 24-1 Takada 3-chome Toshima-ku Tokyo 170-8633 JP"/>
    <s v="241 3 1708633"/>
    <s v="24-"/>
    <x v="2"/>
    <x v="0"/>
    <x v="12"/>
    <n v="3"/>
    <x v="8"/>
    <n v="3"/>
    <n v="1"/>
    <n v="0.1744932925367263"/>
    <n v="0.75307997026111106"/>
    <m/>
    <m/>
    <m/>
    <m/>
    <m/>
    <m/>
    <m/>
    <m/>
    <m/>
    <m/>
    <m/>
    <m/>
    <m/>
    <n v="9"/>
    <n v="1"/>
    <n v="0"/>
  </r>
  <r>
    <n v="53123171"/>
    <s v="ADRIANA DE JESÚS AGUIRRE GUTIÉRREZ"/>
    <s v="AV. EJE CENTRAL LÁZARO CÁRDENAS NORTE NO.152, SANBARTOLO ATEPEHUACÁN C.P. 07730 MEXICO CITY MX"/>
    <s v="AV. EJE CENTRAL LÁZARO CÁRDENAS NORTE NO.152 SANBARTOLO ATEPEHUACÁN C.P. 07730 MEXICO CITY MX"/>
    <s v="152 07730"/>
    <s v=".152"/>
    <x v="42"/>
    <x v="0"/>
    <x v="101"/>
    <n v="3"/>
    <x v="7"/>
    <n v="2"/>
    <n v="1"/>
    <n v="0.73637287324900436"/>
    <n v="0.7896529852159867"/>
    <m/>
    <m/>
    <m/>
    <m/>
    <m/>
    <m/>
    <m/>
    <m/>
    <m/>
    <m/>
    <m/>
    <m/>
    <m/>
    <n v="9"/>
    <n v="1"/>
    <n v="0"/>
  </r>
  <r>
    <n v="53143512"/>
    <s v="KROON, BART"/>
    <s v="c/o High Tech Campus 5 NL-5656 AE Eindhoven"/>
    <s v="c/o High Tech Campus 5 NL-5656 AE Eindhoven"/>
    <s v="5 5656"/>
    <s v="5"/>
    <x v="1"/>
    <x v="0"/>
    <x v="42"/>
    <n v="3"/>
    <x v="10"/>
    <n v="2"/>
    <n v="1"/>
    <n v="0.81794875824346114"/>
    <n v="9.0382192027255392E-2"/>
    <m/>
    <m/>
    <m/>
    <m/>
    <m/>
    <m/>
    <m/>
    <m/>
    <m/>
    <m/>
    <m/>
    <m/>
    <m/>
    <n v="9"/>
    <n v="1"/>
    <n v="0"/>
  </r>
  <r>
    <n v="53157490"/>
    <s v="DAVID L. FISCHER"/>
    <s v="970 FRED JONSTON DRIVE, FAIRBORN, OH 45324, US US"/>
    <s v="970 FRED JONSTON DRIVE FAIRBORN OH 45324 US US"/>
    <s v="970 45324"/>
    <s v=""/>
    <x v="9"/>
    <x v="0"/>
    <x v="9"/>
    <n v="3"/>
    <x v="2"/>
    <n v="2"/>
    <n v="0"/>
    <n v="0.88672673592711626"/>
    <n v="0.6640363270239964"/>
    <m/>
    <m/>
    <m/>
    <m/>
    <m/>
    <m/>
    <m/>
    <m/>
    <m/>
    <m/>
    <m/>
    <m/>
    <m/>
    <n v="9"/>
    <n v="1"/>
    <n v="0"/>
  </r>
  <r>
    <n v="53166344"/>
    <s v="MANETTA, JOSEPH, VINCENT"/>
    <s v="Eli Lilly and Company, Lilly Corporate Center, Indianapolis, IN 46285 US"/>
    <s v="Eli Lilly and Company Lilly Corporate Center Indianapolis IN 46285 US"/>
    <s v="46285"/>
    <s v=""/>
    <x v="9"/>
    <x v="0"/>
    <x v="75"/>
    <n v="3"/>
    <x v="6"/>
    <n v="1"/>
    <n v="0"/>
    <n v="0.81543312669779722"/>
    <n v="0.46266079106641333"/>
    <m/>
    <m/>
    <m/>
    <m/>
    <m/>
    <m/>
    <m/>
    <m/>
    <m/>
    <m/>
    <m/>
    <m/>
    <m/>
    <n v="9"/>
    <n v="1"/>
    <n v="0"/>
  </r>
  <r>
    <n v="53168644"/>
    <s v="PIETER VAN OOSSANEN"/>
    <s v="SPARRENBOS 33, NL-6705 BB WAGENINGEN NL"/>
    <s v="SPARRENBOS 33 NL-6705 BB WAGENINGEN NL"/>
    <s v="33 6705"/>
    <s v="33"/>
    <x v="1"/>
    <x v="0"/>
    <x v="36"/>
    <n v="3"/>
    <x v="9"/>
    <n v="2"/>
    <n v="1"/>
    <n v="0.95918322930897171"/>
    <n v="0.3996432956847904"/>
    <m/>
    <m/>
    <m/>
    <m/>
    <m/>
    <m/>
    <m/>
    <m/>
    <m/>
    <m/>
    <m/>
    <m/>
    <m/>
    <n v="9"/>
    <n v="1"/>
    <n v="0"/>
  </r>
  <r>
    <n v="53183118"/>
    <s v="DOLORES TORRES LOPEZ"/>
    <s v="EDIFICIO EMPRENDIA - CAMPUS SUR, SANTIAGO DE COMPOSTELA E-15782 ES"/>
    <s v="EDIFICIO EMPRENDIA - CAMPUS SUR SANTIAGO DE COMPOSTELA E-15782 ES"/>
    <s v="15782"/>
    <s v=""/>
    <x v="4"/>
    <x v="0"/>
    <x v="82"/>
    <n v="3"/>
    <x v="4"/>
    <n v="1"/>
    <n v="0"/>
    <n v="0.91586753936884424"/>
    <n v="0.70997485892125611"/>
    <m/>
    <m/>
    <m/>
    <m/>
    <m/>
    <m/>
    <m/>
    <m/>
    <m/>
    <m/>
    <m/>
    <m/>
    <m/>
    <n v="9"/>
    <n v="1"/>
    <n v="0"/>
  </r>
  <r>
    <n v="53187627"/>
    <s v="WILLIAM DAVID GROVE"/>
    <s v="310 BUSH VALLEY ROAD 16827 BOALSBURG PENNSYLVANIAUS"/>
    <s v="310 BUSH VALLEY ROAD 16827 BOALSBURG PENNSYLVANIAUS"/>
    <s v="310 16827"/>
    <s v=""/>
    <x v="9"/>
    <x v="0"/>
    <x v="71"/>
    <n v="3"/>
    <x v="11"/>
    <n v="2"/>
    <n v="0"/>
    <n v="0.41209095523941097"/>
    <n v="0.8309970680391523"/>
    <m/>
    <m/>
    <m/>
    <m/>
    <m/>
    <m/>
    <m/>
    <m/>
    <m/>
    <m/>
    <m/>
    <m/>
    <m/>
    <n v="9"/>
    <n v="1"/>
    <n v="0"/>
  </r>
  <r>
    <n v="53189809"/>
    <s v="GILEAD PHARMASSETT LLC"/>
    <s v="c/o Gilead Sciences, Inc. US"/>
    <s v="c/o Gilead Sciences Inc. US"/>
    <s v=""/>
    <s v=""/>
    <x v="9"/>
    <x v="0"/>
    <x v="20"/>
    <n v="2"/>
    <x v="1"/>
    <n v="0"/>
    <n v="0"/>
    <n v="7.6723581301989197E-2"/>
    <n v="0.44570992058113368"/>
    <m/>
    <m/>
    <m/>
    <m/>
    <m/>
    <m/>
    <m/>
    <m/>
    <m/>
    <m/>
    <m/>
    <m/>
    <m/>
    <n v="9"/>
    <n v="1"/>
    <n v="0"/>
  </r>
  <r>
    <n v="53192632"/>
    <s v="JANSSEN DIAGNOSTICS BVBA"/>
    <s v="Turnhoutseweg 30, 2340 Beerse BE"/>
    <s v="Turnhoutseweg 30 2340 Beerse BE"/>
    <s v="30 2340"/>
    <s v="30"/>
    <x v="17"/>
    <x v="0"/>
    <x v="1"/>
    <n v="2"/>
    <x v="1"/>
    <n v="2"/>
    <n v="1"/>
    <n v="0.54713319680009687"/>
    <n v="0.58904961050324134"/>
    <m/>
    <m/>
    <m/>
    <m/>
    <m/>
    <m/>
    <m/>
    <m/>
    <m/>
    <m/>
    <m/>
    <m/>
    <m/>
    <n v="9"/>
    <n v="1"/>
    <n v="0"/>
  </r>
  <r>
    <n v="53197508"/>
    <s v="THOMAS BICKFORD HOLBECHE"/>
    <s v="LINDE AKTIENGESELLSCHAFT, THE PRIESTLEY CENTRE, 10 PRIESLEY ROAD, GUILDFORD, SURREY GU2 7XY GB"/>
    <s v="LINDE AKTIENGESELLSCHAFT THE PRIESTLEY CENTRE 10 PRIESLEY ROAD GUILDFORD SURREY GU2 7XY GB"/>
    <s v="10 2 7"/>
    <s v="10"/>
    <x v="8"/>
    <x v="0"/>
    <x v="101"/>
    <n v="3"/>
    <x v="5"/>
    <n v="3"/>
    <n v="1"/>
    <n v="0.71336140908011703"/>
    <n v="0.78937916344129377"/>
    <m/>
    <m/>
    <m/>
    <m/>
    <m/>
    <m/>
    <m/>
    <m/>
    <m/>
    <m/>
    <m/>
    <m/>
    <m/>
    <n v="9"/>
    <n v="1"/>
    <n v="0"/>
  </r>
  <r>
    <n v="26521620"/>
    <s v="LASTERA OY,"/>
    <s v="Osuuskunnankatu 7 A 22, Tampere"/>
    <s v="Osuuskunnankatu 7 A 22 Tampere"/>
    <s v="7 22"/>
    <s v="7"/>
    <x v="23"/>
    <x v="0"/>
    <x v="29"/>
    <n v="2"/>
    <x v="1"/>
    <n v="2"/>
    <n v="1"/>
    <n v="0.24314265541729196"/>
    <n v="0.35564197827485555"/>
    <n v="1"/>
    <n v="2"/>
    <n v="13"/>
    <m/>
    <m/>
    <m/>
    <m/>
    <m/>
    <m/>
    <m/>
    <m/>
    <m/>
    <m/>
    <n v="9"/>
    <n v="1"/>
    <n v="0"/>
  </r>
  <r>
    <n v="53222730"/>
    <s v="LUNGU PETRICĂ CRISTIAN"/>
    <s v="CALEA MOŞILOR NR.241, BL.47, SC.3, ET.7, AP.92, SECTOR 2 BUCUREŞTI, B RO"/>
    <s v="CALEA MOŞILOR NR.241 BL.47 SC.3 ET.7 AP.92 SECTOR 2 BUCUREŞTI B RO"/>
    <s v="241 47 3 7 92 2"/>
    <s v=".241"/>
    <x v="70"/>
    <x v="0"/>
    <x v="75"/>
    <n v="3"/>
    <x v="8"/>
    <n v="6"/>
    <n v="1"/>
    <n v="0.38788219931834489"/>
    <n v="0.6862705145721586"/>
    <m/>
    <m/>
    <m/>
    <m/>
    <m/>
    <m/>
    <m/>
    <m/>
    <m/>
    <m/>
    <m/>
    <m/>
    <m/>
    <n v="9"/>
    <n v="1"/>
    <n v="0"/>
  </r>
  <r>
    <n v="53232359"/>
    <s v="JON GENTSCH"/>
    <s v="2282 OAKAWANA DR, N.E ATLANTA, GA 30345 US"/>
    <s v="2282 OAKAWANA DR N.E ATLANTA GA 30345 US"/>
    <s v="2282 30345"/>
    <s v=""/>
    <x v="9"/>
    <x v="0"/>
    <x v="3"/>
    <n v="3"/>
    <x v="10"/>
    <n v="2"/>
    <n v="0"/>
    <n v="2.8683537713961149E-2"/>
    <n v="0.10160429163489748"/>
    <m/>
    <m/>
    <m/>
    <m/>
    <m/>
    <m/>
    <m/>
    <m/>
    <m/>
    <m/>
    <m/>
    <m/>
    <m/>
    <n v="9"/>
    <n v="1"/>
    <n v="0"/>
  </r>
  <r>
    <n v="53234948"/>
    <s v="PETER BERG"/>
    <s v="DETMOLDER STRASSE 86 A, 33189 SCHLANGEN - ALEMANHA DE"/>
    <s v="DETMOLDER STRASSE 86 A 33189 SCHLANGEN - ALEMANHA DE"/>
    <s v="86 33189"/>
    <s v="86"/>
    <x v="0"/>
    <x v="0"/>
    <x v="33"/>
    <n v="3"/>
    <x v="2"/>
    <n v="2"/>
    <n v="1"/>
    <n v="2.1146244313346108E-2"/>
    <n v="0.50196270119105224"/>
    <m/>
    <m/>
    <m/>
    <m/>
    <m/>
    <m/>
    <m/>
    <m/>
    <m/>
    <m/>
    <m/>
    <m/>
    <m/>
    <n v="9"/>
    <n v="1"/>
    <n v="0"/>
  </r>
  <r>
    <n v="53236661"/>
    <s v="ERLINDA HANDAL VEGA"/>
    <s v="COL. PARAISO DE LA ESCALON, Nº6-E, SAN SALVADOR SV"/>
    <s v="COL. PARAISO DE LA ESCALON Nº6-E SAN SALVADOR SV"/>
    <s v="6"/>
    <s v="º6-"/>
    <x v="73"/>
    <x v="0"/>
    <x v="23"/>
    <n v="3"/>
    <x v="2"/>
    <n v="1"/>
    <n v="1"/>
    <n v="0.93373024611511868"/>
    <n v="0.17342294847035433"/>
    <m/>
    <m/>
    <m/>
    <m/>
    <m/>
    <m/>
    <m/>
    <m/>
    <m/>
    <m/>
    <m/>
    <m/>
    <m/>
    <n v="9"/>
    <n v="1"/>
    <n v="0"/>
  </r>
  <r>
    <n v="53238674"/>
    <s v="XAVIER DACANT"/>
    <s v="6 CLOS DE LA CHENAIE BONDUES FR"/>
    <s v="6 CLOS DE LA CHENAIE BONDUES FR"/>
    <s v="6"/>
    <s v=""/>
    <x v="3"/>
    <x v="0"/>
    <x v="29"/>
    <n v="2"/>
    <x v="11"/>
    <n v="1"/>
    <n v="0"/>
    <n v="0.29796978946041375"/>
    <n v="0.5120694696569581"/>
    <m/>
    <m/>
    <m/>
    <m/>
    <m/>
    <m/>
    <m/>
    <m/>
    <m/>
    <m/>
    <m/>
    <m/>
    <m/>
    <n v="9"/>
    <n v="1"/>
    <n v="0"/>
  </r>
  <r>
    <n v="53240132"/>
    <s v="SÉBASTIEN BARIL"/>
    <s v="5TER CHEMIN DES ACACIAS, BASSENS FRANÇA FR"/>
    <s v="5TER CHEMIN DES ACACIAS BASSENS FRANÇA FR"/>
    <s v="5"/>
    <s v=""/>
    <x v="3"/>
    <x v="0"/>
    <x v="3"/>
    <n v="3"/>
    <x v="11"/>
    <n v="1"/>
    <n v="0"/>
    <n v="0.44178814904058972"/>
    <n v="0.99642610841345114"/>
    <m/>
    <m/>
    <m/>
    <m/>
    <m/>
    <m/>
    <m/>
    <m/>
    <m/>
    <m/>
    <m/>
    <m/>
    <m/>
    <n v="9"/>
    <n v="1"/>
    <n v="0"/>
  </r>
  <r>
    <n v="28515196"/>
    <s v="DONALD * ROBERTS"/>
    <s v="9 COLEBROOK CLOSE,REDRUTH,CORNWALL"/>
    <s v="9 COLEBROOK CLOSE REDRUTH CORNWALL"/>
    <s v="9"/>
    <s v=""/>
    <x v="24"/>
    <x v="0"/>
    <x v="51"/>
    <n v="2"/>
    <x v="1"/>
    <n v="1"/>
    <n v="0"/>
    <n v="2.3431677898825609E-2"/>
    <n v="0.3413264979784324"/>
    <n v="1"/>
    <n v="2"/>
    <n v="13"/>
    <m/>
    <m/>
    <m/>
    <m/>
    <m/>
    <m/>
    <m/>
    <m/>
    <m/>
    <m/>
    <n v="9"/>
    <n v="1"/>
    <n v="0"/>
  </r>
  <r>
    <n v="53245738"/>
    <s v="STRIFLER, BETH ANN"/>
    <s v="c/o Eli Lilly and Company P. O. Box 6288 Indianapolis, Indiana 46206-6288 US"/>
    <s v="c/o Eli Lilly and Company P. O. Box 6288 Indianapolis Indiana 46206-6288 US"/>
    <s v="6288 462066288"/>
    <s v=""/>
    <x v="9"/>
    <x v="0"/>
    <x v="45"/>
    <n v="3"/>
    <x v="5"/>
    <n v="2"/>
    <n v="0"/>
    <n v="4.4949408966589943E-2"/>
    <n v="0.17093853683245441"/>
    <m/>
    <m/>
    <m/>
    <m/>
    <m/>
    <m/>
    <m/>
    <m/>
    <m/>
    <m/>
    <m/>
    <m/>
    <m/>
    <n v="9"/>
    <n v="1"/>
    <n v="0"/>
  </r>
  <r>
    <n v="53251429"/>
    <s v="REIKO YONEYA"/>
    <s v="A/C SONY CORPORATION, 1-7-1 KONAN, MINATO-KU, TÓQUIO JP"/>
    <s v="A/C SONY CORPORATION 1-7-1 KONAN MINATO-KU TÓQUIO JP"/>
    <s v="171"/>
    <s v="1-"/>
    <x v="2"/>
    <x v="0"/>
    <x v="5"/>
    <n v="3"/>
    <x v="10"/>
    <n v="1"/>
    <n v="1"/>
    <n v="0.9828376198451505"/>
    <n v="0.78509333097299538"/>
    <m/>
    <m/>
    <m/>
    <m/>
    <m/>
    <m/>
    <m/>
    <m/>
    <m/>
    <m/>
    <m/>
    <m/>
    <m/>
    <n v="9"/>
    <n v="1"/>
    <n v="0"/>
  </r>
  <r>
    <n v="53251984"/>
    <s v="TARO OHE"/>
    <s v="C/O SUMITOMO METAL INDUSTRIES, LTD., 5-33, KITAHAMA 4-CHOME, CHUO-KU - 541-0041 JP"/>
    <s v="C/O SUMITOMO METAL INDUSTRIES LTD. 5-33 KITAHAMA 4-CHOME CHUO-KU - 541-0041 JP"/>
    <s v="533 4 5410041"/>
    <s v="5-"/>
    <x v="2"/>
    <x v="0"/>
    <x v="67"/>
    <n v="3"/>
    <x v="8"/>
    <n v="3"/>
    <n v="1"/>
    <n v="0.48541574679692012"/>
    <n v="0.82075882117731702"/>
    <m/>
    <m/>
    <m/>
    <m/>
    <m/>
    <m/>
    <m/>
    <m/>
    <m/>
    <m/>
    <m/>
    <m/>
    <m/>
    <n v="9"/>
    <n v="1"/>
    <n v="0"/>
  </r>
  <r>
    <n v="53267807"/>
    <s v="SANOFI PASTEUR, INC."/>
    <s v="One Discovery Drive Swiftwater, PA 18370 US"/>
    <s v="One Discovery Drive Swiftwater PA 18370 US"/>
    <s v="18370"/>
    <s v=""/>
    <x v="9"/>
    <x v="0"/>
    <x v="42"/>
    <n v="3"/>
    <x v="11"/>
    <n v="1"/>
    <n v="0"/>
    <n v="0.2763919570174419"/>
    <n v="0.57145572717915483"/>
    <m/>
    <m/>
    <m/>
    <m/>
    <m/>
    <m/>
    <m/>
    <m/>
    <m/>
    <m/>
    <m/>
    <m/>
    <m/>
    <n v="9"/>
    <n v="1"/>
    <n v="0"/>
  </r>
  <r>
    <n v="53278500"/>
    <s v="SHAH, BHAVESH"/>
    <s v="24907 Flying Arrow, San Antonio, Texas 78258 US"/>
    <s v="24907 Flying Arrow San Antonio Texas 78258 US"/>
    <s v="24907 78258"/>
    <s v=""/>
    <x v="9"/>
    <x v="0"/>
    <x v="22"/>
    <n v="3"/>
    <x v="10"/>
    <n v="2"/>
    <n v="0"/>
    <n v="0.8685785477961443"/>
    <n v="0.24110755851676824"/>
    <m/>
    <m/>
    <m/>
    <m/>
    <m/>
    <m/>
    <m/>
    <m/>
    <m/>
    <m/>
    <m/>
    <m/>
    <m/>
    <n v="9"/>
    <n v="1"/>
    <n v="0"/>
  </r>
  <r>
    <n v="53280373"/>
    <s v="DE LA SERNA, PEDRO E."/>
    <s v="375 Patton Avenue San Jose, CA 95128 US"/>
    <s v="375 Patton Avenue San Jose CA 95128 US"/>
    <s v="375 95128"/>
    <s v=""/>
    <x v="9"/>
    <x v="0"/>
    <x v="36"/>
    <n v="3"/>
    <x v="10"/>
    <n v="2"/>
    <n v="0"/>
    <n v="0.25591939112285933"/>
    <n v="0.93838677899894662"/>
    <m/>
    <m/>
    <m/>
    <m/>
    <m/>
    <m/>
    <m/>
    <m/>
    <m/>
    <m/>
    <m/>
    <m/>
    <m/>
    <n v="9"/>
    <n v="1"/>
    <n v="0"/>
  </r>
  <r>
    <n v="53297918"/>
    <s v="NI KANGHAN"/>
    <s v="Nishi Model~No 31 South Beida Road~Guangxi Zhuang Autonmous Region~Nanning~Guangxi 530011 CN"/>
    <s v="Nishi Model~No 31 South Beida Road~Guangxi Zhuang Autonmous Region~Nanning~Guangxi 530011 CN"/>
    <s v="31 530011"/>
    <s v="31"/>
    <x v="14"/>
    <x v="0"/>
    <x v="116"/>
    <n v="3"/>
    <x v="6"/>
    <n v="2"/>
    <n v="1"/>
    <n v="5.0700971313722643E-2"/>
    <n v="0.6710188450220621"/>
    <m/>
    <m/>
    <m/>
    <m/>
    <m/>
    <m/>
    <m/>
    <m/>
    <m/>
    <m/>
    <m/>
    <m/>
    <m/>
    <n v="9"/>
    <n v="1"/>
    <n v="0"/>
  </r>
  <r>
    <n v="28568558"/>
    <s v="GLAXO GROUP LIMITED"/>
    <s v="CLARGES STREET,LONDON W1Y 8DH"/>
    <s v="CLARGES STREET LONDON W1Y 8DH"/>
    <s v="1 8"/>
    <s v="W1Y"/>
    <x v="24"/>
    <x v="0"/>
    <x v="13"/>
    <n v="2"/>
    <x v="1"/>
    <n v="2"/>
    <n v="1"/>
    <n v="0.81785282628326483"/>
    <n v="0.32672820085977305"/>
    <n v="1"/>
    <n v="2"/>
    <n v="13"/>
    <m/>
    <m/>
    <m/>
    <m/>
    <m/>
    <m/>
    <m/>
    <m/>
    <m/>
    <m/>
    <n v="9"/>
    <n v="1"/>
    <n v="0"/>
  </r>
  <r>
    <n v="53310558"/>
    <s v="GORNATTI, Marcelo Ricardo"/>
    <s v="Agrelo 3008 Piso 2· 17, Capital Federal,1221 Buenos Aires"/>
    <s v="Agrelo 3008 Piso 2· 17 Capital Federal 1221 Buenos Aires"/>
    <s v="3008 2 17 1221"/>
    <s v="2·"/>
    <x v="32"/>
    <x v="0"/>
    <x v="19"/>
    <n v="3"/>
    <x v="4"/>
    <n v="4"/>
    <n v="1"/>
    <n v="0.29356841335501727"/>
    <n v="0.69124359529261492"/>
    <m/>
    <m/>
    <m/>
    <m/>
    <m/>
    <m/>
    <m/>
    <m/>
    <m/>
    <m/>
    <m/>
    <m/>
    <m/>
    <n v="9"/>
    <n v="1"/>
    <n v="0"/>
  </r>
  <r>
    <n v="53317671"/>
    <s v="FRÁTER, Georg, Emil"/>
    <s v="Schwand,CH-9642 Ednat-Kappel"/>
    <s v="Schwand CH-9642 Ednat-Kappel"/>
    <s v="9642"/>
    <s v=""/>
    <x v="10"/>
    <x v="0"/>
    <x v="20"/>
    <n v="2"/>
    <x v="3"/>
    <n v="1"/>
    <n v="0"/>
    <n v="0.16140673253602011"/>
    <n v="0.80789743460864438"/>
    <m/>
    <m/>
    <m/>
    <m/>
    <m/>
    <m/>
    <m/>
    <m/>
    <m/>
    <m/>
    <m/>
    <m/>
    <m/>
    <n v="9"/>
    <n v="1"/>
    <n v="0"/>
  </r>
  <r>
    <n v="53317860"/>
    <s v="VIANA, Christiano Ribeiro"/>
    <s v="Alameda Costa Rica, 211,City Barretos,CEP-14784-014 Barretos"/>
    <s v="Alameda Costa Rica 211 City Barretos CEP-14784-014 Barretos"/>
    <s v="211 14784014"/>
    <s v="211"/>
    <x v="33"/>
    <x v="0"/>
    <x v="6"/>
    <n v="3"/>
    <x v="10"/>
    <n v="2"/>
    <n v="1"/>
    <n v="9.2461781014714362E-2"/>
    <n v="0.7402626157703982"/>
    <m/>
    <m/>
    <m/>
    <m/>
    <m/>
    <m/>
    <m/>
    <m/>
    <m/>
    <m/>
    <m/>
    <m/>
    <m/>
    <n v="9"/>
    <n v="1"/>
    <n v="0"/>
  </r>
  <r>
    <n v="53318934"/>
    <s v="Chiu, Gordon Raymond"/>
    <s v="c/o Altera Toronto Technology Center,150 Bloor St. West, Suite 400,Toronto, Ontario M5S 2X9"/>
    <s v="c/o Altera Toronto Technology Center 150 Bloor St. West Suite 400 Toronto Ontario M5S 2X9"/>
    <s v="150 400 5 29"/>
    <s v="150"/>
    <x v="16"/>
    <x v="0"/>
    <x v="63"/>
    <n v="3"/>
    <x v="12"/>
    <n v="4"/>
    <n v="1"/>
    <n v="0.10644199917308195"/>
    <n v="0.87257700557999662"/>
    <m/>
    <m/>
    <m/>
    <m/>
    <m/>
    <m/>
    <m/>
    <m/>
    <m/>
    <m/>
    <m/>
    <m/>
    <m/>
    <n v="9"/>
    <n v="1"/>
    <n v="0"/>
  </r>
  <r>
    <n v="53324938"/>
    <s v="FORMENTINI, Ivan"/>
    <s v="Spalenring 160,CH-4055 Basel"/>
    <s v="Spalenring 160 CH-4055 Basel"/>
    <s v="160 4055"/>
    <s v="160"/>
    <x v="10"/>
    <x v="0"/>
    <x v="20"/>
    <n v="2"/>
    <x v="0"/>
    <n v="2"/>
    <n v="1"/>
    <n v="0.34523642551627054"/>
    <n v="0.75187967779317166"/>
    <m/>
    <m/>
    <m/>
    <m/>
    <m/>
    <m/>
    <m/>
    <m/>
    <m/>
    <m/>
    <m/>
    <m/>
    <m/>
    <n v="9"/>
    <n v="1"/>
    <n v="0"/>
  </r>
  <r>
    <n v="53325153"/>
    <s v="Sonderegger, René"/>
    <s v="/ Rosenweg 3,5614 Sarmenstorf"/>
    <s v="/ Rosenweg 3 5614 Sarmenstorf"/>
    <s v="3 5614"/>
    <s v="3"/>
    <x v="10"/>
    <x v="0"/>
    <x v="13"/>
    <n v="2"/>
    <x v="1"/>
    <n v="2"/>
    <n v="1"/>
    <n v="0.87534588490080734"/>
    <n v="0.71257054142529086"/>
    <m/>
    <m/>
    <m/>
    <m/>
    <m/>
    <m/>
    <m/>
    <m/>
    <m/>
    <m/>
    <m/>
    <m/>
    <m/>
    <n v="9"/>
    <n v="1"/>
    <n v="0"/>
  </r>
  <r>
    <n v="28753024"/>
    <s v="CHRISTOPHER MARK * DORLING"/>
    <s v="34 LOVELL ROAD,CAMBRIDGE,CB4 2QR"/>
    <s v="34 LOVELL ROAD CAMBRIDGE CB4 2QR"/>
    <s v="34 4 2"/>
    <s v="B4"/>
    <x v="24"/>
    <x v="0"/>
    <x v="1"/>
    <n v="2"/>
    <x v="9"/>
    <n v="3"/>
    <n v="1"/>
    <n v="0.32331133615564134"/>
    <n v="0.30517748284534263"/>
    <n v="1"/>
    <n v="2"/>
    <n v="13"/>
    <m/>
    <m/>
    <m/>
    <m/>
    <m/>
    <m/>
    <m/>
    <m/>
    <m/>
    <m/>
    <n v="9"/>
    <n v="1"/>
    <n v="0"/>
  </r>
  <r>
    <n v="53330788"/>
    <s v="Tippett, Jonathan"/>
    <s v="225 West 12th Avenue,Suite 2,Vancouver, BC V4Y 1T9"/>
    <s v="225 West 12th Avenue Suite 2 Vancouver BC V4Y 1T9"/>
    <s v="225 12 2 4 19"/>
    <s v="12t"/>
    <x v="16"/>
    <x v="0"/>
    <x v="23"/>
    <n v="3"/>
    <x v="4"/>
    <n v="5"/>
    <n v="1"/>
    <n v="0.42167802195018211"/>
    <n v="0.41699550517415662"/>
    <m/>
    <m/>
    <m/>
    <m/>
    <m/>
    <m/>
    <m/>
    <m/>
    <m/>
    <m/>
    <m/>
    <m/>
    <m/>
    <n v="9"/>
    <n v="1"/>
    <n v="0"/>
  </r>
  <r>
    <n v="53334711"/>
    <s v="Zhang, Jun"/>
    <s v="No.289-2, 12th Street, Economic &amp; Technological,Development Area,310018 Hangzhou"/>
    <s v="No.289-2 12th Street Economic &amp; Technological Development Area 310018 Hangzhou"/>
    <s v="2892 12 310018"/>
    <s v=".289-"/>
    <x v="14"/>
    <x v="0"/>
    <x v="73"/>
    <n v="3"/>
    <x v="4"/>
    <n v="3"/>
    <n v="1"/>
    <n v="0.28106934866443323"/>
    <n v="0.3263805888328537"/>
    <m/>
    <m/>
    <m/>
    <m/>
    <m/>
    <m/>
    <m/>
    <m/>
    <m/>
    <m/>
    <m/>
    <m/>
    <m/>
    <n v="9"/>
    <n v="1"/>
    <n v="0"/>
  </r>
  <r>
    <n v="53336506"/>
    <s v="COLMAGRO, Jérôme"/>
    <s v="115, avenue Camille Pujol,31500 TOULOUSE"/>
    <s v="115 avenue Camille Pujol 31500 TOULOUSE"/>
    <s v="115 31500"/>
    <s v=""/>
    <x v="3"/>
    <x v="0"/>
    <x v="41"/>
    <n v="3"/>
    <x v="9"/>
    <n v="2"/>
    <n v="0"/>
    <n v="0.57785684115981695"/>
    <n v="0.31349922531425389"/>
    <m/>
    <m/>
    <m/>
    <m/>
    <m/>
    <m/>
    <m/>
    <m/>
    <m/>
    <m/>
    <m/>
    <m/>
    <m/>
    <n v="9"/>
    <n v="1"/>
    <n v="0"/>
  </r>
  <r>
    <n v="53336784"/>
    <s v="MAILLARD, Mickaël"/>
    <s v="60, rue Eugène Eichenberger,92800 Puteaux"/>
    <s v="60 rue Eugène Eichenberger 92800 Puteaux"/>
    <s v="60 92800"/>
    <s v=""/>
    <x v="3"/>
    <x v="0"/>
    <x v="46"/>
    <n v="3"/>
    <x v="9"/>
    <n v="2"/>
    <n v="0"/>
    <n v="0.3782267477565302"/>
    <n v="0.74635087220463736"/>
    <m/>
    <m/>
    <m/>
    <m/>
    <m/>
    <m/>
    <m/>
    <m/>
    <m/>
    <m/>
    <m/>
    <m/>
    <m/>
    <n v="9"/>
    <n v="1"/>
    <n v="0"/>
  </r>
  <r>
    <n v="53340676"/>
    <s v="KARAVAS, Evangelos"/>
    <s v="6 Dervenakion Street,15351 Pallini Attikis"/>
    <s v="6 Dervenakion Street 15351 Pallini Attikis"/>
    <s v="6 15351"/>
    <s v=""/>
    <x v="49"/>
    <x v="0"/>
    <x v="3"/>
    <n v="3"/>
    <x v="9"/>
    <n v="2"/>
    <n v="0"/>
    <n v="0.67777632812447108"/>
    <n v="0.27017598800953702"/>
    <m/>
    <m/>
    <m/>
    <m/>
    <m/>
    <m/>
    <m/>
    <m/>
    <m/>
    <m/>
    <m/>
    <m/>
    <m/>
    <n v="9"/>
    <n v="1"/>
    <n v="0"/>
  </r>
  <r>
    <n v="53341071"/>
    <s v="Penalver Mellado, Marcos"/>
    <s v="C/Poeta Vicente Medina n° 11 Bis, 1L,30007 Murcia Murcia"/>
    <s v="C/Poeta Vicente Medina n° 11 Bis 1L 30007 Murcia Murcia"/>
    <s v="11 1 30007"/>
    <s v="11"/>
    <x v="4"/>
    <x v="0"/>
    <x v="30"/>
    <n v="3"/>
    <x v="4"/>
    <n v="3"/>
    <n v="1"/>
    <n v="0.95429942406076007"/>
    <n v="0.27472368413342518"/>
    <m/>
    <m/>
    <m/>
    <m/>
    <m/>
    <m/>
    <m/>
    <m/>
    <m/>
    <m/>
    <m/>
    <m/>
    <m/>
    <n v="9"/>
    <n v="1"/>
    <n v="0"/>
  </r>
  <r>
    <n v="53341073"/>
    <s v="PEREZ MARTINEZ, Alfonso de Jesus"/>
    <s v="Avda. Valladolid N°21 B Bajo,E-28008 Madrid"/>
    <s v="Avda. Valladolid N°21 B Bajo E-28008 Madrid"/>
    <s v="21 28008"/>
    <s v="°21"/>
    <x v="4"/>
    <x v="0"/>
    <x v="42"/>
    <n v="3"/>
    <x v="11"/>
    <n v="2"/>
    <n v="1"/>
    <n v="0.98089180097069051"/>
    <n v="0.11023827051032076"/>
    <m/>
    <m/>
    <m/>
    <m/>
    <m/>
    <m/>
    <m/>
    <m/>
    <m/>
    <m/>
    <m/>
    <m/>
    <m/>
    <n v="9"/>
    <n v="1"/>
    <n v="0"/>
  </r>
  <r>
    <n v="53343548"/>
    <s v="Hohn, Karina"/>
    <s v="Gaststraße 19,26655 Westerstede"/>
    <s v="Gaststraße 19 26655 Westerstede"/>
    <s v="19 26655"/>
    <s v="19"/>
    <x v="0"/>
    <x v="0"/>
    <x v="29"/>
    <n v="2"/>
    <x v="0"/>
    <n v="2"/>
    <n v="1"/>
    <n v="0.60697194466707216"/>
    <n v="0.48957837089509704"/>
    <m/>
    <m/>
    <m/>
    <m/>
    <m/>
    <m/>
    <m/>
    <m/>
    <m/>
    <m/>
    <m/>
    <m/>
    <m/>
    <n v="9"/>
    <n v="1"/>
    <n v="0"/>
  </r>
  <r>
    <n v="29922702"/>
    <s v="DR.ING. H.C.F.PORCHE AKTIENGESELLSCHAFT"/>
    <s v="A STUTTGART, GERMANIA REP.FED."/>
    <s v="A STUTTGART GERMANIA REP.FED."/>
    <s v=""/>
    <s v=""/>
    <x v="0"/>
    <x v="0"/>
    <x v="0"/>
    <n v="2"/>
    <x v="0"/>
    <n v="0"/>
    <n v="0"/>
    <n v="3.794767476254135E-2"/>
    <n v="0.30185519968617502"/>
    <n v="1"/>
    <n v="2"/>
    <n v="13"/>
    <m/>
    <m/>
    <m/>
    <m/>
    <m/>
    <m/>
    <m/>
    <m/>
    <m/>
    <m/>
    <n v="9"/>
    <n v="1"/>
    <n v="0"/>
  </r>
  <r>
    <n v="53344956"/>
    <s v="KUDRJASHOV, Dimitri"/>
    <s v="Michelweg 2,53773 Hennef"/>
    <s v="Michelweg 2 53773 Hennef"/>
    <s v="2 53773"/>
    <s v="2"/>
    <x v="0"/>
    <x v="0"/>
    <x v="94"/>
    <n v="2"/>
    <x v="0"/>
    <n v="2"/>
    <n v="1"/>
    <n v="0.5360170719427122"/>
    <n v="0.56193349712209451"/>
    <m/>
    <m/>
    <m/>
    <m/>
    <m/>
    <m/>
    <m/>
    <m/>
    <m/>
    <m/>
    <m/>
    <m/>
    <m/>
    <n v="9"/>
    <n v="1"/>
    <n v="0"/>
  </r>
  <r>
    <n v="53345200"/>
    <s v="Pavlovic, Renata"/>
    <s v="Frankfurter Landstrasse 28,61440 Oberursel"/>
    <s v="Frankfurter Landstrasse 28 61440 Oberursel"/>
    <s v="28 61440"/>
    <s v="28"/>
    <x v="0"/>
    <x v="0"/>
    <x v="3"/>
    <n v="3"/>
    <x v="1"/>
    <n v="2"/>
    <n v="1"/>
    <n v="0.26142903796412131"/>
    <n v="0.15938387739090154"/>
    <m/>
    <m/>
    <m/>
    <m/>
    <m/>
    <m/>
    <m/>
    <m/>
    <m/>
    <m/>
    <m/>
    <m/>
    <m/>
    <n v="9"/>
    <n v="1"/>
    <n v="0"/>
  </r>
  <r>
    <n v="53349965"/>
    <s v="CAHISA GALLARDO, David"/>
    <s v="C/ Más nº 153,E-08904 Hospitalet de Llobregat (Barcelona)"/>
    <s v="C/ Más nº 153 E-08904 Hospitalet de Llobregat (Barcelona)"/>
    <s v="153 08904"/>
    <s v="153"/>
    <x v="4"/>
    <x v="0"/>
    <x v="19"/>
    <n v="3"/>
    <x v="2"/>
    <n v="2"/>
    <n v="1"/>
    <n v="0.55755759859222698"/>
    <n v="0.18427467739866743"/>
    <m/>
    <m/>
    <m/>
    <m/>
    <m/>
    <m/>
    <m/>
    <m/>
    <m/>
    <m/>
    <m/>
    <m/>
    <m/>
    <n v="9"/>
    <n v="1"/>
    <n v="0"/>
  </r>
  <r>
    <n v="53354656"/>
    <s v="PIEMONTESI, Fabrizio"/>
    <s v="c/o Basell Poliolefine Italia S.r.l.,Piazzale G. Donegani 12,I-44122 Ferrara"/>
    <s v="c/o Basell Poliolefine Italia S.r.l. Piazzale G. Donegani 12 I-44122 Ferrara"/>
    <s v="12 44122"/>
    <s v="12"/>
    <x v="6"/>
    <x v="0"/>
    <x v="45"/>
    <n v="3"/>
    <x v="6"/>
    <n v="2"/>
    <n v="1"/>
    <n v="0.67473598536327595"/>
    <n v="0.78985129712785829"/>
    <m/>
    <m/>
    <m/>
    <m/>
    <m/>
    <m/>
    <m/>
    <m/>
    <m/>
    <m/>
    <m/>
    <m/>
    <m/>
    <n v="9"/>
    <n v="1"/>
    <n v="0"/>
  </r>
  <r>
    <n v="53356799"/>
    <s v="HWANG, Hui Dong"/>
    <s v="(Nae-dong, World Meridian,Western Avenue) 107-701,24, Samdong-ro 128beon-gil,Seongsan-gu,Changwon-si, Gyeongsangnam-do 51525"/>
    <s v="(Nae-dong World Meridian Western Avenue) 107-701 24 Samdong-ro 128beon-gil Seongsan-gu Changwon-si Gyeongsangnam-do 51525"/>
    <s v="107701 24 128 51525"/>
    <s v="107-"/>
    <x v="7"/>
    <x v="0"/>
    <x v="124"/>
    <n v="3"/>
    <x v="5"/>
    <n v="4"/>
    <n v="1"/>
    <n v="0.79489567691729246"/>
    <n v="0.96650365208640643"/>
    <m/>
    <m/>
    <m/>
    <m/>
    <m/>
    <m/>
    <m/>
    <m/>
    <m/>
    <m/>
    <m/>
    <m/>
    <m/>
    <n v="9"/>
    <n v="1"/>
    <n v="0"/>
  </r>
  <r>
    <n v="53360792"/>
    <s v="MACKAY, Sharon"/>
    <s v="16 Sycamore Avenue,Kirkcaldy Fife KY1 2LQ"/>
    <s v="16 Sycamore Avenue Kirkcaldy Fife KY1 2LQ"/>
    <s v="16 1 2"/>
    <s v="Y1"/>
    <x v="8"/>
    <x v="0"/>
    <x v="46"/>
    <n v="3"/>
    <x v="11"/>
    <n v="3"/>
    <n v="1"/>
    <n v="0.19382371752392591"/>
    <n v="0.90326214342978561"/>
    <m/>
    <m/>
    <m/>
    <m/>
    <m/>
    <m/>
    <m/>
    <m/>
    <m/>
    <m/>
    <m/>
    <m/>
    <m/>
    <n v="9"/>
    <n v="1"/>
    <n v="0"/>
  </r>
  <r>
    <n v="53363297"/>
    <s v="GOODALL, Roger Morgan"/>
    <s v="c/o School of Electronic,Electrical and Systems Engineering,Sir David Davies Building,Loughborough University,Loughborough Leicestershire LE11 3TU"/>
    <s v="c/o School of Electronic Electrical and Systems Engineering Sir David Davies Building Loughborough University Loughborough Leicestershire LE11 3TU"/>
    <s v="11 3"/>
    <s v="E11"/>
    <x v="8"/>
    <x v="0"/>
    <x v="149"/>
    <n v="3"/>
    <x v="17"/>
    <n v="2"/>
    <n v="1"/>
    <n v="0.49342263157908184"/>
    <n v="0.1718503124883477"/>
    <m/>
    <m/>
    <m/>
    <m/>
    <m/>
    <m/>
    <m/>
    <m/>
    <m/>
    <m/>
    <m/>
    <m/>
    <m/>
    <n v="9"/>
    <n v="1"/>
    <n v="0"/>
  </r>
  <r>
    <n v="53364539"/>
    <s v="MARUYAMA, Koji"/>
    <s v="c/o FUJI ELECTRIC CO. LTD.,1-1 Tanabeshinden,Kawasaki-ku,Kawasaki-shi, Kanagawa 210-9530"/>
    <s v="c/o FUJI ELECTRIC CO. LTD. 1-1 Tanabeshinden Kawasaki-ku Kawasaki-shi Kanagawa 210-9530"/>
    <s v="11 2109530"/>
    <s v="1-"/>
    <x v="2"/>
    <x v="0"/>
    <x v="8"/>
    <n v="3"/>
    <x v="6"/>
    <n v="2"/>
    <n v="1"/>
    <n v="0.23734050357031944"/>
    <n v="0.91882159593114776"/>
    <m/>
    <m/>
    <m/>
    <m/>
    <m/>
    <m/>
    <m/>
    <m/>
    <m/>
    <m/>
    <m/>
    <m/>
    <m/>
    <n v="9"/>
    <n v="1"/>
    <n v="0"/>
  </r>
  <r>
    <n v="53367162"/>
    <s v="CERDA, Ram®n"/>
    <s v="111 Queens Avenue,West Babylon, NY 11704"/>
    <s v="111 Queens Avenue West Babylon NY 11704"/>
    <s v="111 11704"/>
    <s v=""/>
    <x v="9"/>
    <x v="0"/>
    <x v="41"/>
    <n v="3"/>
    <x v="11"/>
    <n v="2"/>
    <n v="0"/>
    <n v="0.72996235100214357"/>
    <n v="0.67311080189189643"/>
    <m/>
    <m/>
    <m/>
    <m/>
    <m/>
    <m/>
    <m/>
    <m/>
    <m/>
    <m/>
    <m/>
    <m/>
    <m/>
    <n v="9"/>
    <n v="1"/>
    <n v="0"/>
  </r>
  <r>
    <n v="53368042"/>
    <s v="GOLDEN, Hunter Ian"/>
    <s v="407 Cricketfield Lane,Cary, NC North Carolina 27518"/>
    <s v="407 Cricketfield Lane Cary NC North Carolina 27518"/>
    <s v="407 27518"/>
    <s v=""/>
    <x v="9"/>
    <x v="0"/>
    <x v="71"/>
    <n v="3"/>
    <x v="10"/>
    <n v="2"/>
    <n v="0"/>
    <n v="0.93700293680642877"/>
    <n v="0.27833559271342101"/>
    <m/>
    <m/>
    <m/>
    <m/>
    <m/>
    <m/>
    <m/>
    <m/>
    <m/>
    <m/>
    <m/>
    <m/>
    <m/>
    <n v="9"/>
    <n v="1"/>
    <n v="0"/>
  </r>
  <r>
    <n v="53370780"/>
    <s v="Medcom Flow S.A."/>
    <s v="Av. Roma 35, entlo. 1ª,08029 Barcelona"/>
    <s v="Av. Roma 35 entlo. 1ª 08029 Barcelona"/>
    <s v="35 1 08029"/>
    <s v="35"/>
    <x v="4"/>
    <x v="0"/>
    <x v="34"/>
    <n v="3"/>
    <x v="11"/>
    <n v="3"/>
    <n v="1"/>
    <n v="0.68375265011281061"/>
    <n v="6.6519385714013501E-2"/>
    <m/>
    <m/>
    <m/>
    <m/>
    <m/>
    <m/>
    <m/>
    <m/>
    <m/>
    <m/>
    <m/>
    <m/>
    <m/>
    <n v="9"/>
    <n v="1"/>
    <n v="0"/>
  </r>
  <r>
    <n v="30049388"/>
    <s v="I.P.P.A. S.P.A."/>
    <s v="ONARA DI TOMBOLO PORDENONE"/>
    <s v="ONARA DI TOMBOLO PORDENONE"/>
    <s v=""/>
    <s v=""/>
    <x v="6"/>
    <x v="0"/>
    <x v="76"/>
    <n v="2"/>
    <x v="0"/>
    <n v="0"/>
    <n v="0"/>
    <n v="0.85642884940047548"/>
    <n v="0.32408627940829715"/>
    <n v="1"/>
    <n v="2"/>
    <n v="13"/>
    <m/>
    <m/>
    <m/>
    <m/>
    <m/>
    <m/>
    <m/>
    <m/>
    <m/>
    <m/>
    <n v="9"/>
    <n v="1"/>
    <n v="0"/>
  </r>
  <r>
    <n v="53371518"/>
    <s v="Balzarini, Gaia"/>
    <s v="VIA GAUDENZIO FERRARI 30,23900 Lecco"/>
    <s v="VIA GAUDENZIO FERRARI 30 23900 Lecco"/>
    <s v="30 23900"/>
    <s v="30"/>
    <x v="6"/>
    <x v="0"/>
    <x v="38"/>
    <n v="3"/>
    <x v="9"/>
    <n v="2"/>
    <n v="1"/>
    <n v="0.92285200970455428"/>
    <n v="0.83855761996643119"/>
    <m/>
    <m/>
    <m/>
    <m/>
    <m/>
    <m/>
    <m/>
    <m/>
    <m/>
    <m/>
    <m/>
    <m/>
    <m/>
    <n v="9"/>
    <n v="1"/>
    <n v="0"/>
  </r>
  <r>
    <n v="53373536"/>
    <s v="SHIRAISHI, Masateru"/>
    <s v="c/o TOTO LTD.;,1-1 Nakashima 2-chome, Kokurakita-ku,Kitakyushu-shi, Fukuoka 802-8601"/>
    <s v="c/o TOTO LTD.; 1-1 Nakashima 2-chome Kokurakita-ku Kitakyushu-shi Fukuoka 802-8601"/>
    <s v="11 2 8028601"/>
    <s v="1-"/>
    <x v="2"/>
    <x v="0"/>
    <x v="7"/>
    <n v="3"/>
    <x v="4"/>
    <n v="3"/>
    <n v="1"/>
    <n v="0.38183559858770544"/>
    <n v="0.17989073825173607"/>
    <m/>
    <m/>
    <m/>
    <m/>
    <m/>
    <m/>
    <m/>
    <m/>
    <m/>
    <m/>
    <m/>
    <m/>
    <m/>
    <n v="9"/>
    <n v="1"/>
    <n v="0"/>
  </r>
  <r>
    <n v="44917692"/>
    <s v="LATHROP, Ray, Adams"/>
    <s v="611 Glen Way,Atlanta, GA 30319"/>
    <s v="611 Glen Way Atlanta GA 30319"/>
    <s v="611 30319"/>
    <s v=""/>
    <x v="9"/>
    <x v="0"/>
    <x v="0"/>
    <n v="2"/>
    <x v="9"/>
    <n v="2"/>
    <n v="0"/>
    <n v="0.74597384445451076"/>
    <n v="0.30216234366637551"/>
    <n v="1"/>
    <n v="2"/>
    <n v="13"/>
    <m/>
    <m/>
    <m/>
    <m/>
    <m/>
    <m/>
    <m/>
    <m/>
    <m/>
    <m/>
    <n v="9"/>
    <n v="1"/>
    <n v="0"/>
  </r>
  <r>
    <n v="47030691"/>
    <s v="Szegedi Tudományegyetem"/>
    <s v="Dugonics tér 13,6720 Szeged"/>
    <s v="Dugonics tér 13 6720 Szeged"/>
    <s v="13 6720"/>
    <s v="13"/>
    <x v="22"/>
    <x v="0"/>
    <x v="54"/>
    <n v="2"/>
    <x v="1"/>
    <n v="2"/>
    <n v="1"/>
    <n v="0.51661112833076406"/>
    <n v="0.31860203420045374"/>
    <n v="1"/>
    <n v="2"/>
    <n v="13"/>
    <m/>
    <m/>
    <m/>
    <m/>
    <m/>
    <m/>
    <m/>
    <m/>
    <m/>
    <m/>
    <n v="9"/>
    <n v="1"/>
    <n v="0"/>
  </r>
  <r>
    <n v="53378751"/>
    <s v="BELLUSCI, Giovanni"/>
    <s v="Deldenerstraat 6 88,NL-7551 AE Hengelo"/>
    <s v="Deldenerstraat 6 88 NL-7551 AE Hengelo"/>
    <s v="6 88 7551"/>
    <s v="6"/>
    <x v="1"/>
    <x v="0"/>
    <x v="34"/>
    <n v="3"/>
    <x v="9"/>
    <n v="3"/>
    <n v="1"/>
    <n v="4.8896132443982721E-2"/>
    <n v="0.47569318554060758"/>
    <m/>
    <m/>
    <m/>
    <m/>
    <m/>
    <m/>
    <m/>
    <m/>
    <m/>
    <m/>
    <m/>
    <m/>
    <m/>
    <n v="9"/>
    <n v="1"/>
    <n v="0"/>
  </r>
  <r>
    <n v="53388036"/>
    <s v="KIMISHIMA, Kohtaro"/>
    <s v="504 Shiomidai Hills, 1-3-2,Shiomidai,Isogo,Yokohama-shi, Kanagawa 235-0022"/>
    <s v="504 Shiomidai Hills 1-3-2 Shiomidai Isogo Yokohama-shi Kanagawa 235-0022"/>
    <s v="504 132 2350022"/>
    <s v="1-"/>
    <x v="2"/>
    <x v="0"/>
    <x v="2"/>
    <n v="3"/>
    <x v="2"/>
    <n v="3"/>
    <n v="1"/>
    <n v="0.89564386926631079"/>
    <n v="0.22347664973025394"/>
    <m/>
    <m/>
    <m/>
    <m/>
    <m/>
    <m/>
    <m/>
    <m/>
    <m/>
    <m/>
    <m/>
    <m/>
    <m/>
    <n v="9"/>
    <n v="1"/>
    <n v="0"/>
  </r>
  <r>
    <n v="53389274"/>
    <s v="TAKAYAMA, Haruhisa"/>
    <s v="BROTHER KOGYO KABUSHIKI KAISHA,15-1, Naeshiro-cho, Mizuho-ku,Nagoya-shi, Aichi 4670841"/>
    <s v="BROTHER KOGYO KABUSHIKI KAISHA 15-1 Naeshiro-cho Mizuho-ku Nagoya-shi Aichi 4670841"/>
    <s v="151 4670841"/>
    <s v="15-"/>
    <x v="2"/>
    <x v="0"/>
    <x v="12"/>
    <n v="3"/>
    <x v="4"/>
    <n v="2"/>
    <n v="1"/>
    <n v="0.57322804034818764"/>
    <n v="0.90418398442305248"/>
    <m/>
    <m/>
    <m/>
    <m/>
    <m/>
    <m/>
    <m/>
    <m/>
    <m/>
    <m/>
    <m/>
    <m/>
    <m/>
    <n v="9"/>
    <n v="1"/>
    <n v="0"/>
  </r>
  <r>
    <n v="47069549"/>
    <s v="ERIKSSON, Konrad"/>
    <s v="Aspgatan 17,S-232 35 Arlöv"/>
    <s v="Aspgatan 17 S-232 35 Arlöv"/>
    <s v="17 232 35"/>
    <s v="17"/>
    <x v="11"/>
    <x v="0"/>
    <x v="76"/>
    <n v="2"/>
    <x v="1"/>
    <n v="3"/>
    <n v="1"/>
    <n v="0.59202601137811739"/>
    <n v="0.29874405390432623"/>
    <n v="1"/>
    <n v="2"/>
    <n v="13"/>
    <m/>
    <m/>
    <m/>
    <m/>
    <m/>
    <m/>
    <m/>
    <m/>
    <m/>
    <m/>
    <n v="9"/>
    <n v="1"/>
    <n v="0"/>
  </r>
  <r>
    <n v="53392246"/>
    <s v="KANG, Tae-Min"/>
    <s v="Samsung SDI Co., Ltd.,,575, Shin-dong,Yeongtong-gu,Suwon-si,Gyeonggi-do"/>
    <s v="Samsung SDI Co. Ltd. 575 Shin-dong Yeongtong-gu Suwon-si Gyeonggi-do"/>
    <s v="575"/>
    <s v="575"/>
    <x v="7"/>
    <x v="0"/>
    <x v="50"/>
    <n v="3"/>
    <x v="2"/>
    <n v="1"/>
    <n v="1"/>
    <n v="0.25744023345529665"/>
    <n v="0.66742094872836588"/>
    <m/>
    <m/>
    <m/>
    <m/>
    <m/>
    <m/>
    <m/>
    <m/>
    <m/>
    <m/>
    <m/>
    <m/>
    <m/>
    <n v="9"/>
    <n v="1"/>
    <n v="0"/>
  </r>
  <r>
    <n v="53395221"/>
    <s v="Knauss, Maximilian"/>
    <s v="Südring 45,72160 Horb am Neckar"/>
    <s v="Südring 45 72160 Horb am Neckar"/>
    <s v="45 72160"/>
    <s v="45"/>
    <x v="0"/>
    <x v="0"/>
    <x v="29"/>
    <n v="2"/>
    <x v="9"/>
    <n v="2"/>
    <n v="1"/>
    <n v="0.71246946020131807"/>
    <n v="0.76046564779851467"/>
    <m/>
    <m/>
    <m/>
    <m/>
    <m/>
    <m/>
    <m/>
    <m/>
    <m/>
    <m/>
    <m/>
    <m/>
    <m/>
    <n v="9"/>
    <n v="1"/>
    <n v="0"/>
  </r>
  <r>
    <n v="53395774"/>
    <s v="Development Center for Biotechnology"/>
    <s v="No. 101, Lane 169, Kangning St.,Xizhi City,Taipei County 221"/>
    <s v="No. 101 Lane 169 Kangning St. Xizhi City Taipei County 221"/>
    <s v="101 169 221"/>
    <s v="101"/>
    <x v="5"/>
    <x v="0"/>
    <x v="6"/>
    <n v="3"/>
    <x v="6"/>
    <n v="3"/>
    <n v="1"/>
    <n v="0.25230074583469209"/>
    <n v="0.1235601931986543"/>
    <m/>
    <m/>
    <m/>
    <m/>
    <m/>
    <m/>
    <m/>
    <m/>
    <m/>
    <m/>
    <m/>
    <m/>
    <m/>
    <n v="9"/>
    <n v="1"/>
    <n v="0"/>
  </r>
  <r>
    <n v="53397444"/>
    <s v="TOYOTA, Ryohey"/>
    <s v="c/o Nissan Motor Co., Ltd.,Intellectual Property Department,1-1 Morinosatoaoyama,Atsugi-shi Kanagawa 243-0123"/>
    <s v="c/o Nissan Motor Co. Ltd. Intellectual Property Department 1-1 Morinosatoaoyama Atsugi-shi Kanagawa 243-0123"/>
    <s v="11 2430123"/>
    <s v="1-"/>
    <x v="2"/>
    <x v="0"/>
    <x v="61"/>
    <n v="3"/>
    <x v="5"/>
    <n v="2"/>
    <n v="1"/>
    <n v="0.8322891424163642"/>
    <n v="0.89214744123642786"/>
    <m/>
    <m/>
    <m/>
    <m/>
    <m/>
    <m/>
    <m/>
    <m/>
    <m/>
    <m/>
    <m/>
    <m/>
    <m/>
    <n v="9"/>
    <n v="1"/>
    <n v="0"/>
  </r>
  <r>
    <n v="53402322"/>
    <s v="MINAMI, Yuji"/>
    <s v="c/o The Yokohama Rubber Co. Ltd.,Hiratsuka Factory,2-1 Oiwake,Hiratsuka-shi Kanagawa 254-8601"/>
    <s v="c/o The Yokohama Rubber Co. Ltd. Hiratsuka Factory 2-1 Oiwake Hiratsuka-shi Kanagawa 254-8601"/>
    <s v="21 2548601"/>
    <s v="2-"/>
    <x v="2"/>
    <x v="0"/>
    <x v="93"/>
    <n v="3"/>
    <x v="5"/>
    <n v="2"/>
    <n v="1"/>
    <n v="7.115250504522197E-2"/>
    <n v="0.96326959779784804"/>
    <m/>
    <m/>
    <m/>
    <m/>
    <m/>
    <m/>
    <m/>
    <m/>
    <m/>
    <m/>
    <m/>
    <m/>
    <m/>
    <n v="9"/>
    <n v="1"/>
    <n v="0"/>
  </r>
  <r>
    <n v="53402852"/>
    <s v="Hilal, Nabil"/>
    <s v="22872 Avenida Empresa,Rancho Santa Margarita, CA 92688"/>
    <s v="22872 Avenida Empresa Rancho Santa Margarita CA 92688"/>
    <s v="22872 92688"/>
    <s v=""/>
    <x v="9"/>
    <x v="0"/>
    <x v="49"/>
    <n v="3"/>
    <x v="10"/>
    <n v="2"/>
    <n v="0"/>
    <n v="0.64507547029883572"/>
    <n v="0.19022167225224162"/>
    <m/>
    <m/>
    <m/>
    <m/>
    <m/>
    <m/>
    <m/>
    <m/>
    <m/>
    <m/>
    <m/>
    <m/>
    <m/>
    <n v="9"/>
    <n v="1"/>
    <n v="0"/>
  </r>
  <r>
    <n v="53408512"/>
    <s v="BARAN, Stanley J."/>
    <s v="2786 Dana Loop,El Dorado Hills, CA 95762"/>
    <s v="2786 Dana Loop El Dorado Hills CA 95762"/>
    <s v="2786 95762"/>
    <s v=""/>
    <x v="9"/>
    <x v="0"/>
    <x v="41"/>
    <n v="3"/>
    <x v="10"/>
    <n v="2"/>
    <n v="0"/>
    <n v="0.26005244279899842"/>
    <n v="0.31024329292908837"/>
    <m/>
    <m/>
    <m/>
    <m/>
    <m/>
    <m/>
    <m/>
    <m/>
    <m/>
    <m/>
    <m/>
    <m/>
    <m/>
    <n v="9"/>
    <n v="1"/>
    <n v="0"/>
  </r>
  <r>
    <n v="53409264"/>
    <s v="E1023 Corporation"/>
    <s v="34361 Innovation Drive,Ronan, MT 59864"/>
    <s v="34361 Innovation Drive Ronan MT 59864"/>
    <s v="34361 59864"/>
    <s v=""/>
    <x v="9"/>
    <x v="0"/>
    <x v="34"/>
    <n v="3"/>
    <x v="9"/>
    <n v="2"/>
    <n v="0"/>
    <n v="0.82553277327006047"/>
    <n v="0.67097329883478152"/>
    <m/>
    <m/>
    <m/>
    <m/>
    <m/>
    <m/>
    <m/>
    <m/>
    <m/>
    <m/>
    <m/>
    <m/>
    <m/>
    <n v="9"/>
    <n v="1"/>
    <n v="0"/>
  </r>
  <r>
    <n v="53411145"/>
    <s v="REMY, Gaëlle"/>
    <s v="Inserm U 1019,Institut Pasteur de Lille,1 Rue du Professeur Calmette,BP245,F-59019 Lille Cedex"/>
    <s v="Inserm U 1019 Institut Pasteur de Lille 1 Rue du Professeur Calmette BP245 F-59019 Lille Cedex"/>
    <s v="1019 1 245 59019"/>
    <s v="1"/>
    <x v="3"/>
    <x v="0"/>
    <x v="101"/>
    <n v="3"/>
    <x v="16"/>
    <n v="4"/>
    <n v="1"/>
    <n v="0.44787873606012285"/>
    <n v="0.95551620969068563"/>
    <m/>
    <m/>
    <m/>
    <m/>
    <m/>
    <m/>
    <m/>
    <m/>
    <m/>
    <m/>
    <m/>
    <m/>
    <m/>
    <n v="9"/>
    <n v="1"/>
    <n v="0"/>
  </r>
  <r>
    <n v="53412762"/>
    <s v="Longbin, Liu"/>
    <s v="753 Rushing Creek Place,Thousand Oaks, CA 91360"/>
    <s v="753 Rushing Creek Place Thousand Oaks CA 91360"/>
    <s v="753 91360"/>
    <s v=""/>
    <x v="9"/>
    <x v="0"/>
    <x v="22"/>
    <n v="3"/>
    <x v="10"/>
    <n v="2"/>
    <n v="0"/>
    <n v="0.30945175180585627"/>
    <n v="0.45233940002812667"/>
    <m/>
    <m/>
    <m/>
    <m/>
    <m/>
    <m/>
    <m/>
    <m/>
    <m/>
    <m/>
    <m/>
    <m/>
    <m/>
    <n v="9"/>
    <n v="1"/>
    <n v="0"/>
  </r>
  <r>
    <n v="53414000"/>
    <s v="MILLER, Kimberly"/>
    <s v="9326 Austrianpine Avenue North,Brooklyn Park, Minnesota 55443"/>
    <s v="9326 Austrianpine Avenue North Brooklyn Park Minnesota 55443"/>
    <s v="9326 55443"/>
    <s v=""/>
    <x v="9"/>
    <x v="0"/>
    <x v="15"/>
    <n v="3"/>
    <x v="10"/>
    <n v="2"/>
    <n v="0"/>
    <n v="0.27861314232033751"/>
    <n v="0.40734240584977566"/>
    <m/>
    <m/>
    <m/>
    <m/>
    <m/>
    <m/>
    <m/>
    <m/>
    <m/>
    <m/>
    <m/>
    <m/>
    <m/>
    <n v="9"/>
    <n v="1"/>
    <n v="0"/>
  </r>
  <r>
    <n v="53415164"/>
    <s v="COSSU, Anna"/>
    <s v="Via Creta 36,09012 Capoterra"/>
    <s v="Via Creta 36 09012 Capoterra"/>
    <s v="36 09012"/>
    <s v="36"/>
    <x v="6"/>
    <x v="0"/>
    <x v="20"/>
    <n v="2"/>
    <x v="1"/>
    <n v="2"/>
    <n v="1"/>
    <n v="0.94272358975971293"/>
    <n v="0.46930471149260278"/>
    <m/>
    <m/>
    <m/>
    <m/>
    <m/>
    <m/>
    <m/>
    <m/>
    <m/>
    <m/>
    <m/>
    <m/>
    <m/>
    <n v="9"/>
    <n v="1"/>
    <n v="0"/>
  </r>
  <r>
    <n v="53418076"/>
    <s v="LIU, Jiuyu"/>
    <s v="3908 Altruria Road,Bartlett, TN 38135"/>
    <s v="3908 Altruria Road Bartlett TN 38135"/>
    <s v="3908 38135"/>
    <s v=""/>
    <x v="9"/>
    <x v="0"/>
    <x v="24"/>
    <n v="3"/>
    <x v="9"/>
    <n v="2"/>
    <n v="0"/>
    <n v="0.72468228709575522"/>
    <n v="0.91469381750935652"/>
    <m/>
    <m/>
    <m/>
    <m/>
    <m/>
    <m/>
    <m/>
    <m/>
    <m/>
    <m/>
    <m/>
    <m/>
    <m/>
    <n v="9"/>
    <n v="1"/>
    <n v="0"/>
  </r>
  <r>
    <n v="53419283"/>
    <s v="DURMAZ, Caglar"/>
    <s v="Ataturk Mah. Inonu Bulvari No: 52,35800 Aliaga,Izmir"/>
    <s v="Ataturk Mah. Inonu Bulvari No: 52 35800 Aliaga Izmir"/>
    <s v="52 35800"/>
    <s v="52"/>
    <x v="21"/>
    <x v="0"/>
    <x v="26"/>
    <n v="3"/>
    <x v="2"/>
    <n v="2"/>
    <n v="1"/>
    <n v="6.1032041369064927E-2"/>
    <n v="0.64774070293247377"/>
    <m/>
    <m/>
    <m/>
    <m/>
    <m/>
    <m/>
    <m/>
    <m/>
    <m/>
    <m/>
    <m/>
    <m/>
    <m/>
    <n v="9"/>
    <n v="1"/>
    <n v="0"/>
  </r>
  <r>
    <n v="53419370"/>
    <s v="DEINOVE"/>
    <s v="1682 Rue de la Valsière,Cap Sigma-Zac Euromedecine II,34790 Grabels"/>
    <s v="1682 Rue de la Valsière Cap Sigma-Zac Euromedecine II 34790 Grabels"/>
    <s v="1682 34790"/>
    <s v=""/>
    <x v="3"/>
    <x v="0"/>
    <x v="17"/>
    <n v="3"/>
    <x v="6"/>
    <n v="2"/>
    <n v="0"/>
    <n v="0.32226165672021245"/>
    <n v="0.26108429081371987"/>
    <m/>
    <m/>
    <m/>
    <m/>
    <m/>
    <m/>
    <m/>
    <m/>
    <m/>
    <m/>
    <m/>
    <m/>
    <m/>
    <n v="9"/>
    <n v="1"/>
    <n v="0"/>
  </r>
  <r>
    <n v="53423938"/>
    <s v="ZHANG, Naiqian"/>
    <s v="DYNAX SEMICONDUCTOR, INC.,No.18 Chenfeng Road, Yushan Town,Kunshan Jiangsu 215300"/>
    <s v="DYNAX SEMICONDUCTOR INC. No.18 Chenfeng Road Yushan Town Kunshan Jiangsu 215300"/>
    <s v="18 215300"/>
    <s v=".18"/>
    <x v="14"/>
    <x v="0"/>
    <x v="35"/>
    <n v="3"/>
    <x v="6"/>
    <n v="2"/>
    <n v="1"/>
    <n v="0.5017096416488297"/>
    <n v="0.10545620970860603"/>
    <m/>
    <m/>
    <m/>
    <m/>
    <m/>
    <m/>
    <m/>
    <m/>
    <m/>
    <m/>
    <m/>
    <m/>
    <m/>
    <n v="9"/>
    <n v="1"/>
    <n v="0"/>
  </r>
  <r>
    <n v="53426020"/>
    <s v="EURENIUS, Klas"/>
    <s v="Erikshällsgatan 35,151 46 Södertälje"/>
    <s v="Erikshällsgatan 35 151 46 Södertälje"/>
    <s v="35 151 46"/>
    <s v="35"/>
    <x v="11"/>
    <x v="0"/>
    <x v="38"/>
    <n v="3"/>
    <x v="1"/>
    <n v="3"/>
    <n v="1"/>
    <n v="0.80155641971963631"/>
    <n v="0.42154919844123184"/>
    <m/>
    <m/>
    <m/>
    <m/>
    <m/>
    <m/>
    <m/>
    <m/>
    <m/>
    <m/>
    <m/>
    <m/>
    <m/>
    <n v="9"/>
    <n v="1"/>
    <n v="0"/>
  </r>
  <r>
    <n v="53431684"/>
    <s v="Johnson, Stephen David"/>
    <s v="567 Warren Street PH2,Brooklyn, NY New York 11217"/>
    <s v="567 Warren Street PH2 Brooklyn NY New York 11217"/>
    <s v="567 2 11217"/>
    <s v="H2"/>
    <x v="9"/>
    <x v="0"/>
    <x v="9"/>
    <n v="3"/>
    <x v="2"/>
    <n v="3"/>
    <n v="1"/>
    <n v="0.43464930715603312"/>
    <n v="0.79983097810624082"/>
    <m/>
    <m/>
    <m/>
    <m/>
    <m/>
    <m/>
    <m/>
    <m/>
    <m/>
    <m/>
    <m/>
    <m/>
    <m/>
    <n v="9"/>
    <n v="1"/>
    <n v="0"/>
  </r>
  <r>
    <n v="53431819"/>
    <s v="KIM, Dong Min"/>
    <s v="1600 Amphitheatre Parkway,Mountain View, CA 94043"/>
    <s v="1600 Amphitheatre Parkway Mountain View CA 94043"/>
    <s v="1600 94043"/>
    <s v=""/>
    <x v="9"/>
    <x v="0"/>
    <x v="9"/>
    <n v="3"/>
    <x v="11"/>
    <n v="2"/>
    <n v="0"/>
    <n v="6.5009623344155831E-2"/>
    <n v="0.77369991853687681"/>
    <m/>
    <m/>
    <m/>
    <m/>
    <m/>
    <m/>
    <m/>
    <m/>
    <m/>
    <m/>
    <m/>
    <m/>
    <m/>
    <n v="9"/>
    <n v="1"/>
    <n v="0"/>
  </r>
  <r>
    <n v="53432414"/>
    <s v="CALMIANO, Mark Daniel"/>
    <s v="c/o IPD,UCB Celltech,208 Bath Road,Slough Berkshire SL1 3WE"/>
    <s v="c/o IPD UCB Celltech 208 Bath Road Slough Berkshire SL1 3WE"/>
    <s v="208 1 3"/>
    <s v="208"/>
    <x v="8"/>
    <x v="0"/>
    <x v="16"/>
    <n v="3"/>
    <x v="6"/>
    <n v="3"/>
    <n v="1"/>
    <n v="0.66914745556626765"/>
    <n v="0.56913808585817272"/>
    <m/>
    <m/>
    <m/>
    <m/>
    <m/>
    <m/>
    <m/>
    <m/>
    <m/>
    <m/>
    <m/>
    <m/>
    <m/>
    <n v="9"/>
    <n v="1"/>
    <n v="0"/>
  </r>
  <r>
    <n v="53432878"/>
    <s v="PATIL, Nilesh, Sudhir"/>
    <s v="Plot-6/A,Hareshwar Nagar,Bank Of Baroda,Ring Road,Jalgaon 425 001 Maharashtra"/>
    <s v="Plot-6/A Hareshwar Nagar Bank Of Baroda Ring Road Jalgaon 425 001 Maharashtra"/>
    <s v="6 425 001"/>
    <s v="-6/"/>
    <x v="27"/>
    <x v="0"/>
    <x v="64"/>
    <n v="3"/>
    <x v="8"/>
    <n v="3"/>
    <n v="1"/>
    <n v="0.30551547427853076"/>
    <n v="0.88993593427440887"/>
    <m/>
    <m/>
    <m/>
    <m/>
    <m/>
    <m/>
    <m/>
    <m/>
    <m/>
    <m/>
    <m/>
    <m/>
    <m/>
    <n v="9"/>
    <n v="1"/>
    <n v="0"/>
  </r>
  <r>
    <n v="53434749"/>
    <s v="SONG, In Seob"/>
    <s v="150-20, Gongse-ro,Giheung-gu,Yongin-si,Gyeonggi-do"/>
    <s v="150-20 Gongse-ro Giheung-gu Yongin-si Gyeonggi-do"/>
    <s v="15020"/>
    <s v="-20"/>
    <x v="7"/>
    <x v="0"/>
    <x v="23"/>
    <n v="3"/>
    <x v="1"/>
    <n v="1"/>
    <n v="1"/>
    <n v="0.4437148987269931"/>
    <n v="0.49715485144461513"/>
    <m/>
    <m/>
    <m/>
    <m/>
    <m/>
    <m/>
    <m/>
    <m/>
    <m/>
    <m/>
    <m/>
    <m/>
    <m/>
    <n v="9"/>
    <n v="1"/>
    <n v="0"/>
  </r>
  <r>
    <n v="53439501"/>
    <s v="MILLER, Elise"/>
    <s v="770 Sumneytown Pike,West Point, PA 19486"/>
    <s v="770 Sumneytown Pike West Point PA 19486"/>
    <s v="770 19486"/>
    <s v=""/>
    <x v="9"/>
    <x v="0"/>
    <x v="41"/>
    <n v="3"/>
    <x v="11"/>
    <n v="2"/>
    <n v="0"/>
    <n v="0.36873493616641739"/>
    <n v="0.35385811401929845"/>
    <m/>
    <m/>
    <m/>
    <m/>
    <m/>
    <m/>
    <m/>
    <m/>
    <m/>
    <m/>
    <m/>
    <m/>
    <m/>
    <n v="9"/>
    <n v="1"/>
    <n v="0"/>
  </r>
  <r>
    <n v="53440653"/>
    <s v="SHIMA, Kazuaki"/>
    <s v="c/o Clarion Co., Ltd.,7-2, Shintoshin,Chuo-ku,Saitama-shi, Saitama 330-0081"/>
    <s v="c/o Clarion Co. Ltd. 7-2 Shintoshin Chuo-ku Saitama-shi Saitama 330-0081"/>
    <s v="72 3300081"/>
    <s v="7-"/>
    <x v="2"/>
    <x v="0"/>
    <x v="60"/>
    <n v="3"/>
    <x v="4"/>
    <n v="2"/>
    <n v="1"/>
    <n v="0.28069545345852454"/>
    <n v="0.85510415428319186"/>
    <m/>
    <m/>
    <m/>
    <m/>
    <m/>
    <m/>
    <m/>
    <m/>
    <m/>
    <m/>
    <m/>
    <m/>
    <m/>
    <n v="9"/>
    <n v="1"/>
    <n v="0"/>
  </r>
  <r>
    <n v="53441444"/>
    <s v="LORINCZ, Krisztian"/>
    <s v="Hunyadvar utca 94,H-1165 Budapest"/>
    <s v="Hunyadvar utca 94 H-1165 Budapest"/>
    <s v="94 1165"/>
    <s v="94"/>
    <x v="22"/>
    <x v="0"/>
    <x v="40"/>
    <n v="2"/>
    <x v="1"/>
    <n v="2"/>
    <n v="1"/>
    <n v="0.32032689678800119"/>
    <n v="0.55791803637322523"/>
    <m/>
    <m/>
    <m/>
    <m/>
    <m/>
    <m/>
    <m/>
    <m/>
    <m/>
    <m/>
    <m/>
    <m/>
    <m/>
    <n v="9"/>
    <n v="1"/>
    <n v="0"/>
  </r>
  <r>
    <n v="53442436"/>
    <s v="HAMAJIMA Masato"/>
    <s v="1-105 Kanda Jinbocho,Chiyoda-ku,Tokyo 101-8101"/>
    <s v="1-105 Kanda Jinbocho Chiyoda-ku Tokyo 101-8101"/>
    <s v="1105 1018101"/>
    <s v="-105"/>
    <x v="2"/>
    <x v="0"/>
    <x v="43"/>
    <n v="3"/>
    <x v="9"/>
    <n v="2"/>
    <n v="1"/>
    <n v="0.14513866528970665"/>
    <n v="0.35508796946257437"/>
    <m/>
    <m/>
    <m/>
    <m/>
    <m/>
    <m/>
    <m/>
    <m/>
    <m/>
    <m/>
    <m/>
    <m/>
    <m/>
    <n v="9"/>
    <n v="1"/>
    <n v="0"/>
  </r>
  <r>
    <n v="53447026"/>
    <s v="McIntosh, Lee J."/>
    <s v="Tallbacksvägen 9,Bromma,168 69 Stockholm"/>
    <s v="Tallbacksvägen 9 Bromma 168 69 Stockholm"/>
    <s v="9 168 69"/>
    <s v="9"/>
    <x v="11"/>
    <x v="0"/>
    <x v="41"/>
    <n v="3"/>
    <x v="9"/>
    <n v="3"/>
    <n v="1"/>
    <n v="0.79949043232156414"/>
    <n v="0.6055984018306243"/>
    <m/>
    <m/>
    <m/>
    <m/>
    <m/>
    <m/>
    <m/>
    <m/>
    <m/>
    <m/>
    <m/>
    <m/>
    <m/>
    <n v="9"/>
    <n v="1"/>
    <n v="0"/>
  </r>
  <r>
    <n v="53448889"/>
    <s v="KEENAN, Andrea C."/>
    <s v="4027 Schoolhouse Lane,Plymouth Meeting, PA 19462"/>
    <s v="4027 Schoolhouse Lane Plymouth Meeting PA 19462"/>
    <s v="4027 19462"/>
    <s v=""/>
    <x v="9"/>
    <x v="0"/>
    <x v="47"/>
    <n v="3"/>
    <x v="11"/>
    <n v="2"/>
    <n v="0"/>
    <n v="0.97513102344712665"/>
    <n v="0.18274585197782744"/>
    <m/>
    <m/>
    <m/>
    <m/>
    <m/>
    <m/>
    <m/>
    <m/>
    <m/>
    <m/>
    <m/>
    <m/>
    <m/>
    <n v="9"/>
    <n v="1"/>
    <n v="0"/>
  </r>
  <r>
    <n v="53450632"/>
    <s v="LAZAREV, Michael"/>
    <s v="1125 Maxwell Lane 1125,Hoboken, New Jersey 07030"/>
    <s v="1125 Maxwell Lane 1125 Hoboken New Jersey 07030"/>
    <s v="1125 1125 07030"/>
    <s v=""/>
    <x v="9"/>
    <x v="0"/>
    <x v="47"/>
    <n v="3"/>
    <x v="10"/>
    <n v="3"/>
    <n v="0"/>
    <n v="0.62348896017102629"/>
    <n v="0.13301149309055271"/>
    <m/>
    <m/>
    <m/>
    <m/>
    <m/>
    <m/>
    <m/>
    <m/>
    <m/>
    <m/>
    <m/>
    <m/>
    <m/>
    <n v="9"/>
    <n v="1"/>
    <n v="0"/>
  </r>
  <r>
    <n v="47831256"/>
    <s v="GLATTER, Ingo"/>
    <s v="Rossmanngasse 35,A-8010 Graz"/>
    <s v="Rossmanngasse 35 A-8010 Graz"/>
    <s v="35 8010"/>
    <s v="35"/>
    <x v="15"/>
    <x v="0"/>
    <x v="20"/>
    <n v="2"/>
    <x v="0"/>
    <n v="2"/>
    <n v="1"/>
    <n v="0.1030246659211792"/>
    <n v="0.33268692522553855"/>
    <n v="1"/>
    <n v="2"/>
    <n v="13"/>
    <m/>
    <m/>
    <m/>
    <m/>
    <m/>
    <m/>
    <m/>
    <m/>
    <m/>
    <m/>
    <n v="9"/>
    <n v="1"/>
    <n v="0"/>
  </r>
  <r>
    <n v="53454596"/>
    <s v="MIURA, Ken"/>
    <s v="c/o Toshiba Carrier Corporation,336 Tadehara,Fuji-shi Shizuokab 416-8521"/>
    <s v="c/o Toshiba Carrier Corporation 336 Tadehara Fuji-shi Shizuokab 416-8521"/>
    <s v="336 4168521"/>
    <s v="336"/>
    <x v="2"/>
    <x v="0"/>
    <x v="75"/>
    <n v="3"/>
    <x v="2"/>
    <n v="2"/>
    <n v="1"/>
    <n v="0.6087769724523735"/>
    <n v="0.74711024745252741"/>
    <m/>
    <m/>
    <m/>
    <m/>
    <m/>
    <m/>
    <m/>
    <m/>
    <m/>
    <m/>
    <m/>
    <m/>
    <m/>
    <n v="9"/>
    <n v="1"/>
    <n v="0"/>
  </r>
  <r>
    <n v="53455489"/>
    <s v="TAMURA Masaki"/>
    <s v="c/o MITSUBISHI ENGINEERING-PLASTICS CORPORATION,6-2 Higashiyawata 5-chome,Hiratsuka-shi Kanagawa 254-0016"/>
    <s v="c/o MITSUBISHI ENGINEERING-PLASTICS CORPORATION 6-2 Higashiyawata 5-chome Hiratsuka-shi Kanagawa 254-0016"/>
    <s v="62 5 2540016"/>
    <s v="6-"/>
    <x v="2"/>
    <x v="0"/>
    <x v="108"/>
    <n v="3"/>
    <x v="4"/>
    <n v="3"/>
    <n v="1"/>
    <n v="6.6781677127999983E-2"/>
    <n v="0.30204003532332191"/>
    <m/>
    <m/>
    <m/>
    <m/>
    <m/>
    <m/>
    <m/>
    <m/>
    <m/>
    <m/>
    <m/>
    <m/>
    <m/>
    <n v="9"/>
    <n v="1"/>
    <n v="0"/>
  </r>
  <r>
    <n v="53461800"/>
    <s v="Lohner, Kevin A."/>
    <s v="11640 Gorham Avenue,Apt. 15,90049 Los Angeles, CA 90049"/>
    <s v="11640 Gorham Avenue Apt. 15 90049 Los Angeles CA 90049"/>
    <s v="11640 15 90049 90049"/>
    <s v="15"/>
    <x v="9"/>
    <x v="0"/>
    <x v="5"/>
    <n v="3"/>
    <x v="4"/>
    <n v="4"/>
    <n v="1"/>
    <n v="0.2191528046843918"/>
    <n v="0.63395500311147968"/>
    <m/>
    <m/>
    <m/>
    <m/>
    <m/>
    <m/>
    <m/>
    <m/>
    <m/>
    <m/>
    <m/>
    <m/>
    <m/>
    <n v="9"/>
    <n v="1"/>
    <n v="0"/>
  </r>
  <r>
    <n v="53462326"/>
    <s v="SHURGOTT, Nicholas J."/>
    <s v="5406 Tara Oaks Court,Rosharon, TX 77583"/>
    <s v="5406 Tara Oaks Court Rosharon TX 77583"/>
    <s v="5406 77583"/>
    <s v=""/>
    <x v="9"/>
    <x v="0"/>
    <x v="36"/>
    <n v="3"/>
    <x v="11"/>
    <n v="2"/>
    <n v="0"/>
    <n v="0.3232388194242185"/>
    <n v="0.63656126078100839"/>
    <m/>
    <m/>
    <m/>
    <m/>
    <m/>
    <m/>
    <m/>
    <m/>
    <m/>
    <m/>
    <m/>
    <m/>
    <m/>
    <n v="9"/>
    <n v="1"/>
    <n v="0"/>
  </r>
  <r>
    <n v="53465318"/>
    <s v="Pitu, Ciprian-Leonard"/>
    <s v="Lamaitei 125,500371 Brasov"/>
    <s v="Lamaitei 125 500371 Brasov"/>
    <s v="125 500371"/>
    <s v="125"/>
    <x v="70"/>
    <x v="0"/>
    <x v="76"/>
    <n v="2"/>
    <x v="0"/>
    <n v="2"/>
    <n v="1"/>
    <n v="0.79518335265108375"/>
    <n v="0.46087206010066828"/>
    <m/>
    <m/>
    <m/>
    <m/>
    <m/>
    <m/>
    <m/>
    <m/>
    <m/>
    <m/>
    <m/>
    <m/>
    <m/>
    <n v="9"/>
    <n v="1"/>
    <n v="0"/>
  </r>
  <r>
    <n v="53468191"/>
    <s v="Hittite Microwave LLC"/>
    <s v="2 Elisabeth Drive,Chelmsford, MA 01824"/>
    <s v="2 Elisabeth Drive Chelmsford MA 01824"/>
    <s v="2 01824"/>
    <s v=""/>
    <x v="9"/>
    <x v="0"/>
    <x v="34"/>
    <n v="3"/>
    <x v="9"/>
    <n v="2"/>
    <n v="0"/>
    <n v="0.65507789708621988"/>
    <n v="0.56742755187486216"/>
    <m/>
    <m/>
    <m/>
    <m/>
    <m/>
    <m/>
    <m/>
    <m/>
    <m/>
    <m/>
    <m/>
    <m/>
    <m/>
    <n v="9"/>
    <n v="1"/>
    <n v="0"/>
  </r>
  <r>
    <n v="53468308"/>
    <s v="KASIK, David J."/>
    <s v="100 North Riverside Plaza,Chicago, IL 60606-2016"/>
    <s v="100 North Riverside Plaza Chicago IL 60606-2016"/>
    <s v="100 606062016"/>
    <s v=""/>
    <x v="9"/>
    <x v="0"/>
    <x v="47"/>
    <n v="3"/>
    <x v="11"/>
    <n v="2"/>
    <n v="0"/>
    <n v="0.66790772270330123"/>
    <n v="0.87244514709401555"/>
    <m/>
    <m/>
    <m/>
    <m/>
    <m/>
    <m/>
    <m/>
    <m/>
    <m/>
    <m/>
    <m/>
    <m/>
    <m/>
    <n v="9"/>
    <n v="1"/>
    <n v="0"/>
  </r>
  <r>
    <n v="47862165"/>
    <s v="KASTLER, Marcel"/>
    <s v="K 1,16,68159 Mannheim"/>
    <s v="K 1 16 68159 Mannheim"/>
    <s v="1 16 68159"/>
    <s v="1"/>
    <x v="0"/>
    <x v="0"/>
    <x v="88"/>
    <n v="2"/>
    <x v="1"/>
    <n v="3"/>
    <n v="1"/>
    <n v="0.58849837432056096"/>
    <n v="0.3159830797126516"/>
    <n v="1"/>
    <n v="2"/>
    <n v="13"/>
    <m/>
    <m/>
    <m/>
    <m/>
    <m/>
    <m/>
    <m/>
    <m/>
    <m/>
    <m/>
    <n v="9"/>
    <n v="1"/>
    <n v="0"/>
  </r>
  <r>
    <n v="53476114"/>
    <s v="REBHOLZ, Matthew John"/>
    <s v="3001 Saint Regents Drive 278,Fairfax, Virginia 22031"/>
    <s v="3001 Saint Regents Drive 278 Fairfax Virginia 22031"/>
    <s v="3001 278 22031"/>
    <s v="278"/>
    <x v="9"/>
    <x v="0"/>
    <x v="26"/>
    <n v="3"/>
    <x v="10"/>
    <n v="3"/>
    <n v="1"/>
    <n v="9.6056432953347204E-2"/>
    <n v="5.5518632160390435E-2"/>
    <m/>
    <m/>
    <m/>
    <m/>
    <m/>
    <m/>
    <m/>
    <m/>
    <m/>
    <m/>
    <m/>
    <m/>
    <m/>
    <n v="9"/>
    <n v="1"/>
    <n v="0"/>
  </r>
  <r>
    <n v="53476833"/>
    <s v="NISHII, Takahito"/>
    <s v="C/O DENSO CORPORATION,1-1 Showa-cho,Kariya-city Aichi 448-8661"/>
    <s v="C/O DENSO CORPORATION 1-1 Showa-cho Kariya-city Aichi 448-8661"/>
    <s v="11 4488661"/>
    <s v="1-"/>
    <x v="2"/>
    <x v="0"/>
    <x v="28"/>
    <n v="3"/>
    <x v="10"/>
    <n v="2"/>
    <n v="1"/>
    <n v="0.96493286427043601"/>
    <n v="5.3566366083773076E-2"/>
    <m/>
    <m/>
    <m/>
    <m/>
    <m/>
    <m/>
    <m/>
    <m/>
    <m/>
    <m/>
    <m/>
    <m/>
    <m/>
    <n v="9"/>
    <n v="1"/>
    <n v="0"/>
  </r>
  <r>
    <n v="47907645"/>
    <s v="RÖSCH, Thomas"/>
    <s v="Pater Folger 22,93098 Mintrac"/>
    <s v="Pater Folger 22 93098 Mintrac"/>
    <s v="22 93098"/>
    <s v="22"/>
    <x v="0"/>
    <x v="0"/>
    <x v="13"/>
    <n v="2"/>
    <x v="1"/>
    <n v="2"/>
    <n v="1"/>
    <n v="0.82152286946255526"/>
    <n v="0.32184355397839648"/>
    <n v="1"/>
    <n v="2"/>
    <n v="13"/>
    <m/>
    <m/>
    <m/>
    <m/>
    <m/>
    <m/>
    <m/>
    <m/>
    <m/>
    <m/>
    <n v="9"/>
    <n v="1"/>
    <n v="0"/>
  </r>
  <r>
    <n v="53480634"/>
    <s v="Zhen, Lijuan"/>
    <s v="17005 Evergreen Pl.,Unit C,City of Industry 91745"/>
    <s v="17005 Evergreen Pl. Unit C City of Industry 91745"/>
    <s v="17005 91745"/>
    <s v=""/>
    <x v="9"/>
    <x v="0"/>
    <x v="9"/>
    <n v="3"/>
    <x v="2"/>
    <n v="2"/>
    <n v="0"/>
    <n v="0.17372205626595905"/>
    <n v="0.46360945739319892"/>
    <m/>
    <m/>
    <m/>
    <m/>
    <m/>
    <m/>
    <m/>
    <m/>
    <m/>
    <m/>
    <m/>
    <m/>
    <m/>
    <n v="9"/>
    <n v="1"/>
    <n v="0"/>
  </r>
  <r>
    <n v="53480783"/>
    <s v="GORDON, Cassandra"/>
    <s v="10560 Sherman Grove Avenue 5,Sunland, California 91040"/>
    <s v="10560 Sherman Grove Avenue 5 Sunland California 91040"/>
    <s v="10560 5 91040"/>
    <s v="5"/>
    <x v="9"/>
    <x v="0"/>
    <x v="49"/>
    <n v="3"/>
    <x v="10"/>
    <n v="3"/>
    <n v="1"/>
    <n v="0.43044086947123572"/>
    <n v="0.74234187367688143"/>
    <m/>
    <m/>
    <m/>
    <m/>
    <m/>
    <m/>
    <m/>
    <m/>
    <m/>
    <m/>
    <m/>
    <m/>
    <m/>
    <n v="9"/>
    <n v="1"/>
    <n v="0"/>
  </r>
  <r>
    <n v="53484598"/>
    <s v="Ritzén, Andreas"/>
    <s v="Hyltebjerg Alle 48B, 3.tv,2720 Vanløse"/>
    <s v="Hyltebjerg Alle 48B 3.tv 2720 Vanløse"/>
    <s v="48 3 2720"/>
    <s v="48B"/>
    <x v="18"/>
    <x v="0"/>
    <x v="34"/>
    <n v="3"/>
    <x v="9"/>
    <n v="3"/>
    <n v="1"/>
    <n v="0.38372191918756671"/>
    <n v="0.1430518596897743"/>
    <m/>
    <m/>
    <m/>
    <m/>
    <m/>
    <m/>
    <m/>
    <m/>
    <m/>
    <m/>
    <m/>
    <m/>
    <m/>
    <n v="9"/>
    <n v="1"/>
    <n v="0"/>
  </r>
  <r>
    <n v="53487195"/>
    <s v="UEDA, Sayuri"/>
    <s v="c/o STELLA PHARMA CORPORATION,ORIX Kouraibashi Building 8F,2-7, Kouraibashi 3-chome,Chuo-ku,Osaka-shi Osaka 541-0043"/>
    <s v="c/o STELLA PHARMA CORPORATION ORIX Kouraibashi Building 8F 2-7 Kouraibashi 3-chome Chuo-ku Osaka-shi Osaka 541-0043"/>
    <s v="8 27 3 5410043"/>
    <s v="8F"/>
    <x v="2"/>
    <x v="0"/>
    <x v="148"/>
    <n v="3"/>
    <x v="12"/>
    <n v="4"/>
    <n v="1"/>
    <n v="0.58349154545324011"/>
    <n v="0.13384291722304376"/>
    <m/>
    <m/>
    <m/>
    <m/>
    <m/>
    <m/>
    <m/>
    <m/>
    <m/>
    <m/>
    <m/>
    <m/>
    <m/>
    <n v="9"/>
    <n v="1"/>
    <n v="0"/>
  </r>
  <r>
    <n v="53489022"/>
    <s v="HAGBERG, Erik"/>
    <s v="1855 W Riverview Avenue,Decatur, Illinois 62522"/>
    <s v="1855 W Riverview Avenue Decatur Illinois 62522"/>
    <s v="1855 62522"/>
    <s v=""/>
    <x v="9"/>
    <x v="0"/>
    <x v="22"/>
    <n v="3"/>
    <x v="11"/>
    <n v="2"/>
    <n v="0"/>
    <n v="0.41035205074142234"/>
    <n v="0.98558874737149293"/>
    <m/>
    <m/>
    <m/>
    <m/>
    <m/>
    <m/>
    <m/>
    <m/>
    <m/>
    <m/>
    <m/>
    <m/>
    <m/>
    <n v="9"/>
    <n v="1"/>
    <n v="0"/>
  </r>
  <r>
    <n v="53489093"/>
    <s v="HOLMAN, Zachary, C."/>
    <s v="515 W. Lewis Avenue,Phoenix, AZ 85003"/>
    <s v="515 W. Lewis Avenue Phoenix AZ 85003"/>
    <s v="515 85003"/>
    <s v=""/>
    <x v="9"/>
    <x v="0"/>
    <x v="24"/>
    <n v="3"/>
    <x v="11"/>
    <n v="2"/>
    <n v="0"/>
    <n v="0.33378958320021046"/>
    <n v="0.23956346988047039"/>
    <m/>
    <m/>
    <m/>
    <m/>
    <m/>
    <m/>
    <m/>
    <m/>
    <m/>
    <m/>
    <m/>
    <m/>
    <m/>
    <n v="9"/>
    <n v="1"/>
    <n v="0"/>
  </r>
  <r>
    <n v="53491737"/>
    <s v="TAYLOR, Ron"/>
    <s v="Highland Park"/>
    <s v="Highland Park"/>
    <s v=""/>
    <s v=""/>
    <x v="20"/>
    <x v="0"/>
    <x v="69"/>
    <n v="1"/>
    <x v="15"/>
    <n v="0"/>
    <n v="0"/>
    <n v="0.52643096196262662"/>
    <n v="0.59043974401573773"/>
    <m/>
    <m/>
    <m/>
    <m/>
    <m/>
    <m/>
    <m/>
    <m/>
    <m/>
    <m/>
    <m/>
    <m/>
    <m/>
    <n v="9"/>
    <n v="0"/>
    <n v="0"/>
  </r>
  <r>
    <n v="53491786"/>
    <s v="Leteinturier, Patrick"/>
    <s v="Landskron"/>
    <s v="Landskron"/>
    <s v=""/>
    <s v=""/>
    <x v="15"/>
    <x v="0"/>
    <x v="62"/>
    <n v="1"/>
    <x v="14"/>
    <n v="0"/>
    <n v="0"/>
    <n v="9.7023093944468952E-2"/>
    <n v="0.10482695518425289"/>
    <m/>
    <m/>
    <m/>
    <m/>
    <m/>
    <m/>
    <m/>
    <m/>
    <m/>
    <m/>
    <m/>
    <m/>
    <m/>
    <n v="9"/>
    <n v="0"/>
    <n v="0"/>
  </r>
  <r>
    <n v="53492352"/>
    <s v="Reynolds, Milton Charles"/>
    <s v="Victoria"/>
    <s v="Victoria"/>
    <s v=""/>
    <s v=""/>
    <x v="20"/>
    <x v="0"/>
    <x v="59"/>
    <n v="1"/>
    <x v="14"/>
    <n v="0"/>
    <n v="0"/>
    <n v="1.2474261523984453E-2"/>
    <n v="0.89963416410353991"/>
    <m/>
    <m/>
    <m/>
    <m/>
    <m/>
    <m/>
    <m/>
    <m/>
    <m/>
    <m/>
    <m/>
    <m/>
    <m/>
    <n v="9"/>
    <n v="0"/>
    <n v="0"/>
  </r>
  <r>
    <n v="53492437"/>
    <s v="Finn, David Andrew"/>
    <s v="Holland Park, QLD"/>
    <s v="Holland Park QLD"/>
    <s v=""/>
    <s v=""/>
    <x v="20"/>
    <x v="0"/>
    <x v="100"/>
    <n v="2"/>
    <x v="3"/>
    <n v="0"/>
    <n v="0"/>
    <n v="0.73483099272716645"/>
    <n v="0.7257785263705685"/>
    <m/>
    <m/>
    <m/>
    <m/>
    <m/>
    <m/>
    <m/>
    <m/>
    <m/>
    <m/>
    <m/>
    <m/>
    <m/>
    <n v="9"/>
    <n v="0"/>
    <n v="0"/>
  </r>
  <r>
    <n v="53493890"/>
    <s v="H2WIN S.A."/>
    <s v="Nivelles"/>
    <s v="Nivelles"/>
    <s v=""/>
    <s v=""/>
    <x v="17"/>
    <x v="0"/>
    <x v="59"/>
    <n v="1"/>
    <x v="14"/>
    <n v="0"/>
    <n v="0"/>
    <n v="0.11290586370739863"/>
    <n v="0.66143222898932563"/>
    <m/>
    <m/>
    <m/>
    <m/>
    <m/>
    <m/>
    <m/>
    <m/>
    <m/>
    <m/>
    <m/>
    <m/>
    <m/>
    <n v="9"/>
    <n v="0"/>
    <n v="0"/>
  </r>
  <r>
    <n v="53494404"/>
    <s v="Desormeaux, Kenneth Richard"/>
    <s v="Sudbury"/>
    <s v="Sudbury"/>
    <s v=""/>
    <s v=""/>
    <x v="16"/>
    <x v="0"/>
    <x v="65"/>
    <n v="1"/>
    <x v="14"/>
    <n v="0"/>
    <n v="0"/>
    <n v="0.32098003305574851"/>
    <n v="0.83725440886168323"/>
    <m/>
    <m/>
    <m/>
    <m/>
    <m/>
    <m/>
    <m/>
    <m/>
    <m/>
    <m/>
    <m/>
    <m/>
    <m/>
    <n v="9"/>
    <n v="0"/>
    <n v="0"/>
  </r>
  <r>
    <n v="53501166"/>
    <s v="Tixhon, Eric"/>
    <s v="Louvain-la-Neuve"/>
    <s v="Louvain-la-Neuve"/>
    <s v=""/>
    <s v=""/>
    <x v="17"/>
    <x v="0"/>
    <x v="79"/>
    <n v="1"/>
    <x v="14"/>
    <n v="0"/>
    <n v="0"/>
    <n v="0.94722950010628437"/>
    <n v="0.42634251860868588"/>
    <m/>
    <m/>
    <m/>
    <m/>
    <m/>
    <m/>
    <m/>
    <m/>
    <m/>
    <m/>
    <m/>
    <m/>
    <m/>
    <n v="9"/>
    <n v="0"/>
    <n v="0"/>
  </r>
  <r>
    <n v="53501407"/>
    <s v="Roessler, Peter Manfred"/>
    <s v="Kuppenheim"/>
    <s v="Kuppenheim"/>
    <s v=""/>
    <s v=""/>
    <x v="0"/>
    <x v="0"/>
    <x v="70"/>
    <n v="1"/>
    <x v="14"/>
    <n v="0"/>
    <n v="0"/>
    <n v="0.35511853692697104"/>
    <n v="0.34131042604174533"/>
    <m/>
    <m/>
    <m/>
    <m/>
    <m/>
    <m/>
    <m/>
    <m/>
    <m/>
    <m/>
    <m/>
    <m/>
    <m/>
    <n v="9"/>
    <n v="0"/>
    <n v="0"/>
  </r>
  <r>
    <n v="53501436"/>
    <s v="Gonay, Patrice"/>
    <s v="St-Gabriel-de-Valcartier"/>
    <s v="St-Gabriel-de-Valcartier"/>
    <s v=""/>
    <s v=""/>
    <x v="16"/>
    <x v="0"/>
    <x v="94"/>
    <n v="2"/>
    <x v="14"/>
    <n v="0"/>
    <n v="0"/>
    <n v="0.99731785945651075"/>
    <n v="0.85633532886969566"/>
    <m/>
    <m/>
    <m/>
    <m/>
    <m/>
    <m/>
    <m/>
    <m/>
    <m/>
    <m/>
    <m/>
    <m/>
    <m/>
    <n v="9"/>
    <n v="0"/>
    <n v="0"/>
  </r>
  <r>
    <n v="53504652"/>
    <s v="CHEN, Weiyang"/>
    <s v="Beijing"/>
    <s v="Beijing"/>
    <s v=""/>
    <s v=""/>
    <x v="14"/>
    <x v="0"/>
    <x v="65"/>
    <n v="1"/>
    <x v="14"/>
    <n v="0"/>
    <n v="0"/>
    <n v="0.652213741305816"/>
    <n v="0.29599819679054951"/>
    <m/>
    <m/>
    <m/>
    <m/>
    <m/>
    <m/>
    <m/>
    <m/>
    <m/>
    <m/>
    <m/>
    <m/>
    <m/>
    <n v="9"/>
    <n v="0"/>
    <n v="0"/>
  </r>
  <r>
    <n v="53507128"/>
    <s v="Les Materiaux de construction Oldcastle Canada, In"/>
    <s v="St-John"/>
    <s v="St-John"/>
    <s v=""/>
    <s v=""/>
    <x v="16"/>
    <x v="0"/>
    <x v="65"/>
    <n v="1"/>
    <x v="14"/>
    <n v="0"/>
    <n v="0"/>
    <n v="0.97071921005427142"/>
    <n v="0.49715204752076969"/>
    <m/>
    <m/>
    <m/>
    <m/>
    <m/>
    <m/>
    <m/>
    <m/>
    <m/>
    <m/>
    <m/>
    <m/>
    <m/>
    <n v="9"/>
    <n v="0"/>
    <n v="0"/>
  </r>
  <r>
    <n v="53511904"/>
    <s v="EUCATECH AG"/>
    <s v="Weil am Rhein"/>
    <s v="Weil am Rhein"/>
    <s v=""/>
    <s v=""/>
    <x v="0"/>
    <x v="0"/>
    <x v="69"/>
    <n v="1"/>
    <x v="3"/>
    <n v="0"/>
    <n v="0"/>
    <n v="0.40503932479308813"/>
    <n v="0.83690267943321961"/>
    <m/>
    <m/>
    <m/>
    <m/>
    <m/>
    <m/>
    <m/>
    <m/>
    <m/>
    <m/>
    <m/>
    <m/>
    <m/>
    <n v="9"/>
    <n v="0"/>
    <n v="0"/>
  </r>
  <r>
    <n v="53513119"/>
    <s v="ALBERT, Magnus"/>
    <s v="Waldkirch"/>
    <s v="Waldkirch"/>
    <s v=""/>
    <s v=""/>
    <x v="0"/>
    <x v="0"/>
    <x v="62"/>
    <n v="1"/>
    <x v="14"/>
    <n v="0"/>
    <n v="0"/>
    <n v="0.40427285511780986"/>
    <n v="0.85598592256315131"/>
    <m/>
    <m/>
    <m/>
    <m/>
    <m/>
    <m/>
    <m/>
    <m/>
    <m/>
    <m/>
    <m/>
    <m/>
    <m/>
    <n v="9"/>
    <n v="0"/>
    <n v="0"/>
  </r>
  <r>
    <n v="53516246"/>
    <s v="Manz, Gerd Rainer"/>
    <s v="Herzogenaurach"/>
    <s v="Herzogenaurach"/>
    <s v=""/>
    <s v=""/>
    <x v="0"/>
    <x v="0"/>
    <x v="78"/>
    <n v="1"/>
    <x v="14"/>
    <n v="0"/>
    <n v="0"/>
    <n v="0.51969418777324305"/>
    <n v="0.55262067221184141"/>
    <m/>
    <m/>
    <m/>
    <m/>
    <m/>
    <m/>
    <m/>
    <m/>
    <m/>
    <m/>
    <m/>
    <m/>
    <m/>
    <n v="9"/>
    <n v="0"/>
    <n v="0"/>
  </r>
  <r>
    <n v="53518830"/>
    <s v="Chopra, Nagesh"/>
    <s v="Chandigarm"/>
    <s v="Chandigarm"/>
    <s v=""/>
    <s v=""/>
    <x v="27"/>
    <x v="0"/>
    <x v="70"/>
    <n v="1"/>
    <x v="14"/>
    <n v="0"/>
    <n v="0"/>
    <n v="0.13797535991422305"/>
    <n v="0.9660604147870524"/>
    <m/>
    <m/>
    <m/>
    <m/>
    <m/>
    <m/>
    <m/>
    <m/>
    <m/>
    <m/>
    <m/>
    <m/>
    <m/>
    <n v="9"/>
    <n v="0"/>
    <n v="0"/>
  </r>
  <r>
    <n v="53519902"/>
    <s v="Zhan, Feng-shun"/>
    <s v="Xiamen"/>
    <s v="Xiamen"/>
    <s v=""/>
    <s v=""/>
    <x v="14"/>
    <x v="0"/>
    <x v="66"/>
    <n v="1"/>
    <x v="14"/>
    <n v="0"/>
    <n v="0"/>
    <n v="0.44629370050305539"/>
    <n v="0.18259872476357963"/>
    <m/>
    <m/>
    <m/>
    <m/>
    <m/>
    <m/>
    <m/>
    <m/>
    <m/>
    <m/>
    <m/>
    <m/>
    <m/>
    <n v="9"/>
    <n v="0"/>
    <n v="0"/>
  </r>
  <r>
    <n v="53520859"/>
    <s v="Tsuboi, Chiaki"/>
    <s v="Kyoto"/>
    <s v="Kyoto"/>
    <s v=""/>
    <s v=""/>
    <x v="2"/>
    <x v="0"/>
    <x v="87"/>
    <n v="1"/>
    <x v="14"/>
    <n v="0"/>
    <n v="0"/>
    <n v="0.2239828514613782"/>
    <n v="0.72880060086466103"/>
    <m/>
    <m/>
    <m/>
    <m/>
    <m/>
    <m/>
    <m/>
    <m/>
    <m/>
    <m/>
    <m/>
    <m/>
    <m/>
    <n v="9"/>
    <n v="0"/>
    <n v="0"/>
  </r>
  <r>
    <n v="53522321"/>
    <s v="GODFREY, Lisa"/>
    <s v="Chelmsford Essex"/>
    <s v="Chelmsford Essex"/>
    <s v=""/>
    <s v=""/>
    <x v="8"/>
    <x v="0"/>
    <x v="79"/>
    <n v="1"/>
    <x v="15"/>
    <n v="0"/>
    <n v="0"/>
    <n v="0.39629511787651894"/>
    <n v="0.38149514111293048"/>
    <m/>
    <m/>
    <m/>
    <m/>
    <m/>
    <m/>
    <m/>
    <m/>
    <m/>
    <m/>
    <m/>
    <m/>
    <m/>
    <n v="9"/>
    <n v="0"/>
    <n v="0"/>
  </r>
  <r>
    <n v="48137828"/>
    <s v="FREY, Matthew H."/>
    <s v="3M Center,PostOffice Box 33427"/>
    <s v="3M Center PostOffice Box 33427"/>
    <s v="3 33427"/>
    <s v=""/>
    <x v="9"/>
    <x v="0"/>
    <x v="0"/>
    <n v="2"/>
    <x v="1"/>
    <n v="2"/>
    <n v="0"/>
    <n v="0.53967965708858923"/>
    <n v="0.30859873971518414"/>
    <n v="1"/>
    <n v="2"/>
    <n v="13"/>
    <m/>
    <m/>
    <m/>
    <m/>
    <m/>
    <m/>
    <m/>
    <m/>
    <m/>
    <m/>
    <n v="9"/>
    <n v="1"/>
    <n v="0"/>
  </r>
  <r>
    <n v="53525724"/>
    <s v="Fischer, Bernhard"/>
    <s v="Dortmund"/>
    <s v="Dortmund"/>
    <s v=""/>
    <s v=""/>
    <x v="0"/>
    <x v="0"/>
    <x v="59"/>
    <n v="1"/>
    <x v="14"/>
    <n v="0"/>
    <n v="0"/>
    <n v="0.75211669486407107"/>
    <n v="0.10542573373316377"/>
    <m/>
    <m/>
    <m/>
    <m/>
    <m/>
    <m/>
    <m/>
    <m/>
    <m/>
    <m/>
    <m/>
    <m/>
    <m/>
    <n v="9"/>
    <n v="0"/>
    <n v="0"/>
  </r>
  <r>
    <n v="53528999"/>
    <s v="VARGHESE, Thoppil Antony"/>
    <s v="Chennai"/>
    <s v="Chennai"/>
    <s v=""/>
    <s v=""/>
    <x v="27"/>
    <x v="0"/>
    <x v="65"/>
    <n v="1"/>
    <x v="14"/>
    <n v="0"/>
    <n v="0"/>
    <n v="0.60782765614144574"/>
    <n v="0.21619906647222376"/>
    <m/>
    <m/>
    <m/>
    <m/>
    <m/>
    <m/>
    <m/>
    <m/>
    <m/>
    <m/>
    <m/>
    <m/>
    <m/>
    <n v="9"/>
    <n v="0"/>
    <n v="0"/>
  </r>
  <r>
    <n v="53529601"/>
    <s v="LINCKAMP, Josef"/>
    <s v="Oelde"/>
    <s v="Oelde"/>
    <s v=""/>
    <s v=""/>
    <x v="0"/>
    <x v="0"/>
    <x v="87"/>
    <n v="1"/>
    <x v="14"/>
    <n v="0"/>
    <n v="0"/>
    <n v="0.56681794688962639"/>
    <n v="8.2272042869276585E-2"/>
    <m/>
    <m/>
    <m/>
    <m/>
    <m/>
    <m/>
    <m/>
    <m/>
    <m/>
    <m/>
    <m/>
    <m/>
    <m/>
    <n v="9"/>
    <n v="0"/>
    <n v="0"/>
  </r>
  <r>
    <n v="53531421"/>
    <s v="Zhang, Wanqiang"/>
    <s v="Munich"/>
    <s v="Munich"/>
    <s v=""/>
    <s v=""/>
    <x v="0"/>
    <x v="0"/>
    <x v="66"/>
    <n v="1"/>
    <x v="14"/>
    <n v="0"/>
    <n v="0"/>
    <n v="0.94705870964615113"/>
    <n v="0.93088281282056651"/>
    <m/>
    <m/>
    <m/>
    <m/>
    <m/>
    <m/>
    <m/>
    <m/>
    <m/>
    <m/>
    <m/>
    <m/>
    <m/>
    <n v="9"/>
    <n v="0"/>
    <n v="0"/>
  </r>
  <r>
    <n v="48155019"/>
    <s v="SCHUTTE, Christopher Paul"/>
    <s v="c/o High Tech Campus,Building 44"/>
    <s v="c/o High Tech Campus Building 44"/>
    <s v="44"/>
    <s v=""/>
    <x v="1"/>
    <x v="0"/>
    <x v="1"/>
    <n v="2"/>
    <x v="9"/>
    <n v="1"/>
    <n v="0"/>
    <n v="4.1503702072451798E-2"/>
    <n v="0.35222678524080364"/>
    <n v="1"/>
    <n v="2"/>
    <n v="13"/>
    <m/>
    <m/>
    <m/>
    <m/>
    <m/>
    <m/>
    <m/>
    <m/>
    <m/>
    <m/>
    <n v="9"/>
    <n v="1"/>
    <n v="0"/>
  </r>
  <r>
    <n v="53534629"/>
    <s v="Muthukrishnan, Ravi K."/>
    <s v="Bangalore"/>
    <s v="Bangalore"/>
    <s v=""/>
    <s v=""/>
    <x v="27"/>
    <x v="0"/>
    <x v="62"/>
    <n v="1"/>
    <x v="14"/>
    <n v="0"/>
    <n v="0"/>
    <n v="0.41584317915311264"/>
    <n v="0.2703765466611131"/>
    <m/>
    <m/>
    <m/>
    <m/>
    <m/>
    <m/>
    <m/>
    <m/>
    <m/>
    <m/>
    <m/>
    <m/>
    <m/>
    <n v="9"/>
    <n v="0"/>
    <n v="0"/>
  </r>
  <r>
    <n v="53535391"/>
    <s v="Karar, Pratyay"/>
    <s v="Howrah"/>
    <s v="Howrah"/>
    <s v=""/>
    <s v=""/>
    <x v="27"/>
    <x v="0"/>
    <x v="66"/>
    <n v="1"/>
    <x v="14"/>
    <n v="0"/>
    <n v="0"/>
    <n v="0.98387422814457559"/>
    <n v="0.71028351908641574"/>
    <m/>
    <m/>
    <m/>
    <m/>
    <m/>
    <m/>
    <m/>
    <m/>
    <m/>
    <m/>
    <m/>
    <m/>
    <m/>
    <n v="9"/>
    <n v="0"/>
    <n v="0"/>
  </r>
  <r>
    <n v="53535870"/>
    <s v="RASTALL, Robert"/>
    <s v="Reading, Berkshire"/>
    <s v="Reading Berkshire"/>
    <s v=""/>
    <s v=""/>
    <x v="8"/>
    <x v="0"/>
    <x v="83"/>
    <n v="2"/>
    <x v="15"/>
    <n v="0"/>
    <n v="0"/>
    <n v="0.21491012270732357"/>
    <n v="0.19179005502115554"/>
    <m/>
    <m/>
    <m/>
    <m/>
    <m/>
    <m/>
    <m/>
    <m/>
    <m/>
    <m/>
    <m/>
    <m/>
    <m/>
    <n v="9"/>
    <n v="0"/>
    <n v="0"/>
  </r>
  <r>
    <n v="53542271"/>
    <s v="Kuwahara, Takashi"/>
    <s v="Chigasaki"/>
    <s v="Chigasaki"/>
    <s v=""/>
    <s v=""/>
    <x v="2"/>
    <x v="0"/>
    <x v="62"/>
    <n v="1"/>
    <x v="14"/>
    <n v="0"/>
    <n v="0"/>
    <n v="0.28462031171197277"/>
    <n v="0.15162919532739938"/>
    <m/>
    <m/>
    <m/>
    <m/>
    <m/>
    <m/>
    <m/>
    <m/>
    <m/>
    <m/>
    <m/>
    <m/>
    <m/>
    <n v="9"/>
    <n v="0"/>
    <n v="0"/>
  </r>
  <r>
    <n v="53544145"/>
    <s v="Verma, Manuj"/>
    <s v="Uttar Pradesh"/>
    <s v="Uttar Pradesh"/>
    <s v=""/>
    <s v=""/>
    <x v="27"/>
    <x v="0"/>
    <x v="69"/>
    <n v="1"/>
    <x v="15"/>
    <n v="0"/>
    <n v="0"/>
    <n v="0.58532377214801723"/>
    <n v="0.86229700821186117"/>
    <m/>
    <m/>
    <m/>
    <m/>
    <m/>
    <m/>
    <m/>
    <m/>
    <m/>
    <m/>
    <m/>
    <m/>
    <m/>
    <n v="9"/>
    <n v="0"/>
    <n v="0"/>
  </r>
  <r>
    <n v="53545774"/>
    <s v="NISHIO, Keisuke"/>
    <s v="Kariya-city"/>
    <s v="Kariya-city"/>
    <s v=""/>
    <s v=""/>
    <x v="2"/>
    <x v="0"/>
    <x v="77"/>
    <n v="1"/>
    <x v="14"/>
    <n v="0"/>
    <n v="0"/>
    <n v="0.61314439341628257"/>
    <n v="0.5062094368164981"/>
    <m/>
    <m/>
    <m/>
    <m/>
    <m/>
    <m/>
    <m/>
    <m/>
    <m/>
    <m/>
    <m/>
    <m/>
    <m/>
    <n v="9"/>
    <n v="0"/>
    <n v="0"/>
  </r>
  <r>
    <n v="53549284"/>
    <s v="CAILLER, Lionel"/>
    <s v="Sainte Foy de Peyrolieres"/>
    <s v="Sainte Foy de Peyrolieres"/>
    <s v=""/>
    <s v=""/>
    <x v="3"/>
    <x v="0"/>
    <x v="21"/>
    <n v="2"/>
    <x v="0"/>
    <n v="0"/>
    <n v="0"/>
    <n v="0.62679880966000179"/>
    <n v="0.51396158923251023"/>
    <m/>
    <m/>
    <m/>
    <m/>
    <m/>
    <m/>
    <m/>
    <m/>
    <m/>
    <m/>
    <m/>
    <m/>
    <m/>
    <n v="9"/>
    <n v="0"/>
    <n v="0"/>
  </r>
  <r>
    <n v="53549320"/>
    <s v="DURA, Jeremy"/>
    <s v="Issy Les Moulineaux"/>
    <s v="Issy Les Moulineaux"/>
    <s v=""/>
    <s v=""/>
    <x v="3"/>
    <x v="0"/>
    <x v="80"/>
    <n v="2"/>
    <x v="3"/>
    <n v="0"/>
    <n v="0"/>
    <n v="0.72712166641759657"/>
    <n v="0.16694084753998839"/>
    <m/>
    <m/>
    <m/>
    <m/>
    <m/>
    <m/>
    <m/>
    <m/>
    <m/>
    <m/>
    <m/>
    <m/>
    <m/>
    <n v="9"/>
    <n v="0"/>
    <n v="0"/>
  </r>
  <r>
    <n v="53550132"/>
    <s v="Park, Bong-Im"/>
    <s v="Hwaseong-si"/>
    <s v="Hwaseong-si"/>
    <s v=""/>
    <s v=""/>
    <x v="7"/>
    <x v="0"/>
    <x v="77"/>
    <n v="1"/>
    <x v="14"/>
    <n v="0"/>
    <n v="0"/>
    <n v="0.74763869647371173"/>
    <n v="0.24610893134633005"/>
    <m/>
    <m/>
    <m/>
    <m/>
    <m/>
    <m/>
    <m/>
    <m/>
    <m/>
    <m/>
    <m/>
    <m/>
    <m/>
    <n v="9"/>
    <n v="0"/>
    <n v="0"/>
  </r>
  <r>
    <n v="53552582"/>
    <s v="CHO, Jungmo"/>
    <s v="Seoul"/>
    <s v="Seoul"/>
    <s v=""/>
    <s v=""/>
    <x v="7"/>
    <x v="0"/>
    <x v="87"/>
    <n v="1"/>
    <x v="14"/>
    <n v="0"/>
    <n v="0"/>
    <n v="0.83010416583229085"/>
    <n v="0.18744695828657854"/>
    <m/>
    <m/>
    <m/>
    <m/>
    <m/>
    <m/>
    <m/>
    <m/>
    <m/>
    <m/>
    <m/>
    <m/>
    <m/>
    <n v="9"/>
    <n v="0"/>
    <n v="0"/>
  </r>
  <r>
    <n v="53558931"/>
    <s v="YIO, Soon-joung"/>
    <s v="Suwon-si"/>
    <s v="Suwon-si"/>
    <s v=""/>
    <s v=""/>
    <x v="7"/>
    <x v="0"/>
    <x v="59"/>
    <n v="1"/>
    <x v="14"/>
    <n v="0"/>
    <n v="0"/>
    <n v="0.34476777965489624"/>
    <n v="0.41480013756680101"/>
    <m/>
    <m/>
    <m/>
    <m/>
    <m/>
    <m/>
    <m/>
    <m/>
    <m/>
    <m/>
    <m/>
    <m/>
    <m/>
    <n v="9"/>
    <n v="0"/>
    <n v="0"/>
  </r>
  <r>
    <n v="48164961"/>
    <s v="Bratt, Joseph P."/>
    <s v="c/o Apple Inc.,1 Infinite Loop"/>
    <s v="c/o Apple Inc. 1 Infinite Loop"/>
    <s v="1"/>
    <s v="1"/>
    <x v="9"/>
    <x v="0"/>
    <x v="0"/>
    <n v="2"/>
    <x v="9"/>
    <n v="1"/>
    <n v="1"/>
    <n v="0.88583134528005114"/>
    <n v="0.32715671659941647"/>
    <n v="1"/>
    <n v="2"/>
    <n v="13"/>
    <m/>
    <m/>
    <m/>
    <m/>
    <m/>
    <m/>
    <m/>
    <m/>
    <m/>
    <m/>
    <n v="9"/>
    <n v="1"/>
    <n v="0"/>
  </r>
  <r>
    <n v="48192242"/>
    <s v="Shima, Hisato, c/o Intellectual Property Dpt."/>
    <s v="Sony Corp.,6-7-35 Kitashinagawa"/>
    <s v="Sony Corp. 6-7-35 Kitashinagawa"/>
    <s v="6735"/>
    <s v="6-"/>
    <x v="2"/>
    <x v="0"/>
    <x v="29"/>
    <n v="2"/>
    <x v="0"/>
    <n v="1"/>
    <n v="1"/>
    <n v="0.25910049724394435"/>
    <n v="0.36423343297235544"/>
    <n v="1"/>
    <n v="2"/>
    <n v="13"/>
    <m/>
    <m/>
    <m/>
    <m/>
    <m/>
    <m/>
    <m/>
    <m/>
    <m/>
    <m/>
    <n v="9"/>
    <n v="1"/>
    <n v="0"/>
  </r>
  <r>
    <n v="53563251"/>
    <s v="Riolo, Joseph Scott"/>
    <s v="Cincinnati,OH"/>
    <s v="Cincinnati OH"/>
    <s v=""/>
    <s v=""/>
    <x v="9"/>
    <x v="0"/>
    <x v="69"/>
    <n v="1"/>
    <x v="15"/>
    <n v="0"/>
    <n v="0"/>
    <n v="0.16349290403326733"/>
    <n v="0.290700571446321"/>
    <m/>
    <m/>
    <m/>
    <m/>
    <m/>
    <m/>
    <m/>
    <m/>
    <m/>
    <m/>
    <m/>
    <m/>
    <m/>
    <n v="9"/>
    <n v="0"/>
    <n v="0"/>
  </r>
  <r>
    <n v="53564467"/>
    <s v="HONDA, Seiichi"/>
    <s v="Osaka"/>
    <s v="Osaka"/>
    <s v=""/>
    <s v=""/>
    <x v="2"/>
    <x v="0"/>
    <x v="87"/>
    <n v="1"/>
    <x v="14"/>
    <n v="0"/>
    <n v="0"/>
    <n v="2.7098446953299327E-2"/>
    <n v="0.32202549114687673"/>
    <m/>
    <m/>
    <m/>
    <m/>
    <m/>
    <m/>
    <m/>
    <m/>
    <m/>
    <m/>
    <m/>
    <m/>
    <m/>
    <n v="9"/>
    <n v="0"/>
    <n v="0"/>
  </r>
  <r>
    <n v="53566448"/>
    <s v="Kairi, Gangadhar"/>
    <s v="Hyderabad"/>
    <s v="Hyderabad"/>
    <s v=""/>
    <s v=""/>
    <x v="27"/>
    <x v="0"/>
    <x v="62"/>
    <n v="1"/>
    <x v="14"/>
    <n v="0"/>
    <n v="0"/>
    <n v="0.64849112554575994"/>
    <n v="0.1507674851960592"/>
    <m/>
    <m/>
    <m/>
    <m/>
    <m/>
    <m/>
    <m/>
    <m/>
    <m/>
    <m/>
    <m/>
    <m/>
    <m/>
    <n v="9"/>
    <n v="0"/>
    <n v="0"/>
  </r>
  <r>
    <n v="53568263"/>
    <s v="Earl, David William"/>
    <s v="Hamilton"/>
    <s v="Hamilton"/>
    <s v=""/>
    <s v=""/>
    <x v="34"/>
    <x v="0"/>
    <x v="59"/>
    <n v="1"/>
    <x v="14"/>
    <n v="0"/>
    <n v="0"/>
    <n v="0.18913487586260302"/>
    <n v="0.56768644038706662"/>
    <m/>
    <m/>
    <m/>
    <m/>
    <m/>
    <m/>
    <m/>
    <m/>
    <m/>
    <m/>
    <m/>
    <m/>
    <m/>
    <n v="9"/>
    <n v="0"/>
    <n v="0"/>
  </r>
  <r>
    <n v="53569547"/>
    <s v="Pryor, Jamie"/>
    <s v="Louisville,KY"/>
    <s v="Louisville KY"/>
    <s v=""/>
    <s v=""/>
    <x v="9"/>
    <x v="0"/>
    <x v="69"/>
    <n v="1"/>
    <x v="15"/>
    <n v="0"/>
    <n v="0"/>
    <n v="6.1334788043167054E-2"/>
    <n v="0.70462528113348477"/>
    <m/>
    <m/>
    <m/>
    <m/>
    <m/>
    <m/>
    <m/>
    <m/>
    <m/>
    <m/>
    <m/>
    <m/>
    <m/>
    <n v="9"/>
    <n v="0"/>
    <n v="0"/>
  </r>
  <r>
    <n v="53569580"/>
    <s v="Rajaraman, Aparna"/>
    <s v="Sunnyvale,CA"/>
    <s v="Sunnyvale CA"/>
    <s v=""/>
    <s v=""/>
    <x v="9"/>
    <x v="0"/>
    <x v="74"/>
    <n v="1"/>
    <x v="15"/>
    <n v="0"/>
    <n v="0"/>
    <n v="0.41044188802744475"/>
    <n v="0.50009460520880211"/>
    <m/>
    <m/>
    <m/>
    <m/>
    <m/>
    <m/>
    <m/>
    <m/>
    <m/>
    <m/>
    <m/>
    <m/>
    <m/>
    <n v="9"/>
    <n v="0"/>
    <n v="0"/>
  </r>
  <r>
    <n v="53569787"/>
    <s v="Shen, Wenjun"/>
    <s v="Beijing"/>
    <s v="Beijing"/>
    <s v=""/>
    <s v=""/>
    <x v="14"/>
    <x v="0"/>
    <x v="65"/>
    <n v="1"/>
    <x v="14"/>
    <n v="0"/>
    <n v="0"/>
    <n v="0.76435862978316937"/>
    <n v="0.35490821165154185"/>
    <m/>
    <m/>
    <m/>
    <m/>
    <m/>
    <m/>
    <m/>
    <m/>
    <m/>
    <m/>
    <m/>
    <m/>
    <m/>
    <n v="9"/>
    <n v="0"/>
    <n v="0"/>
  </r>
  <r>
    <n v="53569954"/>
    <s v="Woerdenweber, Roger"/>
    <s v="Niederzler"/>
    <s v="Niederzler"/>
    <s v=""/>
    <s v=""/>
    <x v="0"/>
    <x v="0"/>
    <x v="70"/>
    <n v="1"/>
    <x v="14"/>
    <n v="0"/>
    <n v="0"/>
    <n v="0.46556572928385964"/>
    <n v="0.77053608166081011"/>
    <m/>
    <m/>
    <m/>
    <m/>
    <m/>
    <m/>
    <m/>
    <m/>
    <m/>
    <m/>
    <m/>
    <m/>
    <m/>
    <n v="9"/>
    <n v="0"/>
    <n v="0"/>
  </r>
  <r>
    <n v="53571302"/>
    <s v="Chung, Hyun Suk"/>
    <s v="Seoul"/>
    <s v="Seoul"/>
    <s v=""/>
    <s v=""/>
    <x v="7"/>
    <x v="0"/>
    <x v="87"/>
    <n v="1"/>
    <x v="14"/>
    <n v="0"/>
    <n v="0"/>
    <n v="0.43669370191512114"/>
    <n v="0.25213150924041505"/>
    <m/>
    <m/>
    <m/>
    <m/>
    <m/>
    <m/>
    <m/>
    <m/>
    <m/>
    <m/>
    <m/>
    <m/>
    <m/>
    <n v="9"/>
    <n v="0"/>
    <n v="0"/>
  </r>
  <r>
    <n v="53573244"/>
    <s v="OPTOLANE Technologies Inc."/>
    <s v="Seongnam-shi"/>
    <s v="Seongnam-shi"/>
    <s v=""/>
    <s v=""/>
    <x v="7"/>
    <x v="0"/>
    <x v="74"/>
    <n v="1"/>
    <x v="14"/>
    <n v="0"/>
    <n v="0"/>
    <n v="0.30135289120724229"/>
    <n v="0.54069082349756281"/>
    <m/>
    <m/>
    <m/>
    <m/>
    <m/>
    <m/>
    <m/>
    <m/>
    <m/>
    <m/>
    <m/>
    <m/>
    <m/>
    <n v="9"/>
    <n v="0"/>
    <n v="0"/>
  </r>
  <r>
    <n v="53575412"/>
    <s v="AirSig Technology Co. Ltd."/>
    <s v="Taipei"/>
    <s v="Taipei"/>
    <s v=""/>
    <s v=""/>
    <x v="5"/>
    <x v="0"/>
    <x v="66"/>
    <n v="1"/>
    <x v="14"/>
    <n v="0"/>
    <n v="0"/>
    <n v="0.25919662820694023"/>
    <n v="0.96074767143486561"/>
    <m/>
    <m/>
    <m/>
    <m/>
    <m/>
    <m/>
    <m/>
    <m/>
    <m/>
    <m/>
    <m/>
    <m/>
    <m/>
    <n v="9"/>
    <n v="0"/>
    <n v="0"/>
  </r>
  <r>
    <n v="53576290"/>
    <s v="K&amp;W TOOLS CO., LTD."/>
    <s v="Nantou, Nantoul County"/>
    <s v="Nantou Nantoul County"/>
    <s v=""/>
    <s v=""/>
    <x v="5"/>
    <x v="0"/>
    <x v="48"/>
    <n v="2"/>
    <x v="3"/>
    <n v="0"/>
    <n v="0"/>
    <n v="0.70395865864615381"/>
    <n v="0.89240006607946443"/>
    <m/>
    <m/>
    <m/>
    <m/>
    <m/>
    <m/>
    <m/>
    <m/>
    <m/>
    <m/>
    <m/>
    <m/>
    <m/>
    <n v="9"/>
    <n v="0"/>
    <n v="0"/>
  </r>
  <r>
    <n v="53577405"/>
    <s v="Aldrich, Lonnie"/>
    <s v="North Plains,OR"/>
    <s v="North Plains OR"/>
    <s v=""/>
    <s v=""/>
    <x v="9"/>
    <x v="0"/>
    <x v="81"/>
    <n v="1"/>
    <x v="3"/>
    <n v="0"/>
    <n v="0"/>
    <n v="0.55525712592874588"/>
    <n v="0.40597903334159002"/>
    <m/>
    <m/>
    <m/>
    <m/>
    <m/>
    <m/>
    <m/>
    <m/>
    <m/>
    <m/>
    <m/>
    <m/>
    <m/>
    <n v="9"/>
    <n v="0"/>
    <n v="0"/>
  </r>
  <r>
    <n v="53582209"/>
    <s v="Datta ray, Basab"/>
    <s v="San Diego,CA"/>
    <s v="San Diego CA"/>
    <s v=""/>
    <s v=""/>
    <x v="9"/>
    <x v="0"/>
    <x v="74"/>
    <n v="1"/>
    <x v="3"/>
    <n v="0"/>
    <n v="0"/>
    <n v="0.72793037810776062"/>
    <n v="0.44623525763247285"/>
    <m/>
    <m/>
    <m/>
    <m/>
    <m/>
    <m/>
    <m/>
    <m/>
    <m/>
    <m/>
    <m/>
    <m/>
    <m/>
    <n v="9"/>
    <n v="0"/>
    <n v="0"/>
  </r>
  <r>
    <n v="53582918"/>
    <s v="AHN, Jong Hyun"/>
    <s v="Seoul"/>
    <s v="Seoul"/>
    <s v=""/>
    <s v=""/>
    <x v="7"/>
    <x v="0"/>
    <x v="87"/>
    <n v="1"/>
    <x v="14"/>
    <n v="0"/>
    <n v="0"/>
    <n v="0.56329905031024563"/>
    <n v="0.93774402441469495"/>
    <m/>
    <m/>
    <m/>
    <m/>
    <m/>
    <m/>
    <m/>
    <m/>
    <m/>
    <m/>
    <m/>
    <m/>
    <m/>
    <n v="9"/>
    <n v="0"/>
    <n v="0"/>
  </r>
  <r>
    <n v="53583759"/>
    <s v="Cui, Yangyang"/>
    <s v="New Taipei"/>
    <s v="New Taipei"/>
    <s v=""/>
    <s v=""/>
    <x v="5"/>
    <x v="0"/>
    <x v="70"/>
    <n v="1"/>
    <x v="15"/>
    <n v="0"/>
    <n v="0"/>
    <n v="0.56823757269097241"/>
    <n v="0.53823200684987793"/>
    <m/>
    <m/>
    <m/>
    <m/>
    <m/>
    <m/>
    <m/>
    <m/>
    <m/>
    <m/>
    <m/>
    <m/>
    <m/>
    <n v="9"/>
    <n v="0"/>
    <n v="0"/>
  </r>
  <r>
    <n v="53584150"/>
    <s v="LI, CHIH-WEN"/>
    <s v="TAOYUAN CITY"/>
    <s v="TAOYUAN CITY"/>
    <s v=""/>
    <s v=""/>
    <x v="5"/>
    <x v="0"/>
    <x v="74"/>
    <n v="1"/>
    <x v="15"/>
    <n v="0"/>
    <n v="0"/>
    <n v="7.3570681774450364E-2"/>
    <n v="0.84840607303999582"/>
    <m/>
    <m/>
    <m/>
    <m/>
    <m/>
    <m/>
    <m/>
    <m/>
    <m/>
    <m/>
    <m/>
    <m/>
    <m/>
    <n v="9"/>
    <n v="0"/>
    <n v="0"/>
  </r>
  <r>
    <n v="53584784"/>
    <s v="Yeh, Pi-Chun"/>
    <s v="Hsinchu County"/>
    <s v="Hsinchu County"/>
    <s v=""/>
    <s v=""/>
    <x v="5"/>
    <x v="0"/>
    <x v="78"/>
    <n v="1"/>
    <x v="15"/>
    <n v="0"/>
    <n v="0"/>
    <n v="0.46529078077713504"/>
    <n v="0.72910187353141176"/>
    <m/>
    <m/>
    <m/>
    <m/>
    <m/>
    <m/>
    <m/>
    <m/>
    <m/>
    <m/>
    <m/>
    <m/>
    <m/>
    <n v="9"/>
    <n v="0"/>
    <n v="0"/>
  </r>
  <r>
    <n v="53584842"/>
    <s v="EDDEY, John N."/>
    <s v="New York,NY"/>
    <s v="New York NY"/>
    <s v=""/>
    <s v=""/>
    <x v="9"/>
    <x v="0"/>
    <x v="77"/>
    <n v="1"/>
    <x v="3"/>
    <n v="0"/>
    <n v="0"/>
    <n v="0.91832650049391085"/>
    <n v="0.27686620165240594"/>
    <m/>
    <m/>
    <m/>
    <m/>
    <m/>
    <m/>
    <m/>
    <m/>
    <m/>
    <m/>
    <m/>
    <m/>
    <m/>
    <n v="9"/>
    <n v="0"/>
    <n v="0"/>
  </r>
  <r>
    <n v="53585349"/>
    <s v="Kunz, Joshua M."/>
    <s v="Exton,PA"/>
    <s v="Exton PA"/>
    <s v=""/>
    <s v=""/>
    <x v="9"/>
    <x v="0"/>
    <x v="59"/>
    <n v="1"/>
    <x v="15"/>
    <n v="0"/>
    <n v="0"/>
    <n v="0.47509954587676417"/>
    <n v="0.87315642153173145"/>
    <m/>
    <m/>
    <m/>
    <m/>
    <m/>
    <m/>
    <m/>
    <m/>
    <m/>
    <m/>
    <m/>
    <m/>
    <m/>
    <n v="9"/>
    <n v="0"/>
    <n v="0"/>
  </r>
  <r>
    <n v="53587147"/>
    <s v="Chen, Sz Hau"/>
    <s v="Taipei"/>
    <s v="Taipei"/>
    <s v=""/>
    <s v=""/>
    <x v="5"/>
    <x v="0"/>
    <x v="66"/>
    <n v="1"/>
    <x v="14"/>
    <n v="0"/>
    <n v="0"/>
    <n v="2.5833009363464443E-2"/>
    <n v="0.70472938470779223"/>
    <m/>
    <m/>
    <m/>
    <m/>
    <m/>
    <m/>
    <m/>
    <m/>
    <m/>
    <m/>
    <m/>
    <m/>
    <m/>
    <n v="9"/>
    <n v="0"/>
    <n v="0"/>
  </r>
  <r>
    <n v="53588470"/>
    <s v="Wei, Wen-Chun"/>
    <s v="Taipei City"/>
    <s v="Taipei City"/>
    <s v=""/>
    <s v=""/>
    <x v="5"/>
    <x v="0"/>
    <x v="77"/>
    <n v="1"/>
    <x v="15"/>
    <n v="0"/>
    <n v="0"/>
    <n v="0.86486180786075462"/>
    <n v="0.34910990794923269"/>
    <m/>
    <m/>
    <m/>
    <m/>
    <m/>
    <m/>
    <m/>
    <m/>
    <m/>
    <m/>
    <m/>
    <m/>
    <m/>
    <n v="9"/>
    <n v="0"/>
    <n v="0"/>
  </r>
  <r>
    <n v="53590203"/>
    <s v="Graziano, Kevin Richard"/>
    <s v="Cincinnati,OH"/>
    <s v="Cincinnati OH"/>
    <s v=""/>
    <s v=""/>
    <x v="9"/>
    <x v="0"/>
    <x v="69"/>
    <n v="1"/>
    <x v="15"/>
    <n v="0"/>
    <n v="0"/>
    <n v="0.59111395126800292"/>
    <n v="0.9272566985826014"/>
    <m/>
    <m/>
    <m/>
    <m/>
    <m/>
    <m/>
    <m/>
    <m/>
    <m/>
    <m/>
    <m/>
    <m/>
    <m/>
    <n v="9"/>
    <n v="0"/>
    <n v="0"/>
  </r>
  <r>
    <n v="51329244"/>
    <s v="WALLIN, Staffan"/>
    <s v="Berghamravägen 2,S-43732 Lindome"/>
    <s v="Berghamravägen 2 S-43732 Lindome"/>
    <s v="2 43732"/>
    <s v="2"/>
    <x v="11"/>
    <x v="0"/>
    <x v="1"/>
    <n v="2"/>
    <x v="0"/>
    <n v="2"/>
    <n v="1"/>
    <n v="0.12302074528102147"/>
    <n v="0.29947823325633927"/>
    <n v="1"/>
    <n v="2"/>
    <n v="13"/>
    <m/>
    <m/>
    <m/>
    <m/>
    <m/>
    <m/>
    <m/>
    <m/>
    <m/>
    <m/>
    <n v="9"/>
    <n v="1"/>
    <n v="0"/>
  </r>
  <r>
    <n v="53594124"/>
    <s v="Kandelousy, Sam B"/>
    <s v="Plano,TX"/>
    <s v="Plano TX"/>
    <s v=""/>
    <s v=""/>
    <x v="9"/>
    <x v="0"/>
    <x v="59"/>
    <n v="1"/>
    <x v="15"/>
    <n v="0"/>
    <n v="0"/>
    <n v="0.9908741144448332"/>
    <n v="0.83394093711494666"/>
    <m/>
    <m/>
    <m/>
    <m/>
    <m/>
    <m/>
    <m/>
    <m/>
    <m/>
    <m/>
    <m/>
    <m/>
    <m/>
    <n v="9"/>
    <n v="0"/>
    <n v="0"/>
  </r>
  <r>
    <n v="53595759"/>
    <s v="Williams, Thomas"/>
    <s v="London"/>
    <s v="London"/>
    <s v=""/>
    <s v=""/>
    <x v="8"/>
    <x v="0"/>
    <x v="66"/>
    <n v="1"/>
    <x v="14"/>
    <n v="0"/>
    <n v="0"/>
    <n v="0.62536193112712624"/>
    <n v="0.9087669157247148"/>
    <m/>
    <m/>
    <m/>
    <m/>
    <m/>
    <m/>
    <m/>
    <m/>
    <m/>
    <m/>
    <m/>
    <m/>
    <m/>
    <n v="9"/>
    <n v="0"/>
    <n v="0"/>
  </r>
  <r>
    <n v="53597187"/>
    <s v="Greenwald, Lloyd"/>
    <s v="Murry Hill,NJ"/>
    <s v="Murry Hill NJ"/>
    <s v=""/>
    <s v=""/>
    <x v="9"/>
    <x v="0"/>
    <x v="69"/>
    <n v="1"/>
    <x v="3"/>
    <n v="0"/>
    <n v="0"/>
    <n v="0.33013908491137434"/>
    <n v="0.25100956416204634"/>
    <m/>
    <m/>
    <m/>
    <m/>
    <m/>
    <m/>
    <m/>
    <m/>
    <m/>
    <m/>
    <m/>
    <m/>
    <m/>
    <n v="9"/>
    <n v="0"/>
    <n v="0"/>
  </r>
  <r>
    <n v="53598822"/>
    <s v="McCoy, Johnny"/>
    <s v="Garland,TX"/>
    <s v="Garland TX"/>
    <s v=""/>
    <s v=""/>
    <x v="9"/>
    <x v="0"/>
    <x v="70"/>
    <n v="1"/>
    <x v="15"/>
    <n v="0"/>
    <n v="0"/>
    <n v="0.82477607727696545"/>
    <n v="0.38790133837462326"/>
    <m/>
    <m/>
    <m/>
    <m/>
    <m/>
    <m/>
    <m/>
    <m/>
    <m/>
    <m/>
    <m/>
    <m/>
    <m/>
    <n v="9"/>
    <n v="0"/>
    <n v="0"/>
  </r>
  <r>
    <n v="53599892"/>
    <s v="RATHINASABAPATHIR, BALASUBRAMANI"/>
    <s v="GAINESVILLE,FL"/>
    <s v="GAINESVILLE FL"/>
    <s v=""/>
    <s v=""/>
    <x v="9"/>
    <x v="0"/>
    <x v="78"/>
    <n v="1"/>
    <x v="15"/>
    <n v="0"/>
    <n v="0"/>
    <n v="0.46058817768337046"/>
    <n v="0.38573504486679733"/>
    <m/>
    <m/>
    <m/>
    <m/>
    <m/>
    <m/>
    <m/>
    <m/>
    <m/>
    <m/>
    <m/>
    <m/>
    <m/>
    <n v="9"/>
    <n v="0"/>
    <n v="0"/>
  </r>
  <r>
    <n v="53603239"/>
    <s v="Treynor, Chiaki"/>
    <s v="Berkeley,CA"/>
    <s v="Berkeley CA"/>
    <s v=""/>
    <s v=""/>
    <x v="9"/>
    <x v="0"/>
    <x v="77"/>
    <n v="1"/>
    <x v="15"/>
    <n v="0"/>
    <n v="0"/>
    <n v="0.37517264191413968"/>
    <n v="0.10598733990204889"/>
    <m/>
    <m/>
    <m/>
    <m/>
    <m/>
    <m/>
    <m/>
    <m/>
    <m/>
    <m/>
    <m/>
    <m/>
    <m/>
    <n v="9"/>
    <n v="0"/>
    <n v="0"/>
  </r>
  <r>
    <n v="53604475"/>
    <s v="Fujita, Ken-ichi"/>
    <s v="Kyoto"/>
    <s v="Kyoto"/>
    <s v=""/>
    <s v=""/>
    <x v="2"/>
    <x v="0"/>
    <x v="87"/>
    <n v="1"/>
    <x v="14"/>
    <n v="0"/>
    <n v="0"/>
    <n v="2.1806088267898871E-2"/>
    <n v="0.26557995969094628"/>
    <m/>
    <m/>
    <m/>
    <m/>
    <m/>
    <m/>
    <m/>
    <m/>
    <m/>
    <m/>
    <m/>
    <m/>
    <m/>
    <n v="9"/>
    <n v="0"/>
    <n v="0"/>
  </r>
  <r>
    <n v="53605040"/>
    <s v="Hirabayashi, Yasuhiro"/>
    <s v="Nagoya"/>
    <s v="Nagoya"/>
    <s v=""/>
    <s v=""/>
    <x v="2"/>
    <x v="0"/>
    <x v="66"/>
    <n v="1"/>
    <x v="14"/>
    <n v="0"/>
    <n v="0"/>
    <n v="0.44929893377990127"/>
    <n v="0.9581232802969718"/>
    <m/>
    <m/>
    <m/>
    <m/>
    <m/>
    <m/>
    <m/>
    <m/>
    <m/>
    <m/>
    <m/>
    <m/>
    <m/>
    <n v="9"/>
    <n v="0"/>
    <n v="0"/>
  </r>
  <r>
    <n v="53609371"/>
    <s v="Adachi, Shintaro"/>
    <s v="Yokohama"/>
    <s v="Yokohama"/>
    <s v=""/>
    <s v=""/>
    <x v="2"/>
    <x v="0"/>
    <x v="59"/>
    <n v="1"/>
    <x v="14"/>
    <n v="0"/>
    <n v="0"/>
    <n v="5.1434969676272368E-2"/>
    <n v="0.92333915689851154"/>
    <m/>
    <m/>
    <m/>
    <m/>
    <m/>
    <m/>
    <m/>
    <m/>
    <m/>
    <m/>
    <m/>
    <m/>
    <m/>
    <n v="9"/>
    <n v="0"/>
    <n v="0"/>
  </r>
  <r>
    <n v="53609946"/>
    <s v="Klausz, Remy Andre"/>
    <s v="Yvelines"/>
    <s v="Yvelines"/>
    <s v=""/>
    <s v=""/>
    <x v="3"/>
    <x v="0"/>
    <x v="59"/>
    <n v="1"/>
    <x v="14"/>
    <n v="0"/>
    <n v="0"/>
    <n v="0.62410661757618169"/>
    <n v="0.77709491715086598"/>
    <m/>
    <m/>
    <m/>
    <m/>
    <m/>
    <m/>
    <m/>
    <m/>
    <m/>
    <m/>
    <m/>
    <m/>
    <m/>
    <n v="9"/>
    <n v="0"/>
    <n v="0"/>
  </r>
  <r>
    <n v="53610923"/>
    <s v="Hirasawa, Yosuke"/>
    <s v="Sakura"/>
    <s v="Sakura"/>
    <s v=""/>
    <s v=""/>
    <x v="2"/>
    <x v="0"/>
    <x v="66"/>
    <n v="1"/>
    <x v="14"/>
    <n v="0"/>
    <n v="0"/>
    <n v="0.89643885645835553"/>
    <n v="0.72630621451182764"/>
    <m/>
    <m/>
    <m/>
    <m/>
    <m/>
    <m/>
    <m/>
    <m/>
    <m/>
    <m/>
    <m/>
    <m/>
    <m/>
    <n v="9"/>
    <n v="0"/>
    <n v="0"/>
  </r>
  <r>
    <n v="53616050"/>
    <s v="COLOMBO, Federica"/>
    <s v="Milano"/>
    <s v="Milano"/>
    <s v=""/>
    <s v=""/>
    <x v="6"/>
    <x v="0"/>
    <x v="66"/>
    <n v="1"/>
    <x v="14"/>
    <n v="0"/>
    <n v="0"/>
    <n v="0.5079207917737143"/>
    <n v="0.6154201184507978"/>
    <m/>
    <m/>
    <m/>
    <m/>
    <m/>
    <m/>
    <m/>
    <m/>
    <m/>
    <m/>
    <m/>
    <m/>
    <m/>
    <n v="9"/>
    <n v="0"/>
    <n v="0"/>
  </r>
  <r>
    <n v="53617076"/>
    <s v="BXB Electronics Co., Ltd."/>
    <s v="Kaohsiung City"/>
    <s v="Kaohsiung City"/>
    <s v=""/>
    <s v=""/>
    <x v="5"/>
    <x v="0"/>
    <x v="78"/>
    <n v="1"/>
    <x v="15"/>
    <n v="0"/>
    <n v="0"/>
    <n v="0.74553881819555934"/>
    <n v="0.80807677595518335"/>
    <m/>
    <m/>
    <m/>
    <m/>
    <m/>
    <m/>
    <m/>
    <m/>
    <m/>
    <m/>
    <m/>
    <m/>
    <m/>
    <n v="9"/>
    <n v="0"/>
    <n v="0"/>
  </r>
  <r>
    <n v="53619214"/>
    <s v="Tseng, Kai-Lun"/>
    <s v="New Taipei"/>
    <s v="New Taipei"/>
    <s v=""/>
    <s v=""/>
    <x v="5"/>
    <x v="0"/>
    <x v="70"/>
    <n v="1"/>
    <x v="15"/>
    <n v="0"/>
    <n v="0"/>
    <n v="9.8243992572785377E-2"/>
    <n v="0.51239876157117314"/>
    <m/>
    <m/>
    <m/>
    <m/>
    <m/>
    <m/>
    <m/>
    <m/>
    <m/>
    <m/>
    <m/>
    <m/>
    <m/>
    <n v="9"/>
    <n v="0"/>
    <n v="0"/>
  </r>
  <r>
    <n v="53620063"/>
    <s v="GALLOWAY, Kevin"/>
    <s v="New York,NY"/>
    <s v="New York NY"/>
    <s v=""/>
    <s v=""/>
    <x v="9"/>
    <x v="0"/>
    <x v="77"/>
    <n v="1"/>
    <x v="3"/>
    <n v="0"/>
    <n v="0"/>
    <n v="0.9237602059637654"/>
    <n v="0.69379554728590342"/>
    <m/>
    <m/>
    <m/>
    <m/>
    <m/>
    <m/>
    <m/>
    <m/>
    <m/>
    <m/>
    <m/>
    <m/>
    <m/>
    <n v="9"/>
    <n v="0"/>
    <n v="0"/>
  </r>
  <r>
    <n v="53620341"/>
    <s v="Mehra, Shuchita"/>
    <s v="Phoenixville,PA"/>
    <s v="Phoenixville PA"/>
    <s v=""/>
    <s v=""/>
    <x v="9"/>
    <x v="0"/>
    <x v="81"/>
    <n v="1"/>
    <x v="15"/>
    <n v="0"/>
    <n v="0"/>
    <n v="0.97956575239367238"/>
    <n v="0.69941205237140547"/>
    <m/>
    <m/>
    <m/>
    <m/>
    <m/>
    <m/>
    <m/>
    <m/>
    <m/>
    <m/>
    <m/>
    <m/>
    <m/>
    <n v="9"/>
    <n v="0"/>
    <n v="0"/>
  </r>
  <r>
    <n v="53623370"/>
    <s v="Evans, Stephen"/>
    <s v="Westwood,MA"/>
    <s v="Westwood MA"/>
    <s v=""/>
    <s v=""/>
    <x v="9"/>
    <x v="0"/>
    <x v="77"/>
    <n v="1"/>
    <x v="15"/>
    <n v="0"/>
    <n v="0"/>
    <n v="0.67755550436124723"/>
    <n v="9.5425522981883115E-2"/>
    <m/>
    <m/>
    <m/>
    <m/>
    <m/>
    <m/>
    <m/>
    <m/>
    <m/>
    <m/>
    <m/>
    <m/>
    <m/>
    <n v="9"/>
    <n v="0"/>
    <n v="0"/>
  </r>
  <r>
    <n v="53624939"/>
    <s v="Kumar, Vinay"/>
    <s v="Bangalore"/>
    <s v="Bangalore"/>
    <s v=""/>
    <s v=""/>
    <x v="27"/>
    <x v="0"/>
    <x v="62"/>
    <n v="1"/>
    <x v="14"/>
    <n v="0"/>
    <n v="0"/>
    <n v="0.99233805615269155"/>
    <n v="0.19413605612789764"/>
    <m/>
    <m/>
    <m/>
    <m/>
    <m/>
    <m/>
    <m/>
    <m/>
    <m/>
    <m/>
    <m/>
    <m/>
    <m/>
    <n v="9"/>
    <n v="0"/>
    <n v="0"/>
  </r>
  <r>
    <n v="53626403"/>
    <s v="Lee, Tao-Yi"/>
    <s v="Taichung City"/>
    <s v="Taichung City"/>
    <s v=""/>
    <s v=""/>
    <x v="5"/>
    <x v="0"/>
    <x v="69"/>
    <n v="1"/>
    <x v="15"/>
    <n v="0"/>
    <n v="0"/>
    <n v="7.0153589151670359E-2"/>
    <n v="0.2634490378895562"/>
    <m/>
    <m/>
    <m/>
    <m/>
    <m/>
    <m/>
    <m/>
    <m/>
    <m/>
    <m/>
    <m/>
    <m/>
    <m/>
    <n v="9"/>
    <n v="0"/>
    <n v="0"/>
  </r>
  <r>
    <n v="53627438"/>
    <s v="OBANAIK, VENKATESH S."/>
    <s v="Singapore"/>
    <s v="Singapore"/>
    <s v=""/>
    <s v=""/>
    <x v="12"/>
    <x v="0"/>
    <x v="62"/>
    <n v="1"/>
    <x v="14"/>
    <n v="0"/>
    <n v="0"/>
    <n v="0.14535066919775808"/>
    <n v="0.75169511325789196"/>
    <m/>
    <m/>
    <m/>
    <m/>
    <m/>
    <m/>
    <m/>
    <m/>
    <m/>
    <m/>
    <m/>
    <m/>
    <m/>
    <n v="9"/>
    <n v="0"/>
    <n v="0"/>
  </r>
  <r>
    <n v="53630814"/>
    <s v="Cook Biolach Incorporated"/>
    <s v="West Lafayette,IN"/>
    <s v="West Lafayette IN"/>
    <s v=""/>
    <s v=""/>
    <x v="9"/>
    <x v="0"/>
    <x v="100"/>
    <n v="2"/>
    <x v="3"/>
    <n v="0"/>
    <n v="0"/>
    <n v="6.3199938147740498E-2"/>
    <n v="0.25833703524870311"/>
    <m/>
    <m/>
    <m/>
    <m/>
    <m/>
    <m/>
    <m/>
    <m/>
    <m/>
    <m/>
    <m/>
    <m/>
    <m/>
    <n v="9"/>
    <n v="0"/>
    <n v="0"/>
  </r>
  <r>
    <n v="53632732"/>
    <s v="Yamamoto, Yuichi"/>
    <s v="Nagareyama"/>
    <s v="Nagareyama"/>
    <s v=""/>
    <s v=""/>
    <x v="2"/>
    <x v="0"/>
    <x v="70"/>
    <n v="1"/>
    <x v="14"/>
    <n v="0"/>
    <n v="0"/>
    <n v="0.76706777628790379"/>
    <n v="0.31513040158752137"/>
    <m/>
    <m/>
    <m/>
    <m/>
    <m/>
    <m/>
    <m/>
    <m/>
    <m/>
    <m/>
    <m/>
    <m/>
    <m/>
    <n v="9"/>
    <n v="0"/>
    <n v="0"/>
  </r>
  <r>
    <n v="51565248"/>
    <s v="Botrel, Erwan Daniel"/>
    <s v="Moissy Cramayel Cedex"/>
    <s v="Moissy Cramayel Cedex"/>
    <s v=""/>
    <s v=""/>
    <x v="3"/>
    <x v="0"/>
    <x v="88"/>
    <n v="2"/>
    <x v="3"/>
    <n v="0"/>
    <n v="0"/>
    <n v="0.45980420037627368"/>
    <n v="0.32540327118916468"/>
    <n v="1"/>
    <n v="2"/>
    <n v="13"/>
    <m/>
    <m/>
    <m/>
    <m/>
    <m/>
    <m/>
    <m/>
    <m/>
    <m/>
    <m/>
    <n v="9"/>
    <n v="0"/>
    <n v="0"/>
  </r>
  <r>
    <n v="53636761"/>
    <s v="Mateer, Shelley Megan"/>
    <s v="Columbus,OH"/>
    <s v="Columbus OH"/>
    <s v=""/>
    <s v=""/>
    <x v="9"/>
    <x v="0"/>
    <x v="77"/>
    <n v="1"/>
    <x v="15"/>
    <n v="0"/>
    <n v="0"/>
    <n v="0.19839116462287554"/>
    <n v="0.41911616697865284"/>
    <m/>
    <m/>
    <m/>
    <m/>
    <m/>
    <m/>
    <m/>
    <m/>
    <m/>
    <m/>
    <m/>
    <m/>
    <m/>
    <n v="9"/>
    <n v="0"/>
    <n v="0"/>
  </r>
  <r>
    <n v="52470027"/>
    <s v="KAHRE, Michael"/>
    <s v="Goldschmiedeweg 17,32051 Herford"/>
    <s v="Goldschmiedeweg 17 32051 Herford"/>
    <s v="17 32051"/>
    <s v="17"/>
    <x v="0"/>
    <x v="0"/>
    <x v="1"/>
    <n v="2"/>
    <x v="0"/>
    <n v="2"/>
    <n v="1"/>
    <n v="1.9572962156969576E-3"/>
    <n v="0.30817906897715119"/>
    <n v="1"/>
    <n v="2"/>
    <n v="13"/>
    <m/>
    <m/>
    <m/>
    <m/>
    <m/>
    <m/>
    <m/>
    <m/>
    <m/>
    <m/>
    <n v="9"/>
    <n v="1"/>
    <n v="0"/>
  </r>
  <r>
    <n v="53640174"/>
    <s v="SONG, Minwoo"/>
    <s v="Gumi-si"/>
    <s v="Gumi-si"/>
    <s v=""/>
    <s v=""/>
    <x v="7"/>
    <x v="0"/>
    <x v="65"/>
    <n v="1"/>
    <x v="14"/>
    <n v="0"/>
    <n v="0"/>
    <n v="0.28044202771621263"/>
    <n v="0.45599191125310157"/>
    <m/>
    <m/>
    <m/>
    <m/>
    <m/>
    <m/>
    <m/>
    <m/>
    <m/>
    <m/>
    <m/>
    <m/>
    <m/>
    <n v="9"/>
    <n v="0"/>
    <n v="0"/>
  </r>
  <r>
    <n v="53640951"/>
    <s v="SHI, Zuojun"/>
    <s v="Marcellus,NY"/>
    <s v="Marcellus NY"/>
    <s v=""/>
    <s v=""/>
    <x v="9"/>
    <x v="0"/>
    <x v="74"/>
    <n v="1"/>
    <x v="15"/>
    <n v="0"/>
    <n v="0"/>
    <n v="0.97289212160980454"/>
    <n v="0.81316321982307849"/>
    <m/>
    <m/>
    <m/>
    <m/>
    <m/>
    <m/>
    <m/>
    <m/>
    <m/>
    <m/>
    <m/>
    <m/>
    <m/>
    <n v="9"/>
    <n v="0"/>
    <n v="0"/>
  </r>
  <r>
    <n v="53641030"/>
    <s v="Moskowitz-Parness, Eve"/>
    <s v="Roslyn Heights,NY"/>
    <s v="Roslyn Heights NY"/>
    <s v=""/>
    <s v=""/>
    <x v="9"/>
    <x v="0"/>
    <x v="100"/>
    <n v="2"/>
    <x v="3"/>
    <n v="0"/>
    <n v="0"/>
    <n v="0.6336375397289552"/>
    <n v="0.96036316752198503"/>
    <m/>
    <m/>
    <m/>
    <m/>
    <m/>
    <m/>
    <m/>
    <m/>
    <m/>
    <m/>
    <m/>
    <m/>
    <m/>
    <n v="9"/>
    <n v="0"/>
    <n v="0"/>
  </r>
  <r>
    <n v="53646412"/>
    <s v="Ting, Tah-Kang Joseph"/>
    <s v="Taipei"/>
    <s v="Taipei"/>
    <s v=""/>
    <s v=""/>
    <x v="5"/>
    <x v="0"/>
    <x v="66"/>
    <n v="1"/>
    <x v="14"/>
    <n v="0"/>
    <n v="0"/>
    <n v="0.40502335641329679"/>
    <n v="0.76586716781651221"/>
    <m/>
    <m/>
    <m/>
    <m/>
    <m/>
    <m/>
    <m/>
    <m/>
    <m/>
    <m/>
    <m/>
    <m/>
    <m/>
    <n v="9"/>
    <n v="0"/>
    <n v="0"/>
  </r>
  <r>
    <n v="53647114"/>
    <s v="Cristel, Moshe"/>
    <s v="Issaquah,WA"/>
    <s v="Issaquah WA"/>
    <s v=""/>
    <s v=""/>
    <x v="9"/>
    <x v="0"/>
    <x v="77"/>
    <n v="1"/>
    <x v="15"/>
    <n v="0"/>
    <n v="0"/>
    <n v="0.24362361050407033"/>
    <n v="0.93136984332024597"/>
    <m/>
    <m/>
    <m/>
    <m/>
    <m/>
    <m/>
    <m/>
    <m/>
    <m/>
    <m/>
    <m/>
    <m/>
    <m/>
    <n v="9"/>
    <n v="0"/>
    <n v="0"/>
  </r>
  <r>
    <n v="53649687"/>
    <s v="Hynes, Richard"/>
    <s v="Melbourne Beach,FL"/>
    <s v="Melbourne Beach FL"/>
    <s v=""/>
    <s v=""/>
    <x v="9"/>
    <x v="0"/>
    <x v="83"/>
    <n v="2"/>
    <x v="3"/>
    <n v="0"/>
    <n v="0"/>
    <n v="0.99029147832264952"/>
    <n v="0.84931217264365477"/>
    <m/>
    <m/>
    <m/>
    <m/>
    <m/>
    <m/>
    <m/>
    <m/>
    <m/>
    <m/>
    <m/>
    <m/>
    <m/>
    <n v="9"/>
    <n v="0"/>
    <n v="0"/>
  </r>
  <r>
    <n v="53659150"/>
    <s v="Dhalli, Sandeep"/>
    <s v="Elkridge,MD"/>
    <s v="Elkridge MD"/>
    <s v=""/>
    <s v=""/>
    <x v="9"/>
    <x v="0"/>
    <x v="77"/>
    <n v="1"/>
    <x v="15"/>
    <n v="0"/>
    <n v="0"/>
    <n v="0.79841881955778604"/>
    <n v="0.52888791768846788"/>
    <m/>
    <m/>
    <m/>
    <m/>
    <m/>
    <m/>
    <m/>
    <m/>
    <m/>
    <m/>
    <m/>
    <m/>
    <m/>
    <n v="9"/>
    <n v="0"/>
    <n v="0"/>
  </r>
  <r>
    <n v="53660948"/>
    <s v="Kapenga, Patrick"/>
    <s v="Grand Rapids,MI"/>
    <s v="Grand Rapids MI"/>
    <s v=""/>
    <s v=""/>
    <x v="9"/>
    <x v="0"/>
    <x v="81"/>
    <n v="1"/>
    <x v="3"/>
    <n v="0"/>
    <n v="0"/>
    <n v="0.72395327635677553"/>
    <n v="0.78667675451045405"/>
    <m/>
    <m/>
    <m/>
    <m/>
    <m/>
    <m/>
    <m/>
    <m/>
    <m/>
    <m/>
    <m/>
    <m/>
    <m/>
    <n v="9"/>
    <n v="0"/>
    <n v="0"/>
  </r>
  <r>
    <n v="53663347"/>
    <s v="Pratt, Jerrold Arthur"/>
    <s v="Milwaukee,WI"/>
    <s v="Milwaukee WI"/>
    <s v=""/>
    <s v=""/>
    <x v="9"/>
    <x v="0"/>
    <x v="74"/>
    <n v="1"/>
    <x v="15"/>
    <n v="0"/>
    <n v="0"/>
    <n v="0.32851136950983184"/>
    <n v="0.74843046163206772"/>
    <m/>
    <m/>
    <m/>
    <m/>
    <m/>
    <m/>
    <m/>
    <m/>
    <m/>
    <m/>
    <m/>
    <m/>
    <m/>
    <n v="9"/>
    <n v="0"/>
    <n v="0"/>
  </r>
  <r>
    <n v="53326762"/>
    <s v="Eberhardt, Alexandra"/>
    <s v="Luisenstr. 42,78073 Bad Dürrheim"/>
    <s v="Luisenstr. 42 78073 Bad Dürrheim"/>
    <s v="42 78073"/>
    <s v="42"/>
    <x v="0"/>
    <x v="0"/>
    <x v="1"/>
    <n v="2"/>
    <x v="1"/>
    <n v="2"/>
    <n v="1"/>
    <n v="0.31926143507846072"/>
    <n v="0.35406084230941892"/>
    <n v="1"/>
    <n v="2"/>
    <n v="13"/>
    <m/>
    <m/>
    <m/>
    <m/>
    <m/>
    <m/>
    <m/>
    <m/>
    <m/>
    <m/>
    <n v="9"/>
    <n v="1"/>
    <n v="0"/>
  </r>
  <r>
    <n v="53665296"/>
    <s v="STEVENS, Ryan"/>
    <s v="San Francisco,CA"/>
    <s v="San Francisco CA"/>
    <s v=""/>
    <s v=""/>
    <x v="9"/>
    <x v="0"/>
    <x v="79"/>
    <n v="1"/>
    <x v="3"/>
    <n v="0"/>
    <n v="0"/>
    <n v="0.60760170064941854"/>
    <n v="0.31420845122019203"/>
    <m/>
    <m/>
    <m/>
    <m/>
    <m/>
    <m/>
    <m/>
    <m/>
    <m/>
    <m/>
    <m/>
    <m/>
    <m/>
    <n v="9"/>
    <n v="0"/>
    <n v="0"/>
  </r>
  <r>
    <n v="53667976"/>
    <s v="HASTINGS, Sean"/>
    <s v="Frisco,TX"/>
    <s v="Frisco TX"/>
    <s v=""/>
    <s v=""/>
    <x v="9"/>
    <x v="0"/>
    <x v="62"/>
    <n v="1"/>
    <x v="15"/>
    <n v="0"/>
    <n v="0"/>
    <n v="0.26480335503785879"/>
    <n v="7.3862364988185103E-2"/>
    <m/>
    <m/>
    <m/>
    <m/>
    <m/>
    <m/>
    <m/>
    <m/>
    <m/>
    <m/>
    <m/>
    <m/>
    <m/>
    <n v="9"/>
    <n v="0"/>
    <n v="0"/>
  </r>
  <r>
    <n v="53673033"/>
    <s v="Ueda, Hideki"/>
    <s v="Kyoto"/>
    <s v="Kyoto"/>
    <s v=""/>
    <s v=""/>
    <x v="2"/>
    <x v="0"/>
    <x v="87"/>
    <n v="1"/>
    <x v="14"/>
    <n v="0"/>
    <n v="0"/>
    <n v="7.7829817718111483E-2"/>
    <n v="0.5739896947812837"/>
    <m/>
    <m/>
    <m/>
    <m/>
    <m/>
    <m/>
    <m/>
    <m/>
    <m/>
    <m/>
    <m/>
    <m/>
    <m/>
    <n v="9"/>
    <n v="0"/>
    <n v="0"/>
  </r>
  <r>
    <n v="53675178"/>
    <s v="Petersen, Blake T."/>
    <s v="Minnetonka,MN"/>
    <s v="Minnetonka MN"/>
    <s v=""/>
    <s v=""/>
    <x v="9"/>
    <x v="0"/>
    <x v="69"/>
    <n v="1"/>
    <x v="15"/>
    <n v="0"/>
    <n v="0"/>
    <n v="0.13632476358208734"/>
    <n v="0.25234470264293007"/>
    <m/>
    <m/>
    <m/>
    <m/>
    <m/>
    <m/>
    <m/>
    <m/>
    <m/>
    <m/>
    <m/>
    <m/>
    <m/>
    <n v="9"/>
    <n v="0"/>
    <n v="0"/>
  </r>
  <r>
    <n v="53676344"/>
    <s v="SEIL CONTROLS (THAILAND) CO., LTD."/>
    <s v="Chonburi"/>
    <s v="Chonburi"/>
    <s v=""/>
    <s v=""/>
    <x v="48"/>
    <x v="0"/>
    <x v="59"/>
    <n v="1"/>
    <x v="14"/>
    <n v="0"/>
    <n v="0"/>
    <n v="0.18039307348563982"/>
    <n v="0.78466036689561058"/>
    <m/>
    <m/>
    <m/>
    <m/>
    <m/>
    <m/>
    <m/>
    <m/>
    <m/>
    <m/>
    <m/>
    <m/>
    <m/>
    <n v="9"/>
    <n v="0"/>
    <n v="0"/>
  </r>
  <r>
    <n v="53678297"/>
    <s v="Mouri, Hiroshi"/>
    <s v="Chuo-ku"/>
    <s v="Chuo-ku"/>
    <s v=""/>
    <s v=""/>
    <x v="2"/>
    <x v="0"/>
    <x v="65"/>
    <n v="1"/>
    <x v="14"/>
    <n v="0"/>
    <n v="0"/>
    <n v="0.23499328172046929"/>
    <n v="0.70960803321412491"/>
    <m/>
    <m/>
    <m/>
    <m/>
    <m/>
    <m/>
    <m/>
    <m/>
    <m/>
    <m/>
    <m/>
    <m/>
    <m/>
    <n v="9"/>
    <n v="0"/>
    <n v="0"/>
  </r>
  <r>
    <n v="53679404"/>
    <s v="YUSA, Hirokazu"/>
    <s v="Yokosuka-shi"/>
    <s v="Yokosuka-shi"/>
    <s v=""/>
    <s v=""/>
    <x v="2"/>
    <x v="0"/>
    <x v="74"/>
    <n v="1"/>
    <x v="14"/>
    <n v="0"/>
    <n v="0"/>
    <n v="1.0521926741395959E-2"/>
    <n v="0.35235034871183313"/>
    <m/>
    <m/>
    <m/>
    <m/>
    <m/>
    <m/>
    <m/>
    <m/>
    <m/>
    <m/>
    <m/>
    <m/>
    <m/>
    <n v="9"/>
    <n v="0"/>
    <n v="0"/>
  </r>
  <r>
    <n v="53680005"/>
    <s v="Oh, Jee-Seok"/>
    <s v="Yongin"/>
    <s v="Yongin"/>
    <s v=""/>
    <s v=""/>
    <x v="7"/>
    <x v="0"/>
    <x v="66"/>
    <n v="1"/>
    <x v="14"/>
    <n v="0"/>
    <n v="0"/>
    <n v="0.29972260263192252"/>
    <n v="0.43395138512166054"/>
    <m/>
    <m/>
    <m/>
    <m/>
    <m/>
    <m/>
    <m/>
    <m/>
    <m/>
    <m/>
    <m/>
    <m/>
    <m/>
    <n v="9"/>
    <n v="0"/>
    <n v="0"/>
  </r>
  <r>
    <n v="53680668"/>
    <s v="MARITIME PROMECO AS"/>
    <s v="Kristiansand"/>
    <s v="Kristiansand"/>
    <s v=""/>
    <s v=""/>
    <x v="13"/>
    <x v="0"/>
    <x v="74"/>
    <n v="1"/>
    <x v="14"/>
    <n v="0"/>
    <n v="0"/>
    <n v="0.47360419904099937"/>
    <n v="0.75416485691724289"/>
    <m/>
    <m/>
    <m/>
    <m/>
    <m/>
    <m/>
    <m/>
    <m/>
    <m/>
    <m/>
    <m/>
    <m/>
    <m/>
    <n v="9"/>
    <n v="0"/>
    <n v="0"/>
  </r>
  <r>
    <n v="53683606"/>
    <s v="TEDDY STRATFORD APPAREL LLC"/>
    <s v="New York,NY"/>
    <s v="New York NY"/>
    <s v=""/>
    <s v=""/>
    <x v="9"/>
    <x v="0"/>
    <x v="77"/>
    <n v="1"/>
    <x v="3"/>
    <n v="0"/>
    <n v="0"/>
    <n v="0.83399054532264327"/>
    <n v="0.34370025131970483"/>
    <m/>
    <m/>
    <m/>
    <m/>
    <m/>
    <m/>
    <m/>
    <m/>
    <m/>
    <m/>
    <m/>
    <m/>
    <m/>
    <n v="9"/>
    <n v="0"/>
    <n v="0"/>
  </r>
  <r>
    <n v="53684077"/>
    <s v="Hawkins, Michael A."/>
    <s v="Lehi,UT"/>
    <s v="Lehi UT"/>
    <s v=""/>
    <s v=""/>
    <x v="9"/>
    <x v="0"/>
    <x v="65"/>
    <n v="1"/>
    <x v="15"/>
    <n v="0"/>
    <n v="0"/>
    <n v="0.84588785235623165"/>
    <n v="0.13945240894747046"/>
    <m/>
    <m/>
    <m/>
    <m/>
    <m/>
    <m/>
    <m/>
    <m/>
    <m/>
    <m/>
    <m/>
    <m/>
    <m/>
    <n v="9"/>
    <n v="0"/>
    <n v="0"/>
  </r>
  <r>
    <n v="53685092"/>
    <s v="McAvinn, James"/>
    <s v="Stanhope,NJ"/>
    <s v="Stanhope NJ"/>
    <s v=""/>
    <s v=""/>
    <x v="9"/>
    <x v="0"/>
    <x v="77"/>
    <n v="1"/>
    <x v="15"/>
    <n v="0"/>
    <n v="0"/>
    <n v="0.92749141245426503"/>
    <n v="0.98446802813343381"/>
    <m/>
    <m/>
    <m/>
    <m/>
    <m/>
    <m/>
    <m/>
    <m/>
    <m/>
    <m/>
    <m/>
    <m/>
    <m/>
    <n v="9"/>
    <n v="0"/>
    <n v="0"/>
  </r>
  <r>
    <n v="53685154"/>
    <s v="MEYER, Doug B."/>
    <s v="San Diego,CA"/>
    <s v="San Diego CA"/>
    <s v=""/>
    <s v=""/>
    <x v="9"/>
    <x v="0"/>
    <x v="74"/>
    <n v="1"/>
    <x v="3"/>
    <n v="0"/>
    <n v="0"/>
    <n v="0.98157595890983784"/>
    <n v="6.9325284110160701E-2"/>
    <m/>
    <m/>
    <m/>
    <m/>
    <m/>
    <m/>
    <m/>
    <m/>
    <m/>
    <m/>
    <m/>
    <m/>
    <m/>
    <n v="9"/>
    <n v="0"/>
    <n v="0"/>
  </r>
  <r>
    <n v="53685322"/>
    <s v="Nu Visions International, Inc."/>
    <s v="Milford,PA"/>
    <s v="Milford PA"/>
    <s v=""/>
    <s v=""/>
    <x v="9"/>
    <x v="0"/>
    <x v="70"/>
    <n v="1"/>
    <x v="15"/>
    <n v="0"/>
    <n v="0"/>
    <n v="0.89024314860675458"/>
    <n v="0.68306595380102053"/>
    <m/>
    <m/>
    <m/>
    <m/>
    <m/>
    <m/>
    <m/>
    <m/>
    <m/>
    <m/>
    <m/>
    <m/>
    <m/>
    <n v="9"/>
    <n v="0"/>
    <n v="0"/>
  </r>
  <r>
    <n v="53690298"/>
    <s v="Tozawa, Norihiro"/>
    <s v="Shizuoka"/>
    <s v="Shizuoka"/>
    <s v=""/>
    <s v=""/>
    <x v="2"/>
    <x v="0"/>
    <x v="59"/>
    <n v="1"/>
    <x v="14"/>
    <n v="0"/>
    <n v="0"/>
    <n v="0.18130854774382155"/>
    <n v="0.78950596229922909"/>
    <m/>
    <m/>
    <m/>
    <m/>
    <m/>
    <m/>
    <m/>
    <m/>
    <m/>
    <m/>
    <m/>
    <m/>
    <m/>
    <n v="9"/>
    <n v="0"/>
    <n v="0"/>
  </r>
  <r>
    <n v="53690307"/>
    <s v="Tsunekawa, Kiyohiro"/>
    <s v="Tsukubamirai-shi"/>
    <s v="Tsukubamirai-shi"/>
    <s v=""/>
    <s v=""/>
    <x v="2"/>
    <x v="0"/>
    <x v="79"/>
    <n v="1"/>
    <x v="14"/>
    <n v="0"/>
    <n v="0"/>
    <n v="0.78963157508021642"/>
    <n v="0.72557753116079826"/>
    <m/>
    <m/>
    <m/>
    <m/>
    <m/>
    <m/>
    <m/>
    <m/>
    <m/>
    <m/>
    <m/>
    <m/>
    <m/>
    <n v="9"/>
    <n v="0"/>
    <n v="0"/>
  </r>
  <r>
    <n v="53690667"/>
    <s v="Kim, Hyung Sung"/>
    <s v="Gyeonggi-do"/>
    <s v="Gyeonggi-do"/>
    <s v=""/>
    <s v=""/>
    <x v="7"/>
    <x v="0"/>
    <x v="77"/>
    <n v="1"/>
    <x v="14"/>
    <n v="0"/>
    <n v="0"/>
    <n v="5.8636107912748869E-2"/>
    <n v="0.96625163056124208"/>
    <m/>
    <m/>
    <m/>
    <m/>
    <m/>
    <m/>
    <m/>
    <m/>
    <m/>
    <m/>
    <m/>
    <m/>
    <m/>
    <n v="9"/>
    <n v="0"/>
    <n v="0"/>
  </r>
  <r>
    <n v="53664623"/>
    <s v="Romero, Anthony F."/>
    <s v="South San Francisco,CA"/>
    <s v="South San Francisco CA"/>
    <s v=""/>
    <s v=""/>
    <x v="9"/>
    <x v="0"/>
    <x v="48"/>
    <n v="2"/>
    <x v="0"/>
    <n v="0"/>
    <n v="0"/>
    <n v="0.6822000658902555"/>
    <n v="0.36471736200711047"/>
    <n v="1"/>
    <n v="2"/>
    <n v="13"/>
    <m/>
    <m/>
    <m/>
    <m/>
    <m/>
    <m/>
    <m/>
    <m/>
    <m/>
    <m/>
    <n v="9"/>
    <n v="0"/>
    <n v="0"/>
  </r>
  <r>
    <n v="53693409"/>
    <s v="Lasley, Duncan Thomas"/>
    <s v="Minneapolis,MN"/>
    <s v="Minneapolis MN"/>
    <s v=""/>
    <s v=""/>
    <x v="9"/>
    <x v="0"/>
    <x v="78"/>
    <n v="1"/>
    <x v="15"/>
    <n v="0"/>
    <n v="0"/>
    <n v="0.26684090802227112"/>
    <n v="0.33790553408927204"/>
    <m/>
    <m/>
    <m/>
    <m/>
    <m/>
    <m/>
    <m/>
    <m/>
    <m/>
    <m/>
    <m/>
    <m/>
    <m/>
    <n v="9"/>
    <n v="0"/>
    <n v="0"/>
  </r>
  <r>
    <n v="53693709"/>
    <s v="Mestdagh, Robert"/>
    <s v="Ackley,IA"/>
    <s v="Ackley IA"/>
    <s v=""/>
    <s v=""/>
    <x v="9"/>
    <x v="0"/>
    <x v="62"/>
    <n v="1"/>
    <x v="15"/>
    <n v="0"/>
    <n v="0"/>
    <n v="0.31568156176743067"/>
    <n v="0.67454765243463144"/>
    <m/>
    <m/>
    <m/>
    <m/>
    <m/>
    <m/>
    <m/>
    <m/>
    <m/>
    <m/>
    <m/>
    <m/>
    <m/>
    <n v="9"/>
    <n v="0"/>
    <n v="0"/>
  </r>
  <r>
    <n v="53802169"/>
    <s v="BOWERS, Joseph"/>
    <s v="285 SUNSET STRIP JAN JUC, VICTORIA 3228"/>
    <s v="285 SUNSET STRIP JAN JUC VICTORIA 3228"/>
    <s v="285 3228"/>
    <s v=""/>
    <x v="20"/>
    <x v="0"/>
    <x v="36"/>
    <n v="3"/>
    <x v="11"/>
    <n v="2"/>
    <n v="0"/>
    <n v="0.11688602117969316"/>
    <n v="0.12665197172655007"/>
    <m/>
    <m/>
    <m/>
    <m/>
    <m/>
    <m/>
    <m/>
    <m/>
    <m/>
    <m/>
    <m/>
    <m/>
    <m/>
    <n v="9"/>
    <n v="1"/>
    <n v="0"/>
  </r>
  <r>
    <n v="53820857"/>
    <s v="HUANG, Qinbo"/>
    <s v="C/O ZTE CORPORATION SHENZHEN, GUANGDONG 518057 ZTE PLAZA, KEJI ROAD SOUTH, HI-TECH INDUSTRIAL PARK NANSHAN"/>
    <s v="C/O ZTE CORPORATION SHENZHEN GUANGDONG 518057 ZTE PLAZA KEJI ROAD SOUTH HI-TECH INDUSTRIAL PARK NANSHAN"/>
    <s v="518057"/>
    <s v=""/>
    <x v="14"/>
    <x v="0"/>
    <x v="118"/>
    <n v="3"/>
    <x v="12"/>
    <n v="1"/>
    <n v="0"/>
    <n v="0.19972489343354294"/>
    <n v="0.14551622660386532"/>
    <m/>
    <m/>
    <m/>
    <m/>
    <m/>
    <m/>
    <m/>
    <m/>
    <m/>
    <m/>
    <m/>
    <m/>
    <m/>
    <n v="9"/>
    <n v="1"/>
    <n v="0"/>
  </r>
  <r>
    <n v="53831471"/>
    <s v="YOUNG IAIN"/>
    <s v="ARMIDALE AU"/>
    <s v="ARMIDALE AU"/>
    <s v=""/>
    <s v=""/>
    <x v="20"/>
    <x v="0"/>
    <x v="77"/>
    <n v="1"/>
    <x v="15"/>
    <n v="0"/>
    <n v="0"/>
    <n v="0.84523907176966484"/>
    <n v="0.53277329694919562"/>
    <m/>
    <m/>
    <m/>
    <m/>
    <m/>
    <m/>
    <m/>
    <m/>
    <m/>
    <m/>
    <m/>
    <m/>
    <m/>
    <n v="9"/>
    <n v="0"/>
    <n v="0"/>
  </r>
  <r>
    <n v="53835635"/>
    <s v="UNIVERSIDADE FEDERAL DO RIO DE JANEIRO"/>
    <s v="AV. PEDRO CALMON, 550 - REITORIA, 2º AND. CIDADE UNIVERSITÁRIA 21941-901 RIO DE JANEIRO BR"/>
    <s v="AV. PEDRO CALMON 550 - REITORIA 2º AND. CIDADE UNIVERSITÁRIA 21941-901 RIO DE JANEIRO BR"/>
    <s v="550 2 21941901"/>
    <s v="550"/>
    <x v="33"/>
    <x v="0"/>
    <x v="32"/>
    <n v="3"/>
    <x v="12"/>
    <n v="3"/>
    <n v="1"/>
    <n v="0.71025108731504771"/>
    <n v="0.73857926924789774"/>
    <m/>
    <m/>
    <m/>
    <m/>
    <m/>
    <m/>
    <m/>
    <m/>
    <m/>
    <m/>
    <m/>
    <m/>
    <m/>
    <n v="9"/>
    <n v="1"/>
    <n v="0"/>
  </r>
  <r>
    <n v="53835839"/>
    <s v="WANG, Yujiang"/>
    <s v="NO.936 ZHANG HENG ROAD,ZHANGJIANG HI-TECH PARK SHANGHAI 201203"/>
    <s v="NO.936 ZHANG HENG ROAD ZHANGJIANG HI-TECH PARK SHANGHAI 201203"/>
    <s v="936 201203"/>
    <s v=".936"/>
    <x v="14"/>
    <x v="0"/>
    <x v="28"/>
    <n v="3"/>
    <x v="2"/>
    <n v="2"/>
    <n v="1"/>
    <n v="0.66987384991796128"/>
    <n v="0.70856012361548781"/>
    <m/>
    <m/>
    <m/>
    <m/>
    <m/>
    <m/>
    <m/>
    <m/>
    <m/>
    <m/>
    <m/>
    <m/>
    <m/>
    <n v="9"/>
    <n v="1"/>
    <n v="0"/>
  </r>
  <r>
    <n v="53840104"/>
    <s v="SCANDINO EDDI"/>
    <s v="GOZÉE BE"/>
    <s v="GOZÉE BE"/>
    <s v=""/>
    <s v=""/>
    <x v="17"/>
    <x v="0"/>
    <x v="59"/>
    <n v="1"/>
    <x v="15"/>
    <n v="0"/>
    <n v="0"/>
    <n v="9.0601298018501031E-2"/>
    <n v="0.45262671541078592"/>
    <m/>
    <m/>
    <m/>
    <m/>
    <m/>
    <m/>
    <m/>
    <m/>
    <m/>
    <m/>
    <m/>
    <m/>
    <m/>
    <n v="9"/>
    <n v="0"/>
    <n v="0"/>
  </r>
  <r>
    <n v="53840819"/>
    <s v="KUEHN, Clemens"/>
    <s v="Im Appensee 19, 64291 Darmstadt DE"/>
    <s v="Im Appensee 19 64291 Darmstadt DE"/>
    <s v="19 64291"/>
    <s v="19"/>
    <x v="0"/>
    <x v="0"/>
    <x v="51"/>
    <n v="2"/>
    <x v="9"/>
    <n v="2"/>
    <n v="1"/>
    <n v="0.12392575985192988"/>
    <n v="0.70524873541539757"/>
    <m/>
    <m/>
    <m/>
    <m/>
    <m/>
    <m/>
    <m/>
    <m/>
    <m/>
    <m/>
    <m/>
    <m/>
    <m/>
    <n v="9"/>
    <n v="1"/>
    <n v="0"/>
  </r>
  <r>
    <n v="53843855"/>
    <s v="SARATHY, Siva Rajan"/>
    <s v="1537 SANDPIPER DRIVE LONDON, ONTARIO N5X 0G4"/>
    <s v="1537 SANDPIPER DRIVE LONDON ONTARIO N5X 0G4"/>
    <s v="1537 5 04"/>
    <s v="N5X"/>
    <x v="16"/>
    <x v="0"/>
    <x v="18"/>
    <n v="3"/>
    <x v="11"/>
    <n v="3"/>
    <n v="1"/>
    <n v="0.40352418549383628"/>
    <n v="0.25946142868297473"/>
    <m/>
    <m/>
    <m/>
    <m/>
    <m/>
    <m/>
    <m/>
    <m/>
    <m/>
    <m/>
    <m/>
    <m/>
    <m/>
    <n v="9"/>
    <n v="1"/>
    <n v="0"/>
  </r>
  <r>
    <n v="53854778"/>
    <s v="SCHWIHAG AG"/>
    <s v="Lebernstraße 3, CH-8274 Tägerwilen"/>
    <s v="Lebernstraße 3 CH-8274 Tägerwilen"/>
    <s v="3 8274"/>
    <s v="3"/>
    <x v="10"/>
    <x v="0"/>
    <x v="51"/>
    <n v="2"/>
    <x v="0"/>
    <n v="2"/>
    <n v="1"/>
    <n v="0.56721490551247666"/>
    <n v="5.6551821077466924E-2"/>
    <m/>
    <m/>
    <m/>
    <m/>
    <m/>
    <m/>
    <m/>
    <m/>
    <m/>
    <m/>
    <m/>
    <m/>
    <m/>
    <n v="9"/>
    <n v="1"/>
    <n v="0"/>
  </r>
  <r>
    <n v="53856994"/>
    <s v="PEREIRA, Marco Antonio"/>
    <s v="TRAVESSA PERCY WITHERS, 50, APTO 1702, ÁGUA VERDE 80240-190 CURITIBA, PARANÁ"/>
    <s v="TRAVESSA PERCY WITHERS 50 APTO 1702 ÁGUA VERDE 80240-190 CURITIBA PARANÁ"/>
    <s v="50 1702 80240190"/>
    <s v="50"/>
    <x v="33"/>
    <x v="0"/>
    <x v="45"/>
    <n v="3"/>
    <x v="6"/>
    <n v="3"/>
    <n v="1"/>
    <n v="0.97660026581898463"/>
    <n v="0.69005632396928218"/>
    <m/>
    <m/>
    <m/>
    <m/>
    <m/>
    <m/>
    <m/>
    <m/>
    <m/>
    <m/>
    <m/>
    <m/>
    <m/>
    <n v="9"/>
    <n v="1"/>
    <n v="0"/>
  </r>
  <r>
    <n v="54085423"/>
    <s v="CAVALIERE, Fabio"/>
    <s v="VIA MORUZZI 1 I-56100 PISA"/>
    <s v="VIA MORUZZI 1 I-56100 PISA"/>
    <s v="1 56100"/>
    <s v="1"/>
    <x v="6"/>
    <x v="0"/>
    <x v="76"/>
    <n v="2"/>
    <x v="1"/>
    <n v="2"/>
    <n v="1"/>
    <n v="0.19472201348806251"/>
    <n v="0.33225503432975834"/>
    <n v="1"/>
    <n v="2"/>
    <n v="13"/>
    <m/>
    <m/>
    <m/>
    <m/>
    <m/>
    <m/>
    <m/>
    <m/>
    <m/>
    <m/>
    <n v="9"/>
    <n v="1"/>
    <n v="0"/>
  </r>
  <r>
    <n v="53859363"/>
    <s v="DENG, YINGCONG"/>
    <s v="c/o Tyco Electronics (Shanghai) Co. Ltd. SectionsF and G, Level 1, Building 15 No. 999 Yinglun Road CN"/>
    <s v="c/o Tyco Electronics (Shanghai) Co. Ltd. SectionsF and G Level 1 Building 15 No. 999 Yinglun Road CN"/>
    <s v="1 15 999"/>
    <s v="1"/>
    <x v="14"/>
    <x v="0"/>
    <x v="104"/>
    <n v="3"/>
    <x v="17"/>
    <n v="3"/>
    <n v="1"/>
    <n v="9.7153198289468001E-3"/>
    <n v="0.4109756463384906"/>
    <m/>
    <m/>
    <m/>
    <m/>
    <m/>
    <m/>
    <m/>
    <m/>
    <m/>
    <m/>
    <m/>
    <m/>
    <m/>
    <n v="9"/>
    <n v="1"/>
    <n v="0"/>
  </r>
  <r>
    <n v="53859462"/>
    <s v="LI, Mubing"/>
    <s v="NO. 9 DIZE RD., BDA BEIJING 100176"/>
    <s v="NO. 9 DIZE RD. BDA BEIJING 100176"/>
    <s v="9 100176"/>
    <s v="9"/>
    <x v="14"/>
    <x v="0"/>
    <x v="51"/>
    <n v="2"/>
    <x v="11"/>
    <n v="2"/>
    <n v="1"/>
    <n v="0.54631586120604847"/>
    <n v="0.62850065119089926"/>
    <m/>
    <m/>
    <m/>
    <m/>
    <m/>
    <m/>
    <m/>
    <m/>
    <m/>
    <m/>
    <m/>
    <m/>
    <m/>
    <n v="9"/>
    <n v="1"/>
    <n v="0"/>
  </r>
  <r>
    <n v="53860041"/>
    <s v="LIU, Liancheng"/>
    <s v="NO.6 YONG AN ROAD, BEIJIAO, SHUNDE FOSHAN, GUANGDONG 528311"/>
    <s v="NO.6 YONG AN ROAD BEIJIAO SHUNDE FOSHAN GUANGDONG 528311"/>
    <s v="6 528311"/>
    <s v=".6"/>
    <x v="14"/>
    <x v="0"/>
    <x v="16"/>
    <n v="3"/>
    <x v="2"/>
    <n v="2"/>
    <n v="1"/>
    <n v="0.8837502585309811"/>
    <n v="0.73582895952711014"/>
    <m/>
    <m/>
    <m/>
    <m/>
    <m/>
    <m/>
    <m/>
    <m/>
    <m/>
    <m/>
    <m/>
    <m/>
    <m/>
    <n v="9"/>
    <n v="1"/>
    <n v="0"/>
  </r>
  <r>
    <n v="53865283"/>
    <s v="SHANG, Ergang"/>
    <s v="ZTE PLAZA SHENZHEN, GUANGDONG 518057 KEJI ROAD SOUTH, HI-TECH INDUSTRIAL PARK, NANSHAN DISTRICT"/>
    <s v="ZTE PLAZA SHENZHEN GUANGDONG 518057 KEJI ROAD SOUTH HI-TECH INDUSTRIAL PARK NANSHAN DISTRICT"/>
    <s v="518057"/>
    <s v=""/>
    <x v="14"/>
    <x v="0"/>
    <x v="84"/>
    <n v="3"/>
    <x v="5"/>
    <n v="1"/>
    <n v="0"/>
    <n v="0.22008603665366222"/>
    <n v="0.88285938360502514"/>
    <m/>
    <m/>
    <m/>
    <m/>
    <m/>
    <m/>
    <m/>
    <m/>
    <m/>
    <m/>
    <m/>
    <m/>
    <m/>
    <n v="9"/>
    <n v="1"/>
    <n v="0"/>
  </r>
  <r>
    <n v="53876571"/>
    <s v="COSTANTINO, Leandro Ignacio"/>
    <s v="SALINAS 81 (EX CHORILLOS 81) CABALANGO, 5155"/>
    <s v="SALINAS 81 (EX CHORILLOS 81) CABALANGO 5155"/>
    <s v="81 81 5155"/>
    <s v="81"/>
    <x v="32"/>
    <x v="0"/>
    <x v="18"/>
    <n v="3"/>
    <x v="11"/>
    <n v="3"/>
    <n v="1"/>
    <n v="0.98635118371176544"/>
    <n v="0.21525054167263713"/>
    <m/>
    <m/>
    <m/>
    <m/>
    <m/>
    <m/>
    <m/>
    <m/>
    <m/>
    <m/>
    <m/>
    <m/>
    <m/>
    <n v="9"/>
    <n v="1"/>
    <n v="0"/>
  </r>
  <r>
    <n v="53892938"/>
    <s v="STATE GRID BEIJING ELECTRIC POWER COMPANY"/>
    <s v="NO.41 QIANMEN WEST STREET, XICHENG DISTRICT BEIJING 100031"/>
    <s v="NO.41 QIANMEN WEST STREET XICHENG DISTRICT BEIJING 100031"/>
    <s v="41 100031"/>
    <s v=".41"/>
    <x v="14"/>
    <x v="0"/>
    <x v="14"/>
    <n v="3"/>
    <x v="10"/>
    <n v="2"/>
    <n v="1"/>
    <n v="0.66452311710531442"/>
    <n v="0.7651613127887128"/>
    <m/>
    <m/>
    <m/>
    <m/>
    <m/>
    <m/>
    <m/>
    <m/>
    <m/>
    <m/>
    <m/>
    <m/>
    <m/>
    <n v="9"/>
    <n v="1"/>
    <n v="0"/>
  </r>
  <r>
    <n v="53898130"/>
    <s v="O'MAHONY LIAM"/>
    <s v="RATHCORMAC IE"/>
    <s v="RATHCORMAC IE"/>
    <s v=""/>
    <s v=""/>
    <x v="35"/>
    <x v="0"/>
    <x v="69"/>
    <n v="1"/>
    <x v="15"/>
    <n v="0"/>
    <n v="0"/>
    <n v="0.60548619552769634"/>
    <n v="0.49690821294138909"/>
    <m/>
    <m/>
    <m/>
    <m/>
    <m/>
    <m/>
    <m/>
    <m/>
    <m/>
    <m/>
    <m/>
    <m/>
    <m/>
    <n v="9"/>
    <n v="0"/>
    <n v="0"/>
  </r>
  <r>
    <n v="53898732"/>
    <s v="SU, Wen'zang"/>
    <s v="ROOM 1804, BULIDING C, NO.25 SHENZHEN, GUANGDONG 518000 SHIZHOU MIDDLE ROAD, NANSHAN"/>
    <s v="ROOM 1804 BULIDING C NO.25 SHENZHEN GUANGDONG 518000 SHIZHOU MIDDLE ROAD NANSHAN"/>
    <s v="1804 25 518000"/>
    <s v=".25"/>
    <x v="14"/>
    <x v="0"/>
    <x v="7"/>
    <n v="3"/>
    <x v="8"/>
    <n v="3"/>
    <n v="1"/>
    <n v="0.68229566080910309"/>
    <n v="8.8980309551178305E-2"/>
    <m/>
    <m/>
    <m/>
    <m/>
    <m/>
    <m/>
    <m/>
    <m/>
    <m/>
    <m/>
    <m/>
    <m/>
    <m/>
    <n v="9"/>
    <n v="1"/>
    <n v="0"/>
  </r>
  <r>
    <n v="53904523"/>
    <s v="WU, Jiaxin"/>
    <s v="#350 SHUSHANHU ROAD HEFEI, ANHUI 230031"/>
    <s v="#350 SHUSHANHU ROAD HEFEI ANHUI 230031"/>
    <s v="350 230031"/>
    <s v="#350"/>
    <x v="14"/>
    <x v="0"/>
    <x v="36"/>
    <n v="3"/>
    <x v="9"/>
    <n v="2"/>
    <n v="1"/>
    <n v="4.4702059379630565E-2"/>
    <n v="0.78230360088020323"/>
    <m/>
    <m/>
    <m/>
    <m/>
    <m/>
    <m/>
    <m/>
    <m/>
    <m/>
    <m/>
    <m/>
    <m/>
    <m/>
    <n v="9"/>
    <n v="1"/>
    <n v="0"/>
  </r>
  <r>
    <n v="53908370"/>
    <s v="ZHANG, LI"/>
    <s v="750 Jinbi Street, Jingyue National High-tech Industrial Development Zone Changchun, Jilin 130117 CN"/>
    <s v="750 Jinbi Street Jingyue National High-tech Industrial Development Zone Changchun Jilin 130117 CN"/>
    <s v="750 130117"/>
    <s v=""/>
    <x v="14"/>
    <x v="0"/>
    <x v="95"/>
    <n v="3"/>
    <x v="5"/>
    <n v="2"/>
    <n v="0"/>
    <n v="0.35045323944301987"/>
    <n v="0.32617549269996648"/>
    <m/>
    <m/>
    <m/>
    <m/>
    <m/>
    <m/>
    <m/>
    <m/>
    <m/>
    <m/>
    <m/>
    <m/>
    <m/>
    <n v="9"/>
    <n v="1"/>
    <n v="0"/>
  </r>
  <r>
    <n v="53908488"/>
    <s v="KAYATSTSO Domeniko"/>
    <s v="125047, Moskva, ul. Lesnaja, 7, BTS 'Belye Sady', 12 etazh, ZAO 'Salans Ef-Em-Si Es-En-Er Denton JUrop', na imja Sorokinoj A.S."/>
    <s v="125047 Moskva ul. Lesnaja 7 BTS 'Belye Sady' 12 etazh ZAO 'Salans Ef-Em-Si Es-En-Er Denton JUrop' na imja Sorokinoj A.S."/>
    <s v="125047 7 12"/>
    <s v="7"/>
    <x v="6"/>
    <x v="0"/>
    <x v="130"/>
    <n v="3"/>
    <x v="21"/>
    <n v="3"/>
    <n v="1"/>
    <n v="6.6657591185366294E-2"/>
    <n v="0.28252876991568576"/>
    <m/>
    <m/>
    <m/>
    <m/>
    <m/>
    <m/>
    <m/>
    <m/>
    <m/>
    <m/>
    <m/>
    <m/>
    <m/>
    <n v="9"/>
    <n v="1"/>
    <n v="0"/>
  </r>
  <r>
    <n v="54493658"/>
    <s v="Premosys GmbH"/>
    <s v="HIGS-Ring 17-20,54578 Wiesbaum"/>
    <s v="HIGS-Ring 17-20 54578 Wiesbaum"/>
    <s v="1720 54578"/>
    <s v="17-"/>
    <x v="0"/>
    <x v="0"/>
    <x v="0"/>
    <n v="2"/>
    <x v="0"/>
    <n v="2"/>
    <n v="1"/>
    <n v="0.69294408827069764"/>
    <n v="0.36250821125091659"/>
    <n v="1"/>
    <n v="2"/>
    <n v="13"/>
    <m/>
    <m/>
    <m/>
    <m/>
    <m/>
    <m/>
    <m/>
    <m/>
    <m/>
    <m/>
    <n v="9"/>
    <n v="1"/>
    <n v="0"/>
  </r>
  <r>
    <n v="53930771"/>
    <s v="VAN BUYNDER, Luc"/>
    <s v="WAGGEBRUG 1A 9884 BELLEM"/>
    <s v="WAGGEBRUG 1A 9884 BELLEM"/>
    <s v="1 9884"/>
    <s v="1A"/>
    <x v="17"/>
    <x v="0"/>
    <x v="94"/>
    <n v="2"/>
    <x v="0"/>
    <n v="2"/>
    <n v="1"/>
    <n v="0.72082017536075871"/>
    <n v="0.72482195145548933"/>
    <m/>
    <m/>
    <m/>
    <m/>
    <m/>
    <m/>
    <m/>
    <m/>
    <m/>
    <m/>
    <m/>
    <m/>
    <m/>
    <n v="9"/>
    <n v="1"/>
    <n v="0"/>
  </r>
  <r>
    <n v="53940560"/>
    <s v="PELLY, Nicholas, Julian"/>
    <s v="LEVEL 5, 48 PIRRAMA ROAD PYRMONT, 2009"/>
    <s v="LEVEL 5 48 PIRRAMA ROAD PYRMONT 2009"/>
    <s v="5 48 2009"/>
    <s v="5"/>
    <x v="20"/>
    <x v="0"/>
    <x v="34"/>
    <n v="3"/>
    <x v="11"/>
    <n v="3"/>
    <n v="1"/>
    <n v="0.85351752501753453"/>
    <n v="0.40852761652044522"/>
    <m/>
    <m/>
    <m/>
    <m/>
    <m/>
    <m/>
    <m/>
    <m/>
    <m/>
    <m/>
    <m/>
    <m/>
    <m/>
    <n v="9"/>
    <n v="1"/>
    <n v="0"/>
  </r>
  <r>
    <n v="53941858"/>
    <s v="JANETTE PERRY"/>
    <s v="GB"/>
    <s v="GB"/>
    <s v=""/>
    <s v=""/>
    <x v="8"/>
    <x v="0"/>
    <x v="99"/>
    <n v="1"/>
    <x v="14"/>
    <n v="0"/>
    <n v="0"/>
    <n v="0.96324954363277804"/>
    <n v="0.36533204785015139"/>
    <m/>
    <m/>
    <m/>
    <m/>
    <m/>
    <m/>
    <m/>
    <m/>
    <m/>
    <m/>
    <m/>
    <m/>
    <m/>
    <n v="9"/>
    <n v="0"/>
    <n v="0"/>
  </r>
  <r>
    <n v="53944972"/>
    <s v="'KLIMBO Eko Toys' OOD"/>
    <s v="ul. 'Ivats voyvoda' 28 Sofia 1124 BULGARIA"/>
    <s v="ul. 'Ivats voyvoda' 28 Sofia 1124 BULGARIA"/>
    <s v="28 1124"/>
    <s v="28"/>
    <x v="55"/>
    <x v="0"/>
    <x v="3"/>
    <n v="3"/>
    <x v="11"/>
    <n v="2"/>
    <n v="1"/>
    <n v="8.2334768687867599E-2"/>
    <n v="0.49306588877569957"/>
    <m/>
    <m/>
    <m/>
    <m/>
    <m/>
    <m/>
    <m/>
    <m/>
    <m/>
    <m/>
    <m/>
    <m/>
    <m/>
    <n v="9"/>
    <n v="1"/>
    <n v="0"/>
  </r>
  <r>
    <n v="53945061"/>
    <s v="HALKJAER, HANSEN, ESBEN"/>
    <s v="WORSAAESVEJ 20 3. TV DK-1972 FREDERIKSBERG C DK"/>
    <s v="WORSAAESVEJ 20 3. TV DK-1972 FREDERIKSBERG C DK"/>
    <s v="20 3 1972"/>
    <s v="20"/>
    <x v="18"/>
    <x v="0"/>
    <x v="22"/>
    <n v="3"/>
    <x v="10"/>
    <n v="3"/>
    <n v="1"/>
    <n v="0.90475020526483518"/>
    <n v="0.29561364142105262"/>
    <m/>
    <m/>
    <m/>
    <m/>
    <m/>
    <m/>
    <m/>
    <m/>
    <m/>
    <m/>
    <m/>
    <m/>
    <m/>
    <n v="9"/>
    <n v="1"/>
    <n v="0"/>
  </r>
  <r>
    <n v="53947015"/>
    <s v="TELFER, George"/>
    <s v="19 ABERDEEN ABERDEENSHIRE AB25 2RE GROSVENOR PLACE"/>
    <s v="19 ABERDEEN ABERDEENSHIRE AB25 2RE GROSVENOR PLACE"/>
    <s v="19 25 2"/>
    <s v="B25"/>
    <x v="8"/>
    <x v="0"/>
    <x v="23"/>
    <n v="3"/>
    <x v="11"/>
    <n v="3"/>
    <n v="1"/>
    <n v="0.51266864547121582"/>
    <n v="0.60871560025472204"/>
    <m/>
    <m/>
    <m/>
    <m/>
    <m/>
    <m/>
    <m/>
    <m/>
    <m/>
    <m/>
    <m/>
    <m/>
    <m/>
    <n v="9"/>
    <n v="1"/>
    <n v="0"/>
  </r>
  <r>
    <n v="53949078"/>
    <s v="WILLIAMS, David Hugh"/>
    <s v="THE MERRIFIELD CENTRE CAMBRIDGE CAMBRIDGESHIRE CB1 3LQ ROSEMARY LANE"/>
    <s v="THE MERRIFIELD CENTRE CAMBRIDGE CAMBRIDGESHIRE CB1 3LQ ROSEMARY LANE"/>
    <s v="1 3"/>
    <s v="B1"/>
    <x v="8"/>
    <x v="0"/>
    <x v="10"/>
    <n v="3"/>
    <x v="2"/>
    <n v="2"/>
    <n v="1"/>
    <n v="0.54011466157443877"/>
    <n v="0.17269697542418738"/>
    <m/>
    <m/>
    <m/>
    <m/>
    <m/>
    <m/>
    <m/>
    <m/>
    <m/>
    <m/>
    <m/>
    <m/>
    <m/>
    <n v="9"/>
    <n v="1"/>
    <n v="0"/>
  </r>
  <r>
    <n v="53954169"/>
    <s v="MURAMOTO, Takahide"/>
    <s v="C/O FUJITSU LIMITED, 1-1, KAMIKODANAKA 4-CHOME, NAKAHARA-KU, KAWASAKI-SHI, KANAGAWA 2118588 〒2118588"/>
    <s v="C/O FUJITSU LIMITED 1-1 KAMIKODANAKA 4-CHOME NAKAHARA-KU KAWASAKI-SHI KANAGAWA 2118588 〒2118588"/>
    <s v="11 4 2118588 2118588"/>
    <s v="1-"/>
    <x v="2"/>
    <x v="0"/>
    <x v="90"/>
    <n v="3"/>
    <x v="6"/>
    <n v="4"/>
    <n v="1"/>
    <n v="0.98149279906585996"/>
    <n v="0.946967685666397"/>
    <m/>
    <m/>
    <m/>
    <m/>
    <m/>
    <m/>
    <m/>
    <m/>
    <m/>
    <m/>
    <m/>
    <m/>
    <m/>
    <n v="9"/>
    <n v="1"/>
    <n v="0"/>
  </r>
  <r>
    <n v="53955340"/>
    <s v="DESHPANDE, Datta"/>
    <s v="B-10, SNEHAL CLASIQUE, 30/2 SHIVAJI NAGAR, PUNE – 411005. MH. INDIA PUNE 411005"/>
    <s v="B-10 SNEHAL CLASIQUE 30/2 SHIVAJI NAGAR PUNE – 411005. MH. INDIA PUNE 411005"/>
    <s v="10 302 411005 411005"/>
    <s v="-10"/>
    <x v="27"/>
    <x v="0"/>
    <x v="68"/>
    <n v="3"/>
    <x v="5"/>
    <n v="4"/>
    <n v="1"/>
    <n v="0.91353786623944566"/>
    <n v="0.9924746732619707"/>
    <m/>
    <m/>
    <m/>
    <m/>
    <m/>
    <m/>
    <m/>
    <m/>
    <m/>
    <m/>
    <m/>
    <m/>
    <m/>
    <n v="9"/>
    <n v="1"/>
    <n v="0"/>
  </r>
  <r>
    <n v="53956472"/>
    <s v="YERUSHALMI, Roie"/>
    <s v="7099800 KFAR WARBURG"/>
    <s v="7099800 KFAR WARBURG"/>
    <s v="7099800"/>
    <s v=""/>
    <x v="19"/>
    <x v="0"/>
    <x v="91"/>
    <n v="2"/>
    <x v="3"/>
    <n v="1"/>
    <n v="0"/>
    <n v="0.47824555032824068"/>
    <n v="0.12918440762005234"/>
    <m/>
    <m/>
    <m/>
    <m/>
    <m/>
    <m/>
    <m/>
    <m/>
    <m/>
    <m/>
    <m/>
    <m/>
    <m/>
    <n v="9"/>
    <n v="0"/>
    <n v="0"/>
  </r>
  <r>
    <n v="53956848"/>
    <s v="TAMBURINI, Jérôme"/>
    <s v="INSTITUT COCHIN 75014 PARIS 22 RUE MÉCHAIN"/>
    <s v="INSTITUT COCHIN 75014 PARIS 22 RUE MÉCHAIN"/>
    <s v="75014 22"/>
    <s v="22"/>
    <x v="3"/>
    <x v="0"/>
    <x v="3"/>
    <n v="3"/>
    <x v="11"/>
    <n v="2"/>
    <n v="1"/>
    <n v="0.73419699059568078"/>
    <n v="0.18315102197697475"/>
    <m/>
    <m/>
    <m/>
    <m/>
    <m/>
    <m/>
    <m/>
    <m/>
    <m/>
    <m/>
    <m/>
    <m/>
    <m/>
    <n v="9"/>
    <n v="1"/>
    <n v="0"/>
  </r>
  <r>
    <n v="54501083"/>
    <s v="Nielsen, Lars Hovgaard"/>
    <s v="Rosenvænget 92,DK-8362 Hørning"/>
    <s v="Rosenvænget 92 DK-8362 Hørning"/>
    <s v="92 8362"/>
    <s v="92"/>
    <x v="18"/>
    <x v="0"/>
    <x v="0"/>
    <n v="2"/>
    <x v="0"/>
    <n v="2"/>
    <n v="1"/>
    <n v="0.20169164198199518"/>
    <n v="0.34023486612962373"/>
    <n v="1"/>
    <n v="2"/>
    <n v="13"/>
    <m/>
    <m/>
    <m/>
    <m/>
    <m/>
    <m/>
    <m/>
    <m/>
    <m/>
    <m/>
    <n v="9"/>
    <n v="1"/>
    <n v="0"/>
  </r>
  <r>
    <n v="53969149"/>
    <s v="YONGCHANG XU"/>
    <s v="Zibo CN"/>
    <s v="Zibo CN"/>
    <s v=""/>
    <s v=""/>
    <x v="14"/>
    <x v="0"/>
    <x v="65"/>
    <n v="1"/>
    <x v="15"/>
    <n v="0"/>
    <n v="0"/>
    <n v="0.82460484608873408"/>
    <n v="0.30266471595974676"/>
    <m/>
    <m/>
    <m/>
    <m/>
    <m/>
    <m/>
    <m/>
    <m/>
    <m/>
    <m/>
    <m/>
    <m/>
    <m/>
    <n v="9"/>
    <n v="0"/>
    <n v="0"/>
  </r>
  <r>
    <n v="53972628"/>
    <s v="MAGG CONSULTING S.R.L."/>
    <s v="VIA GIUSEPPE MANTELLINI, 38 I-00179 ROMA"/>
    <s v="VIA GIUSEPPE MANTELLINI 38 I-00179 ROMA"/>
    <s v="38 00179"/>
    <s v="38"/>
    <x v="6"/>
    <x v="0"/>
    <x v="41"/>
    <n v="3"/>
    <x v="9"/>
    <n v="2"/>
    <n v="1"/>
    <n v="0.51604193556796096"/>
    <n v="0.18532907747630145"/>
    <m/>
    <m/>
    <m/>
    <m/>
    <m/>
    <m/>
    <m/>
    <m/>
    <m/>
    <m/>
    <m/>
    <m/>
    <m/>
    <n v="9"/>
    <n v="1"/>
    <n v="0"/>
  </r>
  <r>
    <n v="53973090"/>
    <s v="EIGENBROD VOLKMAR"/>
    <s v="KREFELD DE"/>
    <s v="KREFELD DE"/>
    <s v=""/>
    <s v=""/>
    <x v="0"/>
    <x v="0"/>
    <x v="70"/>
    <n v="1"/>
    <x v="15"/>
    <n v="0"/>
    <n v="0"/>
    <n v="0.71275898241216384"/>
    <n v="0.88513593576268246"/>
    <m/>
    <m/>
    <m/>
    <m/>
    <m/>
    <m/>
    <m/>
    <m/>
    <m/>
    <m/>
    <m/>
    <m/>
    <m/>
    <n v="9"/>
    <n v="0"/>
    <n v="0"/>
  </r>
  <r>
    <n v="53973853"/>
    <s v="HIROI Takashi"/>
    <s v="C/O HITACHI HIGH-TECHNOLOGIES CORPORATION, 24-14, NISHI SHIMBASHI 1-CHOME, MINATO-KU, TOKYO 1058717 〒1058717"/>
    <s v="C/O HITACHI HIGH-TECHNOLOGIES CORPORATION 24-14 NISHI SHIMBASHI 1-CHOME MINATO-KU TOKYO 1058717 〒1058717"/>
    <s v="2414 1 1058717 1058717"/>
    <s v="24-"/>
    <x v="2"/>
    <x v="0"/>
    <x v="105"/>
    <n v="3"/>
    <x v="8"/>
    <n v="4"/>
    <n v="1"/>
    <n v="0.86888049429813796"/>
    <n v="0.54578459765606202"/>
    <m/>
    <m/>
    <m/>
    <m/>
    <m/>
    <m/>
    <m/>
    <m/>
    <m/>
    <m/>
    <m/>
    <m/>
    <m/>
    <n v="9"/>
    <n v="1"/>
    <n v="0"/>
  </r>
  <r>
    <n v="53976726"/>
    <s v="IWANAGA, Shigeki"/>
    <s v="C/O SYSMEX CORPORATION, 5-1, WAKINOHAMA-KAIGANDORI 1-CHOME, CHUO-KU, KOBE-SHI, HYOGO 6510073 〒6510073"/>
    <s v="C/O SYSMEX CORPORATION 5-1 WAKINOHAMA-KAIGANDORI 1-CHOME CHUO-KU KOBE-SHI HYOGO 6510073 〒6510073"/>
    <s v="51 1 6510073 6510073"/>
    <s v="5-"/>
    <x v="2"/>
    <x v="0"/>
    <x v="98"/>
    <n v="3"/>
    <x v="6"/>
    <n v="4"/>
    <n v="1"/>
    <n v="0.97141163998522595"/>
    <n v="8.1936630754590678E-2"/>
    <m/>
    <m/>
    <m/>
    <m/>
    <m/>
    <m/>
    <m/>
    <m/>
    <m/>
    <m/>
    <m/>
    <m/>
    <m/>
    <n v="9"/>
    <n v="1"/>
    <n v="0"/>
  </r>
  <r>
    <n v="53980374"/>
    <s v="MIYANO, MASAYUKI"/>
    <s v="c/o Eisai Co., Ltd. Tsukuba Research Laboratories5-1-3 Tokodai Tsukuba-shi, Ibaraki 3002635 JP"/>
    <s v="c/o Eisai Co. Ltd. Tsukuba Research Laboratories5-1-3 Tokodai Tsukuba-shi Ibaraki 3002635 JP"/>
    <s v="513 3002635"/>
    <s v="s5-"/>
    <x v="2"/>
    <x v="0"/>
    <x v="101"/>
    <n v="3"/>
    <x v="8"/>
    <n v="2"/>
    <n v="1"/>
    <n v="0.93759725698504737"/>
    <n v="0.28207562329816027"/>
    <m/>
    <m/>
    <m/>
    <m/>
    <m/>
    <m/>
    <m/>
    <m/>
    <m/>
    <m/>
    <m/>
    <m/>
    <m/>
    <n v="9"/>
    <n v="1"/>
    <n v="0"/>
  </r>
  <r>
    <n v="53983559"/>
    <s v="LV, Fenghua"/>
    <s v="NO. 399 LIBING ROAD, ZHANGJIANG HI-TECH PARK SHANGHAI 201203"/>
    <s v="NO. 399 LIBING ROAD ZHANGJIANG HI-TECH PARK SHANGHAI 201203"/>
    <s v="399 201203"/>
    <s v="399"/>
    <x v="14"/>
    <x v="0"/>
    <x v="6"/>
    <n v="3"/>
    <x v="2"/>
    <n v="2"/>
    <n v="1"/>
    <n v="0.93936769588929558"/>
    <n v="0.33511370621920977"/>
    <m/>
    <m/>
    <m/>
    <m/>
    <m/>
    <m/>
    <m/>
    <m/>
    <m/>
    <m/>
    <m/>
    <m/>
    <m/>
    <n v="9"/>
    <n v="1"/>
    <n v="0"/>
  </r>
  <r>
    <n v="54660143"/>
    <s v="CHENG, Shougang"/>
    <s v="Shenzhen City, Guangdong Province"/>
    <s v="Shenzhen City Guangdong Province"/>
    <s v=""/>
    <s v=""/>
    <x v="14"/>
    <x v="0"/>
    <x v="40"/>
    <n v="2"/>
    <x v="0"/>
    <n v="0"/>
    <n v="0"/>
    <n v="0.17560130261362694"/>
    <n v="0.30698117105402711"/>
    <n v="1"/>
    <n v="2"/>
    <n v="13"/>
    <m/>
    <m/>
    <m/>
    <m/>
    <m/>
    <m/>
    <m/>
    <m/>
    <m/>
    <m/>
    <n v="9"/>
    <n v="1"/>
    <n v="0"/>
  </r>
  <r>
    <n v="53988335"/>
    <s v="ZANG, Ying"/>
    <s v="NO.483, WUSHAN RD., TIANHE DISTRICT GUANGZHOU, GUANGDONG 510642"/>
    <s v="NO.483 WUSHAN RD. TIANHE DISTRICT GUANGZHOU GUANGDONG 510642"/>
    <s v="483 510642"/>
    <s v=".483"/>
    <x v="14"/>
    <x v="0"/>
    <x v="53"/>
    <n v="3"/>
    <x v="10"/>
    <n v="2"/>
    <n v="1"/>
    <n v="0.85642623087138303"/>
    <n v="9.4584402971436332E-2"/>
    <m/>
    <m/>
    <m/>
    <m/>
    <m/>
    <m/>
    <m/>
    <m/>
    <m/>
    <m/>
    <m/>
    <m/>
    <m/>
    <n v="9"/>
    <n v="1"/>
    <n v="0"/>
  </r>
  <r>
    <n v="53992874"/>
    <s v="MICHAEL BIEMEL"/>
    <s v="DORFÄCKER 52 97084 WÜRZBURG DE"/>
    <s v="DORFÄCKER 52 97084 WÜRZBURG DE"/>
    <s v="52 97084"/>
    <s v="52"/>
    <x v="0"/>
    <x v="0"/>
    <x v="0"/>
    <n v="2"/>
    <x v="1"/>
    <n v="2"/>
    <n v="1"/>
    <n v="0.76504909606223059"/>
    <n v="0.49928120700048062"/>
    <m/>
    <m/>
    <m/>
    <m/>
    <m/>
    <m/>
    <m/>
    <m/>
    <m/>
    <m/>
    <m/>
    <m/>
    <m/>
    <n v="9"/>
    <n v="1"/>
    <n v="0"/>
  </r>
  <r>
    <n v="53995356"/>
    <s v="SARVER, Edwin Jay"/>
    <s v="84 PITT STREET SYDNEY, NEW SOUTH WALES 2000"/>
    <s v="84 PITT STREET SYDNEY NEW SOUTH WALES 2000"/>
    <s v="84 2000"/>
    <s v=""/>
    <x v="20"/>
    <x v="0"/>
    <x v="42"/>
    <n v="3"/>
    <x v="10"/>
    <n v="2"/>
    <n v="0"/>
    <n v="0.52288337616180847"/>
    <n v="0.30070659151176238"/>
    <m/>
    <m/>
    <m/>
    <m/>
    <m/>
    <m/>
    <m/>
    <m/>
    <m/>
    <m/>
    <m/>
    <m/>
    <m/>
    <n v="9"/>
    <n v="1"/>
    <n v="0"/>
  </r>
  <r>
    <n v="54001108"/>
    <s v="NAKAIE Naoki"/>
    <s v="C/O MATERIALS RESEARCH LABORATORIES, NISSAN CHEMICAL INDUSTRIES, LTD., 488-6, SUZUMI-CHO, FUNABASHI-SHI, CHIBA 2740052 〒2740052"/>
    <s v="C/O MATERIALS RESEARCH LABORATORIES NISSAN CHEMICAL INDUSTRIES LTD. 488-6 SUZUMI-CHO FUNABASHI-SHI CHIBA 2740052 〒2740052"/>
    <s v="4886 2740052 2740052"/>
    <s v="488-"/>
    <x v="2"/>
    <x v="0"/>
    <x v="130"/>
    <n v="3"/>
    <x v="7"/>
    <n v="3"/>
    <n v="1"/>
    <n v="0.28271471016340255"/>
    <n v="0.59281065670513522"/>
    <m/>
    <m/>
    <m/>
    <m/>
    <m/>
    <m/>
    <m/>
    <m/>
    <m/>
    <m/>
    <m/>
    <m/>
    <m/>
    <n v="9"/>
    <n v="1"/>
    <n v="0"/>
  </r>
  <r>
    <n v="54005505"/>
    <s v="UEMURA Isamu"/>
    <s v="C/O ALPHA CORPORATION, 6-8, FUKUURA 1-CHOME, KANAZAWA-KU, YOKOHAMA-SHI, KANAGAWA 2360004 〒2360004"/>
    <s v="C/O ALPHA CORPORATION 6-8 FUKUURA 1-CHOME KANAZAWA-KU YOKOHAMA-SHI KANAGAWA 2360004 〒2360004"/>
    <s v="68 1 2360004 2360004"/>
    <s v="6-"/>
    <x v="2"/>
    <x v="0"/>
    <x v="114"/>
    <n v="3"/>
    <x v="6"/>
    <n v="4"/>
    <n v="1"/>
    <n v="0.66196784305429257"/>
    <n v="0.43675189805621439"/>
    <m/>
    <m/>
    <m/>
    <m/>
    <m/>
    <m/>
    <m/>
    <m/>
    <m/>
    <m/>
    <m/>
    <m/>
    <m/>
    <n v="9"/>
    <n v="1"/>
    <n v="0"/>
  </r>
  <r>
    <n v="54007322"/>
    <s v="KONOIKE, Fuminori"/>
    <s v="C/O KANEKA CORPORATION, 1-8, TAKASAGOCHO MIYAMAECHO, TAKASAGO-SHI, HYOGO 6768688 〒6768688"/>
    <s v="C/O KANEKA CORPORATION 1-8 TAKASAGOCHO MIYAMAECHO TAKASAGO-SHI HYOGO 6768688 〒6768688"/>
    <s v="18 6768688 6768688"/>
    <s v="1-"/>
    <x v="2"/>
    <x v="0"/>
    <x v="44"/>
    <n v="3"/>
    <x v="4"/>
    <n v="3"/>
    <n v="1"/>
    <n v="0.1594870806110571"/>
    <n v="0.50100552919520414"/>
    <m/>
    <m/>
    <m/>
    <m/>
    <m/>
    <m/>
    <m/>
    <m/>
    <m/>
    <m/>
    <m/>
    <m/>
    <m/>
    <n v="9"/>
    <n v="1"/>
    <n v="0"/>
  </r>
  <r>
    <n v="54008304"/>
    <s v="LUO, Huaxing"/>
    <s v="NO.15, BEISANHUANDONG ROAD, CHAOYANG DISTRICT BEIJING 100029"/>
    <s v="NO.15 BEISANHUANDONG ROAD CHAOYANG DISTRICT BEIJING 100029"/>
    <s v="15 100029"/>
    <s v=".15"/>
    <x v="14"/>
    <x v="0"/>
    <x v="6"/>
    <n v="3"/>
    <x v="11"/>
    <n v="2"/>
    <n v="1"/>
    <n v="0.75445017791391134"/>
    <n v="0.52813161135719211"/>
    <m/>
    <m/>
    <m/>
    <m/>
    <m/>
    <m/>
    <m/>
    <m/>
    <m/>
    <m/>
    <m/>
    <m/>
    <m/>
    <n v="9"/>
    <n v="1"/>
    <n v="0"/>
  </r>
  <r>
    <n v="54010147"/>
    <s v="MIN, Kan"/>
    <s v="ZOLLIKERSTRASSE 59 CH 8702 ZOLLIKON"/>
    <s v="ZOLLIKERSTRASSE 59 CH 8702 ZOLLIKON"/>
    <s v="59 8702"/>
    <s v="59"/>
    <x v="10"/>
    <x v="0"/>
    <x v="52"/>
    <n v="2"/>
    <x v="1"/>
    <n v="2"/>
    <n v="1"/>
    <n v="0.1758640495528766"/>
    <n v="0.63853495687875805"/>
    <m/>
    <m/>
    <m/>
    <m/>
    <m/>
    <m/>
    <m/>
    <m/>
    <m/>
    <m/>
    <m/>
    <m/>
    <m/>
    <n v="9"/>
    <n v="1"/>
    <n v="0"/>
  </r>
  <r>
    <n v="54017373"/>
    <s v="PAUL WASSMANN"/>
    <s v="CH"/>
    <s v="CH"/>
    <s v=""/>
    <s v=""/>
    <x v="10"/>
    <x v="0"/>
    <x v="99"/>
    <n v="1"/>
    <x v="14"/>
    <n v="0"/>
    <n v="0"/>
    <n v="0.9226985433848216"/>
    <n v="0.7476005992221445"/>
    <m/>
    <m/>
    <m/>
    <m/>
    <m/>
    <m/>
    <m/>
    <m/>
    <m/>
    <m/>
    <m/>
    <m/>
    <m/>
    <n v="9"/>
    <n v="0"/>
    <n v="0"/>
  </r>
  <r>
    <n v="54025168"/>
    <s v="WUXI HISKY MEDICAL TECHNOLOGIES CO, LTD"/>
    <s v="B401 WUXI, JIANGSU 214000 530 PLAZA, UNIVERSITY SCIENCE PARK, TAIHU INTERNATIONAL SCIENCE &amp; TECHNOLOGY PARK"/>
    <s v="B401 WUXI JIANGSU 214000 530 PLAZA UNIVERSITY SCIENCE PARK TAIHU INTERNATIONAL SCIENCE &amp; TECHNOLOGY PARK"/>
    <s v="401 214000 530"/>
    <s v="B401"/>
    <x v="14"/>
    <x v="0"/>
    <x v="107"/>
    <n v="3"/>
    <x v="12"/>
    <n v="3"/>
    <n v="1"/>
    <n v="0.52617915082552369"/>
    <n v="0.18725140972423049"/>
    <m/>
    <m/>
    <m/>
    <m/>
    <m/>
    <m/>
    <m/>
    <m/>
    <m/>
    <m/>
    <m/>
    <m/>
    <m/>
    <n v="9"/>
    <n v="1"/>
    <n v="0"/>
  </r>
  <r>
    <n v="54025890"/>
    <s v="KHANNA, Mahavir, Singh"/>
    <s v="C-36A, JITAR NAGAR, PARWANA ROAD NEW DELHI, DELHI 110051"/>
    <s v="C-36A JITAR NAGAR PARWANA ROAD NEW DELHI DELHI 110051"/>
    <s v="36 110051"/>
    <s v="-36A"/>
    <x v="27"/>
    <x v="0"/>
    <x v="30"/>
    <n v="3"/>
    <x v="2"/>
    <n v="2"/>
    <n v="1"/>
    <n v="0.66616927874451815"/>
    <n v="0.4346155614511843"/>
    <m/>
    <m/>
    <m/>
    <m/>
    <m/>
    <m/>
    <m/>
    <m/>
    <m/>
    <m/>
    <m/>
    <m/>
    <m/>
    <n v="9"/>
    <n v="1"/>
    <n v="0"/>
  </r>
  <r>
    <n v="54027657"/>
    <s v="GIGALANE CO., LTD."/>
    <s v="(SEOKWOO-DONG) 46, SAMSUNG 1-RO 5-GIL GYEONGGI-DO 18449 HWASEONG-SI"/>
    <s v="(SEOKWOO-DONG) 46 SAMSUNG 1-RO 5-GIL GYEONGGI-DO 18449 HWASEONG-SI"/>
    <s v="46 1 5 18449"/>
    <s v="46"/>
    <x v="7"/>
    <x v="0"/>
    <x v="17"/>
    <n v="3"/>
    <x v="10"/>
    <n v="4"/>
    <n v="1"/>
    <n v="0.71693838834263202"/>
    <n v="0.71087286550712692"/>
    <m/>
    <m/>
    <m/>
    <m/>
    <m/>
    <m/>
    <m/>
    <m/>
    <m/>
    <m/>
    <m/>
    <m/>
    <m/>
    <n v="9"/>
    <n v="1"/>
    <n v="0"/>
  </r>
  <r>
    <n v="54035564"/>
    <s v="AGNES PILAS-BEGUE"/>
    <s v="FR"/>
    <s v="FR"/>
    <s v=""/>
    <s v=""/>
    <x v="3"/>
    <x v="0"/>
    <x v="99"/>
    <n v="1"/>
    <x v="14"/>
    <n v="0"/>
    <n v="0"/>
    <n v="0.28104908486553171"/>
    <n v="0.50093798897368802"/>
    <m/>
    <m/>
    <m/>
    <m/>
    <m/>
    <m/>
    <m/>
    <m/>
    <m/>
    <m/>
    <m/>
    <m/>
    <m/>
    <n v="9"/>
    <n v="0"/>
    <n v="0"/>
  </r>
  <r>
    <n v="54035938"/>
    <s v="CHOI, Doo Li"/>
    <s v="(MABUK-DONG),30, MABUK-RO 154BEON-GIL, GIHEUNG-GU GYEONGGI-DO 446-797 YONGIN-SI"/>
    <s v="(MABUK-DONG) 30 MABUK-RO 154BEON-GIL GIHEUNG-GU GYEONGGI-DO 446-797 YONGIN-SI"/>
    <s v="30 154 446797"/>
    <s v="30"/>
    <x v="7"/>
    <x v="0"/>
    <x v="68"/>
    <n v="3"/>
    <x v="10"/>
    <n v="3"/>
    <n v="1"/>
    <n v="0.8597608859783239"/>
    <n v="0.15385805141148534"/>
    <m/>
    <m/>
    <m/>
    <m/>
    <m/>
    <m/>
    <m/>
    <m/>
    <m/>
    <m/>
    <m/>
    <m/>
    <m/>
    <n v="9"/>
    <n v="1"/>
    <n v="0"/>
  </r>
  <r>
    <n v="54036070"/>
    <s v="BEDNARZ SZCZEPAN"/>
    <s v="KRAKÓW PL"/>
    <s v="KRAKÓW PL"/>
    <s v=""/>
    <s v=""/>
    <x v="26"/>
    <x v="0"/>
    <x v="62"/>
    <n v="1"/>
    <x v="15"/>
    <n v="0"/>
    <n v="0"/>
    <n v="0.57937628677933128"/>
    <n v="0.60189782768072575"/>
    <m/>
    <m/>
    <m/>
    <m/>
    <m/>
    <m/>
    <m/>
    <m/>
    <m/>
    <m/>
    <m/>
    <m/>
    <m/>
    <n v="9"/>
    <n v="0"/>
    <n v="0"/>
  </r>
  <r>
    <n v="54042945"/>
    <s v="CHENG, Zhouli"/>
    <s v="ZTE PLAZA SHENZHEN, GUANGDONG 518057 KEJI ROAD SOUTH, HI-TECH INDUSTRIAL PARK, NANSHAN DISTRICT"/>
    <s v="ZTE PLAZA SHENZHEN GUANGDONG 518057 KEJI ROAD SOUTH HI-TECH INDUSTRIAL PARK NANSHAN DISTRICT"/>
    <s v="518057"/>
    <s v=""/>
    <x v="14"/>
    <x v="0"/>
    <x v="84"/>
    <n v="3"/>
    <x v="5"/>
    <n v="1"/>
    <n v="0"/>
    <n v="0.78885246811163723"/>
    <n v="9.8670871417996131E-2"/>
    <m/>
    <m/>
    <m/>
    <m/>
    <m/>
    <m/>
    <m/>
    <m/>
    <m/>
    <m/>
    <m/>
    <m/>
    <m/>
    <n v="9"/>
    <n v="1"/>
    <n v="0"/>
  </r>
  <r>
    <n v="54044687"/>
    <s v="SKORUPIŃSKA BEATA"/>
    <s v="KOLSKO PL"/>
    <s v="KOLSKO PL"/>
    <s v=""/>
    <s v=""/>
    <x v="26"/>
    <x v="0"/>
    <x v="62"/>
    <n v="1"/>
    <x v="15"/>
    <n v="0"/>
    <n v="0"/>
    <n v="9.4372753559061162E-2"/>
    <n v="0.13351359239105587"/>
    <m/>
    <m/>
    <m/>
    <m/>
    <m/>
    <m/>
    <m/>
    <m/>
    <m/>
    <m/>
    <m/>
    <m/>
    <m/>
    <n v="9"/>
    <n v="0"/>
    <n v="0"/>
  </r>
  <r>
    <n v="54056572"/>
    <s v="ASM AMERICA, INC."/>
    <s v="3440 EAST UNIVERSITY DRIVE PHOENIX, AZ 85034-7200"/>
    <s v="3440 EAST UNIVERSITY DRIVE PHOENIX AZ 85034-7200"/>
    <s v="3440 850347200"/>
    <s v=""/>
    <x v="9"/>
    <x v="0"/>
    <x v="9"/>
    <n v="3"/>
    <x v="11"/>
    <n v="2"/>
    <n v="0"/>
    <n v="0.41324800576106147"/>
    <n v="0.4680773538548868"/>
    <m/>
    <m/>
    <m/>
    <m/>
    <m/>
    <m/>
    <m/>
    <m/>
    <m/>
    <m/>
    <m/>
    <m/>
    <m/>
    <n v="9"/>
    <n v="1"/>
    <n v="0"/>
  </r>
  <r>
    <n v="54059267"/>
    <s v="KŁOS RYSZARD"/>
    <s v="REDA PL"/>
    <s v="REDA PL"/>
    <s v=""/>
    <s v=""/>
    <x v="26"/>
    <x v="0"/>
    <x v="65"/>
    <n v="1"/>
    <x v="15"/>
    <n v="0"/>
    <n v="0"/>
    <n v="0.51919853061914734"/>
    <n v="0.97701165635430098"/>
    <m/>
    <m/>
    <m/>
    <m/>
    <m/>
    <m/>
    <m/>
    <m/>
    <m/>
    <m/>
    <m/>
    <m/>
    <m/>
    <n v="9"/>
    <n v="0"/>
    <n v="0"/>
  </r>
  <r>
    <n v="54067699"/>
    <s v="AEROSOL SERVICE SPÓŁKA Z OGRANICZONĄ ODPOWIEDZIALNOŚCIĄ"/>
    <s v="USTKA PL"/>
    <s v="USTKA PL"/>
    <s v=""/>
    <s v=""/>
    <x v="26"/>
    <x v="0"/>
    <x v="59"/>
    <n v="1"/>
    <x v="15"/>
    <n v="0"/>
    <n v="0"/>
    <n v="0.2013141352142338"/>
    <n v="0.20612596969189534"/>
    <m/>
    <m/>
    <m/>
    <m/>
    <m/>
    <m/>
    <m/>
    <m/>
    <m/>
    <m/>
    <m/>
    <m/>
    <m/>
    <n v="9"/>
    <n v="0"/>
    <n v="0"/>
  </r>
  <r>
    <n v="54068764"/>
    <s v="BENJAMIM QUANTINET"/>
    <s v="A/C: MANUFACTURE FRANCAISE DES PNEUMATIQUES MICHELIN - SERVICE DGD/LG/PI - F35 -LADOUX 63040 CLERMONT-FERRAND CEDEX 9 FR"/>
    <s v="A/C: MANUFACTURE FRANCAISE DES PNEUMATIQUES MICHELIN - SERVICE DGD/LG/PI - F35 -LADOUX 63040 CLERMONT-FERRAND CEDEX 9 FR"/>
    <s v="35 63040 9"/>
    <s v="F35"/>
    <x v="3"/>
    <x v="0"/>
    <x v="112"/>
    <n v="3"/>
    <x v="13"/>
    <n v="3"/>
    <n v="1"/>
    <n v="0.12316866673523541"/>
    <n v="0.78814496480077301"/>
    <m/>
    <m/>
    <m/>
    <m/>
    <m/>
    <m/>
    <m/>
    <m/>
    <m/>
    <m/>
    <m/>
    <m/>
    <m/>
    <n v="9"/>
    <n v="1"/>
    <n v="0"/>
  </r>
  <r>
    <n v="54068961"/>
    <s v="Federalnoe gosudarstvennoe bjudzhetnoe uchrezhdenie nauki Institut obshchej i eksperimentalnoj biologii Sibirskogo otdelenija Rossijskoj akademii nauk"/>
    <s v="670047, g. Ulan-Ude, ul. Sakhjanovoj, 6, FGBUN Institut obshchej i eksperimentalnoj biologii Sibirskogo otdelenija Rossijskoj akademii nauk"/>
    <s v="670047 g. Ulan-Ude ul. Sakhjanovoj 6 FGBUN Institut obshchej i eksperimentalnoj biologii Sibirskogo otdelenija Rossijskoj akademii nauk"/>
    <s v="670047 6"/>
    <s v="6"/>
    <x v="29"/>
    <x v="0"/>
    <x v="145"/>
    <n v="3"/>
    <x v="13"/>
    <n v="2"/>
    <n v="1"/>
    <n v="0.28580676709802044"/>
    <n v="0.52147327732469984"/>
    <m/>
    <m/>
    <m/>
    <m/>
    <m/>
    <m/>
    <m/>
    <m/>
    <m/>
    <m/>
    <m/>
    <m/>
    <m/>
    <n v="9"/>
    <n v="1"/>
    <n v="0"/>
  </r>
  <r>
    <n v="55624942"/>
    <s v="WU, Bo"/>
    <s v="68 Suhong Xi Lu,Suzhou 215021"/>
    <s v="68 Suhong Xi Lu Suzhou 215021"/>
    <s v="68 215021"/>
    <s v=""/>
    <x v="14"/>
    <x v="0"/>
    <x v="13"/>
    <n v="2"/>
    <x v="9"/>
    <n v="2"/>
    <n v="0"/>
    <n v="0.24086510595850141"/>
    <n v="0.36568768243777761"/>
    <n v="1"/>
    <n v="2"/>
    <n v="13"/>
    <m/>
    <m/>
    <m/>
    <m/>
    <m/>
    <m/>
    <m/>
    <m/>
    <m/>
    <m/>
    <n v="9"/>
    <n v="1"/>
    <n v="0"/>
  </r>
  <r>
    <n v="54074468"/>
    <s v="SHIMIZU, Masakazu"/>
    <s v="C/O NEC CORPORATION, 7-1, SHIBA 5-CHOME, MINATO-KU, TOKYO 1088001 〒1088001"/>
    <s v="C/O NEC CORPORATION 7-1 SHIBA 5-CHOME MINATO-KU TOKYO 1088001 〒1088001"/>
    <s v="71 5 1088001 1088001"/>
    <s v="7-"/>
    <x v="2"/>
    <x v="0"/>
    <x v="2"/>
    <n v="3"/>
    <x v="4"/>
    <n v="4"/>
    <n v="1"/>
    <n v="0.77416664317891526"/>
    <n v="6.0410353207359657E-2"/>
    <m/>
    <m/>
    <m/>
    <m/>
    <m/>
    <m/>
    <m/>
    <m/>
    <m/>
    <m/>
    <m/>
    <m/>
    <m/>
    <n v="9"/>
    <n v="1"/>
    <n v="0"/>
  </r>
  <r>
    <n v="55836014"/>
    <s v="LI, CHUNYANG"/>
    <s v="Qingdao City, Shandong Province"/>
    <s v="Qingdao City Shandong Province"/>
    <s v=""/>
    <s v=""/>
    <x v="14"/>
    <x v="0"/>
    <x v="29"/>
    <n v="2"/>
    <x v="0"/>
    <n v="0"/>
    <n v="0"/>
    <n v="0.2983741200270712"/>
    <n v="0.3583002331904046"/>
    <n v="1"/>
    <n v="2"/>
    <n v="13"/>
    <m/>
    <m/>
    <m/>
    <m/>
    <m/>
    <m/>
    <m/>
    <m/>
    <m/>
    <m/>
    <n v="9"/>
    <n v="1"/>
    <n v="0"/>
  </r>
  <r>
    <n v="54083007"/>
    <s v="Malinovskaya Ekaterina Evgenevna"/>
    <s v="350072, g. Krasnodar, ul. Moskovskaja, 2, FGBOU VO 'KubGTU', otdel intellektualnoj i promyshlennoj sobstvennosti, nachalniku OIPS Tikhomirovoj N.A."/>
    <s v="350072 g. Krasnodar ul. Moskovskaja 2 FGBOU VO 'KubGTU' otdel intellektualnoj i promyshlennoj sobstvennosti nachalniku OIPS Tikhomirovoj N.A."/>
    <s v="350072 2"/>
    <s v="2"/>
    <x v="29"/>
    <x v="0"/>
    <x v="150"/>
    <n v="3"/>
    <x v="17"/>
    <n v="2"/>
    <n v="1"/>
    <n v="0.943224021295339"/>
    <n v="0.70713481902329778"/>
    <m/>
    <m/>
    <m/>
    <m/>
    <m/>
    <m/>
    <m/>
    <m/>
    <m/>
    <m/>
    <m/>
    <m/>
    <m/>
    <n v="9"/>
    <n v="1"/>
    <n v="0"/>
  </r>
  <r>
    <n v="56723743"/>
    <s v="WEHINGER, Joachim"/>
    <s v="Eponaweg 18,82008 Unterhaching"/>
    <s v="Eponaweg 18 82008 Unterhaching"/>
    <s v="18 82008"/>
    <s v="18"/>
    <x v="0"/>
    <x v="0"/>
    <x v="0"/>
    <n v="2"/>
    <x v="0"/>
    <n v="2"/>
    <n v="1"/>
    <n v="1.9589306595711786E-2"/>
    <n v="0.32546466480269465"/>
    <n v="1"/>
    <n v="2"/>
    <n v="13"/>
    <m/>
    <m/>
    <m/>
    <m/>
    <m/>
    <m/>
    <m/>
    <m/>
    <m/>
    <m/>
    <n v="9"/>
    <n v="1"/>
    <n v="0"/>
  </r>
  <r>
    <n v="54090318"/>
    <s v="JAMISON, Dale, E."/>
    <s v="19727 SWEETGUM FOREST DRIVE HUMBLE, TX 77346"/>
    <s v="19727 SWEETGUM FOREST DRIVE HUMBLE TX 77346"/>
    <s v="19727 77346"/>
    <s v=""/>
    <x v="9"/>
    <x v="0"/>
    <x v="18"/>
    <n v="3"/>
    <x v="11"/>
    <n v="2"/>
    <n v="0"/>
    <n v="0.71391985257086898"/>
    <n v="0.56942786327746742"/>
    <m/>
    <m/>
    <m/>
    <m/>
    <m/>
    <m/>
    <m/>
    <m/>
    <m/>
    <m/>
    <m/>
    <m/>
    <m/>
    <n v="9"/>
    <n v="1"/>
    <n v="0"/>
  </r>
  <r>
    <n v="54101071"/>
    <s v="HEISKANEN ISTO"/>
    <s v="IMATRA FI"/>
    <s v="IMATRA FI"/>
    <s v=""/>
    <s v=""/>
    <x v="23"/>
    <x v="0"/>
    <x v="62"/>
    <n v="1"/>
    <x v="15"/>
    <n v="0"/>
    <n v="0"/>
    <n v="8.5425089188226888E-2"/>
    <n v="0.9791920859413058"/>
    <m/>
    <m/>
    <m/>
    <m/>
    <m/>
    <m/>
    <m/>
    <m/>
    <m/>
    <m/>
    <m/>
    <m/>
    <m/>
    <n v="9"/>
    <n v="0"/>
    <n v="0"/>
  </r>
  <r>
    <n v="54101633"/>
    <s v="HWANG, Daesung"/>
    <s v="IP CENTER, LG ELECTRONICS INC. SEOCHO-GU SEOUL 06772 19, YANGJAE-DAERO 11GIL"/>
    <s v="IP CENTER LG ELECTRONICS INC. SEOCHO-GU SEOUL 06772 19 YANGJAE-DAERO 11GIL"/>
    <s v="06772 19 11"/>
    <s v="19"/>
    <x v="7"/>
    <x v="0"/>
    <x v="45"/>
    <n v="3"/>
    <x v="6"/>
    <n v="3"/>
    <n v="1"/>
    <n v="0.56132988232796044"/>
    <n v="0.26355349363799685"/>
    <m/>
    <m/>
    <m/>
    <m/>
    <m/>
    <m/>
    <m/>
    <m/>
    <m/>
    <m/>
    <m/>
    <m/>
    <m/>
    <n v="9"/>
    <n v="1"/>
    <n v="0"/>
  </r>
  <r>
    <n v="54125932"/>
    <s v="LAMPINEN ESA"/>
    <s v="TAMPERE FI"/>
    <s v="TAMPERE FI"/>
    <s v=""/>
    <s v=""/>
    <x v="23"/>
    <x v="0"/>
    <x v="70"/>
    <n v="1"/>
    <x v="15"/>
    <n v="0"/>
    <n v="0"/>
    <n v="0.11144148620140226"/>
    <n v="0.42058188808480113"/>
    <m/>
    <m/>
    <m/>
    <m/>
    <m/>
    <m/>
    <m/>
    <m/>
    <m/>
    <m/>
    <m/>
    <m/>
    <m/>
    <n v="9"/>
    <n v="0"/>
    <n v="0"/>
  </r>
  <r>
    <n v="54129733"/>
    <s v="STEFAN ROSSMAYER"/>
    <s v="AM GALGENBERG 2, 95615 MARKTREDWITZ DE"/>
    <s v="AM GALGENBERG 2 95615 MARKTREDWITZ DE"/>
    <s v="2 95615"/>
    <s v="2"/>
    <x v="0"/>
    <x v="0"/>
    <x v="34"/>
    <n v="3"/>
    <x v="9"/>
    <n v="2"/>
    <n v="1"/>
    <n v="0.48059328090158848"/>
    <n v="0.20141573893329534"/>
    <m/>
    <m/>
    <m/>
    <m/>
    <m/>
    <m/>
    <m/>
    <m/>
    <m/>
    <m/>
    <m/>
    <m/>
    <m/>
    <n v="9"/>
    <n v="1"/>
    <n v="0"/>
  </r>
  <r>
    <n v="54129793"/>
    <s v="DALY, Sara"/>
    <s v="P.O. BOX 88 MIDDLEBURY, VT 05753"/>
    <s v="P.O. BOX 88 MIDDLEBURY VT 05753"/>
    <s v="88 05753"/>
    <s v="88"/>
    <x v="9"/>
    <x v="0"/>
    <x v="1"/>
    <n v="2"/>
    <x v="9"/>
    <n v="2"/>
    <n v="1"/>
    <n v="0.9835203702213785"/>
    <n v="0.90141652665857741"/>
    <m/>
    <m/>
    <m/>
    <m/>
    <m/>
    <m/>
    <m/>
    <m/>
    <m/>
    <m/>
    <m/>
    <m/>
    <m/>
    <n v="9"/>
    <n v="1"/>
    <n v="0"/>
  </r>
  <r>
    <n v="54132301"/>
    <s v="EDDY, Christopher R."/>
    <s v="2301 N. BRAZOSPORT BLVD. FREEPORT, TX 77541"/>
    <s v="2301 N. BRAZOSPORT BLVD. FREEPORT TX 77541"/>
    <s v="2301 77541"/>
    <s v=""/>
    <x v="9"/>
    <x v="0"/>
    <x v="42"/>
    <n v="3"/>
    <x v="11"/>
    <n v="2"/>
    <n v="0"/>
    <n v="0.94527789880916113"/>
    <n v="7.3710708932707592E-2"/>
    <m/>
    <m/>
    <m/>
    <m/>
    <m/>
    <m/>
    <m/>
    <m/>
    <m/>
    <m/>
    <m/>
    <m/>
    <m/>
    <n v="9"/>
    <n v="1"/>
    <n v="0"/>
  </r>
  <r>
    <n v="54133145"/>
    <s v="NATHANIEL ROSS LIDDY"/>
    <s v="A/C IMMUNOCORE LTD, 57C MILTON PARK, ABINGDON, OXFORDSHIRE, OX14 4RX GB"/>
    <s v="A/C IMMUNOCORE LTD 57C MILTON PARK ABINGDON OXFORDSHIRE OX14 4RX GB"/>
    <s v="57 14 4"/>
    <s v="57C"/>
    <x v="8"/>
    <x v="0"/>
    <x v="50"/>
    <n v="3"/>
    <x v="6"/>
    <n v="3"/>
    <n v="1"/>
    <n v="0.16749384152298807"/>
    <n v="0.83673068600501965"/>
    <m/>
    <m/>
    <m/>
    <m/>
    <m/>
    <m/>
    <m/>
    <m/>
    <m/>
    <m/>
    <m/>
    <m/>
    <m/>
    <n v="9"/>
    <n v="1"/>
    <n v="0"/>
  </r>
  <r>
    <n v="54136413"/>
    <s v="MCGINNIS, Brendan"/>
    <s v="1100 INDUSTRIAL DRIVE SPRINGFIELD, TN 37172"/>
    <s v="1100 INDUSTRIAL DRIVE SPRINGFIELD TN 37172"/>
    <s v="1100 37172"/>
    <s v=""/>
    <x v="9"/>
    <x v="0"/>
    <x v="42"/>
    <n v="3"/>
    <x v="9"/>
    <n v="2"/>
    <n v="0"/>
    <n v="0.69991324525566567"/>
    <n v="0.88777279720173041"/>
    <m/>
    <m/>
    <m/>
    <m/>
    <m/>
    <m/>
    <m/>
    <m/>
    <m/>
    <m/>
    <m/>
    <m/>
    <m/>
    <n v="9"/>
    <n v="1"/>
    <n v="0"/>
  </r>
  <r>
    <n v="54140732"/>
    <s v="ADLER, Ariel"/>
    <s v="10 ELIYAHU HAKIM STREET 6912010 TEL AVIV 6963005"/>
    <s v="10 ELIYAHU HAKIM STREET 6912010 TEL AVIV 6963005"/>
    <s v="10 6912010 6963005"/>
    <s v=""/>
    <x v="19"/>
    <x v="0"/>
    <x v="47"/>
    <n v="3"/>
    <x v="10"/>
    <n v="3"/>
    <n v="0"/>
    <n v="0.28700387147702366"/>
    <n v="0.70323743208805289"/>
    <m/>
    <m/>
    <m/>
    <m/>
    <m/>
    <m/>
    <m/>
    <m/>
    <m/>
    <m/>
    <m/>
    <m/>
    <m/>
    <n v="9"/>
    <n v="1"/>
    <n v="0"/>
  </r>
  <r>
    <n v="54143574"/>
    <s v="BANDYOPADHYAY, Anindya"/>
    <s v="C4 CENTER INSTITUTE DAPO 7777 PHILIPPINES INTERNATIONAL RICE RESEARCH 1301"/>
    <s v="C4 CENTER INSTITUTE DAPO 7777 PHILIPPINES INTERNATIONAL RICE RESEARCH 1301"/>
    <s v="4 7777 1301"/>
    <s v="C4"/>
    <x v="61"/>
    <x v="0"/>
    <x v="2"/>
    <n v="3"/>
    <x v="4"/>
    <n v="3"/>
    <n v="1"/>
    <n v="0.78162630790435583"/>
    <n v="0.68853768288203576"/>
    <m/>
    <m/>
    <m/>
    <m/>
    <m/>
    <m/>
    <m/>
    <m/>
    <m/>
    <m/>
    <m/>
    <m/>
    <m/>
    <n v="9"/>
    <n v="1"/>
    <n v="0"/>
  </r>
  <r>
    <n v="54146325"/>
    <s v="MARSH, Jeffrey D."/>
    <s v="7 COUNTRY ROAD FORISTELL, MISSOURI 63348"/>
    <s v="7 COUNTRY ROAD FORISTELL MISSOURI 63348"/>
    <s v="7 63348"/>
    <s v=""/>
    <x v="9"/>
    <x v="0"/>
    <x v="41"/>
    <n v="3"/>
    <x v="9"/>
    <n v="2"/>
    <n v="0"/>
    <n v="0.90951746333507777"/>
    <n v="0.55869752642154646"/>
    <m/>
    <m/>
    <m/>
    <m/>
    <m/>
    <m/>
    <m/>
    <m/>
    <m/>
    <m/>
    <m/>
    <m/>
    <m/>
    <n v="9"/>
    <n v="1"/>
    <n v="0"/>
  </r>
  <r>
    <n v="54148378"/>
    <s v="GARDNER, Andrew"/>
    <s v="AB CONNECTORS LTD RHONDDA CYNON TAFF, MID GLAMORGAN CF45 4SF ABERCYNON, MOUNTAIN ASH"/>
    <s v="AB CONNECTORS LTD RHONDDA CYNON TAFF MID GLAMORGAN CF45 4SF ABERCYNON MOUNTAIN ASH"/>
    <s v="45 4"/>
    <s v="F45"/>
    <x v="8"/>
    <x v="0"/>
    <x v="7"/>
    <n v="3"/>
    <x v="5"/>
    <n v="2"/>
    <n v="1"/>
    <n v="0.47578571661963087"/>
    <n v="0.73804390665422182"/>
    <m/>
    <m/>
    <m/>
    <m/>
    <m/>
    <m/>
    <m/>
    <m/>
    <m/>
    <m/>
    <m/>
    <m/>
    <m/>
    <n v="9"/>
    <n v="1"/>
    <n v="0"/>
  </r>
  <r>
    <n v="54149089"/>
    <s v="KESKIN, Mustafa"/>
    <s v="5775 MOREHOUSE DRIVE SAN DIEGO, CALIFORNIA 92121"/>
    <s v="5775 MOREHOUSE DRIVE SAN DIEGO CALIFORNIA 92121"/>
    <s v="5775 92121"/>
    <s v=""/>
    <x v="9"/>
    <x v="0"/>
    <x v="47"/>
    <n v="3"/>
    <x v="11"/>
    <n v="2"/>
    <n v="0"/>
    <n v="0.74516916155746438"/>
    <n v="0.43280884659128216"/>
    <m/>
    <m/>
    <m/>
    <m/>
    <m/>
    <m/>
    <m/>
    <m/>
    <m/>
    <m/>
    <m/>
    <m/>
    <m/>
    <n v="9"/>
    <n v="1"/>
    <n v="0"/>
  </r>
  <r>
    <n v="54151193"/>
    <s v="SASAKUMA KHidekhiro"/>
    <s v="129090, Moskva, ul. B. Spasskaja, 25, stroenie 3, OOO 'JUridicheskaja firma Gorodisskij i Partnery'"/>
    <s v="129090 Moskva ul. B. Spasskaja 25 stroenie 3 OOO 'JUridicheskaja firma Gorodisskij i Partnery'"/>
    <s v="129090 25 3"/>
    <s v="25"/>
    <x v="2"/>
    <x v="0"/>
    <x v="95"/>
    <n v="3"/>
    <x v="7"/>
    <n v="3"/>
    <n v="1"/>
    <n v="0.85595946147307767"/>
    <n v="0.58899019548234177"/>
    <m/>
    <m/>
    <m/>
    <m/>
    <m/>
    <m/>
    <m/>
    <m/>
    <m/>
    <m/>
    <m/>
    <m/>
    <m/>
    <n v="9"/>
    <n v="1"/>
    <n v="0"/>
  </r>
  <r>
    <n v="54151641"/>
    <s v="RUTHERFORD, ALISTAIR"/>
    <s v="UNIT 88, MILTON PARK ABINGDON, OXFORDSHIRE OX14 4RY GB"/>
    <s v="UNIT 88 MILTON PARK ABINGDON OXFORDSHIRE OX14 4RY GB"/>
    <s v="88 14 4"/>
    <s v="88"/>
    <x v="8"/>
    <x v="0"/>
    <x v="49"/>
    <n v="3"/>
    <x v="2"/>
    <n v="3"/>
    <n v="1"/>
    <n v="0.12893776549666314"/>
    <n v="0.57226708254098946"/>
    <m/>
    <m/>
    <m/>
    <m/>
    <m/>
    <m/>
    <m/>
    <m/>
    <m/>
    <m/>
    <m/>
    <m/>
    <m/>
    <n v="9"/>
    <n v="1"/>
    <n v="0"/>
  </r>
  <r>
    <n v="54154864"/>
    <s v="BOAZ ZUR"/>
    <s v="KIBBUTZ PAROD, 20110 DN BIKAT BEIT HAKEREM IL"/>
    <s v="KIBBUTZ PAROD 20110 DN BIKAT BEIT HAKEREM IL"/>
    <s v="20110"/>
    <s v=""/>
    <x v="19"/>
    <x v="0"/>
    <x v="37"/>
    <n v="3"/>
    <x v="10"/>
    <n v="1"/>
    <n v="0"/>
    <n v="0.41484380093428419"/>
    <n v="0.1890512788967329"/>
    <m/>
    <m/>
    <m/>
    <m/>
    <m/>
    <m/>
    <m/>
    <m/>
    <m/>
    <m/>
    <m/>
    <m/>
    <m/>
    <n v="9"/>
    <n v="1"/>
    <n v="0"/>
  </r>
  <r>
    <n v="54159094"/>
    <s v="THIAGARAJAN, Giridhar"/>
    <s v="222 L STREET, APT. 1 SALT LAKE CITY, UT 84103"/>
    <s v="222 L STREET APT. 1 SALT LAKE CITY UT 84103"/>
    <s v="222 1 84103"/>
    <s v="1"/>
    <x v="9"/>
    <x v="0"/>
    <x v="37"/>
    <n v="3"/>
    <x v="4"/>
    <n v="3"/>
    <n v="1"/>
    <n v="0.19267126644463839"/>
    <n v="6.1932567936026861E-2"/>
    <m/>
    <m/>
    <m/>
    <m/>
    <m/>
    <m/>
    <m/>
    <m/>
    <m/>
    <m/>
    <m/>
    <m/>
    <m/>
    <n v="9"/>
    <n v="1"/>
    <n v="0"/>
  </r>
  <r>
    <n v="56881761"/>
    <s v="NISHIZAKA, Norifumi"/>
    <s v="Komatsu-shi, Ishikawa"/>
    <s v="Komatsu-shi Ishikawa"/>
    <s v=""/>
    <s v=""/>
    <x v="2"/>
    <x v="0"/>
    <x v="88"/>
    <n v="2"/>
    <x v="15"/>
    <n v="0"/>
    <n v="0"/>
    <n v="0.15899146287009525"/>
    <n v="0.31750944778630308"/>
    <n v="1"/>
    <n v="2"/>
    <n v="13"/>
    <m/>
    <m/>
    <m/>
    <m/>
    <m/>
    <m/>
    <m/>
    <m/>
    <m/>
    <m/>
    <n v="9"/>
    <n v="0"/>
    <n v="0"/>
  </r>
  <r>
    <n v="54170083"/>
    <s v="WOODS, Matthew"/>
    <s v="8263 APPALACHIAN DRIVE PASADENA, MD 21122"/>
    <s v="8263 APPALACHIAN DRIVE PASADENA MD 21122"/>
    <s v="8263 21122"/>
    <s v=""/>
    <x v="9"/>
    <x v="0"/>
    <x v="46"/>
    <n v="3"/>
    <x v="9"/>
    <n v="2"/>
    <n v="0"/>
    <n v="0.49275950397230517"/>
    <n v="0.8621981373977432"/>
    <m/>
    <m/>
    <m/>
    <m/>
    <m/>
    <m/>
    <m/>
    <m/>
    <m/>
    <m/>
    <m/>
    <m/>
    <m/>
    <n v="9"/>
    <n v="1"/>
    <n v="0"/>
  </r>
  <r>
    <n v="54175119"/>
    <s v="WOLF, Alexander"/>
    <s v="C/O QIAGEN GMBH 40724 HILDEN QIAGEN STRASSE 1"/>
    <s v="C/O QIAGEN GMBH 40724 HILDEN QIAGEN STRASSE 1"/>
    <s v="40724 1"/>
    <s v=""/>
    <x v="0"/>
    <x v="0"/>
    <x v="37"/>
    <n v="3"/>
    <x v="10"/>
    <n v="2"/>
    <n v="0"/>
    <n v="0.46820328806379852"/>
    <n v="7.0028597881471089E-2"/>
    <m/>
    <m/>
    <m/>
    <m/>
    <m/>
    <m/>
    <m/>
    <m/>
    <m/>
    <m/>
    <m/>
    <m/>
    <m/>
    <n v="9"/>
    <n v="1"/>
    <n v="0"/>
  </r>
  <r>
    <n v="54177594"/>
    <s v="PAYNE, Courtney"/>
    <s v="12227 PINE BROOK DRIVE STAFFORD, TEXAS 77477"/>
    <s v="12227 PINE BROOK DRIVE STAFFORD TEXAS 77477"/>
    <s v="12227 77477"/>
    <s v=""/>
    <x v="9"/>
    <x v="0"/>
    <x v="18"/>
    <n v="3"/>
    <x v="11"/>
    <n v="2"/>
    <n v="0"/>
    <n v="0.94294838616473742"/>
    <n v="0.28176784958916479"/>
    <m/>
    <m/>
    <m/>
    <m/>
    <m/>
    <m/>
    <m/>
    <m/>
    <m/>
    <m/>
    <m/>
    <m/>
    <m/>
    <n v="9"/>
    <n v="1"/>
    <n v="0"/>
  </r>
  <r>
    <n v="54180290"/>
    <s v="ZEDLITZ, Jason"/>
    <s v="1151 WHITNEY RANCH PARKWAY, #238 ROCKLIN, CALIFORNIA 95765"/>
    <s v="1151 WHITNEY RANCH PARKWAY #238 ROCKLIN CALIFORNIA 95765"/>
    <s v="1151 238 95765"/>
    <s v="#238"/>
    <x v="9"/>
    <x v="0"/>
    <x v="14"/>
    <n v="3"/>
    <x v="10"/>
    <n v="3"/>
    <n v="1"/>
    <n v="0.33001961537256819"/>
    <n v="0.97605654224736227"/>
    <m/>
    <m/>
    <m/>
    <m/>
    <m/>
    <m/>
    <m/>
    <m/>
    <m/>
    <m/>
    <m/>
    <m/>
    <m/>
    <n v="9"/>
    <n v="1"/>
    <n v="0"/>
  </r>
  <r>
    <n v="54182044"/>
    <s v="WANG, Liping"/>
    <s v="SILVERDALSVÄGEN 35 S-191 38 SOLLENTUNA"/>
    <s v="SILVERDALSVÄGEN 35 S-191 38 SOLLENTUNA"/>
    <s v="35 191 38"/>
    <s v="35"/>
    <x v="11"/>
    <x v="0"/>
    <x v="34"/>
    <n v="3"/>
    <x v="1"/>
    <n v="3"/>
    <n v="1"/>
    <n v="8.7674828991589626E-2"/>
    <n v="0.7666866579835433"/>
    <m/>
    <m/>
    <m/>
    <m/>
    <m/>
    <m/>
    <m/>
    <m/>
    <m/>
    <m/>
    <m/>
    <m/>
    <m/>
    <n v="9"/>
    <n v="1"/>
    <n v="0"/>
  </r>
  <r>
    <n v="54182767"/>
    <s v="NAGASAKI Hideo"/>
    <s v="C/O FUJIFILM CORPORATION, 200, OHNAKAZATO, FUJINOMIYA-SHI, SHIZUOKA 4188666 〒4188666"/>
    <s v="C/O FUJIFILM CORPORATION 200 OHNAKAZATO FUJINOMIYA-SHI SHIZUOKA 4188666 〒4188666"/>
    <s v="200 4188666 4188666"/>
    <s v="200"/>
    <x v="2"/>
    <x v="0"/>
    <x v="7"/>
    <n v="3"/>
    <x v="2"/>
    <n v="3"/>
    <n v="1"/>
    <n v="0.41246883786716937"/>
    <n v="0.36850582563341638"/>
    <m/>
    <m/>
    <m/>
    <m/>
    <m/>
    <m/>
    <m/>
    <m/>
    <m/>
    <m/>
    <m/>
    <m/>
    <m/>
    <n v="9"/>
    <n v="1"/>
    <n v="0"/>
  </r>
  <r>
    <n v="54183831"/>
    <s v="NASU, Hiroaki"/>
    <s v="C/O HITACHI, LTD., 6-6, MARUNOUCHI 1-CHOME, CHIYODA-KU, TOKYO 1008280 〒1008280"/>
    <s v="C/O HITACHI LTD. 6-6 MARUNOUCHI 1-CHOME CHIYODA-KU TOKYO 1008280 〒1008280"/>
    <s v="66 1 1008280 1008280"/>
    <s v="6-"/>
    <x v="2"/>
    <x v="0"/>
    <x v="72"/>
    <n v="3"/>
    <x v="4"/>
    <n v="4"/>
    <n v="1"/>
    <n v="0.30229312342114012"/>
    <n v="0.98476952254557915"/>
    <m/>
    <m/>
    <m/>
    <m/>
    <m/>
    <m/>
    <m/>
    <m/>
    <m/>
    <m/>
    <m/>
    <m/>
    <m/>
    <n v="9"/>
    <n v="1"/>
    <n v="0"/>
  </r>
  <r>
    <n v="54185152"/>
    <s v="KOEN CLAERBOUT"/>
    <s v="INUSTRIELAAN 12, B-9800 DENIZE. BE"/>
    <s v="INUSTRIELAAN 12 B-9800 DENIZE. BE"/>
    <s v="12 9800"/>
    <s v="12"/>
    <x v="17"/>
    <x v="0"/>
    <x v="51"/>
    <n v="2"/>
    <x v="1"/>
    <n v="2"/>
    <n v="1"/>
    <n v="0.36177951200997394"/>
    <n v="0.72539678936411356"/>
    <m/>
    <m/>
    <m/>
    <m/>
    <m/>
    <m/>
    <m/>
    <m/>
    <m/>
    <m/>
    <m/>
    <m/>
    <m/>
    <n v="9"/>
    <n v="1"/>
    <n v="0"/>
  </r>
  <r>
    <n v="54185839"/>
    <s v="NOBUAKI ITO"/>
    <s v="A/C: OTSUKA PHARMACEUTICAL CO., LTD; 1-7-1 DOSHOMACHI, CHUO-KU, OSAKA-SHI, OSAKA JP"/>
    <s v="A/C: OTSUKA PHARMACEUTICAL CO. LTD; 1-7-1 DOSHOMACHI CHUO-KU OSAKA-SHI OSAKA JP"/>
    <s v="171"/>
    <s v="1-"/>
    <x v="2"/>
    <x v="0"/>
    <x v="58"/>
    <n v="3"/>
    <x v="6"/>
    <n v="1"/>
    <n v="1"/>
    <n v="0.70963583070126757"/>
    <n v="0.9345213035383314"/>
    <m/>
    <m/>
    <m/>
    <m/>
    <m/>
    <m/>
    <m/>
    <m/>
    <m/>
    <m/>
    <m/>
    <m/>
    <m/>
    <n v="9"/>
    <n v="1"/>
    <n v="0"/>
  </r>
  <r>
    <n v="54187102"/>
    <s v="HARGITTAI, Tamir"/>
    <s v="137 TUBBENDEN LANE ORPINGTON KENT BR6 9PS"/>
    <s v="137 TUBBENDEN LANE ORPINGTON KENT BR6 9PS"/>
    <s v="137 6 9"/>
    <s v="R6"/>
    <x v="8"/>
    <x v="0"/>
    <x v="46"/>
    <n v="3"/>
    <x v="11"/>
    <n v="3"/>
    <n v="1"/>
    <n v="0.55567951519742642"/>
    <n v="0.31318059271473997"/>
    <m/>
    <m/>
    <m/>
    <m/>
    <m/>
    <m/>
    <m/>
    <m/>
    <m/>
    <m/>
    <m/>
    <m/>
    <m/>
    <n v="9"/>
    <n v="1"/>
    <n v="0"/>
  </r>
  <r>
    <n v="54189017"/>
    <s v="OKADA, Hiroshi"/>
    <s v="C/O FURUKAWA ELECTRIC CO., LTD., 2-3, MARUNOUCHI 2-CHOME, CHIYODA-KU, TOKYO 1008322 〒1008322"/>
    <s v="C/O FURUKAWA ELECTRIC CO. LTD. 2-3 MARUNOUCHI 2-CHOME CHIYODA-KU TOKYO 1008322 〒1008322"/>
    <s v="23 2 1008322 1008322"/>
    <s v="2-"/>
    <x v="2"/>
    <x v="0"/>
    <x v="116"/>
    <n v="3"/>
    <x v="8"/>
    <n v="4"/>
    <n v="1"/>
    <n v="0.42378280049700545"/>
    <n v="0.80634228612549186"/>
    <m/>
    <m/>
    <m/>
    <m/>
    <m/>
    <m/>
    <m/>
    <m/>
    <m/>
    <m/>
    <m/>
    <m/>
    <m/>
    <n v="9"/>
    <n v="1"/>
    <n v="0"/>
  </r>
  <r>
    <n v="54190869"/>
    <s v="YAMAGUCHI, Junichi"/>
    <s v="C/O FUJITSU LIMITED, 1-1, KAMIKODANAKA 4-CHOME, NAKAHARA-KU, KAWASAKI-SHI, KANAGAWA 2118588 〒2118588"/>
    <s v="C/O FUJITSU LIMITED 1-1 KAMIKODANAKA 4-CHOME NAKAHARA-KU KAWASAKI-SHI KANAGAWA 2118588 〒2118588"/>
    <s v="11 4 2118588 2118588"/>
    <s v="1-"/>
    <x v="2"/>
    <x v="0"/>
    <x v="90"/>
    <n v="3"/>
    <x v="6"/>
    <n v="4"/>
    <n v="1"/>
    <n v="0.4412278586878392"/>
    <n v="0.51452960838622674"/>
    <m/>
    <m/>
    <m/>
    <m/>
    <m/>
    <m/>
    <m/>
    <m/>
    <m/>
    <m/>
    <m/>
    <m/>
    <m/>
    <n v="9"/>
    <n v="1"/>
    <n v="0"/>
  </r>
  <r>
    <n v="54191896"/>
    <s v="ROBERT IAN ANDERSON"/>
    <s v="AU"/>
    <s v="AU"/>
    <s v=""/>
    <s v=""/>
    <x v="20"/>
    <x v="0"/>
    <x v="99"/>
    <n v="1"/>
    <x v="14"/>
    <n v="0"/>
    <n v="0"/>
    <n v="0.88242407036968318"/>
    <n v="0.77371476934128791"/>
    <m/>
    <m/>
    <m/>
    <m/>
    <m/>
    <m/>
    <m/>
    <m/>
    <m/>
    <m/>
    <m/>
    <m/>
    <m/>
    <n v="9"/>
    <n v="0"/>
    <n v="0"/>
  </r>
  <r>
    <n v="54193167"/>
    <s v="TAIHO PHARMACEUTICAL CO., LTD."/>
    <s v="1-27 KANDANISHIKI-CHO, CHIYODA-KU 101-8444 TOKYO JP"/>
    <s v="1-27 KANDANISHIKI-CHO CHIYODA-KU 101-8444 TOKYO JP"/>
    <s v="127 1018444"/>
    <s v="-27"/>
    <x v="2"/>
    <x v="0"/>
    <x v="71"/>
    <n v="3"/>
    <x v="9"/>
    <n v="2"/>
    <n v="1"/>
    <n v="0.70675177346223927"/>
    <n v="0.19965574776567796"/>
    <m/>
    <m/>
    <m/>
    <m/>
    <m/>
    <m/>
    <m/>
    <m/>
    <m/>
    <m/>
    <m/>
    <m/>
    <m/>
    <n v="9"/>
    <n v="1"/>
    <n v="0"/>
  </r>
  <r>
    <n v="54202077"/>
    <s v="KIM, Chong Cook"/>
    <s v="SEOUL SQUARE, 416, HANGANG-DAERO SEOUL 04637 JUNG-GU"/>
    <s v="SEOUL SQUARE 416 HANGANG-DAERO SEOUL 04637 JUNG-GU"/>
    <s v="416 04637"/>
    <s v="416"/>
    <x v="7"/>
    <x v="0"/>
    <x v="26"/>
    <n v="3"/>
    <x v="11"/>
    <n v="2"/>
    <n v="1"/>
    <n v="0.76452594311207656"/>
    <n v="0.81152062929772528"/>
    <m/>
    <m/>
    <m/>
    <m/>
    <m/>
    <m/>
    <m/>
    <m/>
    <m/>
    <m/>
    <m/>
    <m/>
    <m/>
    <n v="9"/>
    <n v="1"/>
    <n v="0"/>
  </r>
  <r>
    <n v="54220002"/>
    <s v="KIM, Jonghwan"/>
    <s v="IP CENTER, LG ELECTRONICS INC. SEOCHO-GU SEOUL 06772 19, YANGJAE-DAERO 11GIL"/>
    <s v="IP CENTER LG ELECTRONICS INC. SEOCHO-GU SEOUL 06772 19 YANGJAE-DAERO 11GIL"/>
    <s v="06772 19 11"/>
    <s v="19"/>
    <x v="7"/>
    <x v="0"/>
    <x v="45"/>
    <n v="3"/>
    <x v="6"/>
    <n v="3"/>
    <n v="1"/>
    <n v="0.57586029453916776"/>
    <n v="0.88975953521047801"/>
    <m/>
    <m/>
    <m/>
    <m/>
    <m/>
    <m/>
    <m/>
    <m/>
    <m/>
    <m/>
    <m/>
    <m/>
    <m/>
    <n v="9"/>
    <n v="1"/>
    <n v="0"/>
  </r>
  <r>
    <n v="54230433"/>
    <s v="PROKSA, Roland"/>
    <s v="C/O HIGH TECH CAMPUS 5 5656 AE EINDHOVEN"/>
    <s v="C/O HIGH TECH CAMPUS 5 5656 AE EINDHOVEN"/>
    <s v="5 5656"/>
    <s v="5"/>
    <x v="1"/>
    <x v="0"/>
    <x v="41"/>
    <n v="3"/>
    <x v="10"/>
    <n v="2"/>
    <n v="1"/>
    <n v="0.15068104341481836"/>
    <n v="0.39450757087578026"/>
    <m/>
    <m/>
    <m/>
    <m/>
    <m/>
    <m/>
    <m/>
    <m/>
    <m/>
    <m/>
    <m/>
    <m/>
    <m/>
    <n v="9"/>
    <n v="1"/>
    <n v="0"/>
  </r>
  <r>
    <n v="54236371"/>
    <s v="KOHLHAAS, Jochen"/>
    <s v="FREUDENTALER STR. 15 74354 BESIGHEIM"/>
    <s v="FREUDENTALER STR. 15 74354 BESIGHEIM"/>
    <s v="15 74354"/>
    <s v="15"/>
    <x v="0"/>
    <x v="0"/>
    <x v="38"/>
    <n v="3"/>
    <x v="1"/>
    <n v="2"/>
    <n v="1"/>
    <n v="0.38533638843937534"/>
    <n v="0.61516680151582859"/>
    <m/>
    <m/>
    <m/>
    <m/>
    <m/>
    <m/>
    <m/>
    <m/>
    <m/>
    <m/>
    <m/>
    <m/>
    <m/>
    <n v="9"/>
    <n v="1"/>
    <n v="0"/>
  </r>
  <r>
    <n v="57711883"/>
    <s v="Gerhard, Bernd"/>
    <s v="Am Raigerwald 20,72622 Nürtingen"/>
    <s v="Am Raigerwald 20 72622 Nürtingen"/>
    <s v="20 72622"/>
    <s v="20"/>
    <x v="0"/>
    <x v="0"/>
    <x v="1"/>
    <n v="2"/>
    <x v="1"/>
    <n v="2"/>
    <n v="1"/>
    <n v="0.14328668066464345"/>
    <n v="0.35190385465092078"/>
    <n v="1"/>
    <n v="2"/>
    <n v="13"/>
    <m/>
    <m/>
    <m/>
    <m/>
    <m/>
    <m/>
    <m/>
    <m/>
    <m/>
    <m/>
    <n v="9"/>
    <n v="1"/>
    <n v="0"/>
  </r>
  <r>
    <n v="54240894"/>
    <s v="MORI, Kenji"/>
    <s v="C/O JAPAN LIFELINE CO.,LTD. 2-20, HIGASHISHINAGAWA 2-CHOME, SHINAGAWA-KU, TOKYO 1400002 〒1400002"/>
    <s v="C/O JAPAN LIFELINE CO. LTD. 2-20 HIGASHISHINAGAWA 2-CHOME SHINAGAWA-KU TOKYO 1400002 〒1400002"/>
    <s v="220 2 1400002 1400002"/>
    <s v="2-"/>
    <x v="2"/>
    <x v="0"/>
    <x v="56"/>
    <n v="3"/>
    <x v="8"/>
    <n v="4"/>
    <n v="1"/>
    <n v="0.74293531294021586"/>
    <n v="0.48768989368447502"/>
    <m/>
    <m/>
    <m/>
    <m/>
    <m/>
    <m/>
    <m/>
    <m/>
    <m/>
    <m/>
    <m/>
    <m/>
    <m/>
    <n v="9"/>
    <n v="1"/>
    <n v="0"/>
  </r>
  <r>
    <n v="54241786"/>
    <s v="DAEGU DIGITAL INDUSTRY PROMOTION AGENCY"/>
    <s v="2ND FL., ICT PARK (1) BLDG., 104, MYEONGDEOK-RO DAEGU 42403 NAM-GU"/>
    <s v="2ND FL. ICT PARK (1) BLDG. 104 MYEONGDEOK-RO DAEGU 42403 NAM-GU"/>
    <s v="2 1 104 42403"/>
    <s v="(1)"/>
    <x v="7"/>
    <x v="0"/>
    <x v="82"/>
    <n v="3"/>
    <x v="6"/>
    <n v="4"/>
    <n v="1"/>
    <n v="9.6189785741694678E-2"/>
    <n v="0.75237954308611665"/>
    <m/>
    <m/>
    <m/>
    <m/>
    <m/>
    <m/>
    <m/>
    <m/>
    <m/>
    <m/>
    <m/>
    <m/>
    <m/>
    <n v="9"/>
    <n v="1"/>
    <n v="0"/>
  </r>
  <r>
    <n v="54245390"/>
    <s v="FALKENBERG, Andreas"/>
    <s v="6185 PASEO DEL NORTE, SUITE 200 CARLSBAD, CALIFORNIA 92011"/>
    <s v="6185 PASEO DEL NORTE SUITE 200 CARLSBAD CALIFORNIA 92011"/>
    <s v="6185 200 92011"/>
    <s v="200"/>
    <x v="9"/>
    <x v="0"/>
    <x v="14"/>
    <n v="3"/>
    <x v="2"/>
    <n v="3"/>
    <n v="1"/>
    <n v="0.28858294794619466"/>
    <n v="0.76315120114375623"/>
    <m/>
    <m/>
    <m/>
    <m/>
    <m/>
    <m/>
    <m/>
    <m/>
    <m/>
    <m/>
    <m/>
    <m/>
    <m/>
    <n v="9"/>
    <n v="1"/>
    <n v="0"/>
  </r>
  <r>
    <n v="54246883"/>
    <s v="HINKLE, Gregory"/>
    <s v="300 THIRD STREET, 3RD FLOOR CAMBRIDGE, MA 02142"/>
    <s v="300 THIRD STREET 3RD FLOOR CAMBRIDGE MA 02142"/>
    <s v="300 3 02142"/>
    <s v="3R"/>
    <x v="9"/>
    <x v="0"/>
    <x v="22"/>
    <n v="3"/>
    <x v="10"/>
    <n v="3"/>
    <n v="1"/>
    <n v="0.37351073860822737"/>
    <n v="0.61218791064569422"/>
    <m/>
    <m/>
    <m/>
    <m/>
    <m/>
    <m/>
    <m/>
    <m/>
    <m/>
    <m/>
    <m/>
    <m/>
    <m/>
    <n v="9"/>
    <n v="1"/>
    <n v="0"/>
  </r>
  <r>
    <n v="54251846"/>
    <s v="PIERRE-YVES CORRE"/>
    <s v="1 IMPASSE HENRY, 76260 DUNANT FR"/>
    <s v="1 IMPASSE HENRY 76260 DUNANT FR"/>
    <s v="1 76260"/>
    <s v=""/>
    <x v="3"/>
    <x v="0"/>
    <x v="1"/>
    <n v="2"/>
    <x v="9"/>
    <n v="2"/>
    <n v="0"/>
    <n v="0.983155876734919"/>
    <n v="0.67416371539902875"/>
    <m/>
    <m/>
    <m/>
    <m/>
    <m/>
    <m/>
    <m/>
    <m/>
    <m/>
    <m/>
    <m/>
    <m/>
    <m/>
    <n v="9"/>
    <n v="1"/>
    <n v="0"/>
  </r>
  <r>
    <n v="54252097"/>
    <s v="HUITEMA THOMAS W."/>
    <s v="CINCINNATI US"/>
    <s v="CINCINNATI US"/>
    <s v=""/>
    <s v=""/>
    <x v="9"/>
    <x v="0"/>
    <x v="69"/>
    <n v="1"/>
    <x v="15"/>
    <n v="0"/>
    <n v="0"/>
    <n v="0.78135906288453361"/>
    <n v="0.89792296020275009"/>
    <m/>
    <m/>
    <m/>
    <m/>
    <m/>
    <m/>
    <m/>
    <m/>
    <m/>
    <m/>
    <m/>
    <m/>
    <m/>
    <n v="9"/>
    <n v="0"/>
    <n v="0"/>
  </r>
  <r>
    <n v="54253839"/>
    <s v="BELL Mark Dzhejms"/>
    <s v="129090, Moskva, ul. B. Spasskaja, 25, str. 3, OOO 'JUridicheskaja firma Gorodisskij i Partnery'"/>
    <s v="129090 Moskva ul. B. Spasskaja 25 str. 3 OOO 'JUridicheskaja firma Gorodisskij i Partnery'"/>
    <s v="129090 25 3"/>
    <s v="25"/>
    <x v="9"/>
    <x v="0"/>
    <x v="84"/>
    <n v="3"/>
    <x v="7"/>
    <n v="3"/>
    <n v="1"/>
    <n v="0.58187440256633638"/>
    <n v="0.10269019868100904"/>
    <m/>
    <m/>
    <m/>
    <m/>
    <m/>
    <m/>
    <m/>
    <m/>
    <m/>
    <m/>
    <m/>
    <m/>
    <m/>
    <n v="9"/>
    <n v="1"/>
    <n v="0"/>
  </r>
  <r>
    <n v="54256847"/>
    <s v="DONATI, Daniele"/>
    <s v="PO Box 11, V.le Pasteur 10, I-20014 Nerviano (MI) IT"/>
    <s v="PO Box 11 V.le Pasteur 10 I-20014 Nerviano (MI) IT"/>
    <s v="11 10 20014"/>
    <s v="11"/>
    <x v="6"/>
    <x v="0"/>
    <x v="26"/>
    <n v="3"/>
    <x v="4"/>
    <n v="3"/>
    <n v="1"/>
    <n v="0.28230922689803861"/>
    <n v="0.68211650074706109"/>
    <m/>
    <m/>
    <m/>
    <m/>
    <m/>
    <m/>
    <m/>
    <m/>
    <m/>
    <m/>
    <m/>
    <m/>
    <m/>
    <n v="9"/>
    <n v="1"/>
    <n v="0"/>
  </r>
  <r>
    <n v="57731939"/>
    <s v="Stassinopoulou, Erini"/>
    <s v="Nafsikas 8 Glyfada,16675 Athens"/>
    <s v="Nafsikas 8 Glyfada 16675 Athens"/>
    <s v="8 16675"/>
    <s v="8"/>
    <x v="49"/>
    <x v="0"/>
    <x v="29"/>
    <n v="2"/>
    <x v="1"/>
    <n v="2"/>
    <n v="1"/>
    <n v="0.14198192662143383"/>
    <n v="0.36168702831696842"/>
    <n v="1"/>
    <n v="2"/>
    <n v="13"/>
    <m/>
    <m/>
    <m/>
    <m/>
    <m/>
    <m/>
    <m/>
    <m/>
    <m/>
    <m/>
    <n v="9"/>
    <n v="1"/>
    <n v="0"/>
  </r>
  <r>
    <n v="54261291"/>
    <s v="GUNEY, Volkan"/>
    <s v="E5 ANKARA ASFALTI UZERI, TUZLA 34950 ISTANBUL"/>
    <s v="E5 ANKARA ASFALTI UZERI TUZLA 34950 ISTANBUL"/>
    <s v="5 34950"/>
    <s v="E5"/>
    <x v="21"/>
    <x v="0"/>
    <x v="37"/>
    <n v="3"/>
    <x v="11"/>
    <n v="2"/>
    <n v="1"/>
    <n v="0.9759598223961985"/>
    <n v="0.79837929561147647"/>
    <m/>
    <m/>
    <m/>
    <m/>
    <m/>
    <m/>
    <m/>
    <m/>
    <m/>
    <m/>
    <m/>
    <m/>
    <m/>
    <n v="9"/>
    <n v="1"/>
    <n v="0"/>
  </r>
  <r>
    <n v="54264998"/>
    <s v="NIR GEVA"/>
    <s v="6 YOASH STREET, 74050 - NEW ZIONA - ISRAEL IL"/>
    <s v="6 YOASH STREET 74050 - NEW ZIONA - ISRAEL IL"/>
    <s v="6 74050"/>
    <s v=""/>
    <x v="19"/>
    <x v="0"/>
    <x v="37"/>
    <n v="3"/>
    <x v="4"/>
    <n v="2"/>
    <n v="0"/>
    <n v="9.9172237700369648E-2"/>
    <n v="0.44448396256608091"/>
    <m/>
    <m/>
    <m/>
    <m/>
    <m/>
    <m/>
    <m/>
    <m/>
    <m/>
    <m/>
    <m/>
    <m/>
    <m/>
    <n v="9"/>
    <n v="1"/>
    <n v="0"/>
  </r>
  <r>
    <n v="54271797"/>
    <s v="YOSHIMASA FUNAKAWA"/>
    <s v="A/C INTELLECTUAL PROPERTY DEPT., JFE STEEL CORPORATION 2-3, UCHISAIWAI-CHO 2-CHOME, CHIYODA-KU, TOKYO 100-0011 JP"/>
    <s v="A/C INTELLECTUAL PROPERTY DEPT. JFE STEEL CORPORATION 2-3 UCHISAIWAI-CHO 2-CHOME CHIYODA-KU TOKYO 100-0011 JP"/>
    <s v="23 2 1000011"/>
    <s v="2-"/>
    <x v="2"/>
    <x v="0"/>
    <x v="85"/>
    <n v="3"/>
    <x v="7"/>
    <n v="3"/>
    <n v="1"/>
    <n v="0.39107715161358869"/>
    <n v="0.57419081308532205"/>
    <m/>
    <m/>
    <m/>
    <m/>
    <m/>
    <m/>
    <m/>
    <m/>
    <m/>
    <m/>
    <m/>
    <m/>
    <m/>
    <n v="9"/>
    <n v="1"/>
    <n v="0"/>
  </r>
  <r>
    <n v="54273527"/>
    <s v="EWHA UNIVERSITY-INDUSTRY COLLABORATION FOUNDATION"/>
    <s v="(DAEHYUN-DONG, EHWA WOMEN'S UNIVERSITY) 52, EWHAYEODAE-GIL, SEOUL 03760 SEODAEMUN-GU,"/>
    <s v="(DAEHYUN-DONG EHWA WOMEN'S UNIVERSITY) 52 EWHAYEODAE-GIL SEOUL 03760 SEODAEMUN-GU"/>
    <s v="52 03760"/>
    <s v="52"/>
    <x v="7"/>
    <x v="0"/>
    <x v="92"/>
    <n v="3"/>
    <x v="2"/>
    <n v="2"/>
    <n v="1"/>
    <n v="0.51372579426446141"/>
    <n v="0.42119723852812907"/>
    <m/>
    <m/>
    <m/>
    <m/>
    <m/>
    <m/>
    <m/>
    <m/>
    <m/>
    <m/>
    <m/>
    <m/>
    <m/>
    <n v="9"/>
    <n v="1"/>
    <n v="0"/>
  </r>
  <r>
    <n v="54274209"/>
    <s v="TANIHATA Akito"/>
    <s v="C/O HONDA R&amp;D CO., LTD., 4-1, CHUO 1-CHOME, WAKO-SHI, SAITAMA 3510113 〒3510113"/>
    <s v="C/O HONDA R&amp;D CO. LTD. 4-1 CHUO 1-CHOME WAKO-SHI SAITAMA 3510113 〒3510113"/>
    <s v="41 1 3510113 3510113"/>
    <s v="4-"/>
    <x v="2"/>
    <x v="0"/>
    <x v="72"/>
    <n v="3"/>
    <x v="8"/>
    <n v="4"/>
    <n v="1"/>
    <n v="0.55385610983076117"/>
    <n v="0.54910406038685422"/>
    <m/>
    <m/>
    <m/>
    <m/>
    <m/>
    <m/>
    <m/>
    <m/>
    <m/>
    <m/>
    <m/>
    <m/>
    <m/>
    <n v="9"/>
    <n v="1"/>
    <n v="0"/>
  </r>
  <r>
    <n v="54274226"/>
    <s v="TEERANANONT, Nattawee"/>
    <s v="C/O NATIONAL INSTITUTE OF ADVANCED INDUSTRIAL SCIENCE AND TECHNOLOGY, TSUKUBA CENTRAL 5, 1-1, HIGASHI 1-CHOME, TSUKUBA-SHI, IBARAKI 3058565 〒3058565"/>
    <s v="C/O NATIONAL INSTITUTE OF ADVANCED INDUSTRIAL SCIENCE AND TECHNOLOGY TSUKUBA CENTRAL 5 1-1 HIGASHI 1-CHOME TSUKUBA-SHI IBARAKI 3058565 〒3058565"/>
    <s v="5 11 1 3058565 3058565"/>
    <s v="5"/>
    <x v="2"/>
    <x v="0"/>
    <x v="143"/>
    <n v="3"/>
    <x v="18"/>
    <n v="5"/>
    <n v="1"/>
    <n v="0.11237400854949697"/>
    <n v="0.76324917160331229"/>
    <m/>
    <m/>
    <m/>
    <m/>
    <m/>
    <m/>
    <m/>
    <m/>
    <m/>
    <m/>
    <m/>
    <m/>
    <m/>
    <n v="9"/>
    <n v="1"/>
    <n v="0"/>
  </r>
  <r>
    <n v="54276591"/>
    <s v="BAUDOUX, Jean-Pierre"/>
    <s v="Rue de l'Institut 89, B-1330 Rixensart BE"/>
    <s v="Rue de l'Institut 89 B-1330 Rixensart BE"/>
    <s v="89 1330"/>
    <s v="89"/>
    <x v="17"/>
    <x v="0"/>
    <x v="46"/>
    <n v="3"/>
    <x v="11"/>
    <n v="2"/>
    <n v="1"/>
    <n v="0.65596688926008473"/>
    <n v="0.50059967515265447"/>
    <m/>
    <m/>
    <m/>
    <m/>
    <m/>
    <m/>
    <m/>
    <m/>
    <m/>
    <m/>
    <m/>
    <m/>
    <m/>
    <n v="9"/>
    <n v="1"/>
    <n v="0"/>
  </r>
  <r>
    <n v="54285475"/>
    <s v="J. PETERS"/>
    <s v="Meppen NL"/>
    <s v="Meppen NL"/>
    <s v=""/>
    <s v=""/>
    <x v="1"/>
    <x v="0"/>
    <x v="62"/>
    <n v="1"/>
    <x v="15"/>
    <n v="0"/>
    <n v="0"/>
    <n v="0.78925533058440844"/>
    <n v="0.45532390121056387"/>
    <m/>
    <m/>
    <m/>
    <m/>
    <m/>
    <m/>
    <m/>
    <m/>
    <m/>
    <m/>
    <m/>
    <m/>
    <m/>
    <n v="9"/>
    <n v="0"/>
    <n v="0"/>
  </r>
  <r>
    <n v="54288443"/>
    <s v="ALIBABA GROUP HOLDING LIMITED"/>
    <s v="FOURHT FLOOR, ONE CAPITAL PLACE GRAND CAYMAN P.O. BOX 847"/>
    <s v="FOURHT FLOOR ONE CAPITAL PLACE GRAND CAYMAN P.O. BOX 847"/>
    <s v="847"/>
    <s v=""/>
    <x v="9"/>
    <x v="0"/>
    <x v="19"/>
    <n v="3"/>
    <x v="4"/>
    <n v="1"/>
    <n v="0"/>
    <n v="0.94088006240350885"/>
    <n v="0.20731879095928318"/>
    <m/>
    <m/>
    <m/>
    <m/>
    <m/>
    <m/>
    <m/>
    <m/>
    <m/>
    <m/>
    <m/>
    <m/>
    <m/>
    <n v="9"/>
    <n v="1"/>
    <n v="0"/>
  </r>
  <r>
    <n v="54289254"/>
    <s v="BALCERZAK IRENA"/>
    <s v="DOBROŃ PL"/>
    <s v="DOBROŃ PL"/>
    <s v=""/>
    <s v=""/>
    <x v="26"/>
    <x v="0"/>
    <x v="62"/>
    <n v="1"/>
    <x v="15"/>
    <n v="0"/>
    <n v="0"/>
    <n v="0.53628739245668522"/>
    <n v="0.51801334705694368"/>
    <m/>
    <m/>
    <m/>
    <m/>
    <m/>
    <m/>
    <m/>
    <m/>
    <m/>
    <m/>
    <m/>
    <m/>
    <m/>
    <n v="9"/>
    <n v="0"/>
    <n v="0"/>
  </r>
  <r>
    <n v="54291547"/>
    <s v="CYNTHIA LOUISE PALMER"/>
    <s v="9847 OGRAM DRIVE, SAN DIEGO, CA 91941 US"/>
    <s v="9847 OGRAM DRIVE SAN DIEGO CA 91941 US"/>
    <s v="9847 91941"/>
    <s v=""/>
    <x v="9"/>
    <x v="0"/>
    <x v="41"/>
    <n v="3"/>
    <x v="10"/>
    <n v="2"/>
    <n v="0"/>
    <n v="0.83442406087907817"/>
    <n v="0.54126527386272716"/>
    <m/>
    <m/>
    <m/>
    <m/>
    <m/>
    <m/>
    <m/>
    <m/>
    <m/>
    <m/>
    <m/>
    <m/>
    <m/>
    <n v="9"/>
    <n v="1"/>
    <n v="0"/>
  </r>
  <r>
    <n v="54296678"/>
    <s v="TRUSTEES OF DARTMOUTH COLLEGE"/>
    <s v="TECHNOLOGY TRANSFER OFFICE HANOVER, NH 03555-1404 11 ROPE FERRY ROAD"/>
    <s v="TECHNOLOGY TRANSFER OFFICE HANOVER NH 03555-1404 11 ROPE FERRY ROAD"/>
    <s v="035551404 11"/>
    <s v="11"/>
    <x v="9"/>
    <x v="0"/>
    <x v="10"/>
    <n v="3"/>
    <x v="4"/>
    <n v="2"/>
    <n v="1"/>
    <n v="6.8231921035228904E-3"/>
    <n v="0.30808320724406846"/>
    <m/>
    <m/>
    <m/>
    <m/>
    <m/>
    <m/>
    <m/>
    <m/>
    <m/>
    <m/>
    <m/>
    <m/>
    <m/>
    <n v="9"/>
    <n v="1"/>
    <n v="0"/>
  </r>
  <r>
    <n v="54297179"/>
    <s v="WAN CHUNG-ZONG"/>
    <s v="SOMERSET US"/>
    <s v="SOMERSET US"/>
    <s v=""/>
    <s v=""/>
    <x v="9"/>
    <x v="0"/>
    <x v="77"/>
    <n v="1"/>
    <x v="15"/>
    <n v="0"/>
    <n v="0"/>
    <n v="0.86504852043547642"/>
    <n v="0.32686037673615842"/>
    <m/>
    <m/>
    <m/>
    <m/>
    <m/>
    <m/>
    <m/>
    <m/>
    <m/>
    <m/>
    <m/>
    <m/>
    <m/>
    <n v="9"/>
    <n v="0"/>
    <n v="0"/>
  </r>
  <r>
    <n v="54300589"/>
    <s v="Rossijskaja Federatsija, ot imeni kotoroj vystupaet Gosudarstvennaja korporatsija po atomnoj energii 'Rosatom'"/>
    <s v="249033, Kaluzhskaja obl., g. Obninsk, pl. Bondarenko, 1, AO 'GNTS RF-FEI'"/>
    <s v="249033 Kaluzhskaja obl. g. Obninsk pl. Bondarenko 1 AO 'GNTS RF-FEI'"/>
    <s v="249033 1"/>
    <s v="1"/>
    <x v="29"/>
    <x v="0"/>
    <x v="31"/>
    <n v="3"/>
    <x v="6"/>
    <n v="2"/>
    <n v="1"/>
    <n v="0.77800939841362571"/>
    <n v="0.69593882660718853"/>
    <m/>
    <m/>
    <m/>
    <m/>
    <m/>
    <m/>
    <m/>
    <m/>
    <m/>
    <m/>
    <m/>
    <m/>
    <m/>
    <n v="9"/>
    <n v="1"/>
    <n v="0"/>
  </r>
  <r>
    <n v="54301126"/>
    <s v="KOKONASKI, William"/>
    <s v="1707 31ST STREET CT NW GIG HARBOR, WA 98335 UNIT B"/>
    <s v="1707 31ST STREET CT NW GIG HARBOR WA 98335 UNIT B"/>
    <s v="1707 31 98335"/>
    <s v="31S"/>
    <x v="9"/>
    <x v="0"/>
    <x v="23"/>
    <n v="3"/>
    <x v="6"/>
    <n v="3"/>
    <n v="1"/>
    <n v="0.36236824778512733"/>
    <n v="0.44763020507198548"/>
    <m/>
    <m/>
    <m/>
    <m/>
    <m/>
    <m/>
    <m/>
    <m/>
    <m/>
    <m/>
    <m/>
    <m/>
    <m/>
    <n v="9"/>
    <n v="1"/>
    <n v="0"/>
  </r>
  <r>
    <n v="54303267"/>
    <s v="CRAIG DELLA VALLE"/>
    <s v="600 NORTH LAKE SHORE DRIVE, APT. 2805 CHICAGO IL 60611 US"/>
    <s v="600 NORTH LAKE SHORE DRIVE APT. 2805 CHICAGO IL 60611 US"/>
    <s v="600 2805 60611"/>
    <s v=""/>
    <x v="9"/>
    <x v="0"/>
    <x v="19"/>
    <n v="3"/>
    <x v="6"/>
    <n v="3"/>
    <n v="0"/>
    <n v="0.91427119547983615"/>
    <n v="6.1713163790600656E-2"/>
    <m/>
    <m/>
    <m/>
    <m/>
    <m/>
    <m/>
    <m/>
    <m/>
    <m/>
    <m/>
    <m/>
    <m/>
    <m/>
    <n v="9"/>
    <n v="1"/>
    <n v="0"/>
  </r>
  <r>
    <n v="54303900"/>
    <s v="KOPKA RYSZARD"/>
    <s v="NOWE SIOŁKOWICE PL"/>
    <s v="NOWE SIOŁKOWICE PL"/>
    <s v=""/>
    <s v=""/>
    <x v="26"/>
    <x v="0"/>
    <x v="83"/>
    <n v="2"/>
    <x v="3"/>
    <n v="0"/>
    <n v="0"/>
    <n v="0.43721345029201564"/>
    <n v="0.8826105843010088"/>
    <m/>
    <m/>
    <m/>
    <m/>
    <m/>
    <m/>
    <m/>
    <m/>
    <m/>
    <m/>
    <m/>
    <m/>
    <m/>
    <n v="9"/>
    <n v="0"/>
    <n v="0"/>
  </r>
  <r>
    <n v="54308405"/>
    <s v="KATHOLIEKE UNIVERSITEIT LEUVEN K.U. LEUVEN R&amp;D"/>
    <s v="LEUVEN 8A-BUS 5105 B-3000 MINDERBROEDERSSTRAAT BE"/>
    <s v="LEUVEN 8A-BUS 5105 B-3000 MINDERBROEDERSSTRAAT BE"/>
    <s v="8 5105 3000"/>
    <s v="8A"/>
    <x v="17"/>
    <x v="0"/>
    <x v="9"/>
    <n v="3"/>
    <x v="9"/>
    <n v="3"/>
    <n v="1"/>
    <n v="0.99880256269883716"/>
    <n v="0.80466935472104562"/>
    <m/>
    <m/>
    <m/>
    <m/>
    <m/>
    <m/>
    <m/>
    <m/>
    <m/>
    <m/>
    <m/>
    <m/>
    <m/>
    <n v="9"/>
    <n v="1"/>
    <n v="0"/>
  </r>
  <r>
    <n v="54308918"/>
    <s v="WEN, Hengchang"/>
    <s v="BUILDING F-XINGHUA INDUSTRIAL PARK, NIUSHAN, DONGCHENG DISTRICT DONGGUAN, GUANGDONG 523128"/>
    <s v="BUILDING F-XINGHUA INDUSTRIAL PARK NIUSHAN DONGCHENG DISTRICT DONGGUAN GUANGDONG 523128"/>
    <s v="523128"/>
    <s v=""/>
    <x v="14"/>
    <x v="0"/>
    <x v="32"/>
    <n v="3"/>
    <x v="4"/>
    <n v="1"/>
    <n v="0"/>
    <n v="0.3534749152079717"/>
    <n v="0.31877034756778844"/>
    <m/>
    <m/>
    <m/>
    <m/>
    <m/>
    <m/>
    <m/>
    <m/>
    <m/>
    <m/>
    <m/>
    <m/>
    <m/>
    <n v="9"/>
    <n v="1"/>
    <n v="0"/>
  </r>
  <r>
    <n v="54317090"/>
    <s v="HARRY OSTRER"/>
    <s v="241, CENTRAL PARK WEST, APT.9D, NEW YORK, NY 10024 US"/>
    <s v="241 CENTRAL PARK WEST APT.9D NEW YORK NY 10024 US"/>
    <s v="241 9 10024"/>
    <s v=".9D"/>
    <x v="9"/>
    <x v="0"/>
    <x v="33"/>
    <n v="3"/>
    <x v="4"/>
    <n v="3"/>
    <n v="1"/>
    <n v="0.21721194079291073"/>
    <n v="0.97169955102128469"/>
    <m/>
    <m/>
    <m/>
    <m/>
    <m/>
    <m/>
    <m/>
    <m/>
    <m/>
    <m/>
    <m/>
    <m/>
    <m/>
    <n v="9"/>
    <n v="1"/>
    <n v="0"/>
  </r>
  <r>
    <n v="54318140"/>
    <s v="SHkolnik Sergej Filippovich"/>
    <s v="428028, g. CHeboksary, pr. Traktorostroitelej, 10, CHeboksarskij filial FGBU 'MNTK 'Mikrokhirurgija glaza' im. akad. S.N. Fedorova' Minzdrava Rossii"/>
    <s v="428028 g. CHeboksary pr. Traktorostroitelej 10 CHeboksarskij filial FGBU 'MNTK 'Mikrokhirurgija glaza' im. akad. S.N. Fedorova' Minzdrava Rossii"/>
    <s v="428028 10"/>
    <s v="10"/>
    <x v="29"/>
    <x v="0"/>
    <x v="143"/>
    <n v="3"/>
    <x v="17"/>
    <n v="2"/>
    <n v="1"/>
    <n v="0.36871580438957352"/>
    <n v="0.27449100047959529"/>
    <m/>
    <m/>
    <m/>
    <m/>
    <m/>
    <m/>
    <m/>
    <m/>
    <m/>
    <m/>
    <m/>
    <m/>
    <m/>
    <n v="9"/>
    <n v="1"/>
    <n v="0"/>
  </r>
  <r>
    <n v="54322790"/>
    <s v="NOVAK, Janez"/>
    <s v="POD VRBAMI 2 1218 KOMENDA"/>
    <s v="POD VRBAMI 2 1218 KOMENDA"/>
    <s v="2 1218"/>
    <s v="2"/>
    <x v="36"/>
    <x v="0"/>
    <x v="21"/>
    <n v="2"/>
    <x v="1"/>
    <n v="2"/>
    <n v="1"/>
    <n v="0.99207120271190907"/>
    <n v="0.73981281088504047"/>
    <m/>
    <m/>
    <m/>
    <m/>
    <m/>
    <m/>
    <m/>
    <m/>
    <m/>
    <m/>
    <m/>
    <m/>
    <m/>
    <n v="9"/>
    <n v="1"/>
    <n v="0"/>
  </r>
  <r>
    <n v="54323217"/>
    <s v="TOPSUN CREATIVE DESIGN"/>
    <s v="28 XIANGYUAN ROAD, GONGSHU DISTRICT HANGZHOU, ZHEJIANG 310015"/>
    <s v="28 XIANGYUAN ROAD GONGSHU DISTRICT HANGZHOU ZHEJIANG 310015"/>
    <s v="28 310015"/>
    <s v=""/>
    <x v="14"/>
    <x v="0"/>
    <x v="15"/>
    <n v="3"/>
    <x v="10"/>
    <n v="2"/>
    <n v="0"/>
    <n v="0.63291592301381427"/>
    <n v="0.97507230091891606"/>
    <m/>
    <m/>
    <m/>
    <m/>
    <m/>
    <m/>
    <m/>
    <m/>
    <m/>
    <m/>
    <m/>
    <m/>
    <m/>
    <n v="9"/>
    <n v="1"/>
    <n v="0"/>
  </r>
  <r>
    <n v="54323295"/>
    <s v="RUTITZKY, LAURA"/>
    <s v="70 Clarendon Avenue Somerville, MA 02144 US"/>
    <s v="70 Clarendon Avenue Somerville MA 02144 US"/>
    <s v="70 02144"/>
    <s v=""/>
    <x v="9"/>
    <x v="0"/>
    <x v="42"/>
    <n v="3"/>
    <x v="11"/>
    <n v="2"/>
    <n v="0"/>
    <n v="0.40031016536746555"/>
    <n v="0.60135799418345537"/>
    <m/>
    <m/>
    <m/>
    <m/>
    <m/>
    <m/>
    <m/>
    <m/>
    <m/>
    <m/>
    <m/>
    <m/>
    <m/>
    <n v="9"/>
    <n v="1"/>
    <n v="0"/>
  </r>
  <r>
    <n v="54326005"/>
    <s v="MOONEY, Jeffrey L"/>
    <s v="7150 FAIRWAY DRIVE S FAYETTEVILLE, PENNSYLVANIA 17222"/>
    <s v="7150 FAIRWAY DRIVE S FAYETTEVILLE PENNSYLVANIA 17222"/>
    <s v="7150 17222"/>
    <s v=""/>
    <x v="9"/>
    <x v="0"/>
    <x v="33"/>
    <n v="3"/>
    <x v="11"/>
    <n v="2"/>
    <n v="0"/>
    <n v="0.91117894642035269"/>
    <n v="0.55714351783944693"/>
    <m/>
    <m/>
    <m/>
    <m/>
    <m/>
    <m/>
    <m/>
    <m/>
    <m/>
    <m/>
    <m/>
    <m/>
    <m/>
    <n v="9"/>
    <n v="1"/>
    <n v="0"/>
  </r>
  <r>
    <n v="54326292"/>
    <s v="NIAN WU"/>
    <s v="103 SASSAFRAS COURT 08902 NORTH BRUNSWICK US"/>
    <s v="103 SASSAFRAS COURT 08902 NORTH BRUNSWICK US"/>
    <s v="103 08902"/>
    <s v=""/>
    <x v="9"/>
    <x v="0"/>
    <x v="18"/>
    <n v="3"/>
    <x v="11"/>
    <n v="2"/>
    <n v="0"/>
    <n v="1.6089581180187995E-2"/>
    <n v="0.93500553916581108"/>
    <m/>
    <m/>
    <m/>
    <m/>
    <m/>
    <m/>
    <m/>
    <m/>
    <m/>
    <m/>
    <m/>
    <m/>
    <m/>
    <n v="9"/>
    <n v="1"/>
    <n v="0"/>
  </r>
  <r>
    <n v="54328065"/>
    <s v="WONG, Dickson"/>
    <s v="675 CAMPBELL TECHNOLOGY PARKWAY CAMPBELL, CALIFORNIA 95008 SUITE 150"/>
    <s v="675 CAMPBELL TECHNOLOGY PARKWAY CAMPBELL CALIFORNIA 95008 SUITE 150"/>
    <s v="675 95008 150"/>
    <s v=""/>
    <x v="9"/>
    <x v="0"/>
    <x v="10"/>
    <n v="3"/>
    <x v="2"/>
    <n v="3"/>
    <n v="0"/>
    <n v="1.4318463680226046E-2"/>
    <n v="0.16720253458185752"/>
    <m/>
    <m/>
    <m/>
    <m/>
    <m/>
    <m/>
    <m/>
    <m/>
    <m/>
    <m/>
    <m/>
    <m/>
    <m/>
    <n v="9"/>
    <n v="1"/>
    <n v="0"/>
  </r>
  <r>
    <n v="54329619"/>
    <s v="RONALD D. WIEHLE"/>
    <s v="US"/>
    <s v="US"/>
    <s v=""/>
    <s v=""/>
    <x v="9"/>
    <x v="0"/>
    <x v="99"/>
    <n v="1"/>
    <x v="14"/>
    <n v="0"/>
    <n v="0"/>
    <n v="0.89422577040563112"/>
    <n v="0.85088550112729255"/>
    <m/>
    <m/>
    <m/>
    <m/>
    <m/>
    <m/>
    <m/>
    <m/>
    <m/>
    <m/>
    <m/>
    <m/>
    <m/>
    <n v="9"/>
    <n v="0"/>
    <n v="0"/>
  </r>
  <r>
    <n v="54331362"/>
    <s v="ZHAO, Gang"/>
    <s v="NO. 25 JINSUO RD, HIGH-TECH DEVELOPMENT ZONE ZHENGZHOU, HENAN 450001"/>
    <s v="NO. 25 JINSUO RD HIGH-TECH DEVELOPMENT ZONE ZHENGZHOU HENAN 450001"/>
    <s v="25 450001"/>
    <s v="25"/>
    <x v="14"/>
    <x v="0"/>
    <x v="10"/>
    <n v="3"/>
    <x v="4"/>
    <n v="2"/>
    <n v="1"/>
    <n v="0.36756910618867566"/>
    <n v="0.23332472236273072"/>
    <m/>
    <m/>
    <m/>
    <m/>
    <m/>
    <m/>
    <m/>
    <m/>
    <m/>
    <m/>
    <m/>
    <m/>
    <m/>
    <n v="9"/>
    <n v="1"/>
    <n v="0"/>
  </r>
  <r>
    <n v="54333625"/>
    <s v="JOHN P. DAVIS"/>
    <s v="US"/>
    <s v="US"/>
    <s v=""/>
    <s v=""/>
    <x v="9"/>
    <x v="0"/>
    <x v="99"/>
    <n v="1"/>
    <x v="14"/>
    <n v="0"/>
    <n v="0"/>
    <n v="0.21031112305369659"/>
    <n v="0.29715459117527909"/>
    <m/>
    <m/>
    <m/>
    <m/>
    <m/>
    <m/>
    <m/>
    <m/>
    <m/>
    <m/>
    <m/>
    <m/>
    <m/>
    <n v="9"/>
    <n v="0"/>
    <n v="0"/>
  </r>
  <r>
    <n v="54336062"/>
    <s v="BAI, Yusheng"/>
    <s v="24238 SUMMERHILL AVENUE LOS ALTOS HILLS, CALIFORNIA 94024"/>
    <s v="24238 SUMMERHILL AVENUE LOS ALTOS HILLS CALIFORNIA 94024"/>
    <s v="24238 94024"/>
    <s v=""/>
    <x v="9"/>
    <x v="0"/>
    <x v="19"/>
    <n v="3"/>
    <x v="10"/>
    <n v="2"/>
    <n v="0"/>
    <n v="0.27328521082848578"/>
    <n v="0.18415936640445207"/>
    <m/>
    <m/>
    <m/>
    <m/>
    <m/>
    <m/>
    <m/>
    <m/>
    <m/>
    <m/>
    <m/>
    <m/>
    <m/>
    <n v="9"/>
    <n v="1"/>
    <n v="0"/>
  </r>
  <r>
    <n v="54342218"/>
    <s v="GONZALEZ DIAZ, Maria T"/>
    <s v="1501 PAGE MILL RD. PALO ALTO, CALIFORNIA 94304-1100"/>
    <s v="1501 PAGE MILL RD. PALO ALTO CALIFORNIA 94304-1100"/>
    <s v="1501 943041100"/>
    <s v=""/>
    <x v="9"/>
    <x v="0"/>
    <x v="71"/>
    <n v="3"/>
    <x v="10"/>
    <n v="2"/>
    <n v="0"/>
    <n v="0.95864969696577296"/>
    <n v="0.65749758271497638"/>
    <m/>
    <m/>
    <m/>
    <m/>
    <m/>
    <m/>
    <m/>
    <m/>
    <m/>
    <m/>
    <m/>
    <m/>
    <m/>
    <n v="9"/>
    <n v="1"/>
    <n v="0"/>
  </r>
  <r>
    <n v="54343228"/>
    <s v="CHAPMAN Robert F."/>
    <s v="191002, Sankt-Peterburg, a/ja 5, OOO 'Ljapunov i partnery'"/>
    <s v="191002 Sankt-Peterburg a/ja 5 OOO 'Ljapunov i partnery'"/>
    <s v="191002 5"/>
    <s v="5"/>
    <x v="9"/>
    <x v="0"/>
    <x v="14"/>
    <n v="3"/>
    <x v="10"/>
    <n v="2"/>
    <n v="1"/>
    <n v="0.68652156296559885"/>
    <n v="0.23576591687693216"/>
    <m/>
    <m/>
    <m/>
    <m/>
    <m/>
    <m/>
    <m/>
    <m/>
    <m/>
    <m/>
    <m/>
    <m/>
    <m/>
    <n v="9"/>
    <n v="1"/>
    <n v="0"/>
  </r>
  <r>
    <n v="54346845"/>
    <s v="OGOREK UDO"/>
    <s v="HAMM DE"/>
    <s v="HAMM DE"/>
    <s v=""/>
    <s v=""/>
    <x v="0"/>
    <x v="0"/>
    <x v="65"/>
    <n v="1"/>
    <x v="15"/>
    <n v="0"/>
    <n v="0"/>
    <n v="0.98805815738265101"/>
    <n v="0.18865153904804421"/>
    <m/>
    <m/>
    <m/>
    <m/>
    <m/>
    <m/>
    <m/>
    <m/>
    <m/>
    <m/>
    <m/>
    <m/>
    <m/>
    <n v="9"/>
    <n v="0"/>
    <n v="0"/>
  </r>
  <r>
    <n v="54347392"/>
    <s v="DIAMOND, Bryan"/>
    <s v="11311 CHINDEN BLVD BOISE, IDAHO 83714"/>
    <s v="11311 CHINDEN BLVD BOISE IDAHO 83714"/>
    <s v="11311 83714"/>
    <s v=""/>
    <x v="9"/>
    <x v="0"/>
    <x v="24"/>
    <n v="3"/>
    <x v="9"/>
    <n v="2"/>
    <n v="0"/>
    <n v="0.86200088119981022"/>
    <n v="0.14774193929646673"/>
    <m/>
    <m/>
    <m/>
    <m/>
    <m/>
    <m/>
    <m/>
    <m/>
    <m/>
    <m/>
    <m/>
    <m/>
    <m/>
    <n v="9"/>
    <n v="1"/>
    <n v="0"/>
  </r>
  <r>
    <n v="54352128"/>
    <s v="JONATHAN A. HICKSON"/>
    <s v="725 NORTHWIND LANE VILLA, IL 60046 US"/>
    <s v="725 NORTHWIND LANE VILLA IL 60046 US"/>
    <s v="725 60046"/>
    <s v=""/>
    <x v="9"/>
    <x v="0"/>
    <x v="24"/>
    <n v="3"/>
    <x v="11"/>
    <n v="2"/>
    <n v="0"/>
    <n v="0.16537409374270817"/>
    <n v="0.5867807365315193"/>
    <m/>
    <m/>
    <m/>
    <m/>
    <m/>
    <m/>
    <m/>
    <m/>
    <m/>
    <m/>
    <m/>
    <m/>
    <m/>
    <n v="9"/>
    <n v="1"/>
    <n v="0"/>
  </r>
  <r>
    <n v="54352441"/>
    <s v="HOLLAND, Chance"/>
    <s v="780 ACACIA WALK APT. J, GOLETA, CALIFORNIA 93117"/>
    <s v="780 ACACIA WALK APT. J GOLETA CALIFORNIA 93117"/>
    <s v="780 93117"/>
    <s v=""/>
    <x v="9"/>
    <x v="0"/>
    <x v="47"/>
    <n v="3"/>
    <x v="10"/>
    <n v="2"/>
    <n v="0"/>
    <n v="0.60248489304912156"/>
    <n v="0.41888789907942026"/>
    <m/>
    <m/>
    <m/>
    <m/>
    <m/>
    <m/>
    <m/>
    <m/>
    <m/>
    <m/>
    <m/>
    <m/>
    <m/>
    <n v="9"/>
    <n v="1"/>
    <n v="0"/>
  </r>
  <r>
    <n v="54353164"/>
    <s v="VOERSTE, ARND"/>
    <s v="Mozartstr. 3-5, 50674 Köln, DE null null"/>
    <s v="Mozartstr. 3-5 50674 Köln DE null null"/>
    <s v="35 50674"/>
    <s v="3-"/>
    <x v="0"/>
    <x v="0"/>
    <x v="41"/>
    <n v="3"/>
    <x v="11"/>
    <n v="2"/>
    <n v="1"/>
    <n v="0.12553522240561843"/>
    <n v="0.39796411278372124"/>
    <m/>
    <m/>
    <m/>
    <m/>
    <m/>
    <m/>
    <m/>
    <m/>
    <m/>
    <m/>
    <m/>
    <m/>
    <m/>
    <n v="9"/>
    <n v="1"/>
    <n v="0"/>
  </r>
  <r>
    <n v="54355712"/>
    <s v="SCHMIDT, Robert G."/>
    <s v="40606 S. SUNSET DRIVE ANTIOCH, ILLINOIS 60002"/>
    <s v="40606 S. SUNSET DRIVE ANTIOCH ILLINOIS 60002"/>
    <s v="40606 60002"/>
    <s v=""/>
    <x v="9"/>
    <x v="0"/>
    <x v="37"/>
    <n v="3"/>
    <x v="11"/>
    <n v="2"/>
    <n v="0"/>
    <n v="8.4095829661470223E-3"/>
    <n v="0.48029008238546533"/>
    <m/>
    <m/>
    <m/>
    <m/>
    <m/>
    <m/>
    <m/>
    <m/>
    <m/>
    <m/>
    <m/>
    <m/>
    <m/>
    <n v="9"/>
    <n v="1"/>
    <n v="0"/>
  </r>
  <r>
    <n v="54357326"/>
    <s v="IWAMA, Tamotsu"/>
    <s v="C/O NAGAKI SEIKI CO., LTD., 4-31, TASHIDEN 3-CHOME, DAITO-SHI, OSAKA 5740045 〒5740045"/>
    <s v="C/O NAGAKI SEIKI CO. LTD. 4-31 TASHIDEN 3-CHOME DAITO-SHI OSAKA 5740045 〒5740045"/>
    <s v="431 3 5740045 5740045"/>
    <s v="4-"/>
    <x v="2"/>
    <x v="0"/>
    <x v="92"/>
    <n v="3"/>
    <x v="8"/>
    <n v="4"/>
    <n v="1"/>
    <n v="0.90565032491337294"/>
    <n v="0.54125357700259547"/>
    <m/>
    <m/>
    <m/>
    <m/>
    <m/>
    <m/>
    <m/>
    <m/>
    <m/>
    <m/>
    <m/>
    <m/>
    <m/>
    <n v="9"/>
    <n v="1"/>
    <n v="0"/>
  </r>
  <r>
    <n v="54357463"/>
    <s v="MARCHANT, NANCY S."/>
    <s v="9911 Brecksville Road Cleveland, Ohio 44141-3247 US"/>
    <s v="9911 Brecksville Road Cleveland Ohio 44141-3247 US"/>
    <s v="9911 441413247"/>
    <s v=""/>
    <x v="9"/>
    <x v="0"/>
    <x v="71"/>
    <n v="3"/>
    <x v="11"/>
    <n v="2"/>
    <n v="0"/>
    <n v="0.54391825621270073"/>
    <n v="0.7509135525558539"/>
    <m/>
    <m/>
    <m/>
    <m/>
    <m/>
    <m/>
    <m/>
    <m/>
    <m/>
    <m/>
    <m/>
    <m/>
    <m/>
    <n v="9"/>
    <n v="1"/>
    <n v="0"/>
  </r>
  <r>
    <n v="54361608"/>
    <s v="UNIVERSITY OF MARYLAND"/>
    <s v="OFFICE OF TECHNOLOGY COMMERCIALIZATION COLLEGE PARK, MD 20742 2130 MITCHELL BLDG., 7999 REGENTS DR."/>
    <s v="OFFICE OF TECHNOLOGY COMMERCIALIZATION COLLEGE PARK MD 20742 2130 MITCHELL BLDG. 7999 REGENTS DR."/>
    <s v="20742 2130 7999"/>
    <s v=""/>
    <x v="9"/>
    <x v="0"/>
    <x v="95"/>
    <n v="3"/>
    <x v="7"/>
    <n v="3"/>
    <n v="0"/>
    <n v="0.27688704094624461"/>
    <n v="0.45564730168355561"/>
    <m/>
    <m/>
    <m/>
    <m/>
    <m/>
    <m/>
    <m/>
    <m/>
    <m/>
    <m/>
    <m/>
    <m/>
    <m/>
    <n v="9"/>
    <n v="1"/>
    <n v="0"/>
  </r>
  <r>
    <n v="146211"/>
    <s v="EICHHORN, Eric"/>
    <s v="Kronenstrasse 37,CH-8006 Zürich"/>
    <s v="Kronenstrasse 37 CH-8006 Zürich"/>
    <s v="37 8006"/>
    <s v="37"/>
    <x v="10"/>
    <x v="0"/>
    <x v="29"/>
    <n v="2"/>
    <x v="0"/>
    <n v="2"/>
    <n v="1"/>
    <n v="0.89676848075035553"/>
    <n v="0.40030778163653502"/>
    <n v="1"/>
    <n v="2"/>
    <n v="14"/>
    <m/>
    <m/>
    <m/>
    <m/>
    <m/>
    <m/>
    <m/>
    <m/>
    <m/>
    <m/>
    <n v="9"/>
    <n v="1"/>
    <n v="0"/>
  </r>
  <r>
    <n v="54369513"/>
    <s v="GARY PENDLETON"/>
    <s v="2109 SAWDUST ROAD #15201, SPRING TX 77380 US"/>
    <s v="2109 SAWDUST ROAD #15201 SPRING TX 77380 US"/>
    <s v="2109 15201 77380"/>
    <s v=""/>
    <x v="9"/>
    <x v="0"/>
    <x v="18"/>
    <n v="3"/>
    <x v="10"/>
    <n v="3"/>
    <n v="0"/>
    <n v="3.4042452163096759E-2"/>
    <n v="0.62923110670619176"/>
    <m/>
    <m/>
    <m/>
    <m/>
    <m/>
    <m/>
    <m/>
    <m/>
    <m/>
    <m/>
    <m/>
    <m/>
    <m/>
    <n v="9"/>
    <n v="1"/>
    <n v="0"/>
  </r>
  <r>
    <n v="54371015"/>
    <s v="KIMBERLY-CLARK WORLDWIDE, INC."/>
    <s v="NEENAH, WISCONSIN 54956. US"/>
    <s v="NEENAH WISCONSIN 54956. US"/>
    <s v="54956"/>
    <s v=""/>
    <x v="9"/>
    <x v="0"/>
    <x v="54"/>
    <n v="2"/>
    <x v="0"/>
    <n v="1"/>
    <n v="0"/>
    <n v="0.32498722703848038"/>
    <n v="0.7119401106673533"/>
    <m/>
    <m/>
    <m/>
    <m/>
    <m/>
    <m/>
    <m/>
    <m/>
    <m/>
    <m/>
    <m/>
    <m/>
    <m/>
    <n v="9"/>
    <n v="1"/>
    <n v="0"/>
  </r>
  <r>
    <n v="54373061"/>
    <s v="RUBEN, Steven M."/>
    <s v="18528 Heritage Hills Drive, Olney, MD 20832 US"/>
    <s v="18528 Heritage Hills Drive Olney MD 20832 US"/>
    <s v="18528 20832"/>
    <s v=""/>
    <x v="9"/>
    <x v="0"/>
    <x v="43"/>
    <n v="3"/>
    <x v="10"/>
    <n v="2"/>
    <n v="0"/>
    <n v="0.26965568667305917"/>
    <n v="0.92150857083507165"/>
    <m/>
    <m/>
    <m/>
    <m/>
    <m/>
    <m/>
    <m/>
    <m/>
    <m/>
    <m/>
    <m/>
    <m/>
    <m/>
    <n v="9"/>
    <n v="1"/>
    <n v="0"/>
  </r>
  <r>
    <n v="54374820"/>
    <s v="KENNETH VICTOR NEWSON"/>
    <s v="4, Grammar School Place, Sudbury, Suffolk, CO10 2GE, United Kingdom"/>
    <s v="4 Grammar School Place Sudbury Suffolk CO10 2GE United Kingdom"/>
    <s v="4 10 2"/>
    <s v="O10"/>
    <x v="8"/>
    <x v="0"/>
    <x v="17"/>
    <n v="3"/>
    <x v="4"/>
    <n v="3"/>
    <n v="1"/>
    <n v="3.1546362563021457E-2"/>
    <n v="0.76903843792047999"/>
    <m/>
    <m/>
    <m/>
    <m/>
    <m/>
    <m/>
    <m/>
    <m/>
    <m/>
    <m/>
    <m/>
    <m/>
    <m/>
    <n v="9"/>
    <n v="1"/>
    <n v="0"/>
  </r>
  <r>
    <n v="54378788"/>
    <s v="LUIS ANGEL ARROYO"/>
    <s v="F1 PASEO DEL VALLE, ANASCO, PR 00610 US"/>
    <s v="F1 PASEO DEL VALLE ANASCO PR 00610 US"/>
    <s v="1 00610"/>
    <s v="F1"/>
    <x v="9"/>
    <x v="0"/>
    <x v="36"/>
    <n v="3"/>
    <x v="10"/>
    <n v="2"/>
    <n v="1"/>
    <n v="0.81347850738297034"/>
    <n v="0.29143800289112742"/>
    <m/>
    <m/>
    <m/>
    <m/>
    <m/>
    <m/>
    <m/>
    <m/>
    <m/>
    <m/>
    <m/>
    <m/>
    <m/>
    <n v="9"/>
    <n v="1"/>
    <n v="0"/>
  </r>
  <r>
    <n v="54379214"/>
    <s v="MEGAN P. LEHMANN"/>
    <s v="US"/>
    <s v="US"/>
    <s v=""/>
    <s v=""/>
    <x v="9"/>
    <x v="0"/>
    <x v="99"/>
    <n v="1"/>
    <x v="14"/>
    <n v="0"/>
    <n v="0"/>
    <n v="0.863096280118133"/>
    <n v="0.84198081064413999"/>
    <m/>
    <m/>
    <m/>
    <m/>
    <m/>
    <m/>
    <m/>
    <m/>
    <m/>
    <m/>
    <m/>
    <m/>
    <m/>
    <n v="9"/>
    <n v="0"/>
    <n v="0"/>
  </r>
  <r>
    <n v="54382828"/>
    <s v="SINGHAL, Nitesh"/>
    <s v="C/O LATTICE SEMICONDUCTOR CORPORATION PORTLAND, OR 97204 111 SW 5TH AVENUE, SUITE 700"/>
    <s v="C/O LATTICE SEMICONDUCTOR CORPORATION PORTLAND OR 97204 111 SW 5TH AVENUE SUITE 700"/>
    <s v="97204 111 5 700"/>
    <s v="111"/>
    <x v="9"/>
    <x v="0"/>
    <x v="92"/>
    <n v="3"/>
    <x v="5"/>
    <n v="4"/>
    <n v="1"/>
    <n v="4.1481337922476547E-2"/>
    <n v="0.96913903749433561"/>
    <m/>
    <m/>
    <m/>
    <m/>
    <m/>
    <m/>
    <m/>
    <m/>
    <m/>
    <m/>
    <m/>
    <m/>
    <m/>
    <n v="9"/>
    <n v="1"/>
    <n v="0"/>
  </r>
  <r>
    <n v="54384146"/>
    <s v="GOELA, Naveen"/>
    <s v="5775 MOREHOUSE DRIVE SAN DIEGO, CALIFORNIA 92121-1714"/>
    <s v="5775 MOREHOUSE DRIVE SAN DIEGO CALIFORNIA 92121-1714"/>
    <s v="5775 921211714"/>
    <s v=""/>
    <x v="9"/>
    <x v="0"/>
    <x v="33"/>
    <n v="3"/>
    <x v="11"/>
    <n v="2"/>
    <n v="0"/>
    <n v="0.26054476702830132"/>
    <n v="0.30129741931069531"/>
    <m/>
    <m/>
    <m/>
    <m/>
    <m/>
    <m/>
    <m/>
    <m/>
    <m/>
    <m/>
    <m/>
    <m/>
    <m/>
    <n v="9"/>
    <n v="1"/>
    <n v="0"/>
  </r>
  <r>
    <n v="54386182"/>
    <s v="LARRY REIMERT (FALECIDO)"/>
    <s v="13550 HEMPSTEAD HWY, HOUSTON TX 77040-5851 US"/>
    <s v="13550 HEMPSTEAD HWY HOUSTON TX 77040-5851 US"/>
    <s v="13550 770405851"/>
    <s v=""/>
    <x v="9"/>
    <x v="0"/>
    <x v="37"/>
    <n v="3"/>
    <x v="11"/>
    <n v="2"/>
    <n v="0"/>
    <n v="0.34494953758248637"/>
    <n v="0.39351255407033647"/>
    <m/>
    <m/>
    <m/>
    <m/>
    <m/>
    <m/>
    <m/>
    <m/>
    <m/>
    <m/>
    <m/>
    <m/>
    <m/>
    <n v="9"/>
    <n v="1"/>
    <n v="0"/>
  </r>
  <r>
    <n v="54386732"/>
    <s v="MAKDONALD Linn"/>
    <s v="119019, Moskva, Gogolevskij bulvar, dom 11, 'Goulingz Interneshnl Ink.', Patentnomu poverennomu Kondakovoj E.V."/>
    <s v="119019 Moskva Gogolevskij bulvar dom 11 'Goulingz Interneshnl Ink.' Patentnomu poverennomu Kondakovoj E.V."/>
    <s v="119019 11"/>
    <s v="11"/>
    <x v="9"/>
    <x v="0"/>
    <x v="151"/>
    <n v="3"/>
    <x v="5"/>
    <n v="2"/>
    <n v="1"/>
    <n v="0.59892895638229571"/>
    <n v="0.60956440613314133"/>
    <m/>
    <m/>
    <m/>
    <m/>
    <m/>
    <m/>
    <m/>
    <m/>
    <m/>
    <m/>
    <m/>
    <m/>
    <m/>
    <n v="9"/>
    <n v="1"/>
    <n v="0"/>
  </r>
  <r>
    <n v="54389266"/>
    <s v="PLEMMONS, Joe"/>
    <s v="P.O. BOX 1311 BLUE RIDGE, GA 30513"/>
    <s v="P.O. BOX 1311 BLUE RIDGE GA 30513"/>
    <s v="1311 30513"/>
    <s v=""/>
    <x v="9"/>
    <x v="0"/>
    <x v="51"/>
    <n v="2"/>
    <x v="11"/>
    <n v="2"/>
    <n v="0"/>
    <n v="0.85736901238773"/>
    <n v="0.83917600229982114"/>
    <m/>
    <m/>
    <m/>
    <m/>
    <m/>
    <m/>
    <m/>
    <m/>
    <m/>
    <m/>
    <m/>
    <m/>
    <m/>
    <n v="9"/>
    <n v="1"/>
    <n v="0"/>
  </r>
  <r>
    <n v="54394465"/>
    <s v="KIM, Goun-young"/>
    <s v="1110-1001, BUNDANG-GU, SEONGNAM-SI, GYEONGGI-DO 13475 147, SEOPANGYO-RO,"/>
    <s v="1110-1001 BUNDANG-GU SEONGNAM-SI GYEONGGI-DO 13475 147 SEOPANGYO-RO"/>
    <s v="11101001 13475 147"/>
    <s v="147"/>
    <x v="7"/>
    <x v="0"/>
    <x v="75"/>
    <n v="3"/>
    <x v="11"/>
    <n v="3"/>
    <n v="1"/>
    <n v="0.73569315143965741"/>
    <n v="0.22625304279542524"/>
    <m/>
    <m/>
    <m/>
    <m/>
    <m/>
    <m/>
    <m/>
    <m/>
    <m/>
    <m/>
    <m/>
    <m/>
    <m/>
    <n v="9"/>
    <n v="1"/>
    <n v="0"/>
  </r>
  <r>
    <n v="54395034"/>
    <s v="LEE, Hee-kwan"/>
    <s v="101-2103, BUNDANG-GU, SEONGNAM-SI, GYEONGGI-DO 13556 239, JEONGJAIL-RO,"/>
    <s v="101-2103 BUNDANG-GU SEONGNAM-SI GYEONGGI-DO 13556 239 JEONGJAIL-RO"/>
    <s v="1012103 13556 239"/>
    <s v="239"/>
    <x v="7"/>
    <x v="0"/>
    <x v="50"/>
    <n v="3"/>
    <x v="11"/>
    <n v="3"/>
    <n v="1"/>
    <n v="0.31201133685283677"/>
    <n v="0.53764567214876469"/>
    <m/>
    <m/>
    <m/>
    <m/>
    <m/>
    <m/>
    <m/>
    <m/>
    <m/>
    <m/>
    <m/>
    <m/>
    <m/>
    <n v="9"/>
    <n v="1"/>
    <n v="0"/>
  </r>
  <r>
    <n v="54401920"/>
    <s v="BAISCH, Andrew"/>
    <s v="43 THORNDIKE ST., SG-1 CAMBRIDGE, MASSACHUSETTS 02141"/>
    <s v="43 THORNDIKE ST. SG-1 CAMBRIDGE MASSACHUSETTS 02141"/>
    <s v="43 1 02141"/>
    <s v="-1"/>
    <x v="9"/>
    <x v="0"/>
    <x v="33"/>
    <n v="3"/>
    <x v="11"/>
    <n v="3"/>
    <n v="1"/>
    <n v="0.35373065836159501"/>
    <n v="0.66471102680138805"/>
    <m/>
    <m/>
    <m/>
    <m/>
    <m/>
    <m/>
    <m/>
    <m/>
    <m/>
    <m/>
    <m/>
    <m/>
    <m/>
    <n v="9"/>
    <n v="1"/>
    <n v="0"/>
  </r>
  <r>
    <n v="54404181"/>
    <s v="AMEESH MAKADIA"/>
    <s v="55 GREENWICH AVENUE, APT.7, NEW YORK NY 10014 US"/>
    <s v="55 GREENWICH AVENUE APT.7 NEW YORK NY 10014 US"/>
    <s v="55 7 10014"/>
    <s v=".7"/>
    <x v="9"/>
    <x v="0"/>
    <x v="47"/>
    <n v="3"/>
    <x v="2"/>
    <n v="3"/>
    <n v="1"/>
    <n v="8.8036367800932269E-2"/>
    <n v="0.97854828494096935"/>
    <m/>
    <m/>
    <m/>
    <m/>
    <m/>
    <m/>
    <m/>
    <m/>
    <m/>
    <m/>
    <m/>
    <m/>
    <m/>
    <n v="9"/>
    <n v="1"/>
    <n v="0"/>
  </r>
  <r>
    <n v="54405592"/>
    <s v="CHRISTOS KARANICOLAS"/>
    <s v="131 FIRST AVENUE, MASSAPEQUA PARK, NY US"/>
    <s v="131 FIRST AVENUE MASSAPEQUA PARK NY US"/>
    <s v="131"/>
    <s v=""/>
    <x v="9"/>
    <x v="0"/>
    <x v="41"/>
    <n v="3"/>
    <x v="11"/>
    <n v="1"/>
    <n v="0"/>
    <n v="0.80897950609987801"/>
    <n v="0.92125915520966406"/>
    <m/>
    <m/>
    <m/>
    <m/>
    <m/>
    <m/>
    <m/>
    <m/>
    <m/>
    <m/>
    <m/>
    <m/>
    <m/>
    <n v="9"/>
    <n v="1"/>
    <n v="0"/>
  </r>
  <r>
    <n v="54407221"/>
    <s v="GLOBAL GEOPHYSICAL SERVICES, INC."/>
    <s v="13927 SOUTH GESSNER ROAD MISSOURI CITY, TX 77489"/>
    <s v="13927 SOUTH GESSNER ROAD MISSOURI CITY TX 77489"/>
    <s v="13927 77489"/>
    <s v=""/>
    <x v="9"/>
    <x v="0"/>
    <x v="47"/>
    <n v="3"/>
    <x v="10"/>
    <n v="2"/>
    <n v="0"/>
    <n v="3.0670745207689643E-2"/>
    <n v="0.97426480266100446"/>
    <m/>
    <m/>
    <m/>
    <m/>
    <m/>
    <m/>
    <m/>
    <m/>
    <m/>
    <m/>
    <m/>
    <m/>
    <m/>
    <n v="9"/>
    <n v="1"/>
    <n v="0"/>
  </r>
  <r>
    <n v="54408266"/>
    <s v="MEASAMER, John P."/>
    <s v="4545 CREEK ROAD CINCINNATI, OHIO 45242"/>
    <s v="4545 CREEK ROAD CINCINNATI OHIO 45242"/>
    <s v="4545 45242"/>
    <s v=""/>
    <x v="9"/>
    <x v="0"/>
    <x v="34"/>
    <n v="3"/>
    <x v="9"/>
    <n v="2"/>
    <n v="0"/>
    <n v="0.56156418283074594"/>
    <n v="0.57903730739511272"/>
    <m/>
    <m/>
    <m/>
    <m/>
    <m/>
    <m/>
    <m/>
    <m/>
    <m/>
    <m/>
    <m/>
    <m/>
    <m/>
    <n v="9"/>
    <n v="1"/>
    <n v="0"/>
  </r>
  <r>
    <n v="54410488"/>
    <s v="WYLIE, Dennis"/>
    <s v="2150 WOODWARD STREET, SUITE 100 AUSTIN, TX 78744"/>
    <s v="2150 WOODWARD STREET SUITE 100 AUSTIN TX 78744"/>
    <s v="2150 100 78744"/>
    <s v="100"/>
    <x v="9"/>
    <x v="0"/>
    <x v="47"/>
    <n v="3"/>
    <x v="10"/>
    <n v="3"/>
    <n v="1"/>
    <n v="0.81303700438005089"/>
    <n v="0.27275512403733204"/>
    <m/>
    <m/>
    <m/>
    <m/>
    <m/>
    <m/>
    <m/>
    <m/>
    <m/>
    <m/>
    <m/>
    <m/>
    <m/>
    <n v="9"/>
    <n v="1"/>
    <n v="0"/>
  </r>
  <r>
    <n v="54411745"/>
    <s v="MENGHANI, Manish"/>
    <s v="17800 NORTH 85TH STREET SCOTTSDALE, AZ 85255"/>
    <s v="17800 NORTH 85TH STREET SCOTTSDALE AZ 85255"/>
    <s v="17800 85 85255"/>
    <s v="85T"/>
    <x v="9"/>
    <x v="0"/>
    <x v="18"/>
    <n v="3"/>
    <x v="11"/>
    <n v="3"/>
    <n v="1"/>
    <n v="0.24669511648173781"/>
    <n v="0.527741460974536"/>
    <m/>
    <m/>
    <m/>
    <m/>
    <m/>
    <m/>
    <m/>
    <m/>
    <m/>
    <m/>
    <m/>
    <m/>
    <m/>
    <n v="9"/>
    <n v="1"/>
    <n v="0"/>
  </r>
  <r>
    <n v="54412324"/>
    <s v="PETERSON, Michael"/>
    <s v="4870 WYNDHAM ROAD PARK CITY, KS 67219"/>
    <s v="4870 WYNDHAM ROAD PARK CITY KS 67219"/>
    <s v="4870 67219"/>
    <s v=""/>
    <x v="9"/>
    <x v="0"/>
    <x v="24"/>
    <n v="3"/>
    <x v="11"/>
    <n v="2"/>
    <n v="0"/>
    <n v="0.55137448484252782"/>
    <n v="0.32595488453795407"/>
    <m/>
    <m/>
    <m/>
    <m/>
    <m/>
    <m/>
    <m/>
    <m/>
    <m/>
    <m/>
    <m/>
    <m/>
    <m/>
    <n v="9"/>
    <n v="1"/>
    <n v="0"/>
  </r>
  <r>
    <n v="54413219"/>
    <s v="STOVER, CHARLES, KEN"/>
    <s v="C/o Medimmune, Llc One Medimmune, Llc Gaithersburg, MD 20878 US"/>
    <s v="C/o Medimmune Llc One Medimmune Llc Gaithersburg MD 20878 US"/>
    <s v="20878"/>
    <s v=""/>
    <x v="9"/>
    <x v="0"/>
    <x v="53"/>
    <n v="3"/>
    <x v="4"/>
    <n v="1"/>
    <n v="0"/>
    <n v="0.84975420616685826"/>
    <n v="0.65072910344562795"/>
    <m/>
    <m/>
    <m/>
    <m/>
    <m/>
    <m/>
    <m/>
    <m/>
    <m/>
    <m/>
    <m/>
    <m/>
    <m/>
    <n v="9"/>
    <n v="1"/>
    <n v="0"/>
  </r>
  <r>
    <n v="54413781"/>
    <s v="WESTERBY, Carl, Benjamin"/>
    <s v="3264 S. SPRINGFIELD AVENUE MILWAUKEE, WI 53207"/>
    <s v="3264 S. SPRINGFIELD AVENUE MILWAUKEE WI 53207"/>
    <s v="3264 53207"/>
    <s v=""/>
    <x v="9"/>
    <x v="0"/>
    <x v="43"/>
    <n v="3"/>
    <x v="11"/>
    <n v="2"/>
    <n v="0"/>
    <n v="0.34504233371821613"/>
    <n v="0.79398260016603428"/>
    <m/>
    <m/>
    <m/>
    <m/>
    <m/>
    <m/>
    <m/>
    <m/>
    <m/>
    <m/>
    <m/>
    <m/>
    <m/>
    <n v="9"/>
    <n v="1"/>
    <n v="0"/>
  </r>
  <r>
    <n v="54425194"/>
    <s v="HUANG, Jue"/>
    <s v="ZTE PLAZA, KEJI ROAD SOUTH SHENZHEN, GUANGDONG 518057 HI-TECH INDUSTRIAL PARK, NANSHAN"/>
    <s v="ZTE PLAZA KEJI ROAD SOUTH SHENZHEN GUANGDONG 518057 HI-TECH INDUSTRIAL PARK NANSHAN"/>
    <s v="518057"/>
    <s v=""/>
    <x v="14"/>
    <x v="0"/>
    <x v="12"/>
    <n v="3"/>
    <x v="8"/>
    <n v="1"/>
    <n v="0"/>
    <n v="0.98542753156400043"/>
    <n v="0.85050418968633035"/>
    <m/>
    <m/>
    <m/>
    <m/>
    <m/>
    <m/>
    <m/>
    <m/>
    <m/>
    <m/>
    <m/>
    <m/>
    <m/>
    <n v="9"/>
    <n v="1"/>
    <n v="0"/>
  </r>
  <r>
    <n v="54426332"/>
    <s v="ZHANG, Dong"/>
    <s v="HUAWEI ADMINISTRATION BUILDING SHENZHEN, GUANGDONG 518129 BANTIAN, LONGGANG DISTRICT"/>
    <s v="HUAWEI ADMINISTRATION BUILDING SHENZHEN GUANGDONG 518129 BANTIAN LONGGANG DISTRICT"/>
    <s v="518129"/>
    <s v=""/>
    <x v="14"/>
    <x v="0"/>
    <x v="7"/>
    <n v="3"/>
    <x v="2"/>
    <n v="1"/>
    <n v="0"/>
    <n v="7.0038883538882879E-2"/>
    <n v="0.77600036327353961"/>
    <m/>
    <m/>
    <m/>
    <m/>
    <m/>
    <m/>
    <m/>
    <m/>
    <m/>
    <m/>
    <m/>
    <m/>
    <m/>
    <n v="9"/>
    <n v="1"/>
    <n v="0"/>
  </r>
  <r>
    <n v="54426445"/>
    <s v="ZHAO, Haisheng"/>
    <s v="NO.9, DIZE ROAD, BDA BEIJING 100176"/>
    <s v="NO.9 DIZE ROAD BDA BEIJING 100176"/>
    <s v="9 100176"/>
    <s v=".9"/>
    <x v="14"/>
    <x v="0"/>
    <x v="52"/>
    <n v="2"/>
    <x v="9"/>
    <n v="2"/>
    <n v="1"/>
    <n v="0.4994753663455016"/>
    <n v="0.79711300088688475"/>
    <m/>
    <m/>
    <m/>
    <m/>
    <m/>
    <m/>
    <m/>
    <m/>
    <m/>
    <m/>
    <m/>
    <m/>
    <m/>
    <n v="9"/>
    <n v="1"/>
    <n v="0"/>
  </r>
  <r>
    <n v="54426752"/>
    <s v="BERND MÜLLER"/>
    <s v="THOMAS-MANN-STRABE 10, 18055 ROSTOCK. DE"/>
    <s v="THOMAS-MANN-STRABE 10 18055 ROSTOCK. DE"/>
    <s v="10 18055"/>
    <s v="10"/>
    <x v="0"/>
    <x v="0"/>
    <x v="41"/>
    <n v="3"/>
    <x v="1"/>
    <n v="2"/>
    <n v="1"/>
    <n v="0.6336962455764108"/>
    <n v="0.71200797106077951"/>
    <m/>
    <m/>
    <m/>
    <m/>
    <m/>
    <m/>
    <m/>
    <m/>
    <m/>
    <m/>
    <m/>
    <m/>
    <m/>
    <n v="9"/>
    <n v="1"/>
    <n v="0"/>
  </r>
  <r>
    <n v="54427976"/>
    <s v="ULMA ANDREAS"/>
    <s v="MÜLHEIM AN DER RUHR DE"/>
    <s v="MÜLHEIM AN DER RUHR DE"/>
    <s v=""/>
    <s v=""/>
    <x v="0"/>
    <x v="0"/>
    <x v="48"/>
    <n v="2"/>
    <x v="1"/>
    <n v="0"/>
    <n v="0"/>
    <n v="0.6693913627832464"/>
    <n v="0.85868658987713919"/>
    <m/>
    <m/>
    <m/>
    <m/>
    <m/>
    <m/>
    <m/>
    <m/>
    <m/>
    <m/>
    <m/>
    <m/>
    <m/>
    <n v="9"/>
    <n v="0"/>
    <n v="0"/>
  </r>
  <r>
    <n v="54431015"/>
    <s v="ODANETH, Annamma Anil"/>
    <s v="DBT-ICT CENTRE FOR ENERGY BIOSCIENCES, NATHALAL PARIKH MARG, MATUNGA (EAST), MAHARASHTRA, MUMBAI 400019 INSTITUTE OF CHEMICAL TECHNOLOGY (DEEMED UNIVERSITY),"/>
    <s v="DBT-ICT CENTRE FOR ENERGY BIOSCIENCES NATHALAL PARIKH MARG MATUNGA (EAST) MAHARASHTRA MUMBAI 400019 INSTITUTE OF CHEMICAL TECHNOLOGY (DEEMED UNIVERSITY)"/>
    <s v="400019"/>
    <s v=""/>
    <x v="27"/>
    <x v="0"/>
    <x v="152"/>
    <n v="3"/>
    <x v="18"/>
    <n v="1"/>
    <n v="0"/>
    <n v="0.45773351909053639"/>
    <n v="0.88028415269249727"/>
    <m/>
    <m/>
    <m/>
    <m/>
    <m/>
    <m/>
    <m/>
    <m/>
    <m/>
    <m/>
    <m/>
    <m/>
    <m/>
    <n v="9"/>
    <n v="1"/>
    <n v="0"/>
  </r>
  <r>
    <n v="54435885"/>
    <s v="WOO, Ji Hoon"/>
    <s v="53, YEONGTONG-RO 27BEON-GIL GYEONGGI-DO 18376 HWASEONG-SI"/>
    <s v="53 YEONGTONG-RO 27BEON-GIL GYEONGGI-DO 18376 HWASEONG-SI"/>
    <s v="53 27 18376"/>
    <s v="27B"/>
    <x v="7"/>
    <x v="0"/>
    <x v="19"/>
    <n v="3"/>
    <x v="9"/>
    <n v="3"/>
    <n v="1"/>
    <n v="9.5752860483522051E-2"/>
    <n v="0.63734307013224278"/>
    <m/>
    <m/>
    <m/>
    <m/>
    <m/>
    <m/>
    <m/>
    <m/>
    <m/>
    <m/>
    <m/>
    <m/>
    <m/>
    <n v="9"/>
    <n v="1"/>
    <n v="0"/>
  </r>
  <r>
    <n v="54436847"/>
    <s v="STUBBEMAN ROBERT"/>
    <s v="NO"/>
    <s v="NO"/>
    <s v=""/>
    <s v=""/>
    <x v="13"/>
    <x v="0"/>
    <x v="99"/>
    <n v="1"/>
    <x v="14"/>
    <n v="0"/>
    <n v="0"/>
    <n v="0.98156698137732934"/>
    <n v="0.7546330816872272"/>
    <m/>
    <m/>
    <m/>
    <m/>
    <m/>
    <m/>
    <m/>
    <m/>
    <m/>
    <m/>
    <m/>
    <m/>
    <m/>
    <n v="9"/>
    <n v="0"/>
    <n v="0"/>
  </r>
  <r>
    <n v="54437872"/>
    <s v="KHlopov Viktor Semenovich"/>
    <s v="119361, Moskva, ul. Ozernaja, 46, FGUP 'VNIIOFI', Stepanovoj O.N."/>
    <s v="119361 Moskva ul. Ozernaja 46 FGUP 'VNIIOFI' Stepanovoj O.N."/>
    <s v="119361 46"/>
    <s v="46"/>
    <x v="29"/>
    <x v="0"/>
    <x v="4"/>
    <n v="3"/>
    <x v="2"/>
    <n v="2"/>
    <n v="1"/>
    <n v="0.86845048564520966"/>
    <n v="0.97727300225689684"/>
    <m/>
    <m/>
    <m/>
    <m/>
    <m/>
    <m/>
    <m/>
    <m/>
    <m/>
    <m/>
    <m/>
    <m/>
    <m/>
    <n v="9"/>
    <n v="1"/>
    <n v="0"/>
  </r>
  <r>
    <n v="54444595"/>
    <s v="SURTI, Prasoonkumar"/>
    <s v="1408 KILRENNY COURT FOLSOM, CA 95630"/>
    <s v="1408 KILRENNY COURT FOLSOM CA 95630"/>
    <s v="1408 95630"/>
    <s v=""/>
    <x v="9"/>
    <x v="0"/>
    <x v="38"/>
    <n v="3"/>
    <x v="9"/>
    <n v="2"/>
    <n v="0"/>
    <n v="0.30060005899965447"/>
    <n v="0.1322189073136153"/>
    <m/>
    <m/>
    <m/>
    <m/>
    <m/>
    <m/>
    <m/>
    <m/>
    <m/>
    <m/>
    <m/>
    <m/>
    <m/>
    <n v="9"/>
    <n v="1"/>
    <n v="0"/>
  </r>
  <r>
    <n v="54452659"/>
    <s v="TIAN, Wenjing"/>
    <s v="No.42 YongNing Road East,Wuxue Hubei 435400"/>
    <s v="No.42 YongNing Road East Wuxue Hubei 435400"/>
    <s v="42 435400"/>
    <s v=".42"/>
    <x v="14"/>
    <x v="0"/>
    <x v="42"/>
    <n v="3"/>
    <x v="11"/>
    <n v="2"/>
    <n v="1"/>
    <n v="0.61142219198428283"/>
    <n v="0.65651123549400048"/>
    <m/>
    <m/>
    <m/>
    <m/>
    <m/>
    <m/>
    <m/>
    <m/>
    <m/>
    <m/>
    <m/>
    <m/>
    <m/>
    <n v="9"/>
    <n v="1"/>
    <n v="0"/>
  </r>
  <r>
    <n v="164516"/>
    <s v="BURGER, Martin"/>
    <s v="Franckstrasse 26,A-4020 Linz"/>
    <s v="Franckstrasse 26 A-4020 Linz"/>
    <s v="26 4020"/>
    <s v="26"/>
    <x v="15"/>
    <x v="0"/>
    <x v="20"/>
    <n v="2"/>
    <x v="0"/>
    <n v="2"/>
    <n v="1"/>
    <n v="9.9886315922328883E-2"/>
    <n v="0.40348453646992377"/>
    <n v="1"/>
    <n v="2"/>
    <n v="14"/>
    <m/>
    <m/>
    <m/>
    <m/>
    <m/>
    <m/>
    <m/>
    <m/>
    <m/>
    <m/>
    <n v="9"/>
    <n v="1"/>
    <n v="0"/>
  </r>
  <r>
    <n v="262277"/>
    <s v="Ghilardi, Gianluigi"/>
    <s v="Via Pandolfino 149,54100 Massa (MS)"/>
    <s v="Via Pandolfino 149 54100 Massa (MS)"/>
    <s v="149 54100"/>
    <s v="149"/>
    <x v="6"/>
    <x v="0"/>
    <x v="52"/>
    <n v="2"/>
    <x v="9"/>
    <n v="2"/>
    <n v="1"/>
    <n v="0.27869867846030116"/>
    <n v="0.42543766300756158"/>
    <n v="1"/>
    <n v="2"/>
    <n v="14"/>
    <m/>
    <m/>
    <m/>
    <m/>
    <m/>
    <m/>
    <m/>
    <m/>
    <m/>
    <m/>
    <n v="9"/>
    <n v="1"/>
    <n v="0"/>
  </r>
  <r>
    <n v="54459288"/>
    <s v="MEHRLING, Thomas Jorg"/>
    <s v="Sevogelstrasse 30,4052 Basel"/>
    <s v="Sevogelstrasse 30 4052 Basel"/>
    <s v="30 4052"/>
    <s v="30"/>
    <x v="10"/>
    <x v="0"/>
    <x v="20"/>
    <n v="2"/>
    <x v="0"/>
    <n v="2"/>
    <n v="1"/>
    <n v="0.92240161380318741"/>
    <n v="0.88901890329869682"/>
    <m/>
    <m/>
    <m/>
    <m/>
    <m/>
    <m/>
    <m/>
    <m/>
    <m/>
    <m/>
    <m/>
    <m/>
    <m/>
    <n v="9"/>
    <n v="1"/>
    <n v="0"/>
  </r>
  <r>
    <n v="54459534"/>
    <s v="Foong, Kar Phooi"/>
    <s v="Rm1301 BI6,Lane 189 Zhongshan Rd (W),Shi Jia Garden 200051 Shanghai"/>
    <s v="Rm1301 BI6 Lane 189 Zhongshan Rd (W) Shi Jia Garden 200051 Shanghai"/>
    <s v="1301 6 189 200051"/>
    <s v="I6"/>
    <x v="14"/>
    <x v="0"/>
    <x v="17"/>
    <n v="3"/>
    <x v="8"/>
    <n v="4"/>
    <n v="1"/>
    <n v="0.7494325705778363"/>
    <n v="0.6574690080992176"/>
    <m/>
    <m/>
    <m/>
    <m/>
    <m/>
    <m/>
    <m/>
    <m/>
    <m/>
    <m/>
    <m/>
    <m/>
    <m/>
    <n v="9"/>
    <n v="1"/>
    <n v="0"/>
  </r>
  <r>
    <n v="54465385"/>
    <s v="Peking University Shenzhen Graduate School"/>
    <s v="Peking University Campus,Xili University Town,Nanshan District,Shenzhen, Guangdong 518055"/>
    <s v="Peking University Campus Xili University Town Nanshan District Shenzhen Guangdong 518055"/>
    <s v="518055"/>
    <s v=""/>
    <x v="14"/>
    <x v="0"/>
    <x v="44"/>
    <n v="3"/>
    <x v="6"/>
    <n v="1"/>
    <n v="0"/>
    <n v="0.95627134488054055"/>
    <n v="7.2896794382727781E-2"/>
    <m/>
    <m/>
    <m/>
    <m/>
    <m/>
    <m/>
    <m/>
    <m/>
    <m/>
    <m/>
    <m/>
    <m/>
    <m/>
    <n v="9"/>
    <n v="1"/>
    <n v="0"/>
  </r>
  <r>
    <n v="54466213"/>
    <s v="GENG, Meiyu"/>
    <s v="No.555 of Zuchongzhi Road,Zhangjiang,Pudong New Area,Shanghai 201203"/>
    <s v="No.555 of Zuchongzhi Road Zhangjiang Pudong New Area Shanghai 201203"/>
    <s v="555 201203"/>
    <s v=".555"/>
    <x v="14"/>
    <x v="0"/>
    <x v="10"/>
    <n v="3"/>
    <x v="4"/>
    <n v="2"/>
    <n v="1"/>
    <n v="0.78255329382975736"/>
    <n v="0.81536560598990615"/>
    <m/>
    <m/>
    <m/>
    <m/>
    <m/>
    <m/>
    <m/>
    <m/>
    <m/>
    <m/>
    <m/>
    <m/>
    <m/>
    <n v="9"/>
    <n v="1"/>
    <n v="0"/>
  </r>
  <r>
    <n v="54467434"/>
    <s v="QIN, Fei"/>
    <s v="No. 40 Xueyuan Road,Haidian District,Beijing 100191"/>
    <s v="No. 40 Xueyuan Road Haidian District Beijing 100191"/>
    <s v="40 100191"/>
    <s v="40"/>
    <x v="14"/>
    <x v="0"/>
    <x v="71"/>
    <n v="3"/>
    <x v="10"/>
    <n v="2"/>
    <n v="1"/>
    <n v="0.1206437468975835"/>
    <n v="0.71338443003203267"/>
    <m/>
    <m/>
    <m/>
    <m/>
    <m/>
    <m/>
    <m/>
    <m/>
    <m/>
    <m/>
    <m/>
    <m/>
    <m/>
    <n v="9"/>
    <n v="1"/>
    <n v="0"/>
  </r>
  <r>
    <n v="54469429"/>
    <s v="STECK, Alexander"/>
    <s v="Raichbergstr. 50,72127 Kusterdingen-Wankheim"/>
    <s v="Raichbergstr. 50 72127 Kusterdingen-Wankheim"/>
    <s v="50 72127"/>
    <s v="50"/>
    <x v="0"/>
    <x v="0"/>
    <x v="18"/>
    <n v="3"/>
    <x v="0"/>
    <n v="2"/>
    <n v="1"/>
    <n v="0.49026165721213999"/>
    <n v="0.45142621207300382"/>
    <m/>
    <m/>
    <m/>
    <m/>
    <m/>
    <m/>
    <m/>
    <m/>
    <m/>
    <m/>
    <m/>
    <m/>
    <m/>
    <n v="9"/>
    <n v="1"/>
    <n v="0"/>
  </r>
  <r>
    <n v="54470870"/>
    <s v="SUN, Yang"/>
    <s v="ZENG Hu,No.86 Hechang 7th West Road,Zhong Kai Hi-tech Development District,HuiZhou, Guangdong 516006"/>
    <s v="ZENG Hu No.86 Hechang 7th West Road Zhong Kai Hi-tech Development District HuiZhou Guangdong 516006"/>
    <s v="86 7 516006"/>
    <s v=".86"/>
    <x v="14"/>
    <x v="0"/>
    <x v="90"/>
    <n v="3"/>
    <x v="12"/>
    <n v="3"/>
    <n v="1"/>
    <n v="0.35680825338722133"/>
    <n v="0.62288565096214021"/>
    <m/>
    <m/>
    <m/>
    <m/>
    <m/>
    <m/>
    <m/>
    <m/>
    <m/>
    <m/>
    <m/>
    <m/>
    <m/>
    <n v="9"/>
    <n v="1"/>
    <n v="0"/>
  </r>
  <r>
    <n v="324474"/>
    <s v="EMBAL-SYSTEMS Société anonyme dite:"/>
    <s v="26/28 rue de Paradis,F-75010 Paris"/>
    <s v="26/28 rue de Paradis F-75010 Paris"/>
    <s v="2628 75010"/>
    <s v="/28"/>
    <x v="3"/>
    <x v="0"/>
    <x v="51"/>
    <n v="2"/>
    <x v="9"/>
    <n v="2"/>
    <n v="1"/>
    <n v="4.507443158713953E-2"/>
    <n v="0.41986148330929829"/>
    <n v="1"/>
    <n v="2"/>
    <n v="14"/>
    <m/>
    <m/>
    <m/>
    <m/>
    <m/>
    <m/>
    <m/>
    <m/>
    <m/>
    <m/>
    <n v="9"/>
    <n v="1"/>
    <n v="0"/>
  </r>
  <r>
    <n v="54475412"/>
    <s v="YIN, Qi"/>
    <s v="c/o BEIJING KUANGSHI TECHNOLOGY CO., LTD.,Room 313, Tower A,No.2 Kexueyuan South Road,Haidian District,Beijing 100190"/>
    <s v="c/o BEIJING KUANGSHI TECHNOLOGY CO. LTD. Room 313 Tower A No.2 Kexueyuan South Road Haidian District Beijing 100190"/>
    <s v="313 2 100190"/>
    <s v="313"/>
    <x v="14"/>
    <x v="0"/>
    <x v="146"/>
    <n v="3"/>
    <x v="17"/>
    <n v="3"/>
    <n v="1"/>
    <n v="0.12774736605669135"/>
    <n v="0.77436476737226023"/>
    <m/>
    <m/>
    <m/>
    <m/>
    <m/>
    <m/>
    <m/>
    <m/>
    <m/>
    <m/>
    <m/>
    <m/>
    <m/>
    <n v="9"/>
    <n v="1"/>
    <n v="0"/>
  </r>
  <r>
    <n v="54475820"/>
    <s v="De Graauw, Antonius"/>
    <s v="c/o NXP Semiconductors,Intellectual Property &amp; Licensing,Red Central,60 High Street,Redhill, Surrey RH1 1SH"/>
    <s v="c/o NXP Semiconductors Intellectual Property &amp; Licensing Red Central 60 High Street Redhill Surrey RH1 1SH"/>
    <s v="60 1 1"/>
    <s v="60"/>
    <x v="8"/>
    <x v="0"/>
    <x v="107"/>
    <n v="3"/>
    <x v="16"/>
    <n v="3"/>
    <n v="1"/>
    <n v="0.54328426614116809"/>
    <n v="0.45056760349358105"/>
    <m/>
    <m/>
    <m/>
    <m/>
    <m/>
    <m/>
    <m/>
    <m/>
    <m/>
    <m/>
    <m/>
    <m/>
    <m/>
    <n v="9"/>
    <n v="1"/>
    <n v="0"/>
  </r>
  <r>
    <n v="423903"/>
    <s v="Mellin, Joni"/>
    <s v="Roututorppa 2 D 42,02610 Espoo"/>
    <s v="Roututorppa 2 D 42 02610 Espoo"/>
    <s v="2 42 02610"/>
    <s v="2"/>
    <x v="23"/>
    <x v="0"/>
    <x v="0"/>
    <n v="2"/>
    <x v="9"/>
    <n v="3"/>
    <n v="1"/>
    <n v="0.243887202281307"/>
    <n v="0.39858446354303734"/>
    <n v="1"/>
    <n v="2"/>
    <n v="14"/>
    <m/>
    <m/>
    <m/>
    <m/>
    <m/>
    <m/>
    <m/>
    <m/>
    <m/>
    <m/>
    <n v="9"/>
    <n v="1"/>
    <n v="0"/>
  </r>
  <r>
    <n v="648256"/>
    <s v="RODRIGUES, Tania Maria, Inpharmatica Limited"/>
    <s v="60 Charlotte Street,London W1T 2NU"/>
    <s v="60 Charlotte Street London W1T 2NU"/>
    <s v="60 1 2"/>
    <s v="W1T"/>
    <x v="8"/>
    <x v="0"/>
    <x v="51"/>
    <n v="2"/>
    <x v="9"/>
    <n v="3"/>
    <n v="1"/>
    <n v="0.21003822196424615"/>
    <n v="0.4069463379748649"/>
    <n v="1"/>
    <n v="2"/>
    <n v="14"/>
    <m/>
    <m/>
    <m/>
    <m/>
    <m/>
    <m/>
    <m/>
    <m/>
    <m/>
    <m/>
    <n v="9"/>
    <n v="1"/>
    <n v="0"/>
  </r>
  <r>
    <n v="686774"/>
    <s v="HAAK, Gerhardus, Sjoerd, Jozef"/>
    <s v="Ronerbrink 59,NL-7812 LV Emmen"/>
    <s v="Ronerbrink 59 NL-7812 LV Emmen"/>
    <s v="59 7812"/>
    <s v="59"/>
    <x v="1"/>
    <x v="0"/>
    <x v="0"/>
    <n v="2"/>
    <x v="1"/>
    <n v="2"/>
    <n v="1"/>
    <n v="0.26033482486004156"/>
    <n v="0.39109297439112645"/>
    <n v="1"/>
    <n v="2"/>
    <n v="14"/>
    <m/>
    <m/>
    <m/>
    <m/>
    <m/>
    <m/>
    <m/>
    <m/>
    <m/>
    <m/>
    <n v="9"/>
    <n v="1"/>
    <n v="0"/>
  </r>
  <r>
    <n v="54485652"/>
    <s v="Chromition Limited"/>
    <s v="11 Riverview,Teh Embankment Business Park,Heaton Mersey,Stockport,Cheshire SK4 3GN"/>
    <s v="11 Riverview Teh Embankment Business Park Heaton Mersey Stockport Cheshire SK4 3GN"/>
    <s v="11 4 3"/>
    <s v="K4"/>
    <x v="8"/>
    <x v="0"/>
    <x v="67"/>
    <n v="3"/>
    <x v="8"/>
    <n v="3"/>
    <n v="1"/>
    <n v="0.34662417120922651"/>
    <n v="0.62932026046358347"/>
    <m/>
    <m/>
    <m/>
    <m/>
    <m/>
    <m/>
    <m/>
    <m/>
    <m/>
    <m/>
    <m/>
    <m/>
    <m/>
    <n v="9"/>
    <n v="1"/>
    <n v="0"/>
  </r>
  <r>
    <n v="54486108"/>
    <s v="Asmedic Ltd."/>
    <s v="14 Hatichon St.,3229732 Haifa"/>
    <s v="14 Hatichon St. 3229732 Haifa"/>
    <s v="14 3229732"/>
    <s v=""/>
    <x v="19"/>
    <x v="0"/>
    <x v="13"/>
    <n v="2"/>
    <x v="1"/>
    <n v="2"/>
    <n v="0"/>
    <n v="0.17326191992001461"/>
    <n v="0.87518256824926421"/>
    <m/>
    <m/>
    <m/>
    <m/>
    <m/>
    <m/>
    <m/>
    <m/>
    <m/>
    <m/>
    <m/>
    <m/>
    <m/>
    <n v="9"/>
    <n v="1"/>
    <n v="0"/>
  </r>
  <r>
    <n v="937731"/>
    <s v="GREINER, Andreas"/>
    <s v="Markthöhe 7,D-35043 Marburg"/>
    <s v="Markthöhe 7 D-35043 Marburg"/>
    <s v="7 35043"/>
    <s v="7"/>
    <x v="0"/>
    <x v="0"/>
    <x v="54"/>
    <n v="2"/>
    <x v="0"/>
    <n v="2"/>
    <n v="1"/>
    <n v="0.41909724379105984"/>
    <n v="0.41231208156163701"/>
    <n v="1"/>
    <n v="2"/>
    <n v="14"/>
    <m/>
    <m/>
    <m/>
    <m/>
    <m/>
    <m/>
    <m/>
    <m/>
    <m/>
    <m/>
    <n v="9"/>
    <n v="1"/>
    <n v="0"/>
  </r>
  <r>
    <n v="54488119"/>
    <s v="Cleary, Sean"/>
    <s v="Meritor Heavy Vehicle Braking Systems (UK) Limited,Grange Road,Cwmbran, Monmouthshire NP44 3XU"/>
    <s v="Meritor Heavy Vehicle Braking Systems (UK) Limited Grange Road Cwmbran Monmouthshire NP44 3XU"/>
    <s v="44 3"/>
    <s v="P44"/>
    <x v="8"/>
    <x v="0"/>
    <x v="101"/>
    <n v="3"/>
    <x v="5"/>
    <n v="2"/>
    <n v="1"/>
    <n v="0.10479101098104904"/>
    <n v="0.60412647799887798"/>
    <m/>
    <m/>
    <m/>
    <m/>
    <m/>
    <m/>
    <m/>
    <m/>
    <m/>
    <m/>
    <m/>
    <m/>
    <m/>
    <n v="9"/>
    <n v="1"/>
    <n v="0"/>
  </r>
  <r>
    <n v="54488775"/>
    <s v="Sekisui Chemical Co., Ltd."/>
    <s v="4-4, Nishi-tenma 2-chome,Kita-Ku,Osaka-shi,Osaka 530-0047"/>
    <s v="4-4 Nishi-tenma 2-chome Kita-Ku Osaka-shi Osaka 530-0047"/>
    <s v="44 2 5300047"/>
    <s v="-4"/>
    <x v="2"/>
    <x v="0"/>
    <x v="19"/>
    <n v="3"/>
    <x v="11"/>
    <n v="3"/>
    <n v="1"/>
    <n v="0.53622231157008926"/>
    <n v="0.45079134272598864"/>
    <m/>
    <m/>
    <m/>
    <m/>
    <m/>
    <m/>
    <m/>
    <m/>
    <m/>
    <m/>
    <m/>
    <m/>
    <m/>
    <n v="9"/>
    <n v="1"/>
    <n v="0"/>
  </r>
  <r>
    <n v="1079776"/>
    <s v="Brand, Yan"/>
    <s v="Rue des Sablons 39,2000 Neuchatel"/>
    <s v="Rue des Sablons 39 2000 Neuchatel"/>
    <s v="39 2000"/>
    <s v="39"/>
    <x v="10"/>
    <x v="0"/>
    <x v="40"/>
    <n v="2"/>
    <x v="9"/>
    <n v="2"/>
    <n v="1"/>
    <n v="7.2676749128940288E-2"/>
    <n v="0.38942018975673331"/>
    <n v="1"/>
    <n v="2"/>
    <n v="14"/>
    <m/>
    <m/>
    <m/>
    <m/>
    <m/>
    <m/>
    <m/>
    <m/>
    <m/>
    <m/>
    <n v="9"/>
    <n v="1"/>
    <n v="0"/>
  </r>
  <r>
    <n v="54494136"/>
    <s v="TIEFENBACH, Andy"/>
    <s v="Lerchenbergstrasse 9/1,71665 Vaihingen-Horrheim"/>
    <s v="Lerchenbergstrasse 9/1 71665 Vaihingen-Horrheim"/>
    <s v="91 71665"/>
    <s v="9/"/>
    <x v="0"/>
    <x v="0"/>
    <x v="22"/>
    <n v="3"/>
    <x v="0"/>
    <n v="2"/>
    <n v="1"/>
    <n v="3.3599351447526904E-2"/>
    <n v="0.32778361065380368"/>
    <m/>
    <m/>
    <m/>
    <m/>
    <m/>
    <m/>
    <m/>
    <m/>
    <m/>
    <m/>
    <m/>
    <m/>
    <m/>
    <n v="9"/>
    <n v="1"/>
    <n v="0"/>
  </r>
  <r>
    <n v="54496470"/>
    <s v="Jahankhani, Saeed"/>
    <s v="c/o SAP SE, Dietmar-Hopp-Allee 16,69190 Walldorf"/>
    <s v="c/o SAP SE Dietmar-Hopp-Allee 16 69190 Walldorf"/>
    <s v="16 69190"/>
    <s v="16"/>
    <x v="0"/>
    <x v="0"/>
    <x v="47"/>
    <n v="3"/>
    <x v="11"/>
    <n v="2"/>
    <n v="1"/>
    <n v="0.97183820268183818"/>
    <n v="0.82224815002445339"/>
    <m/>
    <m/>
    <m/>
    <m/>
    <m/>
    <m/>
    <m/>
    <m/>
    <m/>
    <m/>
    <m/>
    <m/>
    <m/>
    <n v="9"/>
    <n v="1"/>
    <n v="0"/>
  </r>
  <r>
    <n v="54497348"/>
    <s v="YAMASHITA, Kentaro"/>
    <s v="c/o ASICS Corporation,1-1 Minatojima-Nakamachi 7-chome,Chuo-ku,Kobe-shi, Hyogo 650-8555"/>
    <s v="c/o ASICS Corporation 1-1 Minatojima-Nakamachi 7-chome Chuo-ku Kobe-shi Hyogo 650-8555"/>
    <s v="11 7 6508555"/>
    <s v="1-"/>
    <x v="2"/>
    <x v="0"/>
    <x v="86"/>
    <n v="3"/>
    <x v="4"/>
    <n v="3"/>
    <n v="1"/>
    <n v="0.7544074320627655"/>
    <n v="0.56325295698539013"/>
    <m/>
    <m/>
    <m/>
    <m/>
    <m/>
    <m/>
    <m/>
    <m/>
    <m/>
    <m/>
    <m/>
    <m/>
    <m/>
    <n v="9"/>
    <n v="1"/>
    <n v="0"/>
  </r>
  <r>
    <n v="54497555"/>
    <s v="GARIN, Stéphane"/>
    <s v="938, avenue de la République,06550 La Roquette sur Siagne"/>
    <s v="938 avenue de la République 06550 La Roquette sur Siagne"/>
    <s v="938 06550"/>
    <s v=""/>
    <x v="3"/>
    <x v="0"/>
    <x v="19"/>
    <n v="3"/>
    <x v="4"/>
    <n v="2"/>
    <n v="0"/>
    <n v="0.38909414511948104"/>
    <n v="0.5552711900366043"/>
    <m/>
    <m/>
    <m/>
    <m/>
    <m/>
    <m/>
    <m/>
    <m/>
    <m/>
    <m/>
    <m/>
    <m/>
    <m/>
    <n v="9"/>
    <n v="1"/>
    <n v="0"/>
  </r>
  <r>
    <n v="54500841"/>
    <s v="ROMER, Tina"/>
    <s v="c/o ChromoTek GmbH,Am Klopferspitz 19,82152 Martinsried-Planegg"/>
    <s v="c/o ChromoTek GmbH Am Klopferspitz 19 82152 Martinsried-Planegg"/>
    <s v="19 82152"/>
    <s v="19"/>
    <x v="0"/>
    <x v="0"/>
    <x v="53"/>
    <n v="3"/>
    <x v="10"/>
    <n v="2"/>
    <n v="1"/>
    <n v="0.82237552436160433"/>
    <n v="0.93394474148418649"/>
    <m/>
    <m/>
    <m/>
    <m/>
    <m/>
    <m/>
    <m/>
    <m/>
    <m/>
    <m/>
    <m/>
    <m/>
    <m/>
    <n v="9"/>
    <n v="1"/>
    <n v="0"/>
  </r>
  <r>
    <n v="1272396"/>
    <s v="Rana, Shahzad Asghar"/>
    <s v="Hoffsbakken 2,0277 Oslo"/>
    <s v="Hoffsbakken 2 0277 Oslo"/>
    <s v="2 0277"/>
    <s v="2"/>
    <x v="13"/>
    <x v="0"/>
    <x v="96"/>
    <n v="2"/>
    <x v="0"/>
    <n v="2"/>
    <n v="1"/>
    <n v="0.48096997249363871"/>
    <n v="0.39535144680676959"/>
    <n v="1"/>
    <n v="2"/>
    <n v="14"/>
    <m/>
    <m/>
    <m/>
    <m/>
    <m/>
    <m/>
    <m/>
    <m/>
    <m/>
    <m/>
    <n v="9"/>
    <n v="1"/>
    <n v="0"/>
  </r>
  <r>
    <n v="54504943"/>
    <s v="KIM, Soon Nam"/>
    <s v="209-1202,421 Pangyo-ro,Bundang-gu,Seongnam-si Gyeonggi-do 463-926"/>
    <s v="209-1202 421 Pangyo-ro Bundang-gu Seongnam-si Gyeonggi-do 463-926"/>
    <s v="2091202 421 463926"/>
    <s v="421"/>
    <x v="7"/>
    <x v="0"/>
    <x v="4"/>
    <n v="3"/>
    <x v="11"/>
    <n v="3"/>
    <n v="1"/>
    <n v="0.95972533803798388"/>
    <n v="0.53499760276962693"/>
    <m/>
    <m/>
    <m/>
    <m/>
    <m/>
    <m/>
    <m/>
    <m/>
    <m/>
    <m/>
    <m/>
    <m/>
    <m/>
    <n v="9"/>
    <n v="1"/>
    <n v="0"/>
  </r>
  <r>
    <n v="54506562"/>
    <s v="O'KELLY, Sophie Alexandra"/>
    <s v="c/o IP Group,Mars Incorporated,Dunde Road,Slough Berkshire SL1 4JX"/>
    <s v="c/o IP Group Mars Incorporated Dunde Road Slough Berkshire SL1 4JX"/>
    <s v="1 4"/>
    <s v="L1"/>
    <x v="8"/>
    <x v="0"/>
    <x v="82"/>
    <n v="3"/>
    <x v="6"/>
    <n v="2"/>
    <n v="1"/>
    <n v="0.31296210270214775"/>
    <n v="0.91121804468377332"/>
    <m/>
    <m/>
    <m/>
    <m/>
    <m/>
    <m/>
    <m/>
    <m/>
    <m/>
    <m/>
    <m/>
    <m/>
    <m/>
    <n v="9"/>
    <n v="1"/>
    <n v="0"/>
  </r>
  <r>
    <n v="54507760"/>
    <s v="SAKAI, Ryutaro"/>
    <s v="336 Calcaterra Place,Palo Alto, California 94306"/>
    <s v="336 Calcaterra Place Palo Alto California 94306"/>
    <s v="336 94306"/>
    <s v=""/>
    <x v="9"/>
    <x v="0"/>
    <x v="47"/>
    <n v="3"/>
    <x v="11"/>
    <n v="2"/>
    <n v="0"/>
    <n v="0.63008386308311926"/>
    <n v="0.19297178397027659"/>
    <m/>
    <m/>
    <m/>
    <m/>
    <m/>
    <m/>
    <m/>
    <m/>
    <m/>
    <m/>
    <m/>
    <m/>
    <m/>
    <n v="9"/>
    <n v="1"/>
    <n v="0"/>
  </r>
  <r>
    <n v="54508186"/>
    <s v="SCHROEDER, Brian G."/>
    <s v="12725 Sharp Road,Sidney, OH Ohio 45365"/>
    <s v="12725 Sharp Road Sidney OH Ohio 45365"/>
    <s v="12725 45365"/>
    <s v=""/>
    <x v="9"/>
    <x v="0"/>
    <x v="34"/>
    <n v="3"/>
    <x v="11"/>
    <n v="2"/>
    <n v="0"/>
    <n v="0.45500370608126905"/>
    <n v="0.89298809114330113"/>
    <m/>
    <m/>
    <m/>
    <m/>
    <m/>
    <m/>
    <m/>
    <m/>
    <m/>
    <m/>
    <m/>
    <m/>
    <m/>
    <n v="9"/>
    <n v="1"/>
    <n v="0"/>
  </r>
  <r>
    <n v="54509890"/>
    <s v="QUENERCH`DU, Marc"/>
    <s v="SAFRAN LANDING SYSTEMS,Inovel Parc Sud,7 rue Général Valérie André,78140 VELIZY-VILLACOUBLAY"/>
    <s v="SAFRAN LANDING SYSTEMS Inovel Parc Sud 7 rue Général Valérie André 78140 VELIZY-VILLACOUBLAY"/>
    <s v="7 78140"/>
    <s v="7"/>
    <x v="3"/>
    <x v="0"/>
    <x v="116"/>
    <n v="3"/>
    <x v="5"/>
    <n v="2"/>
    <n v="1"/>
    <n v="0.60843221019960081"/>
    <n v="0.54645886649300213"/>
    <m/>
    <m/>
    <m/>
    <m/>
    <m/>
    <m/>
    <m/>
    <m/>
    <m/>
    <m/>
    <m/>
    <m/>
    <m/>
    <n v="9"/>
    <n v="1"/>
    <n v="0"/>
  </r>
  <r>
    <n v="54513901"/>
    <s v="HOSAKA, Kenji"/>
    <s v="3-15-11-414, Morisaki,Yokosuka-shi, Kanagawa 238-0023"/>
    <s v="3-15-11-414 Morisaki Yokosuka-shi Kanagawa 238-0023"/>
    <s v="31511414 2380023"/>
    <s v="-15-"/>
    <x v="2"/>
    <x v="0"/>
    <x v="33"/>
    <n v="3"/>
    <x v="1"/>
    <n v="2"/>
    <n v="1"/>
    <n v="5.2288611544802688E-2"/>
    <n v="0.16246526044646348"/>
    <m/>
    <m/>
    <m/>
    <m/>
    <m/>
    <m/>
    <m/>
    <m/>
    <m/>
    <m/>
    <m/>
    <m/>
    <m/>
    <n v="9"/>
    <n v="1"/>
    <n v="0"/>
  </r>
  <r>
    <n v="54517398"/>
    <s v="MIZOGUCHI, Masakazu"/>
    <s v="c/o OLYMPUS CORPORATION,2951 Ishikawa-machi,Hachioji-shi,Tokyo 192-8507"/>
    <s v="c/o OLYMPUS CORPORATION 2951 Ishikawa-machi Hachioji-shi Tokyo 192-8507"/>
    <s v="2951 1928507"/>
    <s v="192-"/>
    <x v="2"/>
    <x v="0"/>
    <x v="50"/>
    <n v="3"/>
    <x v="10"/>
    <n v="2"/>
    <n v="1"/>
    <n v="0.52519268987457901"/>
    <n v="0.85420128307696508"/>
    <m/>
    <m/>
    <m/>
    <m/>
    <m/>
    <m/>
    <m/>
    <m/>
    <m/>
    <m/>
    <m/>
    <m/>
    <m/>
    <n v="9"/>
    <n v="1"/>
    <n v="0"/>
  </r>
  <r>
    <n v="54519046"/>
    <s v="MATSUDA, Yasunori"/>
    <s v="c/o Funai Electric Co., Ltd.,7-7-1 Nakagaito,Daito,Osaka, Osaka 574-0013"/>
    <s v="c/o Funai Electric Co. Ltd. 7-7-1 Nakagaito Daito Osaka Osaka 574-0013"/>
    <s v="771 5740013"/>
    <s v="7-"/>
    <x v="2"/>
    <x v="0"/>
    <x v="75"/>
    <n v="3"/>
    <x v="6"/>
    <n v="2"/>
    <n v="1"/>
    <n v="0.55129223137059657"/>
    <n v="0.99290621750555841"/>
    <m/>
    <m/>
    <m/>
    <m/>
    <m/>
    <m/>
    <m/>
    <m/>
    <m/>
    <m/>
    <m/>
    <m/>
    <m/>
    <n v="9"/>
    <n v="1"/>
    <n v="0"/>
  </r>
  <r>
    <n v="54521319"/>
    <s v="KAWADA, Ryo"/>
    <s v="c/o Toshiba Lifestyle,Products &amp; Services Corporation,2-9 Suehiro-cho,Ome-shi Tokyo 198-8710"/>
    <s v="c/o Toshiba Lifestyle Products &amp; Services Corporation 2-9 Suehiro-cho Ome-shi Tokyo 198-8710"/>
    <s v="29 1988710"/>
    <s v="2-"/>
    <x v="2"/>
    <x v="0"/>
    <x v="116"/>
    <n v="3"/>
    <x v="8"/>
    <n v="2"/>
    <n v="1"/>
    <n v="0.10743929185380852"/>
    <n v="0.47300406088274249"/>
    <m/>
    <m/>
    <m/>
    <m/>
    <m/>
    <m/>
    <m/>
    <m/>
    <m/>
    <m/>
    <m/>
    <m/>
    <m/>
    <n v="9"/>
    <n v="1"/>
    <n v="0"/>
  </r>
  <r>
    <n v="54523967"/>
    <s v="TOMICHI, Hiroyuki"/>
    <s v="c/o Autoliv Japan Ltd.,4F Innotech Bldg.,3-17-6 Shinyokohama, Kohoku-ku,Yokohama, Kanagawa 222-8580"/>
    <s v="c/o Autoliv Japan Ltd. 4F Innotech Bldg. 3-17-6 Shinyokohama Kohoku-ku Yokohama Kanagawa 222-8580"/>
    <s v="4 3176 2228580"/>
    <s v="4F"/>
    <x v="2"/>
    <x v="0"/>
    <x v="95"/>
    <n v="3"/>
    <x v="5"/>
    <n v="3"/>
    <n v="1"/>
    <n v="7.6450240365477873E-2"/>
    <n v="0.30765309302604038"/>
    <m/>
    <m/>
    <m/>
    <m/>
    <m/>
    <m/>
    <m/>
    <m/>
    <m/>
    <m/>
    <m/>
    <m/>
    <m/>
    <n v="9"/>
    <n v="1"/>
    <n v="0"/>
  </r>
  <r>
    <n v="54524068"/>
    <s v="KAWABE, Kazumasa"/>
    <s v="c/o Industrial Technology Center,of Fukui Prefecture,61-10 kawaiwashizuka-cho,Fukui-shi Fukui 910-0102"/>
    <s v="c/o Industrial Technology Center of Fukui Prefecture 61-10 kawaiwashizuka-cho Fukui-shi Fukui 910-0102"/>
    <s v="6110 9100102"/>
    <s v="61-"/>
    <x v="2"/>
    <x v="0"/>
    <x v="104"/>
    <n v="3"/>
    <x v="8"/>
    <n v="2"/>
    <n v="1"/>
    <n v="0.63978482314474805"/>
    <n v="0.19161475294900887"/>
    <m/>
    <m/>
    <m/>
    <m/>
    <m/>
    <m/>
    <m/>
    <m/>
    <m/>
    <m/>
    <m/>
    <m/>
    <m/>
    <n v="9"/>
    <n v="1"/>
    <n v="0"/>
  </r>
  <r>
    <n v="54526072"/>
    <s v="Wigfall, Tim"/>
    <s v="Sunningdale, Dalbury Lees,Ashbourne, Derbyshire DE6 5BE"/>
    <s v="Sunningdale Dalbury Lees Ashbourne Derbyshire DE6 5BE"/>
    <s v="6 5"/>
    <s v="E6"/>
    <x v="8"/>
    <x v="0"/>
    <x v="5"/>
    <n v="3"/>
    <x v="11"/>
    <n v="2"/>
    <n v="1"/>
    <n v="0.92603891083225409"/>
    <n v="0.30667928225230223"/>
    <m/>
    <m/>
    <m/>
    <m/>
    <m/>
    <m/>
    <m/>
    <m/>
    <m/>
    <m/>
    <m/>
    <m/>
    <m/>
    <n v="9"/>
    <n v="1"/>
    <n v="0"/>
  </r>
  <r>
    <n v="54531238"/>
    <s v="Darzins, Aldis"/>
    <s v="Proteos, Inc.,4717 Campus Drive,Kalamazoo, MI 49008"/>
    <s v="Proteos Inc. 4717 Campus Drive Kalamazoo MI 49008"/>
    <s v="4717 49008"/>
    <s v=""/>
    <x v="9"/>
    <x v="0"/>
    <x v="71"/>
    <n v="3"/>
    <x v="10"/>
    <n v="2"/>
    <n v="0"/>
    <n v="0.2238782581742198"/>
    <n v="0.84474005902519644"/>
    <m/>
    <m/>
    <m/>
    <m/>
    <m/>
    <m/>
    <m/>
    <m/>
    <m/>
    <m/>
    <m/>
    <m/>
    <m/>
    <n v="9"/>
    <n v="1"/>
    <n v="0"/>
  </r>
  <r>
    <n v="54531933"/>
    <s v="DIEKEVERS, Mark Steven"/>
    <s v="481 Townhall Road,Germantown Hills, Illinois 61548"/>
    <s v="481 Townhall Road Germantown Hills Illinois 61548"/>
    <s v="481 61548"/>
    <s v=""/>
    <x v="9"/>
    <x v="0"/>
    <x v="23"/>
    <n v="3"/>
    <x v="11"/>
    <n v="2"/>
    <n v="0"/>
    <n v="0.84585524312690108"/>
    <n v="0.43508587538005139"/>
    <m/>
    <m/>
    <m/>
    <m/>
    <m/>
    <m/>
    <m/>
    <m/>
    <m/>
    <m/>
    <m/>
    <m/>
    <m/>
    <n v="9"/>
    <n v="1"/>
    <n v="0"/>
  </r>
  <r>
    <n v="54533637"/>
    <s v="HAN, Yu-Jin"/>
    <s v="Samsung SDI Co., Ltd., Legal &amp; IP Team,150-20, Gongse-ro,Giheung-gu,Yongin-si,17084 Gyeonggi-do"/>
    <s v="Samsung SDI Co. Ltd. Legal &amp; IP Team 150-20 Gongse-ro Giheung-gu Yongin-si 17084 Gyeonggi-do"/>
    <s v="15020 17084"/>
    <s v="150-"/>
    <x v="7"/>
    <x v="0"/>
    <x v="84"/>
    <n v="3"/>
    <x v="7"/>
    <n v="2"/>
    <n v="1"/>
    <n v="0.71553811050180904"/>
    <n v="0.20331343343904906"/>
    <m/>
    <m/>
    <m/>
    <m/>
    <m/>
    <m/>
    <m/>
    <m/>
    <m/>
    <m/>
    <m/>
    <m/>
    <m/>
    <n v="9"/>
    <n v="1"/>
    <n v="0"/>
  </r>
  <r>
    <n v="54533702"/>
    <s v="OTAKI, Tsutomu"/>
    <s v="c/o TATSUNO CORPORATION,2-6, Mita 3-chome, Minato-ku,Tokyo 108-0073"/>
    <s v="c/o TATSUNO CORPORATION 2-6 Mita 3-chome Minato-ku Tokyo 108-0073"/>
    <s v="26 3 1080073"/>
    <s v="2-"/>
    <x v="2"/>
    <x v="0"/>
    <x v="17"/>
    <n v="3"/>
    <x v="2"/>
    <n v="3"/>
    <n v="1"/>
    <n v="0.90654365823799454"/>
    <n v="0.49540417464490216"/>
    <m/>
    <m/>
    <m/>
    <m/>
    <m/>
    <m/>
    <m/>
    <m/>
    <m/>
    <m/>
    <m/>
    <m/>
    <m/>
    <n v="9"/>
    <n v="1"/>
    <n v="0"/>
  </r>
  <r>
    <n v="54533820"/>
    <s v="JEZEWSKI, Christopher"/>
    <s v="c/o Intel Corporation,2200 Mission College Boulevard,M/S: RNB4-150,Santa Clara, CA 95054"/>
    <s v="c/o Intel Corporation 2200 Mission College Boulevard M/S: RNB4-150 Santa Clara CA 95054"/>
    <s v="2200 4150 95054"/>
    <s v="B4-"/>
    <x v="9"/>
    <x v="0"/>
    <x v="8"/>
    <n v="3"/>
    <x v="5"/>
    <n v="3"/>
    <n v="1"/>
    <n v="0.28133409785872643"/>
    <n v="0.31647402276424397"/>
    <m/>
    <m/>
    <m/>
    <m/>
    <m/>
    <m/>
    <m/>
    <m/>
    <m/>
    <m/>
    <m/>
    <m/>
    <m/>
    <n v="9"/>
    <n v="1"/>
    <n v="0"/>
  </r>
  <r>
    <n v="54536450"/>
    <s v="Murnane, Margaret, M."/>
    <s v="440 UCB,Boulder, CO 80309-0440"/>
    <s v="440 UCB Boulder CO 80309-0440"/>
    <s v="440 803090440"/>
    <s v=""/>
    <x v="9"/>
    <x v="0"/>
    <x v="0"/>
    <n v="2"/>
    <x v="1"/>
    <n v="2"/>
    <n v="0"/>
    <n v="0.35811721961380705"/>
    <n v="0.95491963369347144"/>
    <m/>
    <m/>
    <m/>
    <m/>
    <m/>
    <m/>
    <m/>
    <m/>
    <m/>
    <m/>
    <m/>
    <m/>
    <m/>
    <n v="9"/>
    <n v="1"/>
    <n v="0"/>
  </r>
  <r>
    <n v="54537964"/>
    <s v="Heo, Ran"/>
    <s v="801, 60, Yeonhui-ro, Seodaemun-gu,Seoul"/>
    <s v="801 60 Yeonhui-ro Seodaemun-gu Seoul"/>
    <s v="801 60"/>
    <s v="60"/>
    <x v="7"/>
    <x v="0"/>
    <x v="36"/>
    <n v="3"/>
    <x v="1"/>
    <n v="2"/>
    <n v="1"/>
    <n v="0.30008120564263885"/>
    <n v="0.53255758758274885"/>
    <m/>
    <m/>
    <m/>
    <m/>
    <m/>
    <m/>
    <m/>
    <m/>
    <m/>
    <m/>
    <m/>
    <m/>
    <m/>
    <n v="9"/>
    <n v="1"/>
    <n v="0"/>
  </r>
  <r>
    <n v="54543429"/>
    <s v="Henderson, Derron"/>
    <s v="1403 Hampton Glen Dr. SW,Marietta, GA 30064"/>
    <s v="1403 Hampton Glen Dr. SW Marietta GA 30064"/>
    <s v="1403 30064"/>
    <s v=""/>
    <x v="9"/>
    <x v="0"/>
    <x v="42"/>
    <n v="3"/>
    <x v="10"/>
    <n v="2"/>
    <n v="0"/>
    <n v="0.81061812133824185"/>
    <n v="0.42161916879417005"/>
    <m/>
    <m/>
    <m/>
    <m/>
    <m/>
    <m/>
    <m/>
    <m/>
    <m/>
    <m/>
    <m/>
    <m/>
    <m/>
    <n v="9"/>
    <n v="1"/>
    <n v="0"/>
  </r>
  <r>
    <n v="54546247"/>
    <s v="KOBAYASHI Naoto"/>
    <s v="c/o NOK CORPORATION,8 Aza Tsuzukibori,Nagaikawa,Fukushima-shi Fukushima 960-1193"/>
    <s v="c/o NOK CORPORATION 8 Aza Tsuzukibori Nagaikawa Fukushima-shi Fukushima 960-1193"/>
    <s v="8 9601193"/>
    <s v="8"/>
    <x v="2"/>
    <x v="0"/>
    <x v="73"/>
    <n v="3"/>
    <x v="4"/>
    <n v="2"/>
    <n v="1"/>
    <n v="0.39360244482940987"/>
    <n v="0.68392862058301473"/>
    <m/>
    <m/>
    <m/>
    <m/>
    <m/>
    <m/>
    <m/>
    <m/>
    <m/>
    <m/>
    <m/>
    <m/>
    <m/>
    <n v="9"/>
    <n v="1"/>
    <n v="0"/>
  </r>
  <r>
    <n v="54547878"/>
    <s v="ROH, Hyung Jin"/>
    <s v="111-302 6 Baeul 2-ro,Yuseong-gu,Daejeon 34022"/>
    <s v="111-302 6 Baeul 2-ro Yuseong-gu Daejeon 34022"/>
    <s v="111302 6 2 34022"/>
    <s v="-302"/>
    <x v="7"/>
    <x v="0"/>
    <x v="37"/>
    <n v="3"/>
    <x v="11"/>
    <n v="4"/>
    <n v="1"/>
    <n v="0.20914502392899637"/>
    <n v="0.20190282993487374"/>
    <m/>
    <m/>
    <m/>
    <m/>
    <m/>
    <m/>
    <m/>
    <m/>
    <m/>
    <m/>
    <m/>
    <m/>
    <m/>
    <n v="9"/>
    <n v="1"/>
    <n v="0"/>
  </r>
  <r>
    <n v="54548277"/>
    <s v="DE LAAT, Wilhelmus Nicolaas Gerardus Maria"/>
    <s v="Koninginnegracht 33,2514 AC Den Haag"/>
    <s v="Koninginnegracht 33 2514 AC Den Haag"/>
    <s v="33 2514"/>
    <s v="33"/>
    <x v="1"/>
    <x v="0"/>
    <x v="38"/>
    <n v="3"/>
    <x v="9"/>
    <n v="2"/>
    <n v="1"/>
    <n v="0.3803512653430825"/>
    <n v="0.84555996252184806"/>
    <m/>
    <m/>
    <m/>
    <m/>
    <m/>
    <m/>
    <m/>
    <m/>
    <m/>
    <m/>
    <m/>
    <m/>
    <m/>
    <n v="9"/>
    <n v="1"/>
    <n v="0"/>
  </r>
  <r>
    <n v="54548551"/>
    <s v="Defouw, Gregory P."/>
    <s v="c/o Tribune Digital Ventures, LLC,435 N. Michigan Avenue,Chicago, IL 60611"/>
    <s v="c/o Tribune Digital Ventures LLC 435 N. Michigan Avenue Chicago IL 60611"/>
    <s v="435 60611"/>
    <s v="435"/>
    <x v="9"/>
    <x v="0"/>
    <x v="2"/>
    <n v="3"/>
    <x v="8"/>
    <n v="2"/>
    <n v="1"/>
    <n v="0.73664019854445195"/>
    <n v="0.14686984267443626"/>
    <m/>
    <m/>
    <m/>
    <m/>
    <m/>
    <m/>
    <m/>
    <m/>
    <m/>
    <m/>
    <m/>
    <m/>
    <m/>
    <n v="9"/>
    <n v="1"/>
    <n v="0"/>
  </r>
  <r>
    <n v="54548648"/>
    <s v="Numata, Yojiro"/>
    <s v="c/o FUJITSU SYSTEMS EAST LIMITED,1-2-70 Konan,Minato-ku,Tokyo, 108-0075"/>
    <s v="c/o FUJITSU SYSTEMS EAST LIMITED 1-2-70 Konan Minato-ku Tokyo 108-0075"/>
    <s v="1270 1080075"/>
    <s v="1-"/>
    <x v="2"/>
    <x v="0"/>
    <x v="50"/>
    <n v="3"/>
    <x v="4"/>
    <n v="2"/>
    <n v="1"/>
    <n v="0.5077949107860863"/>
    <n v="0.4887252617244624"/>
    <m/>
    <m/>
    <m/>
    <m/>
    <m/>
    <m/>
    <m/>
    <m/>
    <m/>
    <m/>
    <m/>
    <m/>
    <m/>
    <n v="9"/>
    <n v="1"/>
    <n v="0"/>
  </r>
  <r>
    <n v="54549434"/>
    <s v="BLACKBEARD, Graham"/>
    <s v="Southern Implants Office Park,Building 10,1 Albert Road,Irene,0157 Centurion"/>
    <s v="Southern Implants Office Park Building 10 1 Albert Road Irene 0157 Centurion"/>
    <s v="10 1 0157"/>
    <s v="10"/>
    <x v="40"/>
    <x v="0"/>
    <x v="45"/>
    <n v="3"/>
    <x v="8"/>
    <n v="3"/>
    <n v="1"/>
    <n v="0.86670827157967623"/>
    <n v="0.87490156669025199"/>
    <m/>
    <m/>
    <m/>
    <m/>
    <m/>
    <m/>
    <m/>
    <m/>
    <m/>
    <m/>
    <m/>
    <m/>
    <m/>
    <n v="9"/>
    <n v="1"/>
    <n v="0"/>
  </r>
  <r>
    <n v="54556920"/>
    <s v="VAN EEUWIJK, Alexander Henricus Waltherus"/>
    <s v="High Tech Campus 5,5656 AE Eindhoven"/>
    <s v="High Tech Campus 5 5656 AE Eindhoven"/>
    <s v="5 5656"/>
    <s v="5"/>
    <x v="1"/>
    <x v="0"/>
    <x v="38"/>
    <n v="3"/>
    <x v="11"/>
    <n v="2"/>
    <n v="1"/>
    <n v="0.44872795887879036"/>
    <n v="0.3698004402898547"/>
    <m/>
    <m/>
    <m/>
    <m/>
    <m/>
    <m/>
    <m/>
    <m/>
    <m/>
    <m/>
    <m/>
    <m/>
    <m/>
    <n v="9"/>
    <n v="1"/>
    <n v="0"/>
  </r>
  <r>
    <n v="54557258"/>
    <s v="WANG, Chang Yi"/>
    <s v="47 Snake Hill Road,Cold Spring Harbor, New York 11724"/>
    <s v="47 Snake Hill Road Cold Spring Harbor New York 11724"/>
    <s v="47 11724"/>
    <s v=""/>
    <x v="9"/>
    <x v="0"/>
    <x v="33"/>
    <n v="3"/>
    <x v="4"/>
    <n v="2"/>
    <n v="0"/>
    <n v="0.37740197986795365"/>
    <n v="0.66541120259957309"/>
    <m/>
    <m/>
    <m/>
    <m/>
    <m/>
    <m/>
    <m/>
    <m/>
    <m/>
    <m/>
    <m/>
    <m/>
    <m/>
    <n v="9"/>
    <n v="1"/>
    <n v="0"/>
  </r>
  <r>
    <n v="54559739"/>
    <s v="LIU, Andy"/>
    <s v="Microsoft Technology Licensing,LLC,One Microsoft Way,Redmond, Washington 98052-6399"/>
    <s v="Microsoft Technology Licensing LLC One Microsoft Way Redmond Washington 98052-6399"/>
    <s v="980526399"/>
    <s v=""/>
    <x v="9"/>
    <x v="0"/>
    <x v="58"/>
    <n v="3"/>
    <x v="4"/>
    <n v="1"/>
    <n v="0"/>
    <n v="0.49678287614508909"/>
    <n v="0.69791216348785279"/>
    <m/>
    <m/>
    <m/>
    <m/>
    <m/>
    <m/>
    <m/>
    <m/>
    <m/>
    <m/>
    <m/>
    <m/>
    <m/>
    <n v="9"/>
    <n v="1"/>
    <n v="0"/>
  </r>
  <r>
    <n v="54563154"/>
    <s v="HOEFLER, Jeffrey J."/>
    <s v="c/o Bose Corporation The Mountain,MS 40,Framingham, Massachusetts 01701"/>
    <s v="c/o Bose Corporation The Mountain MS 40 Framingham Massachusetts 01701"/>
    <s v="40 01701"/>
    <s v="40"/>
    <x v="9"/>
    <x v="0"/>
    <x v="50"/>
    <n v="3"/>
    <x v="4"/>
    <n v="2"/>
    <n v="1"/>
    <n v="0.19761290769699269"/>
    <n v="0.75888152662005737"/>
    <m/>
    <m/>
    <m/>
    <m/>
    <m/>
    <m/>
    <m/>
    <m/>
    <m/>
    <m/>
    <m/>
    <m/>
    <m/>
    <n v="9"/>
    <n v="1"/>
    <n v="0"/>
  </r>
  <r>
    <n v="54564081"/>
    <s v="NISHIHAMA, Jirou"/>
    <s v="c/o Asahi Glass Company, Limited,5-1, Marunouchi 1-chome,Chiyoda-ku,Tokyo, 100-8405"/>
    <s v="c/o Asahi Glass Company Limited 5-1 Marunouchi 1-chome Chiyoda-ku Tokyo 100-8405"/>
    <s v="51 1 1008405"/>
    <s v="5-"/>
    <x v="2"/>
    <x v="0"/>
    <x v="58"/>
    <n v="3"/>
    <x v="6"/>
    <n v="3"/>
    <n v="1"/>
    <n v="0.22878345096349562"/>
    <n v="0.79132237899281077"/>
    <m/>
    <m/>
    <m/>
    <m/>
    <m/>
    <m/>
    <m/>
    <m/>
    <m/>
    <m/>
    <m/>
    <m/>
    <m/>
    <n v="9"/>
    <n v="1"/>
    <n v="0"/>
  </r>
  <r>
    <n v="54565037"/>
    <s v="RAJWANI, Iqbal"/>
    <s v="9579 Highland Park Drive,Roseville, California 95678"/>
    <s v="9579 Highland Park Drive Roseville California 95678"/>
    <s v="9579 95678"/>
    <s v=""/>
    <x v="9"/>
    <x v="0"/>
    <x v="26"/>
    <n v="3"/>
    <x v="11"/>
    <n v="2"/>
    <n v="0"/>
    <n v="0.60795809309458737"/>
    <n v="0.36513554150803162"/>
    <m/>
    <m/>
    <m/>
    <m/>
    <m/>
    <m/>
    <m/>
    <m/>
    <m/>
    <m/>
    <m/>
    <m/>
    <m/>
    <n v="9"/>
    <n v="1"/>
    <n v="0"/>
  </r>
  <r>
    <n v="54566005"/>
    <s v="PAWLOWSKI, David, F."/>
    <s v="P.O. Box 1109,Midland, MI 48641"/>
    <s v="P.O. Box 1109 Midland MI 48641"/>
    <s v="1109 48641"/>
    <s v=""/>
    <x v="9"/>
    <x v="0"/>
    <x v="29"/>
    <n v="2"/>
    <x v="9"/>
    <n v="2"/>
    <n v="0"/>
    <n v="0.37695824923069932"/>
    <n v="0.47351766385883143"/>
    <m/>
    <m/>
    <m/>
    <m/>
    <m/>
    <m/>
    <m/>
    <m/>
    <m/>
    <m/>
    <m/>
    <m/>
    <m/>
    <n v="9"/>
    <n v="1"/>
    <n v="0"/>
  </r>
  <r>
    <n v="54566220"/>
    <s v="ZHAO, Bo"/>
    <s v="7819 SW 79th Drive,Gainesville, Florida 32608"/>
    <s v="7819 SW 79th Drive Gainesville Florida 32608"/>
    <s v="7819 79 32608"/>
    <s v="79t"/>
    <x v="9"/>
    <x v="0"/>
    <x v="37"/>
    <n v="3"/>
    <x v="11"/>
    <n v="3"/>
    <n v="1"/>
    <n v="0.30777363514592881"/>
    <n v="0.94838027895067301"/>
    <m/>
    <m/>
    <m/>
    <m/>
    <m/>
    <m/>
    <m/>
    <m/>
    <m/>
    <m/>
    <m/>
    <m/>
    <m/>
    <n v="9"/>
    <n v="1"/>
    <n v="0"/>
  </r>
  <r>
    <n v="54566709"/>
    <s v="SUNG, Ed"/>
    <s v="Sun Chemical Corporation,35 Waterview Blvd.,Parsippany, NJ 07054-1285"/>
    <s v="Sun Chemical Corporation 35 Waterview Blvd. Parsippany NJ 07054-1285"/>
    <s v="35 070541285"/>
    <s v="35"/>
    <x v="9"/>
    <x v="0"/>
    <x v="25"/>
    <n v="3"/>
    <x v="2"/>
    <n v="2"/>
    <n v="1"/>
    <n v="0.4051598738948009"/>
    <n v="0.68442142669782824"/>
    <m/>
    <m/>
    <m/>
    <m/>
    <m/>
    <m/>
    <m/>
    <m/>
    <m/>
    <m/>
    <m/>
    <m/>
    <m/>
    <n v="9"/>
    <n v="1"/>
    <n v="0"/>
  </r>
  <r>
    <n v="54567949"/>
    <s v="Tempehsure LLC"/>
    <s v="394 E Main Street Suite C,Ventura, CA 93001"/>
    <s v="394 E Main Street Suite C Ventura CA 93001"/>
    <s v="394 93001"/>
    <s v=""/>
    <x v="9"/>
    <x v="0"/>
    <x v="42"/>
    <n v="3"/>
    <x v="2"/>
    <n v="2"/>
    <n v="0"/>
    <n v="0.8293298971259232"/>
    <n v="0.16217375704357928"/>
    <m/>
    <m/>
    <m/>
    <m/>
    <m/>
    <m/>
    <m/>
    <m/>
    <m/>
    <m/>
    <m/>
    <m/>
    <m/>
    <n v="9"/>
    <n v="1"/>
    <n v="0"/>
  </r>
  <r>
    <n v="54569775"/>
    <s v="BLOMGREN, Peter, A."/>
    <s v="c/o Gilead Sciences Inc.,333 Lakeside Drive,Foster City, CA 94404"/>
    <s v="c/o Gilead Sciences Inc. 333 Lakeside Drive Foster City CA 94404"/>
    <s v="333 94404"/>
    <s v="333"/>
    <x v="9"/>
    <x v="0"/>
    <x v="4"/>
    <n v="3"/>
    <x v="6"/>
    <n v="2"/>
    <n v="1"/>
    <n v="9.5808200679331046E-2"/>
    <n v="0.24038464654265845"/>
    <m/>
    <m/>
    <m/>
    <m/>
    <m/>
    <m/>
    <m/>
    <m/>
    <m/>
    <m/>
    <m/>
    <m/>
    <m/>
    <n v="9"/>
    <n v="1"/>
    <n v="0"/>
  </r>
  <r>
    <n v="54569822"/>
    <s v="SMITH, John"/>
    <s v="106 45th St., NE,FORT PAYNE, AL Alabama 35967"/>
    <s v="106 45th St. NE FORT PAYNE AL Alabama 35967"/>
    <s v="106 45 35967"/>
    <s v="45t"/>
    <x v="9"/>
    <x v="0"/>
    <x v="37"/>
    <n v="3"/>
    <x v="2"/>
    <n v="3"/>
    <n v="1"/>
    <n v="0.3751833508993091"/>
    <n v="0.42513006254698815"/>
    <m/>
    <m/>
    <m/>
    <m/>
    <m/>
    <m/>
    <m/>
    <m/>
    <m/>
    <m/>
    <m/>
    <m/>
    <m/>
    <n v="9"/>
    <n v="1"/>
    <n v="0"/>
  </r>
  <r>
    <n v="54570033"/>
    <s v="PAPAGEORGIOU, George"/>
    <s v="HONEYWELL INTERNATIONAL INC., Intellectual,Property-Patent Services,P.O. Box 377,115 Tabor Road, M/S 4D3,Morris Plains, NJ 07950"/>
    <s v="HONEYWELL INTERNATIONAL INC. Intellectual Property-Patent Services P.O. Box 377 115 Tabor Road M/S 4D3 Morris Plains NJ 07950"/>
    <s v="377 115 43 07950"/>
    <s v="377"/>
    <x v="9"/>
    <x v="0"/>
    <x v="129"/>
    <n v="3"/>
    <x v="17"/>
    <n v="4"/>
    <n v="1"/>
    <n v="0.6713541403618366"/>
    <n v="0.11949000633834894"/>
    <m/>
    <m/>
    <m/>
    <m/>
    <m/>
    <m/>
    <m/>
    <m/>
    <m/>
    <m/>
    <m/>
    <m/>
    <m/>
    <n v="9"/>
    <n v="1"/>
    <n v="0"/>
  </r>
  <r>
    <n v="54575232"/>
    <s v="ITOU, Takehiko"/>
    <s v="c/o MITSUBISHI HEAVY INDUSTRIES, LTD.,16-5 Konan 2-chome,Minato-ku,Tokyo 108-8215"/>
    <s v="c/o MITSUBISHI HEAVY INDUSTRIES LTD. 16-5 Konan 2-chome Minato-ku Tokyo 108-8215"/>
    <s v="165 2 1088215"/>
    <s v="16-"/>
    <x v="2"/>
    <x v="0"/>
    <x v="35"/>
    <n v="3"/>
    <x v="6"/>
    <n v="3"/>
    <n v="1"/>
    <n v="0.37558404338250695"/>
    <n v="0.15716804743211166"/>
    <m/>
    <m/>
    <m/>
    <m/>
    <m/>
    <m/>
    <m/>
    <m/>
    <m/>
    <m/>
    <m/>
    <m/>
    <m/>
    <n v="9"/>
    <n v="1"/>
    <n v="0"/>
  </r>
  <r>
    <n v="54576009"/>
    <s v="KANNAN, Anitha"/>
    <s v="c/o Microsoft Technology Licensing LLC,LCA - International Patents (8/1172),One Microsoft Way,Redmond, Washington 98052-6399"/>
    <s v="c/o Microsoft Technology Licensing LLC LCA - International Patents (8/1172) One Microsoft Way Redmond Washington 98052-6399"/>
    <s v="81172 980526399"/>
    <s v="(8/"/>
    <x v="9"/>
    <x v="0"/>
    <x v="124"/>
    <n v="3"/>
    <x v="16"/>
    <n v="2"/>
    <n v="1"/>
    <n v="0.57704925665624918"/>
    <n v="0.69281763348373138"/>
    <m/>
    <m/>
    <m/>
    <m/>
    <m/>
    <m/>
    <m/>
    <m/>
    <m/>
    <m/>
    <m/>
    <m/>
    <m/>
    <n v="9"/>
    <n v="1"/>
    <n v="0"/>
  </r>
  <r>
    <n v="54576604"/>
    <s v="Pymetrics, Inc."/>
    <s v="110 5th Avenue,New York, NY 10011"/>
    <s v="110 5th Avenue New York NY 10011"/>
    <s v="110 5 10011"/>
    <s v="5t"/>
    <x v="9"/>
    <x v="0"/>
    <x v="40"/>
    <n v="2"/>
    <x v="11"/>
    <n v="3"/>
    <n v="1"/>
    <n v="0.48913475051302346"/>
    <n v="0.91289572209827463"/>
    <m/>
    <m/>
    <m/>
    <m/>
    <m/>
    <m/>
    <m/>
    <m/>
    <m/>
    <m/>
    <m/>
    <m/>
    <m/>
    <n v="9"/>
    <n v="1"/>
    <n v="0"/>
  </r>
  <r>
    <n v="54578904"/>
    <s v="ALLINGTON, Christopher James"/>
    <s v="c/c/- Level 2,Tower Centre,50 Customhouse Quay,Wellington 6011"/>
    <s v="c/c/- Level 2 Tower Centre 50 Customhouse Quay Wellington 6011"/>
    <s v="2 50 6011"/>
    <s v="2"/>
    <x v="34"/>
    <x v="0"/>
    <x v="28"/>
    <n v="3"/>
    <x v="4"/>
    <n v="3"/>
    <n v="1"/>
    <n v="0.46630997444105171"/>
    <n v="0.3644391171323087"/>
    <m/>
    <m/>
    <m/>
    <m/>
    <m/>
    <m/>
    <m/>
    <m/>
    <m/>
    <m/>
    <m/>
    <m/>
    <m/>
    <n v="9"/>
    <n v="1"/>
    <n v="0"/>
  </r>
  <r>
    <n v="54583200"/>
    <s v="EDIE, Jason"/>
    <s v="9475 Fox Circle,Sandy, UT 84092"/>
    <s v="9475 Fox Circle Sandy UT 84092"/>
    <s v="9475 84092"/>
    <s v=""/>
    <x v="9"/>
    <x v="0"/>
    <x v="29"/>
    <n v="2"/>
    <x v="9"/>
    <n v="2"/>
    <n v="0"/>
    <n v="0.65901395988651557"/>
    <n v="0.44974461945643918"/>
    <m/>
    <m/>
    <m/>
    <m/>
    <m/>
    <m/>
    <m/>
    <m/>
    <m/>
    <m/>
    <m/>
    <m/>
    <m/>
    <n v="9"/>
    <n v="1"/>
    <n v="0"/>
  </r>
  <r>
    <n v="54584208"/>
    <s v="MOREL, Shawn"/>
    <s v="1455 Market Street., Ste 600,San Francisco, CA 94103"/>
    <s v="1455 Market Street. Ste 600 San Francisco CA 94103"/>
    <s v="1455 600 94103"/>
    <s v="600"/>
    <x v="9"/>
    <x v="0"/>
    <x v="26"/>
    <n v="3"/>
    <x v="2"/>
    <n v="3"/>
    <n v="1"/>
    <n v="0.13729713238125174"/>
    <n v="0.99908506175046441"/>
    <m/>
    <m/>
    <m/>
    <m/>
    <m/>
    <m/>
    <m/>
    <m/>
    <m/>
    <m/>
    <m/>
    <m/>
    <m/>
    <n v="9"/>
    <n v="1"/>
    <n v="0"/>
  </r>
  <r>
    <n v="54584895"/>
    <s v="Wallace, Jack Bruce"/>
    <s v="8847 Shrockton Street,Powell, OH 43065"/>
    <s v="8847 Shrockton Street Powell OH 43065"/>
    <s v="8847 43065"/>
    <s v=""/>
    <x v="9"/>
    <x v="0"/>
    <x v="34"/>
    <n v="3"/>
    <x v="9"/>
    <n v="2"/>
    <n v="0"/>
    <n v="0.88392907082099359"/>
    <n v="0.82765536784380989"/>
    <m/>
    <m/>
    <m/>
    <m/>
    <m/>
    <m/>
    <m/>
    <m/>
    <m/>
    <m/>
    <m/>
    <m/>
    <m/>
    <n v="9"/>
    <n v="1"/>
    <n v="0"/>
  </r>
  <r>
    <n v="54585426"/>
    <s v="CHEN, Xue Song"/>
    <s v="20, Teletech Park,Science,Park Road,02-06,Singapore 117674"/>
    <s v="20 Teletech Park Science Park Road 02-06 Singapore 117674"/>
    <s v="20 0206 117674"/>
    <s v="02-"/>
    <x v="12"/>
    <x v="0"/>
    <x v="14"/>
    <n v="3"/>
    <x v="2"/>
    <n v="3"/>
    <n v="1"/>
    <n v="0.38865392386520026"/>
    <n v="0.19981801556989254"/>
    <m/>
    <m/>
    <m/>
    <m/>
    <m/>
    <m/>
    <m/>
    <m/>
    <m/>
    <m/>
    <m/>
    <m/>
    <m/>
    <n v="9"/>
    <n v="1"/>
    <n v="0"/>
  </r>
  <r>
    <n v="54585543"/>
    <s v="Lin, Tzer-Shen"/>
    <s v="5F., No. 299, Sec. 2, Guangfu Rd., East District,Hsinchu City 300"/>
    <s v="5F. No. 299 Sec. 2 Guangfu Rd. East District Hsinchu City 300"/>
    <s v="5 299 2 300"/>
    <s v="299"/>
    <x v="5"/>
    <x v="0"/>
    <x v="4"/>
    <n v="3"/>
    <x v="8"/>
    <n v="4"/>
    <n v="1"/>
    <n v="0.79903403815353236"/>
    <n v="0.42816199403859645"/>
    <m/>
    <m/>
    <m/>
    <m/>
    <m/>
    <m/>
    <m/>
    <m/>
    <m/>
    <m/>
    <m/>
    <m/>
    <m/>
    <n v="9"/>
    <n v="1"/>
    <n v="0"/>
  </r>
  <r>
    <n v="54586150"/>
    <s v="Hodgson, Kimberley"/>
    <s v="c/o MONARCH KNITTING MACHINERY (U.K.) LTD. Boston,Road, Beaumont Leys,Leicester, LE4 1BG"/>
    <s v="c/o MONARCH KNITTING MACHINERY (U.K.) LTD. Boston Road Beaumont Leys Leicester LE4 1BG"/>
    <s v="4 1"/>
    <s v="E4"/>
    <x v="8"/>
    <x v="0"/>
    <x v="8"/>
    <n v="3"/>
    <x v="5"/>
    <n v="2"/>
    <n v="1"/>
    <n v="0.69434405033295321"/>
    <n v="0.71404279082055788"/>
    <m/>
    <m/>
    <m/>
    <m/>
    <m/>
    <m/>
    <m/>
    <m/>
    <m/>
    <m/>
    <m/>
    <m/>
    <m/>
    <n v="9"/>
    <n v="1"/>
    <n v="0"/>
  </r>
  <r>
    <n v="54586600"/>
    <s v="SEJU, Ujjawal"/>
    <s v="SPARC LTD,Near Pratham Enclave,Tandalja Road,390020 Baroda"/>
    <s v="SPARC LTD Near Pratham Enclave Tandalja Road 390020 Baroda"/>
    <s v="390020"/>
    <s v=""/>
    <x v="27"/>
    <x v="0"/>
    <x v="14"/>
    <n v="3"/>
    <x v="2"/>
    <n v="1"/>
    <n v="0"/>
    <n v="0.93813048825328405"/>
    <n v="0.7103542670315941"/>
    <m/>
    <m/>
    <m/>
    <m/>
    <m/>
    <m/>
    <m/>
    <m/>
    <m/>
    <m/>
    <m/>
    <m/>
    <m/>
    <n v="9"/>
    <n v="1"/>
    <n v="0"/>
  </r>
  <r>
    <n v="54586917"/>
    <s v="POHL, Christopher A."/>
    <s v="32572 Monterey Court,Union City, CA 94587-5150"/>
    <s v="32572 Monterey Court Union City CA 94587-5150"/>
    <s v="32572 945875150"/>
    <s v=""/>
    <x v="9"/>
    <x v="0"/>
    <x v="43"/>
    <n v="3"/>
    <x v="11"/>
    <n v="2"/>
    <n v="0"/>
    <n v="0.76325319556764759"/>
    <n v="0.99003648679419365"/>
    <m/>
    <m/>
    <m/>
    <m/>
    <m/>
    <m/>
    <m/>
    <m/>
    <m/>
    <m/>
    <m/>
    <m/>
    <m/>
    <n v="9"/>
    <n v="1"/>
    <n v="0"/>
  </r>
  <r>
    <n v="54588558"/>
    <s v="Larráyoz Roldán, Ignacio"/>
    <s v="Fundacion Rioja Salud,C/ Piqueras 98. Edificio CIBIR, 3ª planta.,26006 Logroño ( La Rioja)"/>
    <s v="Fundacion Rioja Salud C/ Piqueras 98. Edificio CIBIR 3ª planta. 26006 Logroño ( La Rioja)"/>
    <s v="98 3 26006"/>
    <s v="98."/>
    <x v="4"/>
    <x v="0"/>
    <x v="32"/>
    <n v="3"/>
    <x v="12"/>
    <n v="3"/>
    <n v="1"/>
    <n v="0.62685406340110161"/>
    <n v="0.65501484970604662"/>
    <m/>
    <m/>
    <m/>
    <m/>
    <m/>
    <m/>
    <m/>
    <m/>
    <m/>
    <m/>
    <m/>
    <m/>
    <m/>
    <n v="9"/>
    <n v="1"/>
    <n v="0"/>
  </r>
  <r>
    <n v="54592717"/>
    <s v="DIRAC, Leo Parker"/>
    <s v="410 Terry Avenue North,Seattle, Washington 98109-5210"/>
    <s v="410 Terry Avenue North Seattle Washington 98109-5210"/>
    <s v="410 981095210"/>
    <s v=""/>
    <x v="9"/>
    <x v="0"/>
    <x v="33"/>
    <n v="3"/>
    <x v="11"/>
    <n v="2"/>
    <n v="0"/>
    <n v="0.28947807539442383"/>
    <n v="0.86032757552498318"/>
    <m/>
    <m/>
    <m/>
    <m/>
    <m/>
    <m/>
    <m/>
    <m/>
    <m/>
    <m/>
    <m/>
    <m/>
    <m/>
    <n v="9"/>
    <n v="1"/>
    <n v="0"/>
  </r>
  <r>
    <n v="54595058"/>
    <s v="VERGHESE, Nikhil"/>
    <s v="c/o Sabic Technology Center,1800 Industrial Blvd.,Sugar Land, TX 77478"/>
    <s v="c/o Sabic Technology Center 1800 Industrial Blvd. Sugar Land TX 77478"/>
    <s v="1800 77478"/>
    <s v=""/>
    <x v="9"/>
    <x v="0"/>
    <x v="39"/>
    <n v="3"/>
    <x v="6"/>
    <n v="2"/>
    <n v="0"/>
    <n v="0.12877629776246513"/>
    <n v="0.37905164222520693"/>
    <m/>
    <m/>
    <m/>
    <m/>
    <m/>
    <m/>
    <m/>
    <m/>
    <m/>
    <m/>
    <m/>
    <m/>
    <m/>
    <n v="9"/>
    <n v="1"/>
    <n v="0"/>
  </r>
  <r>
    <n v="54595753"/>
    <s v="Kong, Kyuchul"/>
    <s v="C/O 129, Samsung-ro, Yeongtong-gu,Gyeonggi-do,16677 Suwon-si"/>
    <s v="C/O 129 Samsung-ro Yeongtong-gu Gyeonggi-do 16677 Suwon-si"/>
    <s v="129 16677"/>
    <s v="129"/>
    <x v="7"/>
    <x v="0"/>
    <x v="6"/>
    <n v="3"/>
    <x v="11"/>
    <n v="2"/>
    <n v="1"/>
    <n v="0.65519068886793841"/>
    <n v="0.31534506096817072"/>
    <m/>
    <m/>
    <m/>
    <m/>
    <m/>
    <m/>
    <m/>
    <m/>
    <m/>
    <m/>
    <m/>
    <m/>
    <m/>
    <n v="9"/>
    <n v="1"/>
    <n v="0"/>
  </r>
  <r>
    <n v="54595943"/>
    <s v="SHON, Eunjin"/>
    <s v="510-1205 Songlim Maeul,416 Noeun-ro,Yuseong-gu,Daejeon 305-759"/>
    <s v="510-1205 Songlim Maeul 416 Noeun-ro Yuseong-gu Daejeon 305-759"/>
    <s v="5101205 416 305759"/>
    <s v="416"/>
    <x v="7"/>
    <x v="0"/>
    <x v="28"/>
    <n v="3"/>
    <x v="10"/>
    <n v="3"/>
    <n v="1"/>
    <n v="0.15541818595280166"/>
    <n v="0.84563018197122364"/>
    <m/>
    <m/>
    <m/>
    <m/>
    <m/>
    <m/>
    <m/>
    <m/>
    <m/>
    <m/>
    <m/>
    <m/>
    <m/>
    <n v="9"/>
    <n v="1"/>
    <n v="0"/>
  </r>
  <r>
    <n v="54598921"/>
    <s v="NAGESWARAN, Jayram Moorkanikara"/>
    <s v="3765 Carmel View Road, Unit 1,San Diego, CA 92130"/>
    <s v="3765 Carmel View Road Unit 1 San Diego CA 92130"/>
    <s v="3765 1 92130"/>
    <s v="1"/>
    <x v="9"/>
    <x v="0"/>
    <x v="9"/>
    <n v="3"/>
    <x v="4"/>
    <n v="3"/>
    <n v="1"/>
    <n v="0.51862320019561936"/>
    <n v="0.81655393272459031"/>
    <m/>
    <m/>
    <m/>
    <m/>
    <m/>
    <m/>
    <m/>
    <m/>
    <m/>
    <m/>
    <m/>
    <m/>
    <m/>
    <n v="9"/>
    <n v="1"/>
    <n v="0"/>
  </r>
  <r>
    <n v="54600335"/>
    <s v="GUO, Qiongyu"/>
    <s v="2447 Black River Rd Apt. 8,Bethlehem, PA 18015"/>
    <s v="2447 Black River Rd Apt. 8 Bethlehem PA 18015"/>
    <s v="2447 8 18015"/>
    <s v="8"/>
    <x v="9"/>
    <x v="0"/>
    <x v="43"/>
    <n v="3"/>
    <x v="2"/>
    <n v="3"/>
    <n v="1"/>
    <n v="0.78276365841010409"/>
    <n v="0.91063442342263756"/>
    <m/>
    <m/>
    <m/>
    <m/>
    <m/>
    <m/>
    <m/>
    <m/>
    <m/>
    <m/>
    <m/>
    <m/>
    <m/>
    <n v="9"/>
    <n v="1"/>
    <n v="0"/>
  </r>
  <r>
    <n v="54600778"/>
    <s v="WALICKI, Robert"/>
    <s v="1126 South Grove Avenue,Oak Park, Illinois 60304"/>
    <s v="1126 South Grove Avenue Oak Park Illinois 60304"/>
    <s v="1126 60304"/>
    <s v=""/>
    <x v="9"/>
    <x v="0"/>
    <x v="47"/>
    <n v="3"/>
    <x v="10"/>
    <n v="2"/>
    <n v="0"/>
    <n v="0.43857380930794121"/>
    <n v="0.85766737721894337"/>
    <m/>
    <m/>
    <m/>
    <m/>
    <m/>
    <m/>
    <m/>
    <m/>
    <m/>
    <m/>
    <m/>
    <m/>
    <m/>
    <n v="9"/>
    <n v="1"/>
    <n v="0"/>
  </r>
  <r>
    <n v="54600958"/>
    <s v="WERNETH, Randell L."/>
    <s v="4327 N. Nines Ridge Lane,Boise, Idaho 83702"/>
    <s v="4327 N. Nines Ridge Lane Boise Idaho 83702"/>
    <s v="4327 83702"/>
    <s v=""/>
    <x v="9"/>
    <x v="0"/>
    <x v="42"/>
    <n v="3"/>
    <x v="10"/>
    <n v="2"/>
    <n v="0"/>
    <n v="0.22484534921868871"/>
    <n v="0.96504718615515139"/>
    <m/>
    <m/>
    <m/>
    <m/>
    <m/>
    <m/>
    <m/>
    <m/>
    <m/>
    <m/>
    <m/>
    <m/>
    <m/>
    <n v="9"/>
    <n v="1"/>
    <n v="0"/>
  </r>
  <r>
    <n v="54601409"/>
    <s v="KAWAI, Yutaka"/>
    <s v="c/o Mitsubishi Electric Corporation,7-3, Marunouchi 2-chome,Chiyoda-ku,Tokyo 100-8310"/>
    <s v="c/o Mitsubishi Electric Corporation 7-3 Marunouchi 2-chome Chiyoda-ku Tokyo 100-8310"/>
    <s v="73 2 1008310"/>
    <s v="7-"/>
    <x v="2"/>
    <x v="0"/>
    <x v="92"/>
    <n v="3"/>
    <x v="4"/>
    <n v="3"/>
    <n v="1"/>
    <n v="6.782943137392361E-3"/>
    <n v="0.88498667919334206"/>
    <m/>
    <m/>
    <m/>
    <m/>
    <m/>
    <m/>
    <m/>
    <m/>
    <m/>
    <m/>
    <m/>
    <m/>
    <m/>
    <n v="9"/>
    <n v="1"/>
    <n v="0"/>
  </r>
  <r>
    <n v="54602545"/>
    <s v="Salas Solana, Jordi"/>
    <s v="Calle Juli González 2, 3º 1ª,08401 GRANOLLERS (Barcelona)"/>
    <s v="Calle Juli González 2 3º 1ª 08401 GRANOLLERS (Barcelona)"/>
    <s v="2 3 1 08401"/>
    <s v="2"/>
    <x v="4"/>
    <x v="0"/>
    <x v="19"/>
    <n v="3"/>
    <x v="2"/>
    <n v="4"/>
    <n v="1"/>
    <n v="0.60710325379681207"/>
    <n v="0.19336699487069553"/>
    <m/>
    <m/>
    <m/>
    <m/>
    <m/>
    <m/>
    <m/>
    <m/>
    <m/>
    <m/>
    <m/>
    <m/>
    <m/>
    <n v="9"/>
    <n v="1"/>
    <n v="0"/>
  </r>
  <r>
    <n v="54604399"/>
    <s v="SU, Yang"/>
    <s v="2285 Shannon Drive,South San Francisco, California 94080"/>
    <s v="2285 Shannon Drive South San Francisco California 94080"/>
    <s v="2285 94080"/>
    <s v=""/>
    <x v="9"/>
    <x v="0"/>
    <x v="30"/>
    <n v="3"/>
    <x v="10"/>
    <n v="2"/>
    <n v="0"/>
    <n v="0.5892219969142346"/>
    <n v="0.42416884649581799"/>
    <m/>
    <m/>
    <m/>
    <m/>
    <m/>
    <m/>
    <m/>
    <m/>
    <m/>
    <m/>
    <m/>
    <m/>
    <m/>
    <n v="9"/>
    <n v="1"/>
    <n v="0"/>
  </r>
  <r>
    <n v="54604415"/>
    <s v="KIM, Na Young"/>
    <s v="30,Mabuk-ro154beon-gil,Giheung-gu,Yongin-si Gyeonggi-do 446-797"/>
    <s v="30 Mabuk-ro154beon-gil Giheung-gu Yongin-si Gyeonggi-do 446-797"/>
    <s v="30 154 446797"/>
    <s v="o154b"/>
    <x v="7"/>
    <x v="0"/>
    <x v="53"/>
    <n v="3"/>
    <x v="9"/>
    <n v="3"/>
    <n v="1"/>
    <n v="0.56497930206410685"/>
    <n v="0.92548099819516527"/>
    <m/>
    <m/>
    <m/>
    <m/>
    <m/>
    <m/>
    <m/>
    <m/>
    <m/>
    <m/>
    <m/>
    <m/>
    <m/>
    <n v="9"/>
    <n v="1"/>
    <n v="0"/>
  </r>
  <r>
    <n v="54605130"/>
    <s v="OPPENEER, Paulus Maria Johannes"/>
    <s v="c/o High Tech Campus 5,NL-5656 AE Eindhoven"/>
    <s v="c/o High Tech Campus 5 NL-5656 AE Eindhoven"/>
    <s v="5 5656"/>
    <s v="5"/>
    <x v="1"/>
    <x v="0"/>
    <x v="42"/>
    <n v="3"/>
    <x v="10"/>
    <n v="2"/>
    <n v="1"/>
    <n v="0.30116593096660416"/>
    <n v="0.92424996432557516"/>
    <m/>
    <m/>
    <m/>
    <m/>
    <m/>
    <m/>
    <m/>
    <m/>
    <m/>
    <m/>
    <m/>
    <m/>
    <m/>
    <n v="9"/>
    <n v="1"/>
    <n v="0"/>
  </r>
  <r>
    <n v="1437442"/>
    <s v="Stikfas Pte., Ltd."/>
    <s v="39 Ean Kiam Place,Singapore 429124"/>
    <s v="39 Ean Kiam Place Singapore 429124"/>
    <s v="39 429124"/>
    <s v=""/>
    <x v="12"/>
    <x v="0"/>
    <x v="51"/>
    <n v="2"/>
    <x v="9"/>
    <n v="2"/>
    <n v="0"/>
    <n v="0.92477766126166716"/>
    <n v="0.42461642254789334"/>
    <n v="1"/>
    <n v="2"/>
    <n v="14"/>
    <m/>
    <m/>
    <m/>
    <m/>
    <m/>
    <m/>
    <m/>
    <m/>
    <m/>
    <m/>
    <n v="9"/>
    <n v="1"/>
    <n v="0"/>
  </r>
  <r>
    <n v="54606794"/>
    <s v="Peregrine Surgical, Ltd."/>
    <s v="51 Britain Drive,New Britain, PA 18901"/>
    <s v="51 Britain Drive New Britain PA 18901"/>
    <s v="51 18901"/>
    <s v=""/>
    <x v="9"/>
    <x v="0"/>
    <x v="34"/>
    <n v="3"/>
    <x v="11"/>
    <n v="2"/>
    <n v="0"/>
    <n v="0.23695159879915473"/>
    <n v="0.15704050102664913"/>
    <m/>
    <m/>
    <m/>
    <m/>
    <m/>
    <m/>
    <m/>
    <m/>
    <m/>
    <m/>
    <m/>
    <m/>
    <m/>
    <n v="9"/>
    <n v="1"/>
    <n v="0"/>
  </r>
  <r>
    <n v="54608867"/>
    <s v="GLENN, Robert Wayne Jr."/>
    <s v="One Procter &amp; Gamble Plaza,Cincinnati, Ohio 45202"/>
    <s v="One Procter &amp; Gamble Plaza Cincinnati Ohio 45202"/>
    <s v="45202"/>
    <s v=""/>
    <x v="9"/>
    <x v="0"/>
    <x v="9"/>
    <n v="3"/>
    <x v="10"/>
    <n v="1"/>
    <n v="0"/>
    <n v="0.6513936789864625"/>
    <n v="0.67510155018088902"/>
    <m/>
    <m/>
    <m/>
    <m/>
    <m/>
    <m/>
    <m/>
    <m/>
    <m/>
    <m/>
    <m/>
    <m/>
    <m/>
    <n v="9"/>
    <n v="1"/>
    <n v="0"/>
  </r>
  <r>
    <n v="54609852"/>
    <s v="SPENCER, Michael J."/>
    <s v="10 Gifford Avenue,Morgantown, WV 26501"/>
    <s v="10 Gifford Avenue Morgantown WV 26501"/>
    <s v="10 26501"/>
    <s v=""/>
    <x v="9"/>
    <x v="0"/>
    <x v="34"/>
    <n v="3"/>
    <x v="9"/>
    <n v="2"/>
    <n v="0"/>
    <n v="0.75191606009561318"/>
    <n v="0.45168927696476835"/>
    <m/>
    <m/>
    <m/>
    <m/>
    <m/>
    <m/>
    <m/>
    <m/>
    <m/>
    <m/>
    <m/>
    <m/>
    <m/>
    <n v="9"/>
    <n v="1"/>
    <n v="0"/>
  </r>
  <r>
    <n v="54613562"/>
    <s v="Lemonex Inc."/>
    <s v="Sillim-dong,151-742,Seoul National University,1 Gwanak-ro, Gwanak-gu,Seoul 151-015"/>
    <s v="Sillim-dong 151-742 Seoul National University 1 Gwanak-ro Gwanak-gu Seoul 151-015"/>
    <s v="151742 1 151015"/>
    <s v="151-"/>
    <x v="7"/>
    <x v="0"/>
    <x v="67"/>
    <n v="3"/>
    <x v="4"/>
    <n v="3"/>
    <n v="1"/>
    <n v="0.45111147495438875"/>
    <n v="0.99476784402960994"/>
    <m/>
    <m/>
    <m/>
    <m/>
    <m/>
    <m/>
    <m/>
    <m/>
    <m/>
    <m/>
    <m/>
    <m/>
    <m/>
    <n v="9"/>
    <n v="1"/>
    <n v="0"/>
  </r>
  <r>
    <n v="54614593"/>
    <s v="CHAN, Hawwuen"/>
    <s v="333 West San Carlos 700,San Jose, CA 95110"/>
    <s v="333 West San Carlos 700 San Jose CA 95110"/>
    <s v="333 700 95110"/>
    <s v="700"/>
    <x v="9"/>
    <x v="0"/>
    <x v="3"/>
    <n v="3"/>
    <x v="2"/>
    <n v="3"/>
    <n v="1"/>
    <n v="0.90807492848854687"/>
    <n v="0.90340439431203812"/>
    <m/>
    <m/>
    <m/>
    <m/>
    <m/>
    <m/>
    <m/>
    <m/>
    <m/>
    <m/>
    <m/>
    <m/>
    <m/>
    <n v="9"/>
    <n v="1"/>
    <n v="0"/>
  </r>
  <r>
    <n v="54615375"/>
    <s v="LOIZOS, Nick"/>
    <s v="c/o Eli Lilly and Company,P. O. Box 6288,Indianapolis Indiana 46206-6288"/>
    <s v="c/o Eli Lilly and Company P. O. Box 6288 Indianapolis Indiana 46206-6288"/>
    <s v="6288 462066288"/>
    <s v=""/>
    <x v="9"/>
    <x v="0"/>
    <x v="75"/>
    <n v="3"/>
    <x v="8"/>
    <n v="2"/>
    <n v="0"/>
    <n v="0.1010082452300014"/>
    <n v="0.24075447089200996"/>
    <m/>
    <m/>
    <m/>
    <m/>
    <m/>
    <m/>
    <m/>
    <m/>
    <m/>
    <m/>
    <m/>
    <m/>
    <m/>
    <n v="9"/>
    <n v="1"/>
    <n v="0"/>
  </r>
  <r>
    <n v="54615790"/>
    <s v="RICHARDS, Patrick"/>
    <s v="2719 S. Elmwood PI,Apartment A,Seattle, WA 98144"/>
    <s v="2719 S. Elmwood PI Apartment A Seattle WA 98144"/>
    <s v="2719 98144"/>
    <s v=""/>
    <x v="9"/>
    <x v="0"/>
    <x v="47"/>
    <n v="3"/>
    <x v="2"/>
    <n v="2"/>
    <n v="0"/>
    <n v="0.54667575800698009"/>
    <n v="0.80247878807055961"/>
    <m/>
    <m/>
    <m/>
    <m/>
    <m/>
    <m/>
    <m/>
    <m/>
    <m/>
    <m/>
    <m/>
    <m/>
    <m/>
    <n v="9"/>
    <n v="1"/>
    <n v="0"/>
  </r>
  <r>
    <n v="54616852"/>
    <s v="Hangzhou Sanhua Home Appliance Thermal Management System Co., Ltd."/>
    <s v="No. 289-3, the 12th Street,Hangzhou Economic &amp; Development Area,310018 Hangzhou Zhejiang"/>
    <s v="No. 289-3 the 12th Street Hangzhou Economic &amp; Development Area 310018 Hangzhou Zhejiang"/>
    <s v="2893 12 310018"/>
    <s v="289-"/>
    <x v="14"/>
    <x v="0"/>
    <x v="8"/>
    <n v="3"/>
    <x v="5"/>
    <n v="3"/>
    <n v="1"/>
    <n v="0.52186149593165232"/>
    <n v="0.98781770539692038"/>
    <m/>
    <m/>
    <m/>
    <m/>
    <m/>
    <m/>
    <m/>
    <m/>
    <m/>
    <m/>
    <m/>
    <m/>
    <m/>
    <n v="9"/>
    <n v="1"/>
    <n v="0"/>
  </r>
  <r>
    <n v="54617018"/>
    <s v="WAN, Lei"/>
    <s v="Huawei Administration Building, Bantian, Longgang,District,Shenzhen, Guangdong 518129"/>
    <s v="Huawei Administration Building Bantian Longgang District Shenzhen Guangdong 518129"/>
    <s v="518129"/>
    <s v=""/>
    <x v="14"/>
    <x v="0"/>
    <x v="92"/>
    <n v="3"/>
    <x v="2"/>
    <n v="1"/>
    <n v="0"/>
    <n v="0.79024706465296424"/>
    <n v="0.76152436567612447"/>
    <m/>
    <m/>
    <m/>
    <m/>
    <m/>
    <m/>
    <m/>
    <m/>
    <m/>
    <m/>
    <m/>
    <m/>
    <m/>
    <n v="9"/>
    <n v="1"/>
    <n v="0"/>
  </r>
  <r>
    <n v="54623486"/>
    <s v="WEBER, Wolf-Dietrich"/>
    <s v="Google Inc.,1600 Amphitheatre Parkway,Mountain View, California 94043"/>
    <s v="Google Inc. 1600 Amphitheatre Parkway Mountain View California 94043"/>
    <s v="1600 94043"/>
    <s v=""/>
    <x v="9"/>
    <x v="0"/>
    <x v="25"/>
    <n v="3"/>
    <x v="2"/>
    <n v="2"/>
    <n v="0"/>
    <n v="0.4875308031142993"/>
    <n v="0.28487235538675904"/>
    <m/>
    <m/>
    <m/>
    <m/>
    <m/>
    <m/>
    <m/>
    <m/>
    <m/>
    <m/>
    <m/>
    <m/>
    <m/>
    <n v="9"/>
    <n v="1"/>
    <n v="0"/>
  </r>
  <r>
    <n v="54624373"/>
    <s v="Pileggi, Gisele Castro Fontanella"/>
    <s v="Sao Paulo"/>
    <s v="Sao Paulo"/>
    <s v=""/>
    <s v=""/>
    <x v="33"/>
    <x v="0"/>
    <x v="62"/>
    <n v="1"/>
    <x v="15"/>
    <n v="0"/>
    <n v="0"/>
    <n v="0.73553299337866784"/>
    <n v="0.11339922473596076"/>
    <m/>
    <m/>
    <m/>
    <m/>
    <m/>
    <m/>
    <m/>
    <m/>
    <m/>
    <m/>
    <m/>
    <m/>
    <m/>
    <n v="9"/>
    <n v="0"/>
    <n v="0"/>
  </r>
  <r>
    <n v="54625025"/>
    <s v="ZIESCHE, Rolf"/>
    <s v="Neusiedl am See"/>
    <s v="Neusiedl am See"/>
    <s v=""/>
    <s v=""/>
    <x v="15"/>
    <x v="0"/>
    <x v="81"/>
    <n v="1"/>
    <x v="3"/>
    <n v="0"/>
    <n v="0"/>
    <n v="0.37456454354667434"/>
    <n v="0.70992020361704511"/>
    <m/>
    <m/>
    <m/>
    <m/>
    <m/>
    <m/>
    <m/>
    <m/>
    <m/>
    <m/>
    <m/>
    <m/>
    <m/>
    <n v="9"/>
    <n v="0"/>
    <n v="0"/>
  </r>
  <r>
    <n v="54627348"/>
    <s v="LACHANCE, André"/>
    <s v="Levis"/>
    <s v="Levis"/>
    <s v=""/>
    <s v=""/>
    <x v="16"/>
    <x v="0"/>
    <x v="87"/>
    <n v="1"/>
    <x v="14"/>
    <n v="0"/>
    <n v="0"/>
    <n v="0.78770236425373696"/>
    <n v="0.91618803507042079"/>
    <m/>
    <m/>
    <m/>
    <m/>
    <m/>
    <m/>
    <m/>
    <m/>
    <m/>
    <m/>
    <m/>
    <m/>
    <m/>
    <n v="9"/>
    <n v="0"/>
    <n v="0"/>
  </r>
  <r>
    <n v="54629857"/>
    <s v="CHISON MEDICAL IMAGING CO., LTD."/>
    <s v="Wuxi, Jiangsu"/>
    <s v="Wuxi Jiangsu"/>
    <s v=""/>
    <s v=""/>
    <x v="14"/>
    <x v="0"/>
    <x v="69"/>
    <n v="1"/>
    <x v="15"/>
    <n v="0"/>
    <n v="0"/>
    <n v="7.4814251136111398E-2"/>
    <n v="9.9136329284579494E-2"/>
    <m/>
    <m/>
    <m/>
    <m/>
    <m/>
    <m/>
    <m/>
    <m/>
    <m/>
    <m/>
    <m/>
    <m/>
    <m/>
    <n v="9"/>
    <n v="0"/>
    <n v="0"/>
  </r>
  <r>
    <n v="54632295"/>
    <s v="KINOVA INC."/>
    <s v="Boisbriand"/>
    <s v="Boisbriand"/>
    <s v=""/>
    <s v=""/>
    <x v="16"/>
    <x v="0"/>
    <x v="70"/>
    <n v="1"/>
    <x v="14"/>
    <n v="0"/>
    <n v="0"/>
    <n v="0.74202278792050735"/>
    <n v="0.70525917007629524"/>
    <m/>
    <m/>
    <m/>
    <m/>
    <m/>
    <m/>
    <m/>
    <m/>
    <m/>
    <m/>
    <m/>
    <m/>
    <m/>
    <n v="9"/>
    <n v="0"/>
    <n v="0"/>
  </r>
  <r>
    <n v="54633635"/>
    <s v="NANJING TOPTO MATERIALS CO., LTD."/>
    <s v="Nanjing"/>
    <s v="Nanjing"/>
    <s v=""/>
    <s v=""/>
    <x v="14"/>
    <x v="0"/>
    <x v="65"/>
    <n v="1"/>
    <x v="14"/>
    <n v="0"/>
    <n v="0"/>
    <n v="0.18259874298275725"/>
    <n v="0.1173667047841902"/>
    <m/>
    <m/>
    <m/>
    <m/>
    <m/>
    <m/>
    <m/>
    <m/>
    <m/>
    <m/>
    <m/>
    <m/>
    <m/>
    <n v="9"/>
    <n v="0"/>
    <n v="0"/>
  </r>
  <r>
    <n v="54634427"/>
    <s v="Kalach, Kassem"/>
    <s v="Waterloo"/>
    <s v="Waterloo"/>
    <s v=""/>
    <s v=""/>
    <x v="16"/>
    <x v="0"/>
    <x v="59"/>
    <n v="1"/>
    <x v="14"/>
    <n v="0"/>
    <n v="0"/>
    <n v="0.31565235012832249"/>
    <n v="0.78638607950690409"/>
    <m/>
    <m/>
    <m/>
    <m/>
    <m/>
    <m/>
    <m/>
    <m/>
    <m/>
    <m/>
    <m/>
    <m/>
    <m/>
    <n v="9"/>
    <n v="0"/>
    <n v="0"/>
  </r>
  <r>
    <n v="54634570"/>
    <s v="Sedens, Dietmar"/>
    <s v="Alberta"/>
    <s v="Alberta"/>
    <s v=""/>
    <s v=""/>
    <x v="16"/>
    <x v="0"/>
    <x v="65"/>
    <n v="1"/>
    <x v="14"/>
    <n v="0"/>
    <n v="0"/>
    <n v="0.3908564973230515"/>
    <n v="0.25519000939348535"/>
    <m/>
    <m/>
    <m/>
    <m/>
    <m/>
    <m/>
    <m/>
    <m/>
    <m/>
    <m/>
    <m/>
    <m/>
    <m/>
    <n v="9"/>
    <n v="0"/>
    <n v="0"/>
  </r>
  <r>
    <n v="54637191"/>
    <s v="RAHMAN, Shamin Akbar"/>
    <s v="Cote St. Luc"/>
    <s v="Cote St. Luc"/>
    <s v=""/>
    <s v=""/>
    <x v="16"/>
    <x v="0"/>
    <x v="74"/>
    <n v="1"/>
    <x v="3"/>
    <n v="0"/>
    <n v="0"/>
    <n v="0.71431504095249798"/>
    <n v="0.24600134401252116"/>
    <m/>
    <m/>
    <m/>
    <m/>
    <m/>
    <m/>
    <m/>
    <m/>
    <m/>
    <m/>
    <m/>
    <m/>
    <m/>
    <n v="9"/>
    <n v="0"/>
    <n v="0"/>
  </r>
  <r>
    <n v="54638694"/>
    <s v="MATELIS, Mantas"/>
    <s v="RIchmond Hill"/>
    <s v="RIchmond Hill"/>
    <s v=""/>
    <s v=""/>
    <x v="16"/>
    <x v="0"/>
    <x v="69"/>
    <n v="1"/>
    <x v="15"/>
    <n v="0"/>
    <n v="0"/>
    <n v="0.24118632627491743"/>
    <n v="0.10212279632198218"/>
    <m/>
    <m/>
    <m/>
    <m/>
    <m/>
    <m/>
    <m/>
    <m/>
    <m/>
    <m/>
    <m/>
    <m/>
    <m/>
    <n v="9"/>
    <n v="0"/>
    <n v="0"/>
  </r>
  <r>
    <n v="54638911"/>
    <s v="Pirio, Mathieu"/>
    <s v="Perros Guirec"/>
    <s v="Perros Guirec"/>
    <s v=""/>
    <s v=""/>
    <x v="3"/>
    <x v="0"/>
    <x v="69"/>
    <n v="1"/>
    <x v="15"/>
    <n v="0"/>
    <n v="0"/>
    <n v="0.42456879209138576"/>
    <n v="0.91893509707218679"/>
    <m/>
    <m/>
    <m/>
    <m/>
    <m/>
    <m/>
    <m/>
    <m/>
    <m/>
    <m/>
    <m/>
    <m/>
    <m/>
    <n v="9"/>
    <n v="0"/>
    <n v="0"/>
  </r>
  <r>
    <n v="54640396"/>
    <s v="Zhao, Stanley"/>
    <s v="Dalian"/>
    <s v="Dalian"/>
    <s v=""/>
    <s v=""/>
    <x v="14"/>
    <x v="0"/>
    <x v="66"/>
    <n v="1"/>
    <x v="14"/>
    <n v="0"/>
    <n v="0"/>
    <n v="0.97718669847200035"/>
    <n v="0.89535215744911789"/>
    <m/>
    <m/>
    <m/>
    <m/>
    <m/>
    <m/>
    <m/>
    <m/>
    <m/>
    <m/>
    <m/>
    <m/>
    <m/>
    <n v="9"/>
    <n v="0"/>
    <n v="0"/>
  </r>
  <r>
    <n v="54642179"/>
    <s v="Wang, Guixue"/>
    <s v="Chongqing"/>
    <s v="Chongqing"/>
    <s v=""/>
    <s v=""/>
    <x v="14"/>
    <x v="0"/>
    <x v="62"/>
    <n v="1"/>
    <x v="14"/>
    <n v="0"/>
    <n v="0"/>
    <n v="0.2247171010007577"/>
    <n v="0.1103784276072185"/>
    <m/>
    <m/>
    <m/>
    <m/>
    <m/>
    <m/>
    <m/>
    <m/>
    <m/>
    <m/>
    <m/>
    <m/>
    <m/>
    <n v="9"/>
    <n v="0"/>
    <n v="0"/>
  </r>
  <r>
    <n v="54642804"/>
    <s v="Brinkmeier, Jan-Philipp"/>
    <s v="Braunschweig"/>
    <s v="Braunschweig"/>
    <s v=""/>
    <s v=""/>
    <x v="0"/>
    <x v="0"/>
    <x v="74"/>
    <n v="1"/>
    <x v="14"/>
    <n v="0"/>
    <n v="0"/>
    <n v="0.54442463108980166"/>
    <n v="0.37146569647358485"/>
    <m/>
    <m/>
    <m/>
    <m/>
    <m/>
    <m/>
    <m/>
    <m/>
    <m/>
    <m/>
    <m/>
    <m/>
    <m/>
    <n v="9"/>
    <n v="0"/>
    <n v="0"/>
  </r>
  <r>
    <n v="54644529"/>
    <s v="Sarró Casanovas, Enric"/>
    <s v="Sentmenat"/>
    <s v="Sentmenat"/>
    <s v=""/>
    <s v=""/>
    <x v="4"/>
    <x v="0"/>
    <x v="62"/>
    <n v="1"/>
    <x v="14"/>
    <n v="0"/>
    <n v="0"/>
    <n v="0.83002000186579072"/>
    <n v="0.51314323409429974"/>
    <m/>
    <m/>
    <m/>
    <m/>
    <m/>
    <m/>
    <m/>
    <m/>
    <m/>
    <m/>
    <m/>
    <m/>
    <m/>
    <n v="9"/>
    <n v="0"/>
    <n v="0"/>
  </r>
  <r>
    <n v="54648965"/>
    <s v="CLINICAL DESIGNS LIMITED"/>
    <s v="Petersfield, Hampshire"/>
    <s v="Petersfield Hampshire"/>
    <s v=""/>
    <s v=""/>
    <x v="8"/>
    <x v="0"/>
    <x v="48"/>
    <n v="2"/>
    <x v="15"/>
    <n v="0"/>
    <n v="0"/>
    <n v="0.22840025476884962"/>
    <n v="0.50440958100328237"/>
    <m/>
    <m/>
    <m/>
    <m/>
    <m/>
    <m/>
    <m/>
    <m/>
    <m/>
    <m/>
    <m/>
    <m/>
    <m/>
    <n v="9"/>
    <n v="0"/>
    <n v="0"/>
  </r>
  <r>
    <n v="54649117"/>
    <s v="Gadouleau, Elise"/>
    <s v="Milton Park"/>
    <s v="Milton Park"/>
    <s v=""/>
    <s v=""/>
    <x v="8"/>
    <x v="0"/>
    <x v="77"/>
    <n v="1"/>
    <x v="15"/>
    <n v="0"/>
    <n v="0"/>
    <n v="0.32336861226175728"/>
    <n v="0.9601663601790823"/>
    <m/>
    <m/>
    <m/>
    <m/>
    <m/>
    <m/>
    <m/>
    <m/>
    <m/>
    <m/>
    <m/>
    <m/>
    <m/>
    <n v="9"/>
    <n v="0"/>
    <n v="0"/>
  </r>
  <r>
    <n v="54650541"/>
    <s v="Motahari, Seyed Abolfazl"/>
    <s v="Tehran"/>
    <s v="Tehran"/>
    <s v=""/>
    <s v=""/>
    <x v="63"/>
    <x v="0"/>
    <x v="66"/>
    <n v="1"/>
    <x v="14"/>
    <n v="0"/>
    <n v="0"/>
    <n v="0.44884079447605985"/>
    <n v="0.31338073596711224"/>
    <m/>
    <m/>
    <m/>
    <m/>
    <m/>
    <m/>
    <m/>
    <m/>
    <m/>
    <m/>
    <m/>
    <m/>
    <m/>
    <n v="9"/>
    <n v="0"/>
    <n v="0"/>
  </r>
  <r>
    <n v="54652321"/>
    <s v="Kanemitsu, Seiji"/>
    <s v="Tokyo"/>
    <s v="Tokyo"/>
    <s v=""/>
    <s v=""/>
    <x v="2"/>
    <x v="0"/>
    <x v="87"/>
    <n v="1"/>
    <x v="14"/>
    <n v="0"/>
    <n v="0"/>
    <n v="0.29719830796841407"/>
    <n v="0.39238654157858344"/>
    <m/>
    <m/>
    <m/>
    <m/>
    <m/>
    <m/>
    <m/>
    <m/>
    <m/>
    <m/>
    <m/>
    <m/>
    <m/>
    <n v="9"/>
    <n v="0"/>
    <n v="0"/>
  </r>
  <r>
    <n v="54653177"/>
    <s v="Céspedes Navarro, Maria Virtudes"/>
    <s v="Saragossa"/>
    <s v="Saragossa"/>
    <s v=""/>
    <s v=""/>
    <x v="4"/>
    <x v="0"/>
    <x v="62"/>
    <n v="1"/>
    <x v="14"/>
    <n v="0"/>
    <n v="0"/>
    <n v="0.28913973554024341"/>
    <n v="0.72388500244958442"/>
    <m/>
    <m/>
    <m/>
    <m/>
    <m/>
    <m/>
    <m/>
    <m/>
    <m/>
    <m/>
    <m/>
    <m/>
    <m/>
    <n v="9"/>
    <n v="0"/>
    <n v="0"/>
  </r>
  <r>
    <n v="54654734"/>
    <s v="Naik, Sachin Pushkarray"/>
    <s v="Baroda"/>
    <s v="Baroda"/>
    <s v=""/>
    <s v=""/>
    <x v="27"/>
    <x v="0"/>
    <x v="66"/>
    <n v="1"/>
    <x v="14"/>
    <n v="0"/>
    <n v="0"/>
    <n v="0.84423110721675387"/>
    <n v="0.1891172793107061"/>
    <m/>
    <m/>
    <m/>
    <m/>
    <m/>
    <m/>
    <m/>
    <m/>
    <m/>
    <m/>
    <m/>
    <m/>
    <m/>
    <n v="9"/>
    <n v="0"/>
    <n v="0"/>
  </r>
  <r>
    <n v="1676078"/>
    <s v="BOWLES, Helmut"/>
    <s v="40 Tritonia Road,7441 Bloubergrant"/>
    <s v="40 Tritonia Road 7441 Bloubergrant"/>
    <s v="40 7441"/>
    <s v=""/>
    <x v="40"/>
    <x v="0"/>
    <x v="51"/>
    <n v="2"/>
    <x v="1"/>
    <n v="2"/>
    <n v="0"/>
    <n v="0.46696751120397939"/>
    <n v="0.40330250569881765"/>
    <n v="1"/>
    <n v="2"/>
    <n v="14"/>
    <m/>
    <m/>
    <m/>
    <m/>
    <m/>
    <m/>
    <m/>
    <m/>
    <m/>
    <m/>
    <n v="9"/>
    <n v="1"/>
    <n v="0"/>
  </r>
  <r>
    <n v="1908155"/>
    <s v="WAJS, Andrew Augustine"/>
    <s v="Schotersingel 93,NL-2023 AA Haarlem"/>
    <s v="Schotersingel 93 NL-2023 AA Haarlem"/>
    <s v="93 2023"/>
    <s v="93"/>
    <x v="1"/>
    <x v="0"/>
    <x v="52"/>
    <n v="2"/>
    <x v="1"/>
    <n v="2"/>
    <n v="1"/>
    <n v="0.77305225413384371"/>
    <n v="0.41831521236787073"/>
    <n v="1"/>
    <n v="2"/>
    <n v="14"/>
    <m/>
    <m/>
    <m/>
    <m/>
    <m/>
    <m/>
    <m/>
    <m/>
    <m/>
    <m/>
    <n v="9"/>
    <n v="1"/>
    <n v="0"/>
  </r>
  <r>
    <n v="54660084"/>
    <s v="OCHIAI, Yasuo"/>
    <s v="Isehara-shi, Kanagawa"/>
    <s v="Isehara-shi Kanagawa"/>
    <s v=""/>
    <s v=""/>
    <x v="2"/>
    <x v="0"/>
    <x v="88"/>
    <n v="2"/>
    <x v="15"/>
    <n v="0"/>
    <n v="0"/>
    <n v="0.44221916128446059"/>
    <n v="0.55580445277923651"/>
    <m/>
    <m/>
    <m/>
    <m/>
    <m/>
    <m/>
    <m/>
    <m/>
    <m/>
    <m/>
    <m/>
    <m/>
    <m/>
    <n v="9"/>
    <n v="0"/>
    <n v="0"/>
  </r>
  <r>
    <n v="1956545"/>
    <s v="Pucilowski, Sally"/>
    <s v="468 Walnut Street,Luzerne, PA 18709"/>
    <s v="468 Walnut Street Luzerne PA 18709"/>
    <s v="468 18709"/>
    <s v=""/>
    <x v="9"/>
    <x v="0"/>
    <x v="52"/>
    <n v="2"/>
    <x v="9"/>
    <n v="2"/>
    <n v="0"/>
    <n v="0.75504158881254424"/>
    <n v="0.41356192179913476"/>
    <n v="1"/>
    <n v="2"/>
    <n v="14"/>
    <m/>
    <m/>
    <m/>
    <m/>
    <m/>
    <m/>
    <m/>
    <m/>
    <m/>
    <m/>
    <n v="9"/>
    <n v="1"/>
    <n v="0"/>
  </r>
  <r>
    <n v="54660352"/>
    <s v="LIU, Renjie"/>
    <s v="Hebei"/>
    <s v="Hebei"/>
    <s v=""/>
    <s v=""/>
    <x v="14"/>
    <x v="0"/>
    <x v="87"/>
    <n v="1"/>
    <x v="14"/>
    <n v="0"/>
    <n v="0"/>
    <n v="0.82798496814268574"/>
    <n v="0.89300105783371342"/>
    <m/>
    <m/>
    <m/>
    <m/>
    <m/>
    <m/>
    <m/>
    <m/>
    <m/>
    <m/>
    <m/>
    <m/>
    <m/>
    <n v="9"/>
    <n v="0"/>
    <n v="0"/>
  </r>
  <r>
    <n v="54664778"/>
    <s v="NAKATA, Yoshihiro"/>
    <s v="Suita-shi, Osaka"/>
    <s v="Suita-shi Osaka"/>
    <s v=""/>
    <s v=""/>
    <x v="2"/>
    <x v="0"/>
    <x v="79"/>
    <n v="1"/>
    <x v="15"/>
    <n v="0"/>
    <n v="0"/>
    <n v="0.6983583790784722"/>
    <n v="0.32708232297203554"/>
    <m/>
    <m/>
    <m/>
    <m/>
    <m/>
    <m/>
    <m/>
    <m/>
    <m/>
    <m/>
    <m/>
    <m/>
    <m/>
    <n v="9"/>
    <n v="0"/>
    <n v="0"/>
  </r>
  <r>
    <n v="54665471"/>
    <s v="Singh, Rahul Kumar"/>
    <s v="Bangalore"/>
    <s v="Bangalore"/>
    <s v=""/>
    <s v=""/>
    <x v="27"/>
    <x v="0"/>
    <x v="62"/>
    <n v="1"/>
    <x v="14"/>
    <n v="0"/>
    <n v="0"/>
    <n v="0.67943567379811687"/>
    <n v="0.81220817277303126"/>
    <m/>
    <m/>
    <m/>
    <m/>
    <m/>
    <m/>
    <m/>
    <m/>
    <m/>
    <m/>
    <m/>
    <m/>
    <m/>
    <n v="9"/>
    <n v="0"/>
    <n v="0"/>
  </r>
  <r>
    <n v="54665688"/>
    <s v="YAO, GUOHAI"/>
    <s v="Zhejiang"/>
    <s v="Zhejiang"/>
    <s v=""/>
    <s v=""/>
    <x v="14"/>
    <x v="0"/>
    <x v="59"/>
    <n v="1"/>
    <x v="14"/>
    <n v="0"/>
    <n v="0"/>
    <n v="0.29098125556031551"/>
    <n v="0.36701476277899636"/>
    <m/>
    <m/>
    <m/>
    <m/>
    <m/>
    <m/>
    <m/>
    <m/>
    <m/>
    <m/>
    <m/>
    <m/>
    <m/>
    <n v="9"/>
    <n v="0"/>
    <n v="0"/>
  </r>
  <r>
    <n v="54667542"/>
    <s v="Yoshida, Tadayuki"/>
    <s v="Kawasaki"/>
    <s v="Kawasaki"/>
    <s v=""/>
    <s v=""/>
    <x v="2"/>
    <x v="0"/>
    <x v="59"/>
    <n v="1"/>
    <x v="14"/>
    <n v="0"/>
    <n v="0"/>
    <n v="0.82599796315615648"/>
    <n v="8.8711837136129401E-2"/>
    <m/>
    <m/>
    <m/>
    <m/>
    <m/>
    <m/>
    <m/>
    <m/>
    <m/>
    <m/>
    <m/>
    <m/>
    <m/>
    <n v="9"/>
    <n v="0"/>
    <n v="0"/>
  </r>
  <r>
    <n v="54667725"/>
    <s v="Hwang, Byeonggyu"/>
    <s v="Suwon-si"/>
    <s v="Suwon-si"/>
    <s v=""/>
    <s v=""/>
    <x v="7"/>
    <x v="0"/>
    <x v="59"/>
    <n v="1"/>
    <x v="14"/>
    <n v="0"/>
    <n v="0"/>
    <n v="6.3138946389228456E-3"/>
    <n v="0.35539246822639969"/>
    <m/>
    <m/>
    <m/>
    <m/>
    <m/>
    <m/>
    <m/>
    <m/>
    <m/>
    <m/>
    <m/>
    <m/>
    <m/>
    <n v="9"/>
    <n v="0"/>
    <n v="0"/>
  </r>
  <r>
    <n v="1987124"/>
    <s v="Brieskorn, Jürgen"/>
    <s v="Sonnenstr. 15 d,82269, Geltendorf"/>
    <s v="Sonnenstr. 15 d 82269 Geltendorf"/>
    <s v="15 82269"/>
    <s v="15"/>
    <x v="0"/>
    <x v="0"/>
    <x v="40"/>
    <n v="2"/>
    <x v="1"/>
    <n v="2"/>
    <n v="1"/>
    <n v="0.5626014567201596"/>
    <n v="0.37880613519406459"/>
    <n v="1"/>
    <n v="2"/>
    <n v="14"/>
    <m/>
    <m/>
    <m/>
    <m/>
    <m/>
    <m/>
    <m/>
    <m/>
    <m/>
    <m/>
    <n v="9"/>
    <n v="1"/>
    <n v="0"/>
  </r>
  <r>
    <n v="54668840"/>
    <s v="Ito, Juichi"/>
    <s v="Kyoto"/>
    <s v="Kyoto"/>
    <s v=""/>
    <s v=""/>
    <x v="2"/>
    <x v="0"/>
    <x v="87"/>
    <n v="1"/>
    <x v="14"/>
    <n v="0"/>
    <n v="0"/>
    <n v="0.52715214165220736"/>
    <n v="0.14857269154077135"/>
    <m/>
    <m/>
    <m/>
    <m/>
    <m/>
    <m/>
    <m/>
    <m/>
    <m/>
    <m/>
    <m/>
    <m/>
    <m/>
    <n v="9"/>
    <n v="0"/>
    <n v="0"/>
  </r>
  <r>
    <n v="54682565"/>
    <s v="SCHNEIDER, Gabriele"/>
    <s v="Frankisch-Crumbach"/>
    <s v="Frankisch-Crumbach"/>
    <s v=""/>
    <s v=""/>
    <x v="0"/>
    <x v="0"/>
    <x v="83"/>
    <n v="2"/>
    <x v="14"/>
    <n v="0"/>
    <n v="0"/>
    <n v="0.57263258703094089"/>
    <n v="0.40490582981067946"/>
    <m/>
    <m/>
    <m/>
    <m/>
    <m/>
    <m/>
    <m/>
    <m/>
    <m/>
    <m/>
    <m/>
    <m/>
    <m/>
    <n v="9"/>
    <n v="0"/>
    <n v="0"/>
  </r>
  <r>
    <n v="54684736"/>
    <s v="Darrow, Clifford G."/>
    <s v="Lyme,NH"/>
    <s v="Lyme NH"/>
    <s v=""/>
    <s v=""/>
    <x v="9"/>
    <x v="0"/>
    <x v="65"/>
    <n v="1"/>
    <x v="15"/>
    <n v="0"/>
    <n v="0"/>
    <n v="0.40211664693089211"/>
    <n v="0.44563891818163304"/>
    <m/>
    <m/>
    <m/>
    <m/>
    <m/>
    <m/>
    <m/>
    <m/>
    <m/>
    <m/>
    <m/>
    <m/>
    <m/>
    <n v="9"/>
    <n v="0"/>
    <n v="0"/>
  </r>
  <r>
    <n v="54686567"/>
    <s v="BUENO, AMY NICOLE"/>
    <s v="LAFAYETTE,IN"/>
    <s v="LAFAYETTE IN"/>
    <s v=""/>
    <s v=""/>
    <x v="9"/>
    <x v="0"/>
    <x v="74"/>
    <n v="1"/>
    <x v="15"/>
    <n v="0"/>
    <n v="0"/>
    <n v="0.70150383854093168"/>
    <n v="0.32311920295663654"/>
    <m/>
    <m/>
    <m/>
    <m/>
    <m/>
    <m/>
    <m/>
    <m/>
    <m/>
    <m/>
    <m/>
    <m/>
    <m/>
    <n v="9"/>
    <n v="0"/>
    <n v="0"/>
  </r>
  <r>
    <n v="2174745"/>
    <s v="Luijpers, Robertus Wilhelmus Henricus"/>
    <s v="Dagoberthof 18,5801 JJ Venray"/>
    <s v="Dagoberthof 18 5801 JJ Venray"/>
    <s v="18 5801"/>
    <s v="18"/>
    <x v="1"/>
    <x v="0"/>
    <x v="13"/>
    <n v="2"/>
    <x v="1"/>
    <n v="2"/>
    <n v="1"/>
    <n v="0.10080475730848704"/>
    <n v="0.39707400241606938"/>
    <n v="1"/>
    <n v="2"/>
    <n v="14"/>
    <m/>
    <m/>
    <m/>
    <m/>
    <m/>
    <m/>
    <m/>
    <m/>
    <m/>
    <m/>
    <n v="9"/>
    <n v="1"/>
    <n v="0"/>
  </r>
  <r>
    <n v="54687600"/>
    <s v="Ang, Yi Yang"/>
    <s v="Singapore"/>
    <s v="Singapore"/>
    <s v=""/>
    <s v=""/>
    <x v="12"/>
    <x v="0"/>
    <x v="62"/>
    <n v="1"/>
    <x v="14"/>
    <n v="0"/>
    <n v="0"/>
    <n v="4.4345297685573493E-2"/>
    <n v="0.42502231366539023"/>
    <m/>
    <m/>
    <m/>
    <m/>
    <m/>
    <m/>
    <m/>
    <m/>
    <m/>
    <m/>
    <m/>
    <m/>
    <m/>
    <n v="9"/>
    <n v="0"/>
    <n v="0"/>
  </r>
  <r>
    <n v="54691946"/>
    <s v="ELMASIK, Ayman Mohmed"/>
    <s v="Sugar Land,TX"/>
    <s v="Sugar Land TX"/>
    <s v=""/>
    <s v=""/>
    <x v="9"/>
    <x v="0"/>
    <x v="69"/>
    <n v="1"/>
    <x v="3"/>
    <n v="0"/>
    <n v="0"/>
    <n v="0.68775126656541674"/>
    <n v="0.45523734992741649"/>
    <m/>
    <m/>
    <m/>
    <m/>
    <m/>
    <m/>
    <m/>
    <m/>
    <m/>
    <m/>
    <m/>
    <m/>
    <m/>
    <n v="9"/>
    <n v="0"/>
    <n v="0"/>
  </r>
  <r>
    <n v="54705766"/>
    <s v="Godthi, Mamata"/>
    <s v="San Jose,CA"/>
    <s v="San Jose CA"/>
    <s v=""/>
    <s v=""/>
    <x v="9"/>
    <x v="0"/>
    <x v="77"/>
    <n v="1"/>
    <x v="3"/>
    <n v="0"/>
    <n v="0"/>
    <n v="0.34772823863852353"/>
    <n v="0.40968647682756076"/>
    <m/>
    <m/>
    <m/>
    <m/>
    <m/>
    <m/>
    <m/>
    <m/>
    <m/>
    <m/>
    <m/>
    <m/>
    <m/>
    <n v="9"/>
    <n v="0"/>
    <n v="0"/>
  </r>
  <r>
    <n v="54710731"/>
    <s v="Lindholm, Raymond"/>
    <s v="Edina,MN"/>
    <s v="Edina MN"/>
    <s v=""/>
    <s v=""/>
    <x v="9"/>
    <x v="0"/>
    <x v="59"/>
    <n v="1"/>
    <x v="15"/>
    <n v="0"/>
    <n v="0"/>
    <n v="0.99436015237092545"/>
    <n v="0.40463117091368583"/>
    <m/>
    <m/>
    <m/>
    <m/>
    <m/>
    <m/>
    <m/>
    <m/>
    <m/>
    <m/>
    <m/>
    <m/>
    <m/>
    <n v="9"/>
    <n v="0"/>
    <n v="0"/>
  </r>
  <r>
    <n v="54712738"/>
    <s v="McGinley, Kimball B"/>
    <s v="Rancho Santa Margarita,CA"/>
    <s v="Rancho Santa Margarita CA"/>
    <s v=""/>
    <s v=""/>
    <x v="9"/>
    <x v="0"/>
    <x v="21"/>
    <n v="2"/>
    <x v="0"/>
    <n v="0"/>
    <n v="0"/>
    <n v="0.65410944080681077"/>
    <n v="0.79193532841441294"/>
    <m/>
    <m/>
    <m/>
    <m/>
    <m/>
    <m/>
    <m/>
    <m/>
    <m/>
    <m/>
    <m/>
    <m/>
    <m/>
    <n v="9"/>
    <n v="0"/>
    <n v="0"/>
  </r>
  <r>
    <n v="54714420"/>
    <s v="Chen, Lulu"/>
    <s v="Herzogenaurach"/>
    <s v="Herzogenaurach"/>
    <s v=""/>
    <s v=""/>
    <x v="0"/>
    <x v="0"/>
    <x v="78"/>
    <n v="1"/>
    <x v="14"/>
    <n v="0"/>
    <n v="0"/>
    <n v="0.57627634972678454"/>
    <n v="0.76190353105800801"/>
    <m/>
    <m/>
    <m/>
    <m/>
    <m/>
    <m/>
    <m/>
    <m/>
    <m/>
    <m/>
    <m/>
    <m/>
    <m/>
    <n v="9"/>
    <n v="0"/>
    <n v="0"/>
  </r>
  <r>
    <n v="54715160"/>
    <s v="Parvaresh, Kambiz"/>
    <s v="Mineola,NY"/>
    <s v="Mineola NY"/>
    <s v=""/>
    <s v=""/>
    <x v="9"/>
    <x v="0"/>
    <x v="70"/>
    <n v="1"/>
    <x v="15"/>
    <n v="0"/>
    <n v="0"/>
    <n v="0.17931441605309184"/>
    <n v="0.66456781713986546"/>
    <m/>
    <m/>
    <m/>
    <m/>
    <m/>
    <m/>
    <m/>
    <m/>
    <m/>
    <m/>
    <m/>
    <m/>
    <m/>
    <n v="9"/>
    <n v="0"/>
    <n v="0"/>
  </r>
  <r>
    <n v="54717372"/>
    <s v="Rodriguez, Edward Kenneth"/>
    <s v="Medfield,MA"/>
    <s v="Medfield MA"/>
    <s v=""/>
    <s v=""/>
    <x v="9"/>
    <x v="0"/>
    <x v="77"/>
    <n v="1"/>
    <x v="15"/>
    <n v="0"/>
    <n v="0"/>
    <n v="0.97176656686218355"/>
    <n v="0.22266886291736132"/>
    <m/>
    <m/>
    <m/>
    <m/>
    <m/>
    <m/>
    <m/>
    <m/>
    <m/>
    <m/>
    <m/>
    <m/>
    <m/>
    <n v="9"/>
    <n v="0"/>
    <n v="0"/>
  </r>
  <r>
    <n v="54718496"/>
    <s v="Sphere3, LLC"/>
    <s v="Kansas City,KS"/>
    <s v="Kansas City KS"/>
    <s v=""/>
    <s v=""/>
    <x v="9"/>
    <x v="0"/>
    <x v="78"/>
    <n v="1"/>
    <x v="3"/>
    <n v="0"/>
    <n v="0"/>
    <n v="0.89628547569376293"/>
    <n v="0.26645183531947325"/>
    <m/>
    <m/>
    <m/>
    <m/>
    <m/>
    <m/>
    <m/>
    <m/>
    <m/>
    <m/>
    <m/>
    <m/>
    <m/>
    <n v="9"/>
    <n v="0"/>
    <n v="0"/>
  </r>
  <r>
    <n v="54727908"/>
    <s v="KIM, Ye Jeong"/>
    <s v="Suwon-si"/>
    <s v="Suwon-si"/>
    <s v=""/>
    <s v=""/>
    <x v="7"/>
    <x v="0"/>
    <x v="59"/>
    <n v="1"/>
    <x v="14"/>
    <n v="0"/>
    <n v="0"/>
    <n v="0.73790980564751552"/>
    <n v="0.92574971290000929"/>
    <m/>
    <m/>
    <m/>
    <m/>
    <m/>
    <m/>
    <m/>
    <m/>
    <m/>
    <m/>
    <m/>
    <m/>
    <m/>
    <n v="9"/>
    <n v="0"/>
    <n v="0"/>
  </r>
  <r>
    <n v="54729437"/>
    <s v="Shapiro, Raphael"/>
    <s v="San Diego,CA"/>
    <s v="San Diego CA"/>
    <s v=""/>
    <s v=""/>
    <x v="9"/>
    <x v="0"/>
    <x v="74"/>
    <n v="1"/>
    <x v="3"/>
    <n v="0"/>
    <n v="0"/>
    <n v="0.6988950243957579"/>
    <n v="0.46765957475668019"/>
    <m/>
    <m/>
    <m/>
    <m/>
    <m/>
    <m/>
    <m/>
    <m/>
    <m/>
    <m/>
    <m/>
    <m/>
    <m/>
    <n v="9"/>
    <n v="0"/>
    <n v="0"/>
  </r>
  <r>
    <n v="54733153"/>
    <s v="INUKAI, Hiroshi"/>
    <s v="Nara"/>
    <s v="Nara"/>
    <s v=""/>
    <s v=""/>
    <x v="2"/>
    <x v="0"/>
    <x v="111"/>
    <n v="1"/>
    <x v="14"/>
    <n v="0"/>
    <n v="0"/>
    <n v="0.80881667539547075"/>
    <n v="0.5997807793357065"/>
    <m/>
    <m/>
    <m/>
    <m/>
    <m/>
    <m/>
    <m/>
    <m/>
    <m/>
    <m/>
    <m/>
    <m/>
    <m/>
    <n v="9"/>
    <n v="0"/>
    <n v="0"/>
  </r>
  <r>
    <n v="54742210"/>
    <s v="Saini, Gagan"/>
    <s v="The Woodlands,TX"/>
    <s v="The Woodlands TX"/>
    <s v=""/>
    <s v=""/>
    <x v="9"/>
    <x v="0"/>
    <x v="79"/>
    <n v="1"/>
    <x v="3"/>
    <n v="0"/>
    <n v="0"/>
    <n v="0.30274872569441991"/>
    <n v="0.32616668176281316"/>
    <m/>
    <m/>
    <m/>
    <m/>
    <m/>
    <m/>
    <m/>
    <m/>
    <m/>
    <m/>
    <m/>
    <m/>
    <m/>
    <n v="9"/>
    <n v="0"/>
    <n v="0"/>
  </r>
  <r>
    <n v="54746198"/>
    <s v="Wei, Hsin Wen"/>
    <s v="Zhubei"/>
    <s v="Zhubei"/>
    <s v=""/>
    <s v=""/>
    <x v="5"/>
    <x v="0"/>
    <x v="66"/>
    <n v="1"/>
    <x v="14"/>
    <n v="0"/>
    <n v="0"/>
    <n v="0.28757484724184967"/>
    <n v="0.71279371784365397"/>
    <m/>
    <m/>
    <m/>
    <m/>
    <m/>
    <m/>
    <m/>
    <m/>
    <m/>
    <m/>
    <m/>
    <m/>
    <m/>
    <n v="9"/>
    <n v="0"/>
    <n v="0"/>
  </r>
  <r>
    <n v="54749554"/>
    <s v="LEE, Eun Yeung"/>
    <s v="Gyeongsangbuk-do"/>
    <s v="Gyeongsangbuk-do"/>
    <s v=""/>
    <s v=""/>
    <x v="7"/>
    <x v="0"/>
    <x v="79"/>
    <n v="1"/>
    <x v="14"/>
    <n v="0"/>
    <n v="0"/>
    <n v="0.29661502120978234"/>
    <n v="0.52090338479922749"/>
    <m/>
    <m/>
    <m/>
    <m/>
    <m/>
    <m/>
    <m/>
    <m/>
    <m/>
    <m/>
    <m/>
    <m/>
    <m/>
    <n v="9"/>
    <n v="0"/>
    <n v="0"/>
  </r>
  <r>
    <n v="54752769"/>
    <s v="Kanesada, Takayasu"/>
    <s v="Yamato"/>
    <s v="Yamato"/>
    <s v=""/>
    <s v=""/>
    <x v="2"/>
    <x v="0"/>
    <x v="66"/>
    <n v="1"/>
    <x v="14"/>
    <n v="0"/>
    <n v="0"/>
    <n v="0.86662257453824643"/>
    <n v="0.56490015987926767"/>
    <m/>
    <m/>
    <m/>
    <m/>
    <m/>
    <m/>
    <m/>
    <m/>
    <m/>
    <m/>
    <m/>
    <m/>
    <m/>
    <n v="9"/>
    <n v="0"/>
    <n v="0"/>
  </r>
  <r>
    <n v="54753931"/>
    <s v="Sato, Miki"/>
    <s v="Fukaya-shi, Saitama"/>
    <s v="Fukaya-shi Saitama"/>
    <s v=""/>
    <s v=""/>
    <x v="2"/>
    <x v="0"/>
    <x v="80"/>
    <n v="2"/>
    <x v="15"/>
    <n v="0"/>
    <n v="0"/>
    <n v="0.3580734124454138"/>
    <n v="0.48873743495432354"/>
    <m/>
    <m/>
    <m/>
    <m/>
    <m/>
    <m/>
    <m/>
    <m/>
    <m/>
    <m/>
    <m/>
    <m/>
    <m/>
    <n v="9"/>
    <n v="0"/>
    <n v="0"/>
  </r>
  <r>
    <n v="54753993"/>
    <s v="Lecoanet, Benoît"/>
    <s v="Grenoble"/>
    <s v="Grenoble"/>
    <s v=""/>
    <s v=""/>
    <x v="3"/>
    <x v="0"/>
    <x v="59"/>
    <n v="1"/>
    <x v="14"/>
    <n v="0"/>
    <n v="0"/>
    <n v="0.26192111886160163"/>
    <n v="0.66864655388430594"/>
    <m/>
    <m/>
    <m/>
    <m/>
    <m/>
    <m/>
    <m/>
    <m/>
    <m/>
    <m/>
    <m/>
    <m/>
    <m/>
    <n v="9"/>
    <n v="0"/>
    <n v="0"/>
  </r>
  <r>
    <n v="54754221"/>
    <s v="Ahearn, Daniel Thomas"/>
    <s v="Cambridge"/>
    <s v="Cambridge"/>
    <s v=""/>
    <s v=""/>
    <x v="8"/>
    <x v="0"/>
    <x v="62"/>
    <n v="1"/>
    <x v="14"/>
    <n v="0"/>
    <n v="0"/>
    <n v="0.59647536637622345"/>
    <n v="0.24488750434007311"/>
    <m/>
    <m/>
    <m/>
    <m/>
    <m/>
    <m/>
    <m/>
    <m/>
    <m/>
    <m/>
    <m/>
    <m/>
    <m/>
    <n v="9"/>
    <n v="0"/>
    <n v="0"/>
  </r>
  <r>
    <n v="54755935"/>
    <s v="HOSHINO, Masahiro"/>
    <s v="Saitama"/>
    <s v="Saitama"/>
    <s v=""/>
    <s v=""/>
    <x v="2"/>
    <x v="0"/>
    <x v="65"/>
    <n v="1"/>
    <x v="14"/>
    <n v="0"/>
    <n v="0"/>
    <n v="0.92443993059745111"/>
    <n v="0.31846827062689476"/>
    <m/>
    <m/>
    <m/>
    <m/>
    <m/>
    <m/>
    <m/>
    <m/>
    <m/>
    <m/>
    <m/>
    <m/>
    <m/>
    <n v="9"/>
    <n v="0"/>
    <n v="0"/>
  </r>
  <r>
    <n v="54762159"/>
    <s v="YUASA, Hajime"/>
    <s v="Yamanashi"/>
    <s v="Yamanashi"/>
    <s v=""/>
    <s v=""/>
    <x v="2"/>
    <x v="0"/>
    <x v="62"/>
    <n v="1"/>
    <x v="14"/>
    <n v="0"/>
    <n v="0"/>
    <n v="0.66707069641850081"/>
    <n v="0.64035613266449598"/>
    <m/>
    <m/>
    <m/>
    <m/>
    <m/>
    <m/>
    <m/>
    <m/>
    <m/>
    <m/>
    <m/>
    <m/>
    <m/>
    <n v="9"/>
    <n v="0"/>
    <n v="0"/>
  </r>
  <r>
    <n v="54768246"/>
    <s v="Arrow Home Products Company"/>
    <s v="Elk Grove Village,IL"/>
    <s v="Elk Grove Village IL"/>
    <s v=""/>
    <s v=""/>
    <x v="9"/>
    <x v="0"/>
    <x v="91"/>
    <n v="2"/>
    <x v="0"/>
    <n v="0"/>
    <n v="0"/>
    <n v="0.48599470328251759"/>
    <n v="0.35798833367225658"/>
    <m/>
    <m/>
    <m/>
    <m/>
    <m/>
    <m/>
    <m/>
    <m/>
    <m/>
    <m/>
    <m/>
    <m/>
    <m/>
    <n v="9"/>
    <n v="0"/>
    <n v="0"/>
  </r>
  <r>
    <n v="2205594"/>
    <s v="Nolan, Terence"/>
    <s v="Lagore Road Dunshaughlin,Co Meat"/>
    <s v="Lagore Road Dunshaughlin Co Meat"/>
    <s v=""/>
    <s v=""/>
    <x v="35"/>
    <x v="0"/>
    <x v="1"/>
    <n v="2"/>
    <x v="1"/>
    <n v="0"/>
    <n v="0"/>
    <n v="0.9751060508279138"/>
    <n v="0.42632698789338053"/>
    <n v="1"/>
    <n v="2"/>
    <n v="14"/>
    <m/>
    <m/>
    <m/>
    <m/>
    <m/>
    <m/>
    <m/>
    <m/>
    <m/>
    <m/>
    <n v="9"/>
    <n v="1"/>
    <n v="0"/>
  </r>
  <r>
    <n v="54774726"/>
    <s v="Hales, Jason"/>
    <s v="Provo,UT"/>
    <s v="Provo UT"/>
    <s v=""/>
    <s v=""/>
    <x v="9"/>
    <x v="0"/>
    <x v="59"/>
    <n v="1"/>
    <x v="15"/>
    <n v="0"/>
    <n v="0"/>
    <n v="8.8021076649000718E-2"/>
    <n v="0.13966815242076247"/>
    <m/>
    <m/>
    <m/>
    <m/>
    <m/>
    <m/>
    <m/>
    <m/>
    <m/>
    <m/>
    <m/>
    <m/>
    <m/>
    <n v="9"/>
    <n v="0"/>
    <n v="0"/>
  </r>
  <r>
    <n v="54775557"/>
    <s v="Holtkamp, Lawrence P."/>
    <s v="Nashville,TN"/>
    <s v="Nashville TN"/>
    <s v=""/>
    <s v=""/>
    <x v="9"/>
    <x v="0"/>
    <x v="74"/>
    <n v="1"/>
    <x v="15"/>
    <n v="0"/>
    <n v="0"/>
    <n v="0.78109013150151163"/>
    <n v="0.74925842217331307"/>
    <m/>
    <m/>
    <m/>
    <m/>
    <m/>
    <m/>
    <m/>
    <m/>
    <m/>
    <m/>
    <m/>
    <m/>
    <m/>
    <n v="9"/>
    <n v="0"/>
    <n v="0"/>
  </r>
  <r>
    <n v="54776549"/>
    <s v="Brown, Ian J."/>
    <s v="Portland,OR"/>
    <s v="Portland OR"/>
    <s v=""/>
    <s v=""/>
    <x v="9"/>
    <x v="0"/>
    <x v="77"/>
    <n v="1"/>
    <x v="15"/>
    <n v="0"/>
    <n v="0"/>
    <n v="0.52455978550477123"/>
    <n v="0.42135536734979051"/>
    <m/>
    <m/>
    <m/>
    <m/>
    <m/>
    <m/>
    <m/>
    <m/>
    <m/>
    <m/>
    <m/>
    <m/>
    <m/>
    <n v="9"/>
    <n v="0"/>
    <n v="0"/>
  </r>
  <r>
    <n v="54777007"/>
    <s v="Logue, Adam Arthur"/>
    <s v="Everett,WA"/>
    <s v="Everett WA"/>
    <s v=""/>
    <s v=""/>
    <x v="9"/>
    <x v="0"/>
    <x v="70"/>
    <n v="1"/>
    <x v="15"/>
    <n v="0"/>
    <n v="0"/>
    <n v="0.68554185368198517"/>
    <n v="0.31926132759946957"/>
    <m/>
    <m/>
    <m/>
    <m/>
    <m/>
    <m/>
    <m/>
    <m/>
    <m/>
    <m/>
    <m/>
    <m/>
    <m/>
    <n v="9"/>
    <n v="0"/>
    <n v="0"/>
  </r>
  <r>
    <n v="54782957"/>
    <s v="Katlic, Peter"/>
    <s v="Schenectady,NY"/>
    <s v="Schenectady NY"/>
    <s v=""/>
    <s v=""/>
    <x v="9"/>
    <x v="0"/>
    <x v="78"/>
    <n v="1"/>
    <x v="15"/>
    <n v="0"/>
    <n v="0"/>
    <n v="0.84085211578528229"/>
    <n v="0.58219567995546695"/>
    <m/>
    <m/>
    <m/>
    <m/>
    <m/>
    <m/>
    <m/>
    <m/>
    <m/>
    <m/>
    <m/>
    <m/>
    <m/>
    <n v="9"/>
    <n v="0"/>
    <n v="0"/>
  </r>
  <r>
    <n v="54785409"/>
    <s v="Movellan, Javier R."/>
    <s v="La Jolla,CO"/>
    <s v="La Jolla CO"/>
    <s v=""/>
    <s v=""/>
    <x v="9"/>
    <x v="0"/>
    <x v="77"/>
    <n v="1"/>
    <x v="3"/>
    <n v="0"/>
    <n v="0"/>
    <n v="0.44408642658674968"/>
    <n v="0.58885959984984571"/>
    <m/>
    <m/>
    <m/>
    <m/>
    <m/>
    <m/>
    <m/>
    <m/>
    <m/>
    <m/>
    <m/>
    <m/>
    <m/>
    <n v="9"/>
    <n v="0"/>
    <n v="0"/>
  </r>
  <r>
    <n v="54786980"/>
    <s v="Stearman, Phillip Charles"/>
    <s v="Northport,AL"/>
    <s v="Northport AL"/>
    <s v=""/>
    <s v=""/>
    <x v="9"/>
    <x v="0"/>
    <x v="74"/>
    <n v="1"/>
    <x v="15"/>
    <n v="0"/>
    <n v="0"/>
    <n v="0.60622448391384198"/>
    <n v="0.4065196245349223"/>
    <m/>
    <m/>
    <m/>
    <m/>
    <m/>
    <m/>
    <m/>
    <m/>
    <m/>
    <m/>
    <m/>
    <m/>
    <m/>
    <n v="9"/>
    <n v="0"/>
    <n v="0"/>
  </r>
  <r>
    <n v="54789085"/>
    <s v="UNNI, Midhun P."/>
    <s v="Bangalore"/>
    <s v="Bangalore"/>
    <s v=""/>
    <s v=""/>
    <x v="27"/>
    <x v="0"/>
    <x v="62"/>
    <n v="1"/>
    <x v="14"/>
    <n v="0"/>
    <n v="0"/>
    <n v="0.35253208914092504"/>
    <n v="0.79786122762348233"/>
    <m/>
    <m/>
    <m/>
    <m/>
    <m/>
    <m/>
    <m/>
    <m/>
    <m/>
    <m/>
    <m/>
    <m/>
    <m/>
    <n v="9"/>
    <n v="0"/>
    <n v="0"/>
  </r>
  <r>
    <n v="54789487"/>
    <s v="Merrik-Bayat, Farnood"/>
    <s v="Goleta,CA"/>
    <s v="Goleta CA"/>
    <s v=""/>
    <s v=""/>
    <x v="9"/>
    <x v="0"/>
    <x v="62"/>
    <n v="1"/>
    <x v="15"/>
    <n v="0"/>
    <n v="0"/>
    <n v="0.65794085641515376"/>
    <n v="0.81271641999317368"/>
    <m/>
    <m/>
    <m/>
    <m/>
    <m/>
    <m/>
    <m/>
    <m/>
    <m/>
    <m/>
    <m/>
    <m/>
    <m/>
    <n v="9"/>
    <n v="0"/>
    <n v="0"/>
  </r>
  <r>
    <n v="54789634"/>
    <s v="TSENG, KUAN-CHUN"/>
    <s v="HSINCHU CITY"/>
    <s v="HSINCHU CITY"/>
    <s v=""/>
    <s v=""/>
    <x v="5"/>
    <x v="0"/>
    <x v="74"/>
    <n v="1"/>
    <x v="15"/>
    <n v="0"/>
    <n v="0"/>
    <n v="8.4491982653702502E-2"/>
    <n v="0.87610549406506832"/>
    <m/>
    <m/>
    <m/>
    <m/>
    <m/>
    <m/>
    <m/>
    <m/>
    <m/>
    <m/>
    <m/>
    <m/>
    <m/>
    <n v="9"/>
    <n v="0"/>
    <n v="0"/>
  </r>
  <r>
    <n v="2330677"/>
    <s v="Wagner, Wolfgang, Dr. Dipl.-Chem."/>
    <s v="1-19-5, Minami-Kugahara,Otaku Tokyo"/>
    <s v="1-19-5 Minami-Kugahara Otaku Tokyo"/>
    <s v="1195"/>
    <s v="-19-"/>
    <x v="2"/>
    <x v="0"/>
    <x v="52"/>
    <n v="2"/>
    <x v="0"/>
    <n v="1"/>
    <n v="1"/>
    <n v="0.68494062013913015"/>
    <n v="0.42809383239043353"/>
    <n v="1"/>
    <n v="2"/>
    <n v="14"/>
    <m/>
    <m/>
    <m/>
    <m/>
    <m/>
    <m/>
    <m/>
    <m/>
    <m/>
    <m/>
    <n v="9"/>
    <n v="1"/>
    <n v="0"/>
  </r>
  <r>
    <n v="54793514"/>
    <s v="COOK, BENJAMIN STASSEN"/>
    <s v="Rockwall,TX"/>
    <s v="Rockwall TX"/>
    <s v=""/>
    <s v=""/>
    <x v="9"/>
    <x v="0"/>
    <x v="77"/>
    <n v="1"/>
    <x v="15"/>
    <n v="0"/>
    <n v="0"/>
    <n v="0.14103070655084404"/>
    <n v="0.50981405881629605"/>
    <m/>
    <m/>
    <m/>
    <m/>
    <m/>
    <m/>
    <m/>
    <m/>
    <m/>
    <m/>
    <m/>
    <m/>
    <m/>
    <n v="9"/>
    <n v="0"/>
    <n v="0"/>
  </r>
  <r>
    <n v="54793663"/>
    <s v="Collins, Ron"/>
    <s v="Pelion,SC"/>
    <s v="Pelion SC"/>
    <s v=""/>
    <s v=""/>
    <x v="9"/>
    <x v="0"/>
    <x v="62"/>
    <n v="1"/>
    <x v="15"/>
    <n v="0"/>
    <n v="0"/>
    <n v="0.54497827651499564"/>
    <n v="0.53509739666013556"/>
    <m/>
    <m/>
    <m/>
    <m/>
    <m/>
    <m/>
    <m/>
    <m/>
    <m/>
    <m/>
    <m/>
    <m/>
    <m/>
    <n v="9"/>
    <n v="0"/>
    <n v="0"/>
  </r>
  <r>
    <n v="54794661"/>
    <s v="Fierro, Kevin A."/>
    <s v="San Diego,CA"/>
    <s v="San Diego CA"/>
    <s v=""/>
    <s v=""/>
    <x v="9"/>
    <x v="0"/>
    <x v="74"/>
    <n v="1"/>
    <x v="3"/>
    <n v="0"/>
    <n v="0"/>
    <n v="0.81872613286664964"/>
    <n v="0.60299975557199625"/>
    <m/>
    <m/>
    <m/>
    <m/>
    <m/>
    <m/>
    <m/>
    <m/>
    <m/>
    <m/>
    <m/>
    <m/>
    <m/>
    <n v="9"/>
    <n v="0"/>
    <n v="0"/>
  </r>
  <r>
    <n v="54794892"/>
    <s v="GAO, NANCY"/>
    <s v="Fox Point,WI"/>
    <s v="Fox Point WI"/>
    <s v=""/>
    <s v=""/>
    <x v="9"/>
    <x v="0"/>
    <x v="74"/>
    <n v="1"/>
    <x v="3"/>
    <n v="0"/>
    <n v="0"/>
    <n v="9.921033289120107E-2"/>
    <n v="0.81307358929748308"/>
    <m/>
    <m/>
    <m/>
    <m/>
    <m/>
    <m/>
    <m/>
    <m/>
    <m/>
    <m/>
    <m/>
    <m/>
    <m/>
    <n v="9"/>
    <n v="0"/>
    <n v="0"/>
  </r>
  <r>
    <n v="54799654"/>
    <s v="Lakeman, Robert Davis"/>
    <s v="Eatonton,GA"/>
    <s v="Eatonton GA"/>
    <s v=""/>
    <s v=""/>
    <x v="9"/>
    <x v="0"/>
    <x v="77"/>
    <n v="1"/>
    <x v="15"/>
    <n v="0"/>
    <n v="0"/>
    <n v="0.82845495918079914"/>
    <n v="0.10303545549730408"/>
    <m/>
    <m/>
    <m/>
    <m/>
    <m/>
    <m/>
    <m/>
    <m/>
    <m/>
    <m/>
    <m/>
    <m/>
    <m/>
    <n v="9"/>
    <n v="0"/>
    <n v="0"/>
  </r>
  <r>
    <n v="2356416"/>
    <s v="Menox AB"/>
    <s v="Box 6253,S-400 60 Göteborg"/>
    <s v="Box 6253 S-400 60 Göteborg"/>
    <s v="6253 400 60"/>
    <s v="-400"/>
    <x v="11"/>
    <x v="0"/>
    <x v="76"/>
    <n v="2"/>
    <x v="1"/>
    <n v="3"/>
    <n v="1"/>
    <n v="0.39684319429953008"/>
    <n v="0.40228012904605859"/>
    <n v="1"/>
    <n v="2"/>
    <n v="14"/>
    <m/>
    <m/>
    <m/>
    <m/>
    <m/>
    <m/>
    <m/>
    <m/>
    <m/>
    <m/>
    <n v="9"/>
    <n v="1"/>
    <n v="0"/>
  </r>
  <r>
    <n v="54802032"/>
    <s v="McNerney, Matt"/>
    <s v="Orion,MI"/>
    <s v="Orion MI"/>
    <s v=""/>
    <s v=""/>
    <x v="9"/>
    <x v="0"/>
    <x v="59"/>
    <n v="1"/>
    <x v="15"/>
    <n v="0"/>
    <n v="0"/>
    <n v="0.96967754047119836"/>
    <n v="0.73293712557875257"/>
    <m/>
    <m/>
    <m/>
    <m/>
    <m/>
    <m/>
    <m/>
    <m/>
    <m/>
    <m/>
    <m/>
    <m/>
    <m/>
    <n v="9"/>
    <n v="0"/>
    <n v="0"/>
  </r>
  <r>
    <n v="54802316"/>
    <s v="Fillipi, Bita"/>
    <s v="Pearland,TX"/>
    <s v="Pearland TX"/>
    <s v=""/>
    <s v=""/>
    <x v="9"/>
    <x v="0"/>
    <x v="77"/>
    <n v="1"/>
    <x v="15"/>
    <n v="0"/>
    <n v="0"/>
    <n v="0.38888768268645024"/>
    <n v="0.14464646969179329"/>
    <m/>
    <m/>
    <m/>
    <m/>
    <m/>
    <m/>
    <m/>
    <m/>
    <m/>
    <m/>
    <m/>
    <m/>
    <m/>
    <n v="9"/>
    <n v="0"/>
    <n v="0"/>
  </r>
  <r>
    <n v="54803562"/>
    <s v="WANG, JIAJUN"/>
    <s v="Austin,TX"/>
    <s v="Austin TX"/>
    <s v=""/>
    <s v=""/>
    <x v="9"/>
    <x v="0"/>
    <x v="62"/>
    <n v="1"/>
    <x v="15"/>
    <n v="0"/>
    <n v="0"/>
    <n v="0.90972133330142146"/>
    <n v="0.30910787773672366"/>
    <m/>
    <m/>
    <m/>
    <m/>
    <m/>
    <m/>
    <m/>
    <m/>
    <m/>
    <m/>
    <m/>
    <m/>
    <m/>
    <n v="9"/>
    <n v="0"/>
    <n v="0"/>
  </r>
  <r>
    <n v="54808447"/>
    <s v="Stegemoeller, III, Calvin L."/>
    <s v="Duncan,OK"/>
    <s v="Duncan OK"/>
    <s v=""/>
    <s v=""/>
    <x v="9"/>
    <x v="0"/>
    <x v="62"/>
    <n v="1"/>
    <x v="15"/>
    <n v="0"/>
    <n v="0"/>
    <n v="0.98411032147792654"/>
    <n v="6.5060948902994076E-2"/>
    <m/>
    <m/>
    <m/>
    <m/>
    <m/>
    <m/>
    <m/>
    <m/>
    <m/>
    <m/>
    <m/>
    <m/>
    <m/>
    <n v="9"/>
    <n v="0"/>
    <n v="0"/>
  </r>
  <r>
    <n v="54809614"/>
    <s v="Post, Robert S."/>
    <s v="McMinnville,TN"/>
    <s v="McMinnville TN"/>
    <s v=""/>
    <s v=""/>
    <x v="9"/>
    <x v="0"/>
    <x v="78"/>
    <n v="1"/>
    <x v="15"/>
    <n v="0"/>
    <n v="0"/>
    <n v="0.72573400750488082"/>
    <n v="0.67325209997188662"/>
    <m/>
    <m/>
    <m/>
    <m/>
    <m/>
    <m/>
    <m/>
    <m/>
    <m/>
    <m/>
    <m/>
    <m/>
    <m/>
    <n v="9"/>
    <n v="0"/>
    <n v="0"/>
  </r>
  <r>
    <n v="54810635"/>
    <s v="Tac Life Systems LLC"/>
    <s v="Walpole,MA"/>
    <s v="Walpole MA"/>
    <s v=""/>
    <s v=""/>
    <x v="9"/>
    <x v="0"/>
    <x v="70"/>
    <n v="1"/>
    <x v="15"/>
    <n v="0"/>
    <n v="0"/>
    <n v="0.83379122854369558"/>
    <n v="0.29635977593357976"/>
    <m/>
    <m/>
    <m/>
    <m/>
    <m/>
    <m/>
    <m/>
    <m/>
    <m/>
    <m/>
    <m/>
    <m/>
    <m/>
    <n v="9"/>
    <n v="0"/>
    <n v="0"/>
  </r>
  <r>
    <n v="54810924"/>
    <s v="NATIONAL SECURITY AND DOOR CORP."/>
    <s v="North Chesterfiled,VA"/>
    <s v="North Chesterfiled VA"/>
    <s v=""/>
    <s v=""/>
    <x v="9"/>
    <x v="0"/>
    <x v="88"/>
    <n v="2"/>
    <x v="3"/>
    <n v="0"/>
    <n v="0"/>
    <n v="5.123094597987321E-3"/>
    <n v="0.92878239904536464"/>
    <m/>
    <m/>
    <m/>
    <m/>
    <m/>
    <m/>
    <m/>
    <m/>
    <m/>
    <m/>
    <m/>
    <m/>
    <m/>
    <n v="9"/>
    <n v="0"/>
    <n v="0"/>
  </r>
  <r>
    <n v="54811369"/>
    <s v="Young, D. Randall"/>
    <s v="Kensington,CA"/>
    <s v="Kensington CA"/>
    <s v=""/>
    <s v=""/>
    <x v="9"/>
    <x v="0"/>
    <x v="69"/>
    <n v="1"/>
    <x v="15"/>
    <n v="0"/>
    <n v="0"/>
    <n v="0.29124909318608549"/>
    <n v="0.31463756663052767"/>
    <m/>
    <m/>
    <m/>
    <m/>
    <m/>
    <m/>
    <m/>
    <m/>
    <m/>
    <m/>
    <m/>
    <m/>
    <m/>
    <n v="9"/>
    <n v="0"/>
    <n v="0"/>
  </r>
  <r>
    <n v="54812038"/>
    <s v="Magus Specialised Funds (Pty) Ltd"/>
    <s v="Constantia, Cape Town"/>
    <s v="Constantia Cape Town"/>
    <s v=""/>
    <s v=""/>
    <x v="40"/>
    <x v="0"/>
    <x v="88"/>
    <n v="2"/>
    <x v="3"/>
    <n v="0"/>
    <n v="0"/>
    <n v="0.357628236926265"/>
    <n v="0.68620946732859411"/>
    <m/>
    <m/>
    <m/>
    <m/>
    <m/>
    <m/>
    <m/>
    <m/>
    <m/>
    <m/>
    <m/>
    <m/>
    <m/>
    <n v="9"/>
    <n v="0"/>
    <n v="0"/>
  </r>
  <r>
    <n v="54813347"/>
    <s v="Huang, Jidong"/>
    <s v="Xuchang"/>
    <s v="Xuchang"/>
    <s v=""/>
    <s v=""/>
    <x v="14"/>
    <x v="0"/>
    <x v="65"/>
    <n v="1"/>
    <x v="14"/>
    <n v="0"/>
    <n v="0"/>
    <n v="0.73100478674607861"/>
    <n v="0.56209425506317534"/>
    <m/>
    <m/>
    <m/>
    <m/>
    <m/>
    <m/>
    <m/>
    <m/>
    <m/>
    <m/>
    <m/>
    <m/>
    <m/>
    <n v="9"/>
    <n v="0"/>
    <n v="0"/>
  </r>
  <r>
    <n v="54814685"/>
    <s v="Omoto, Kiyoyuki"/>
    <s v="Great Abington, Cambridge"/>
    <s v="Great Abington Cambridge"/>
    <s v=""/>
    <s v=""/>
    <x v="8"/>
    <x v="0"/>
    <x v="21"/>
    <n v="2"/>
    <x v="3"/>
    <n v="0"/>
    <n v="0"/>
    <n v="0.34837990025655341"/>
    <n v="0.60882009695560202"/>
    <m/>
    <m/>
    <m/>
    <m/>
    <m/>
    <m/>
    <m/>
    <m/>
    <m/>
    <m/>
    <m/>
    <m/>
    <m/>
    <n v="9"/>
    <n v="0"/>
    <n v="0"/>
  </r>
  <r>
    <n v="54816743"/>
    <s v="Ryu, Kyung Han"/>
    <s v="Seongnam-si"/>
    <s v="Seongnam-si"/>
    <s v=""/>
    <s v=""/>
    <x v="7"/>
    <x v="0"/>
    <x v="77"/>
    <n v="1"/>
    <x v="14"/>
    <n v="0"/>
    <n v="0"/>
    <n v="0.70006882811987381"/>
    <n v="0.12872551620451633"/>
    <m/>
    <m/>
    <m/>
    <m/>
    <m/>
    <m/>
    <m/>
    <m/>
    <m/>
    <m/>
    <m/>
    <m/>
    <m/>
    <n v="9"/>
    <n v="0"/>
    <n v="0"/>
  </r>
  <r>
    <n v="54820170"/>
    <s v="Shen, Yi"/>
    <s v="Seminole,FL"/>
    <s v="Seminole FL"/>
    <s v=""/>
    <s v=""/>
    <x v="9"/>
    <x v="0"/>
    <x v="77"/>
    <n v="1"/>
    <x v="15"/>
    <n v="0"/>
    <n v="0"/>
    <n v="0.66518252463537175"/>
    <n v="0.71593314047111123"/>
    <m/>
    <m/>
    <m/>
    <m/>
    <m/>
    <m/>
    <m/>
    <m/>
    <m/>
    <m/>
    <m/>
    <m/>
    <m/>
    <n v="9"/>
    <n v="0"/>
    <n v="0"/>
  </r>
  <r>
    <n v="55007931"/>
    <s v="VOULGARIDIS, GEORGIOS ZANNI"/>
    <s v="Leof. Andrea Syngroy 13 ATHINA (ATTIKIS) 11743 GR"/>
    <s v="Leof. Andrea Syngroy 13 ATHINA (ATTIKIS) 11743 GR"/>
    <s v="13 11743"/>
    <s v="13"/>
    <x v="49"/>
    <x v="0"/>
    <x v="9"/>
    <n v="3"/>
    <x v="10"/>
    <n v="2"/>
    <n v="1"/>
    <n v="0.64308822763400753"/>
    <n v="0.77263432295472512"/>
    <m/>
    <m/>
    <m/>
    <m/>
    <m/>
    <m/>
    <m/>
    <m/>
    <m/>
    <m/>
    <m/>
    <m/>
    <m/>
    <n v="9"/>
    <n v="1"/>
    <n v="0"/>
  </r>
  <r>
    <n v="55027402"/>
    <s v="GOEUNBIT CO., LTD"/>
    <s v="306HO HEUNGDEOK-GU, CHEONGJU-SI CHUNGCHEONGBUK-DO 361-951 125, OSONGSAENGMYEONG 2-RO, OSONG-EUP"/>
    <s v="306HO HEUNGDEOK-GU CHEONGJU-SI CHUNGCHEONGBUK-DO 361-951 125 OSONGSAENGMYEONG 2-RO OSONG-EUP"/>
    <s v="306 361951 125 2"/>
    <s v="361-"/>
    <x v="7"/>
    <x v="0"/>
    <x v="84"/>
    <n v="3"/>
    <x v="2"/>
    <n v="4"/>
    <n v="1"/>
    <n v="0.18987120819876713"/>
    <n v="0.81396486389300626"/>
    <m/>
    <m/>
    <m/>
    <m/>
    <m/>
    <m/>
    <m/>
    <m/>
    <m/>
    <m/>
    <m/>
    <m/>
    <m/>
    <n v="9"/>
    <n v="1"/>
    <n v="0"/>
  </r>
  <r>
    <n v="55031963"/>
    <s v="LEE, Won Ro"/>
    <s v="(IMHAK-DONG, DAEGYEONG VILLA TEU) 115DONG, 102HO, 66-1, ANSAN-RO INCHEON 21031 GYEYANG-GU"/>
    <s v="(IMHAK-DONG DAEGYEONG VILLA TEU) 115DONG 102HO 66-1 ANSAN-RO INCHEON 21031 GYEYANG-GU"/>
    <s v="115 102 661 21031"/>
    <s v="115D"/>
    <x v="7"/>
    <x v="0"/>
    <x v="44"/>
    <n v="3"/>
    <x v="6"/>
    <n v="4"/>
    <n v="1"/>
    <n v="8.1956125973005278E-2"/>
    <n v="0.48597612864707829"/>
    <m/>
    <m/>
    <m/>
    <m/>
    <m/>
    <m/>
    <m/>
    <m/>
    <m/>
    <m/>
    <m/>
    <m/>
    <m/>
    <n v="9"/>
    <n v="1"/>
    <n v="0"/>
  </r>
  <r>
    <n v="55059709"/>
    <s v="MERCKX Kelly Paula August"/>
    <s v="105215, Moskva, a/ya 26, Rybinoj N.A."/>
    <s v="105215 Moskva a/ya 26 Rybinoj N.A."/>
    <s v="105215 26"/>
    <s v="26"/>
    <x v="17"/>
    <x v="0"/>
    <x v="24"/>
    <n v="3"/>
    <x v="9"/>
    <n v="2"/>
    <n v="1"/>
    <n v="1.1854546200627758E-2"/>
    <n v="0.93495292704340827"/>
    <m/>
    <m/>
    <m/>
    <m/>
    <m/>
    <m/>
    <m/>
    <m/>
    <m/>
    <m/>
    <m/>
    <m/>
    <m/>
    <n v="9"/>
    <n v="1"/>
    <n v="0"/>
  </r>
  <r>
    <n v="55060385"/>
    <s v="Zhukova Olga Gennadevna"/>
    <s v="129226, Moskva, pr-t Mira, 171, pom. 19, Davidenko N.F."/>
    <s v="129226 Moskva pr-t Mira 171 pom. 19 Davidenko N.F."/>
    <s v="129226 171 19"/>
    <s v="171"/>
    <x v="29"/>
    <x v="0"/>
    <x v="5"/>
    <n v="3"/>
    <x v="2"/>
    <n v="3"/>
    <n v="1"/>
    <n v="0.30514812580334849"/>
    <n v="0.93083319390150576"/>
    <m/>
    <m/>
    <m/>
    <m/>
    <m/>
    <m/>
    <m/>
    <m/>
    <m/>
    <m/>
    <m/>
    <m/>
    <m/>
    <n v="9"/>
    <n v="1"/>
    <n v="0"/>
  </r>
  <r>
    <n v="55074187"/>
    <s v="KADIRIC, ALEN"/>
    <s v="Brunmatt 9 2552 Orpund CH"/>
    <s v="Brunmatt 9 2552 Orpund CH"/>
    <s v="9 2552"/>
    <s v="9"/>
    <x v="10"/>
    <x v="0"/>
    <x v="21"/>
    <n v="2"/>
    <x v="1"/>
    <n v="2"/>
    <n v="1"/>
    <n v="0.96909795282888977"/>
    <n v="0.95440201781525125"/>
    <m/>
    <m/>
    <m/>
    <m/>
    <m/>
    <m/>
    <m/>
    <m/>
    <m/>
    <m/>
    <m/>
    <m/>
    <m/>
    <n v="9"/>
    <n v="1"/>
    <n v="0"/>
  </r>
  <r>
    <n v="2391653"/>
    <s v="Ishigaki, Yukinobu"/>
    <s v="671-1 Oyama-cho,Machida-shi Tokyo"/>
    <s v="671-1 Oyama-cho Machida-shi Tokyo"/>
    <s v="6711"/>
    <s v="-1"/>
    <x v="2"/>
    <x v="0"/>
    <x v="40"/>
    <n v="2"/>
    <x v="0"/>
    <n v="1"/>
    <n v="1"/>
    <n v="0.53458409392104189"/>
    <n v="0.39569092731490907"/>
    <n v="1"/>
    <n v="2"/>
    <n v="14"/>
    <m/>
    <m/>
    <m/>
    <m/>
    <m/>
    <m/>
    <m/>
    <m/>
    <m/>
    <m/>
    <n v="9"/>
    <n v="1"/>
    <n v="0"/>
  </r>
  <r>
    <n v="55132846"/>
    <s v="Zaldua, Ignacio"/>
    <s v="C/ Almirante, 10-1°, 46003 Valencia ES"/>
    <s v="C/ Almirante 10-1° 46003 Valencia ES"/>
    <s v="101 46003"/>
    <s v="10-"/>
    <x v="4"/>
    <x v="0"/>
    <x v="34"/>
    <n v="3"/>
    <x v="9"/>
    <n v="2"/>
    <n v="1"/>
    <n v="0.10408601361694492"/>
    <n v="0.25942488791013463"/>
    <m/>
    <m/>
    <m/>
    <m/>
    <m/>
    <m/>
    <m/>
    <m/>
    <m/>
    <m/>
    <m/>
    <m/>
    <m/>
    <n v="9"/>
    <n v="1"/>
    <n v="0"/>
  </r>
  <r>
    <n v="55133612"/>
    <s v="EATON MANUFACTURING LP, GLASGOW, SUCCURSALE DE MORGES"/>
    <s v="ROUTE DE LA LONGERAIE 7, MORGES 1110"/>
    <s v="ROUTE DE LA LONGERAIE 7 MORGES 1110"/>
    <s v="7 1110"/>
    <s v="7"/>
    <x v="10"/>
    <x v="0"/>
    <x v="38"/>
    <n v="3"/>
    <x v="11"/>
    <n v="2"/>
    <n v="1"/>
    <n v="0.67445365733516083"/>
    <n v="0.81074531444022768"/>
    <m/>
    <m/>
    <m/>
    <m/>
    <m/>
    <m/>
    <m/>
    <m/>
    <m/>
    <m/>
    <m/>
    <m/>
    <m/>
    <n v="9"/>
    <n v="1"/>
    <n v="0"/>
  </r>
  <r>
    <n v="2684513"/>
    <s v="Meixner, Jürgen, Dr."/>
    <s v="Josef-Brocker-Dyk 56,D-4150 Krefeld"/>
    <s v="Josef-Brocker-Dyk 56 D-4150 Krefeld"/>
    <s v="56 4150"/>
    <s v="56"/>
    <x v="0"/>
    <x v="0"/>
    <x v="52"/>
    <n v="2"/>
    <x v="0"/>
    <n v="2"/>
    <n v="1"/>
    <n v="8.4979611140420852E-2"/>
    <n v="0.41370576842629336"/>
    <n v="1"/>
    <n v="2"/>
    <n v="14"/>
    <m/>
    <m/>
    <m/>
    <m/>
    <m/>
    <m/>
    <m/>
    <m/>
    <m/>
    <m/>
    <n v="9"/>
    <n v="1"/>
    <n v="0"/>
  </r>
  <r>
    <n v="55161892"/>
    <s v="DEYOUNG, Maurice P."/>
    <s v="GB"/>
    <s v="GB"/>
    <s v=""/>
    <s v=""/>
    <x v="8"/>
    <x v="0"/>
    <x v="99"/>
    <n v="1"/>
    <x v="14"/>
    <n v="0"/>
    <n v="0"/>
    <n v="0.71196887461420633"/>
    <n v="0.87303582177292671"/>
    <m/>
    <m/>
    <m/>
    <m/>
    <m/>
    <m/>
    <m/>
    <m/>
    <m/>
    <m/>
    <m/>
    <m/>
    <m/>
    <n v="9"/>
    <n v="0"/>
    <n v="0"/>
  </r>
  <r>
    <n v="55178661"/>
    <s v="KIM, Sung Woong"/>
    <s v="(HAAN-DONG, HAAN 3DANJI GOCHEUNG JUGONG APT.) 312-DONG 1103-HO, 34, ANHYEON-RO, GYEONGGI-DO 14248 GWANGMYEONG-SI"/>
    <s v="(HAAN-DONG HAAN 3DANJI GOCHEUNG JUGONG APT.) 312-DONG 1103-HO 34 ANHYEON-RO GYEONGGI-DO 14248 GWANGMYEONG-SI"/>
    <s v="3 312 1103 34 14248"/>
    <s v="3D"/>
    <x v="7"/>
    <x v="0"/>
    <x v="27"/>
    <n v="3"/>
    <x v="5"/>
    <n v="5"/>
    <n v="1"/>
    <n v="0.44978968579577461"/>
    <n v="0.28546494657321364"/>
    <m/>
    <m/>
    <m/>
    <m/>
    <m/>
    <m/>
    <m/>
    <m/>
    <m/>
    <m/>
    <m/>
    <m/>
    <m/>
    <n v="9"/>
    <n v="1"/>
    <n v="0"/>
  </r>
  <r>
    <n v="55194463"/>
    <s v="HEBEBRAND, Christina Karin"/>
    <s v="LAUCKERTHOF 10 30419 HANNOVER"/>
    <s v="LAUCKERTHOF 10 30419 HANNOVER"/>
    <s v="10 30419"/>
    <s v="10"/>
    <x v="0"/>
    <x v="0"/>
    <x v="13"/>
    <n v="2"/>
    <x v="0"/>
    <n v="2"/>
    <n v="1"/>
    <n v="0.79979384653971897"/>
    <n v="0.84107300974956045"/>
    <m/>
    <m/>
    <m/>
    <m/>
    <m/>
    <m/>
    <m/>
    <m/>
    <m/>
    <m/>
    <m/>
    <m/>
    <m/>
    <n v="9"/>
    <n v="1"/>
    <n v="0"/>
  </r>
  <r>
    <n v="55205156"/>
    <s v="Ryagin Sergej Nikolaevich"/>
    <s v="142210, Moskovskaya obl., g. Serpukhov, B. Udarnyj per., 1a, Mezhregionalnoe obshchestvennoe uchrezhdenie 'Institut inzhenernoj fiziki'"/>
    <s v="142210 Moskovskaya obl. g. Serpukhov B. Udarnyj per. 1a Mezhregionalnoe obshchestvennoe uchrezhdenie 'Institut inzhenernoj fiziki'"/>
    <s v="142210 1"/>
    <s v="1a"/>
    <x v="29"/>
    <x v="0"/>
    <x v="137"/>
    <n v="3"/>
    <x v="12"/>
    <n v="2"/>
    <n v="1"/>
    <n v="0.28251553138118324"/>
    <n v="0.14264758126254762"/>
    <m/>
    <m/>
    <m/>
    <m/>
    <m/>
    <m/>
    <m/>
    <m/>
    <m/>
    <m/>
    <m/>
    <m/>
    <m/>
    <n v="9"/>
    <n v="1"/>
    <n v="0"/>
  </r>
  <r>
    <n v="55217109"/>
    <s v="BELGSIR, El Mustapha"/>
    <s v="3bis rue Alienor d'Aquitaine, F-86000 Poitiers FR"/>
    <s v="3bis rue Alienor d'Aquitaine F-86000 Poitiers FR"/>
    <s v="3 86000"/>
    <s v=""/>
    <x v="3"/>
    <x v="0"/>
    <x v="9"/>
    <n v="3"/>
    <x v="11"/>
    <n v="2"/>
    <n v="0"/>
    <n v="0.67758895549902498"/>
    <n v="0.47996778993780265"/>
    <m/>
    <m/>
    <m/>
    <m/>
    <m/>
    <m/>
    <m/>
    <m/>
    <m/>
    <m/>
    <m/>
    <m/>
    <m/>
    <n v="9"/>
    <n v="1"/>
    <n v="0"/>
  </r>
  <r>
    <n v="55231106"/>
    <s v="LUNATEC, INC."/>
    <s v="7929 SILVERTON AVENUE SAN DIEGO, CA 92126 SUITE 610"/>
    <s v="7929 SILVERTON AVENUE SAN DIEGO CA 92126 SUITE 610"/>
    <s v="7929 92126 610"/>
    <s v=""/>
    <x v="9"/>
    <x v="0"/>
    <x v="71"/>
    <n v="3"/>
    <x v="2"/>
    <n v="3"/>
    <n v="0"/>
    <n v="0.17316586559415637"/>
    <n v="0.66911290408351187"/>
    <m/>
    <m/>
    <m/>
    <m/>
    <m/>
    <m/>
    <m/>
    <m/>
    <m/>
    <m/>
    <m/>
    <m/>
    <m/>
    <n v="9"/>
    <n v="1"/>
    <n v="0"/>
  </r>
  <r>
    <n v="55241304"/>
    <s v="ROGER C. MONTEPIO"/>
    <s v="APOKON, Tagum City, PH"/>
    <s v="APOKON Tagum City PH"/>
    <s v=""/>
    <s v=""/>
    <x v="61"/>
    <x v="0"/>
    <x v="48"/>
    <n v="2"/>
    <x v="0"/>
    <n v="0"/>
    <n v="0"/>
    <n v="0.17386964812720873"/>
    <n v="0.57985037716696397"/>
    <m/>
    <m/>
    <m/>
    <m/>
    <m/>
    <m/>
    <m/>
    <m/>
    <m/>
    <m/>
    <m/>
    <m/>
    <m/>
    <n v="9"/>
    <n v="0"/>
    <n v="0"/>
  </r>
  <r>
    <n v="55259475"/>
    <s v="Borisov Ivan Andreevich"/>
    <s v="117997, Moskva, ul. Miklukho-Maklaya, 16/10, korp. 71, IBKH RAN, ZAO Nauchno-proizvodstvennaya kompaniya 'Kombiotekh', zav. laboratorii biotekhnologii Krymskij M.A."/>
    <s v="117997 Moskva ul. Miklukho-Maklaya 16/10 korp. 71 IBKH RAN ZAO Nauchno-proizvodstvennaya kompaniya 'Kombiotekh' zav. laboratorii biotekhnologii Krymskij M.A."/>
    <s v="117997 1610 71"/>
    <s v="16/"/>
    <x v="29"/>
    <x v="0"/>
    <x v="153"/>
    <n v="3"/>
    <x v="17"/>
    <n v="3"/>
    <n v="1"/>
    <n v="0.13898327940527644"/>
    <n v="0.63926072788107846"/>
    <m/>
    <m/>
    <m/>
    <m/>
    <m/>
    <m/>
    <m/>
    <m/>
    <m/>
    <m/>
    <m/>
    <m/>
    <m/>
    <n v="9"/>
    <n v="1"/>
    <n v="0"/>
  </r>
  <r>
    <n v="55267123"/>
    <s v="Lepekhova Svetlana Aleksandrovna"/>
    <s v="664003, g. Irkutsk, ul. Bortsov Revolyutsii, 1, a/ya 12, INTSKHT, Valerius L.A."/>
    <s v="664003 g. Irkutsk ul. Bortsov Revolyutsii 1 a/ya 12 INTSKHT Valerius L.A."/>
    <s v="664003 1 12"/>
    <s v="1"/>
    <x v="29"/>
    <x v="0"/>
    <x v="68"/>
    <n v="3"/>
    <x v="8"/>
    <n v="3"/>
    <n v="1"/>
    <n v="0.1665624377222602"/>
    <n v="0.24388097806205811"/>
    <m/>
    <m/>
    <m/>
    <m/>
    <m/>
    <m/>
    <m/>
    <m/>
    <m/>
    <m/>
    <m/>
    <m/>
    <m/>
    <n v="9"/>
    <n v="1"/>
    <n v="0"/>
  </r>
  <r>
    <n v="55280651"/>
    <s v="ORWAT, Michael J."/>
    <s v="C/O BRISTOL-MYERS SQUIBB COMPANY PENNINGTON, NEW JERSEY 08534 311 PENNINGTON-ROCKY HILL ROAD"/>
    <s v="C/O BRISTOL-MYERS SQUIBB COMPANY PENNINGTON NEW JERSEY 08534 311 PENNINGTON-ROCKY HILL ROAD"/>
    <s v="08534 311"/>
    <s v="311"/>
    <x v="9"/>
    <x v="0"/>
    <x v="116"/>
    <n v="3"/>
    <x v="8"/>
    <n v="2"/>
    <n v="1"/>
    <n v="0.91988881129113753"/>
    <n v="7.7593383580466413E-2"/>
    <m/>
    <m/>
    <m/>
    <m/>
    <m/>
    <m/>
    <m/>
    <m/>
    <m/>
    <m/>
    <m/>
    <m/>
    <m/>
    <n v="9"/>
    <n v="1"/>
    <n v="0"/>
  </r>
  <r>
    <n v="2710550"/>
    <s v="LRE RELAIS + ELEKTRONIK GMBH"/>
    <s v="Linprunstrasse 6,D-80335 München"/>
    <s v="Linprunstrasse 6 D-80335 München"/>
    <s v="6 80335"/>
    <s v="6"/>
    <x v="0"/>
    <x v="0"/>
    <x v="1"/>
    <n v="2"/>
    <x v="0"/>
    <n v="2"/>
    <n v="1"/>
    <n v="0.40581691187674174"/>
    <n v="0.42371680606022888"/>
    <n v="1"/>
    <n v="2"/>
    <n v="14"/>
    <m/>
    <m/>
    <m/>
    <m/>
    <m/>
    <m/>
    <m/>
    <m/>
    <m/>
    <m/>
    <n v="9"/>
    <n v="1"/>
    <n v="0"/>
  </r>
  <r>
    <n v="55305532"/>
    <s v="PARKER, Robert Stuart"/>
    <s v="1116 WEST CHURCH ST. CHAMPAIGN, ILLINOIS 61821"/>
    <s v="1116 WEST CHURCH ST. CHAMPAIGN ILLINOIS 61821"/>
    <s v="1116 61821"/>
    <s v=""/>
    <x v="9"/>
    <x v="0"/>
    <x v="43"/>
    <n v="3"/>
    <x v="11"/>
    <n v="2"/>
    <n v="0"/>
    <n v="0.95933500200088984"/>
    <n v="0.14527991237630111"/>
    <m/>
    <m/>
    <m/>
    <m/>
    <m/>
    <m/>
    <m/>
    <m/>
    <m/>
    <m/>
    <m/>
    <m/>
    <m/>
    <n v="9"/>
    <n v="1"/>
    <n v="0"/>
  </r>
  <r>
    <n v="55305941"/>
    <s v="Khajrullin Bulat Yusupovich"/>
    <s v="625031, g. Tyumen, ul. Veteranov truda, 58a, a/ya 2997, OOO 'NPP 'SibBurMash'"/>
    <s v="625031 g. Tyumen ul. Veteranov truda 58a a/ya 2997 OOO 'NPP 'SibBurMash'"/>
    <s v="625031 58 2997"/>
    <s v="58a"/>
    <x v="29"/>
    <x v="0"/>
    <x v="64"/>
    <n v="3"/>
    <x v="8"/>
    <n v="3"/>
    <n v="1"/>
    <n v="0.98690115498676134"/>
    <n v="0.66698549138198293"/>
    <m/>
    <m/>
    <m/>
    <m/>
    <m/>
    <m/>
    <m/>
    <m/>
    <m/>
    <m/>
    <m/>
    <m/>
    <m/>
    <n v="9"/>
    <n v="1"/>
    <n v="0"/>
  </r>
  <r>
    <n v="55325535"/>
    <s v="DOUGLAS TECK YONG TAN"/>
    <s v="249 TAMPINES STREET 21 #04-538 520249 SG"/>
    <s v="249 TAMPINES STREET 21 #04-538 520249 SG"/>
    <s v="249 21 04538 520249"/>
    <s v="21"/>
    <x v="12"/>
    <x v="0"/>
    <x v="41"/>
    <n v="3"/>
    <x v="11"/>
    <n v="4"/>
    <n v="1"/>
    <n v="0.57213191032066701"/>
    <n v="0.99836248175117193"/>
    <m/>
    <m/>
    <m/>
    <m/>
    <m/>
    <m/>
    <m/>
    <m/>
    <m/>
    <m/>
    <m/>
    <m/>
    <m/>
    <n v="9"/>
    <n v="1"/>
    <n v="0"/>
  </r>
  <r>
    <n v="55330140"/>
    <s v="OHAD, GUY"/>
    <s v="28 Dolev Street 5296000 Ramat-Gan IL"/>
    <s v="28 Dolev Street 5296000 Ramat-Gan IL"/>
    <s v="28 5296000"/>
    <s v=""/>
    <x v="19"/>
    <x v="0"/>
    <x v="38"/>
    <n v="3"/>
    <x v="9"/>
    <n v="2"/>
    <n v="0"/>
    <n v="0.367433154973409"/>
    <n v="0.81898264274533161"/>
    <m/>
    <m/>
    <m/>
    <m/>
    <m/>
    <m/>
    <m/>
    <m/>
    <m/>
    <m/>
    <m/>
    <m/>
    <m/>
    <n v="9"/>
    <n v="1"/>
    <n v="0"/>
  </r>
  <r>
    <n v="55342419"/>
    <s v="MIZUNO, Yoshihiro"/>
    <s v="C/O TOYOTA JIDOSHA KABUSHIKI KAISHA TOYOTA-SHI AICHI-KEN, 471-8571 OF 1, TOYOTA-CHO"/>
    <s v="C/O TOYOTA JIDOSHA KABUSHIKI KAISHA TOYOTA-SHI AICHI-KEN 471-8571 OF 1 TOYOTA-CHO"/>
    <s v="4718571 1"/>
    <s v="471-"/>
    <x v="2"/>
    <x v="0"/>
    <x v="58"/>
    <n v="3"/>
    <x v="6"/>
    <n v="2"/>
    <n v="1"/>
    <n v="4.8822826737418001E-2"/>
    <n v="0.99136458054431864"/>
    <m/>
    <m/>
    <m/>
    <m/>
    <m/>
    <m/>
    <m/>
    <m/>
    <m/>
    <m/>
    <m/>
    <m/>
    <m/>
    <n v="9"/>
    <n v="1"/>
    <n v="0"/>
  </r>
  <r>
    <n v="2900302"/>
    <s v="Huth, Kurt"/>
    <s v="Elbweg 5a,D-3302 Cremlingen 2"/>
    <s v="Elbweg 5a D-3302 Cremlingen 2"/>
    <s v="5 3302 2"/>
    <s v="5a"/>
    <x v="0"/>
    <x v="0"/>
    <x v="13"/>
    <n v="2"/>
    <x v="1"/>
    <n v="3"/>
    <n v="1"/>
    <n v="0.58012144340652372"/>
    <n v="0.42082968841664103"/>
    <n v="1"/>
    <n v="2"/>
    <n v="14"/>
    <m/>
    <m/>
    <m/>
    <m/>
    <m/>
    <m/>
    <m/>
    <m/>
    <m/>
    <m/>
    <n v="9"/>
    <n v="1"/>
    <n v="0"/>
  </r>
  <r>
    <n v="55361481"/>
    <s v="Volyanyuk Sergej Georgievich"/>
    <s v="420033, Resp. Tatarstan, g. Kazan, ul. Svetlaya, 1, Federalnoe kazennoe predpriyatie 'Gosudarstvennyj nauchno-issledovatelskij institut khimicheskikh produktov' (FKP 'GosNIIKHP')"/>
    <s v="420033 Resp. Tatarstan g. Kazan ul. Svetlaya 1 Federalnoe kazennoe predpriyatie 'Gosudarstvennyj nauchno-issledovatelskij institut khimicheskikh produktov' (FKP 'GosNIIKHP')"/>
    <s v="420033 1"/>
    <s v="1"/>
    <x v="29"/>
    <x v="0"/>
    <x v="154"/>
    <n v="3"/>
    <x v="17"/>
    <n v="2"/>
    <n v="1"/>
    <n v="0.1311588103632243"/>
    <n v="0.56298353235872756"/>
    <m/>
    <m/>
    <m/>
    <m/>
    <m/>
    <m/>
    <m/>
    <m/>
    <m/>
    <m/>
    <m/>
    <m/>
    <m/>
    <n v="9"/>
    <n v="1"/>
    <n v="0"/>
  </r>
  <r>
    <n v="55375665"/>
    <s v="FIELDS, Gregg B."/>
    <s v="7886 Talavera Place, Delray Beach, US"/>
    <s v="7886 Talavera Place Delray Beach US"/>
    <s v="7886"/>
    <s v=""/>
    <x v="9"/>
    <x v="0"/>
    <x v="24"/>
    <n v="3"/>
    <x v="9"/>
    <n v="1"/>
    <n v="0"/>
    <n v="0.17085517644247317"/>
    <n v="0.58327171723564886"/>
    <m/>
    <m/>
    <m/>
    <m/>
    <m/>
    <m/>
    <m/>
    <m/>
    <m/>
    <m/>
    <m/>
    <m/>
    <m/>
    <n v="9"/>
    <n v="1"/>
    <n v="0"/>
  </r>
  <r>
    <n v="55382591"/>
    <s v="KRISHNA, GOPAL"/>
    <s v="58 Timber Ridge Road North Brunswick, US"/>
    <s v="58 Timber Ridge Road North Brunswick US"/>
    <s v="58"/>
    <s v=""/>
    <x v="9"/>
    <x v="0"/>
    <x v="41"/>
    <n v="3"/>
    <x v="11"/>
    <n v="1"/>
    <n v="0"/>
    <n v="0.91993222852088019"/>
    <n v="0.93199729543061105"/>
    <m/>
    <m/>
    <m/>
    <m/>
    <m/>
    <m/>
    <m/>
    <m/>
    <m/>
    <m/>
    <m/>
    <m/>
    <m/>
    <n v="9"/>
    <n v="1"/>
    <n v="0"/>
  </r>
  <r>
    <n v="55394583"/>
    <s v="REYES ACOSTA, Osvaldo"/>
    <s v="Calle 31 No. 18207 apto 20 entre 182 y 184, Playa, La Habana 11 600 CU"/>
    <s v="Calle 31 No. 18207 apto 20 entre 182 y 184 Playa La Habana 11 600 CU"/>
    <s v="31 18207 20 182 184 11 600"/>
    <s v="31"/>
    <x v="43"/>
    <x v="0"/>
    <x v="39"/>
    <n v="3"/>
    <x v="16"/>
    <n v="7"/>
    <n v="1"/>
    <n v="3.5780643214906704E-2"/>
    <n v="0.74534053294979097"/>
    <m/>
    <m/>
    <m/>
    <m/>
    <m/>
    <m/>
    <m/>
    <m/>
    <m/>
    <m/>
    <m/>
    <m/>
    <m/>
    <n v="9"/>
    <n v="1"/>
    <n v="0"/>
  </r>
  <r>
    <n v="55396698"/>
    <s v="Chen Hanje"/>
    <s v="TORONTO CA"/>
    <s v="TORONTO CA"/>
    <s v=""/>
    <s v=""/>
    <x v="16"/>
    <x v="0"/>
    <x v="70"/>
    <n v="1"/>
    <x v="15"/>
    <n v="0"/>
    <n v="0"/>
    <n v="0.26841476547289811"/>
    <n v="0.76730864232382834"/>
    <m/>
    <m/>
    <m/>
    <m/>
    <m/>
    <m/>
    <m/>
    <m/>
    <m/>
    <m/>
    <m/>
    <m/>
    <m/>
    <n v="9"/>
    <n v="0"/>
    <n v="0"/>
  </r>
  <r>
    <n v="55398490"/>
    <s v="CONSTANTINO GALERA LOZANO"/>
    <s v="POLÍGONO INDUSTRIAL DE QUART DE POBLET, C/ LA PINAETA S/N, 46930 QUART DE POBLET VALENCIA ES"/>
    <s v="POLÍGONO INDUSTRIAL DE QUART DE POBLET C/ LA PINAETA S/N 46930 QUART DE POBLET VALENCIA ES"/>
    <s v="46930"/>
    <s v=""/>
    <x v="4"/>
    <x v="0"/>
    <x v="116"/>
    <n v="3"/>
    <x v="16"/>
    <n v="1"/>
    <n v="0"/>
    <n v="0.49349351818556531"/>
    <n v="0.63048162602978775"/>
    <m/>
    <m/>
    <m/>
    <m/>
    <m/>
    <m/>
    <m/>
    <m/>
    <m/>
    <m/>
    <m/>
    <m/>
    <m/>
    <n v="9"/>
    <n v="1"/>
    <n v="0"/>
  </r>
  <r>
    <n v="55413645"/>
    <s v="Aachener Centrum für Technologietransfer in der Ophthalmologie e.V."/>
    <s v="AACHEN DE"/>
    <s v="AACHEN DE"/>
    <s v=""/>
    <s v=""/>
    <x v="0"/>
    <x v="0"/>
    <x v="62"/>
    <n v="1"/>
    <x v="15"/>
    <n v="0"/>
    <n v="0"/>
    <n v="0.81400181330993493"/>
    <n v="0.27176481479454084"/>
    <m/>
    <m/>
    <m/>
    <m/>
    <m/>
    <m/>
    <m/>
    <m/>
    <m/>
    <m/>
    <m/>
    <m/>
    <m/>
    <n v="9"/>
    <n v="0"/>
    <n v="0"/>
  </r>
  <r>
    <n v="55426113"/>
    <s v="KALAYANOV, Gennadiy"/>
    <s v="SKYLLBERGSVÄGEN 1 124 71 BANDHAGEN"/>
    <s v="SKYLLBERGSVÄGEN 1 124 71 BANDHAGEN"/>
    <s v="1 124 71"/>
    <s v="1"/>
    <x v="11"/>
    <x v="0"/>
    <x v="51"/>
    <n v="2"/>
    <x v="1"/>
    <n v="3"/>
    <n v="1"/>
    <n v="6.1821869251579953E-2"/>
    <n v="0.87932300912599581"/>
    <m/>
    <m/>
    <m/>
    <m/>
    <m/>
    <m/>
    <m/>
    <m/>
    <m/>
    <m/>
    <m/>
    <m/>
    <m/>
    <n v="9"/>
    <n v="1"/>
    <n v="0"/>
  </r>
  <r>
    <n v="55449305"/>
    <s v="WILHELM VOLKER"/>
    <s v="GRABEN-NEUDORF DE"/>
    <s v="GRABEN-NEUDORF DE"/>
    <s v=""/>
    <s v=""/>
    <x v="0"/>
    <x v="0"/>
    <x v="100"/>
    <n v="2"/>
    <x v="15"/>
    <n v="0"/>
    <n v="0"/>
    <n v="0.45408289214820519"/>
    <n v="0.31106719704333718"/>
    <m/>
    <m/>
    <m/>
    <m/>
    <m/>
    <m/>
    <m/>
    <m/>
    <m/>
    <m/>
    <m/>
    <m/>
    <m/>
    <n v="9"/>
    <n v="0"/>
    <n v="0"/>
  </r>
  <r>
    <n v="55456037"/>
    <s v="VAN DER SLUIS, Erik"/>
    <s v="INA BOUDIER-BAKKERHOF 88 3582 VX UTRECHT"/>
    <s v="INA BOUDIER-BAKKERHOF 88 3582 VX UTRECHT"/>
    <s v="88 3582"/>
    <s v="88"/>
    <x v="1"/>
    <x v="0"/>
    <x v="41"/>
    <n v="3"/>
    <x v="9"/>
    <n v="2"/>
    <n v="1"/>
    <n v="3.8332572001286147E-2"/>
    <n v="0.64794810112305479"/>
    <m/>
    <m/>
    <m/>
    <m/>
    <m/>
    <m/>
    <m/>
    <m/>
    <m/>
    <m/>
    <m/>
    <m/>
    <m/>
    <n v="9"/>
    <n v="1"/>
    <n v="0"/>
  </r>
  <r>
    <n v="55463028"/>
    <s v="SPEC SENSORS, LLC"/>
    <s v="8430 CENTRAL AVENUE, SUITE D NEWARK, CALIFORNIA 94560"/>
    <s v="8430 CENTRAL AVENUE SUITE D NEWARK CALIFORNIA 94560"/>
    <s v="8430 94560"/>
    <s v=""/>
    <x v="9"/>
    <x v="0"/>
    <x v="33"/>
    <n v="3"/>
    <x v="10"/>
    <n v="2"/>
    <n v="0"/>
    <n v="0.57964023846750268"/>
    <n v="0.90883527235847794"/>
    <m/>
    <m/>
    <m/>
    <m/>
    <m/>
    <m/>
    <m/>
    <m/>
    <m/>
    <m/>
    <m/>
    <m/>
    <m/>
    <n v="9"/>
    <n v="1"/>
    <n v="0"/>
  </r>
  <r>
    <n v="55469172"/>
    <s v="YUE Guosen"/>
    <s v="129090, Moskva, ul. B. Spasskaya, 25, stroenie 3, OOO 'YUridicheskaya firma Gorodisskij i Partnery'"/>
    <s v="129090 Moskva ul. B. Spasskaya 25 stroenie 3 OOO 'YUridicheskaya firma Gorodisskij i Partnery'"/>
    <s v="129090 25 3"/>
    <s v="25"/>
    <x v="9"/>
    <x v="0"/>
    <x v="95"/>
    <n v="3"/>
    <x v="7"/>
    <n v="3"/>
    <n v="1"/>
    <n v="0.57826171304467988"/>
    <n v="0.62977365467545832"/>
    <m/>
    <m/>
    <m/>
    <m/>
    <m/>
    <m/>
    <m/>
    <m/>
    <m/>
    <m/>
    <m/>
    <m/>
    <m/>
    <n v="9"/>
    <n v="1"/>
    <n v="0"/>
  </r>
  <r>
    <n v="55474700"/>
    <s v="KIM, Tae Hyung"/>
    <s v="107-2601, 132, WOLSEONG-RO DALSEO-GU, DAEGU 42751"/>
    <s v="107-2601 132 WOLSEONG-RO DALSEO-GU DAEGU 42751"/>
    <s v="1072601 132 42751"/>
    <s v="132"/>
    <x v="7"/>
    <x v="0"/>
    <x v="9"/>
    <n v="3"/>
    <x v="9"/>
    <n v="3"/>
    <n v="1"/>
    <n v="0.23128105844655988"/>
    <n v="0.70126356578157978"/>
    <m/>
    <m/>
    <m/>
    <m/>
    <m/>
    <m/>
    <m/>
    <m/>
    <m/>
    <m/>
    <m/>
    <m/>
    <m/>
    <n v="9"/>
    <n v="1"/>
    <n v="0"/>
  </r>
  <r>
    <n v="55474707"/>
    <s v="KIM, Yong Soo"/>
    <s v="207-1803, HANWA GGUMEGREEN YUSEONG-GU, DAEJEON 34070 60, JIJOKBUK-RO,"/>
    <s v="207-1803 HANWA GGUMEGREEN YUSEONG-GU DAEJEON 34070 60 JIJOKBUK-RO"/>
    <s v="2071803 34070 60"/>
    <s v="60"/>
    <x v="7"/>
    <x v="0"/>
    <x v="25"/>
    <n v="3"/>
    <x v="10"/>
    <n v="3"/>
    <n v="1"/>
    <n v="0.14464446060807112"/>
    <n v="0.10066996159540265"/>
    <m/>
    <m/>
    <m/>
    <m/>
    <m/>
    <m/>
    <m/>
    <m/>
    <m/>
    <m/>
    <m/>
    <m/>
    <m/>
    <n v="9"/>
    <n v="1"/>
    <n v="0"/>
  </r>
  <r>
    <n v="3224183"/>
    <s v="Klees, Winfried"/>
    <s v="Lohweg 1,D-35633 Lahnau/Dorlar"/>
    <s v="Lohweg 1 D-35633 Lahnau/Dorlar"/>
    <s v="1 35633"/>
    <s v="1"/>
    <x v="0"/>
    <x v="0"/>
    <x v="0"/>
    <n v="2"/>
    <x v="0"/>
    <n v="2"/>
    <n v="1"/>
    <n v="0.17630368103274618"/>
    <n v="0.38564081145767881"/>
    <n v="1"/>
    <n v="2"/>
    <n v="14"/>
    <m/>
    <m/>
    <m/>
    <m/>
    <m/>
    <m/>
    <m/>
    <m/>
    <m/>
    <m/>
    <n v="9"/>
    <n v="1"/>
    <n v="0"/>
  </r>
  <r>
    <n v="55484229"/>
    <s v="VATS, Sandeep Kumar"/>
    <s v="1659/31, STREET NO. 3, SHASTRI COLONY, SONIPAT CITY, HARYANA 131001 GOHANA ROAD"/>
    <s v="1659/31 STREET NO. 3 SHASTRI COLONY SONIPAT CITY HARYANA 131001 GOHANA ROAD"/>
    <s v="165931 3 131001"/>
    <s v="/31"/>
    <x v="27"/>
    <x v="0"/>
    <x v="68"/>
    <n v="3"/>
    <x v="8"/>
    <n v="3"/>
    <n v="1"/>
    <n v="0.85993966252727938"/>
    <n v="0.26992593319064206"/>
    <m/>
    <m/>
    <m/>
    <m/>
    <m/>
    <m/>
    <m/>
    <m/>
    <m/>
    <m/>
    <m/>
    <m/>
    <m/>
    <n v="9"/>
    <n v="1"/>
    <n v="0"/>
  </r>
  <r>
    <n v="55490095"/>
    <s v="ISII Kentaro"/>
    <s v="129090, Moskva, ul. B. Spasskaya, 25, str. 3, OOO 'Yuridicheskaya firma Gorodisskij i Partnery'"/>
    <s v="129090 Moskva ul. B. Spasskaya 25 str. 3 OOO 'Yuridicheskaya firma Gorodisskij i Partnery'"/>
    <s v="129090 25 3"/>
    <s v="25"/>
    <x v="2"/>
    <x v="0"/>
    <x v="84"/>
    <n v="3"/>
    <x v="7"/>
    <n v="3"/>
    <n v="1"/>
    <n v="0.43456108501415291"/>
    <n v="0.34202091230630571"/>
    <m/>
    <m/>
    <m/>
    <m/>
    <m/>
    <m/>
    <m/>
    <m/>
    <m/>
    <m/>
    <m/>
    <m/>
    <m/>
    <n v="9"/>
    <n v="1"/>
    <n v="0"/>
  </r>
  <r>
    <n v="55494140"/>
    <s v="SAKAI TATSUHIKO"/>
    <s v="TOKYO JP"/>
    <s v="TOKYO JP"/>
    <s v=""/>
    <s v=""/>
    <x v="2"/>
    <x v="0"/>
    <x v="59"/>
    <n v="1"/>
    <x v="15"/>
    <n v="0"/>
    <n v="0"/>
    <n v="0.49814769427677419"/>
    <n v="7.1421374941556981E-2"/>
    <m/>
    <m/>
    <m/>
    <m/>
    <m/>
    <m/>
    <m/>
    <m/>
    <m/>
    <m/>
    <m/>
    <m/>
    <m/>
    <n v="9"/>
    <n v="0"/>
    <n v="0"/>
  </r>
  <r>
    <n v="55498371"/>
    <s v="HALL, Richard James"/>
    <s v="58 OROUA STREET, EASTBOURNE LOWER HUTT, 5013"/>
    <s v="58 OROUA STREET EASTBOURNE LOWER HUTT 5013"/>
    <s v="58 5013"/>
    <s v=""/>
    <x v="34"/>
    <x v="0"/>
    <x v="18"/>
    <n v="3"/>
    <x v="11"/>
    <n v="2"/>
    <n v="0"/>
    <n v="0.58535690077165725"/>
    <n v="0.39165041224565889"/>
    <m/>
    <m/>
    <m/>
    <m/>
    <m/>
    <m/>
    <m/>
    <m/>
    <m/>
    <m/>
    <m/>
    <m/>
    <m/>
    <n v="9"/>
    <n v="1"/>
    <n v="0"/>
  </r>
  <r>
    <n v="55505753"/>
    <s v="INSTITUTUL NAŢIONAL DE CERCETARE DEZVOLTARE PENTRU TEHNOLOGII IZOTOPICE ŞI MOLECULARE (INCDTIM)"/>
    <s v="STR. DONATH NR. 67-103 POB 700 CLUJ-NAPOCA, CJ RO"/>
    <s v="STR. DONATH NR. 67-103 POB 700 CLUJ-NAPOCA CJ RO"/>
    <s v="67103 700"/>
    <s v="67-"/>
    <x v="70"/>
    <x v="0"/>
    <x v="9"/>
    <n v="3"/>
    <x v="2"/>
    <n v="2"/>
    <n v="1"/>
    <n v="0.91732504265285675"/>
    <n v="0.12503999808994148"/>
    <m/>
    <m/>
    <m/>
    <m/>
    <m/>
    <m/>
    <m/>
    <m/>
    <m/>
    <m/>
    <m/>
    <m/>
    <m/>
    <n v="9"/>
    <n v="1"/>
    <n v="0"/>
  </r>
  <r>
    <n v="55510508"/>
    <s v="GEORGIEV, Todor Georgiev"/>
    <s v="5775 MOREHOUSE DRIVE SAN DIEGO, CALIFORNIA 92121-1714"/>
    <s v="5775 MOREHOUSE DRIVE SAN DIEGO CALIFORNIA 92121-1714"/>
    <s v="5775 921211714"/>
    <s v=""/>
    <x v="9"/>
    <x v="0"/>
    <x v="33"/>
    <n v="3"/>
    <x v="11"/>
    <n v="2"/>
    <n v="0"/>
    <n v="0.5380541637529892"/>
    <n v="0.11318199423431508"/>
    <m/>
    <m/>
    <m/>
    <m/>
    <m/>
    <m/>
    <m/>
    <m/>
    <m/>
    <m/>
    <m/>
    <m/>
    <m/>
    <n v="9"/>
    <n v="1"/>
    <n v="0"/>
  </r>
  <r>
    <n v="55511049"/>
    <s v="HARVEY, Darren"/>
    <s v="US"/>
    <s v="US"/>
    <s v=""/>
    <s v=""/>
    <x v="9"/>
    <x v="0"/>
    <x v="99"/>
    <n v="1"/>
    <x v="14"/>
    <n v="0"/>
    <n v="0"/>
    <n v="4.6771438060858705E-2"/>
    <n v="0.39866873626409616"/>
    <m/>
    <m/>
    <m/>
    <m/>
    <m/>
    <m/>
    <m/>
    <m/>
    <m/>
    <m/>
    <m/>
    <m/>
    <m/>
    <n v="9"/>
    <n v="0"/>
    <n v="0"/>
  </r>
  <r>
    <n v="3331880"/>
    <s v="Sperber, Hermann"/>
    <s v="Rilkeweg 5a,D-22607 Hamburg"/>
    <s v="Rilkeweg 5a D-22607 Hamburg"/>
    <s v="5 22607"/>
    <s v="5a"/>
    <x v="0"/>
    <x v="0"/>
    <x v="54"/>
    <n v="2"/>
    <x v="0"/>
    <n v="2"/>
    <n v="1"/>
    <n v="0.49651488341355188"/>
    <n v="0.41959607346368399"/>
    <n v="1"/>
    <n v="2"/>
    <n v="14"/>
    <m/>
    <m/>
    <m/>
    <m/>
    <m/>
    <m/>
    <m/>
    <m/>
    <m/>
    <m/>
    <n v="9"/>
    <n v="1"/>
    <n v="0"/>
  </r>
  <r>
    <n v="55537002"/>
    <s v="Meyer Sound Laboratories, Incorporated"/>
    <s v="2832 San Pablo Avenue, Berkeley, CA 94702 US"/>
    <s v="2832 San Pablo Avenue Berkeley CA 94702 US"/>
    <s v="2832 94702"/>
    <s v=""/>
    <x v="9"/>
    <x v="0"/>
    <x v="18"/>
    <n v="3"/>
    <x v="10"/>
    <n v="2"/>
    <n v="0"/>
    <n v="0.16317571126941521"/>
    <n v="0.16285302639485788"/>
    <m/>
    <m/>
    <m/>
    <m/>
    <m/>
    <m/>
    <m/>
    <m/>
    <m/>
    <m/>
    <m/>
    <m/>
    <m/>
    <n v="9"/>
    <n v="1"/>
    <n v="0"/>
  </r>
  <r>
    <n v="55551355"/>
    <s v="Balakaj Aleksandr Georgievich"/>
    <s v="346421, Rostovskaya obl., g. Novocherkassk, Baklanovskij pr-kt, 190, direktoru FGBNU 'RosNIIPM'"/>
    <s v="346421 Rostovskaya obl. g. Novocherkassk Baklanovskij pr-kt 190 direktoru FGBNU 'RosNIIPM'"/>
    <s v="346421 190"/>
    <s v="190"/>
    <x v="29"/>
    <x v="0"/>
    <x v="84"/>
    <n v="3"/>
    <x v="6"/>
    <n v="2"/>
    <n v="1"/>
    <n v="0.47587884516872014"/>
    <n v="0.95350792816047625"/>
    <m/>
    <m/>
    <m/>
    <m/>
    <m/>
    <m/>
    <m/>
    <m/>
    <m/>
    <m/>
    <m/>
    <m/>
    <m/>
    <n v="9"/>
    <n v="1"/>
    <n v="0"/>
  </r>
  <r>
    <n v="55551791"/>
    <s v="LAU, YIU TING RICHARD"/>
    <s v="Units 517, 5/F, Lakeside 1, No. 8 Science Park West Avenue Hong Kong Science Park, CN"/>
    <s v="Units 517 5/F Lakeside 1 No. 8 Science Park West Avenue Hong Kong Science Park CN"/>
    <s v="517 5 1 8"/>
    <s v="517"/>
    <x v="14"/>
    <x v="0"/>
    <x v="92"/>
    <n v="3"/>
    <x v="16"/>
    <n v="4"/>
    <n v="1"/>
    <n v="0.66635469281059245"/>
    <n v="0.20034206168562363"/>
    <m/>
    <m/>
    <m/>
    <m/>
    <m/>
    <m/>
    <m/>
    <m/>
    <m/>
    <m/>
    <m/>
    <m/>
    <m/>
    <n v="9"/>
    <n v="1"/>
    <n v="0"/>
  </r>
  <r>
    <n v="55556682"/>
    <s v="KINOSHITA, Kahori"/>
    <s v="JP"/>
    <s v="JP"/>
    <s v=""/>
    <s v=""/>
    <x v="2"/>
    <x v="0"/>
    <x v="99"/>
    <n v="1"/>
    <x v="14"/>
    <n v="0"/>
    <n v="0"/>
    <n v="0.54626260567242368"/>
    <n v="0.47457094705784475"/>
    <m/>
    <m/>
    <m/>
    <m/>
    <m/>
    <m/>
    <m/>
    <m/>
    <m/>
    <m/>
    <m/>
    <m/>
    <m/>
    <n v="9"/>
    <n v="0"/>
    <n v="0"/>
  </r>
  <r>
    <n v="55559800"/>
    <s v="EVONIK KORPOREJSHN"/>
    <s v="105064, Moskva, a/ya 88, 'Patentnye poverennye Kvashnin, Sapelnikov i partnery'"/>
    <s v="105064 Moskva a/ya 88 'Patentnye poverennye Kvashnin Sapelnikov i partnery'"/>
    <s v="105064 88"/>
    <s v="88"/>
    <x v="9"/>
    <x v="0"/>
    <x v="68"/>
    <n v="3"/>
    <x v="4"/>
    <n v="2"/>
    <n v="1"/>
    <n v="0.28646316300563912"/>
    <n v="0.64013435794463047"/>
    <m/>
    <m/>
    <m/>
    <m/>
    <m/>
    <m/>
    <m/>
    <m/>
    <m/>
    <m/>
    <m/>
    <m/>
    <m/>
    <n v="9"/>
    <n v="1"/>
    <n v="0"/>
  </r>
  <r>
    <n v="55570389"/>
    <s v="Volkov Anatolij Alekseevich"/>
    <s v="127994, Moskva, ul. Obraztsova, 9, str. 9, MIIT"/>
    <s v="127994 Moskva ul. Obraztsova 9 str. 9 MIIT"/>
    <s v="127994 9 9"/>
    <s v="9"/>
    <x v="29"/>
    <x v="0"/>
    <x v="22"/>
    <n v="3"/>
    <x v="10"/>
    <n v="3"/>
    <n v="1"/>
    <n v="0.18084449916911061"/>
    <n v="0.79539743225393111"/>
    <m/>
    <m/>
    <m/>
    <m/>
    <m/>
    <m/>
    <m/>
    <m/>
    <m/>
    <m/>
    <m/>
    <m/>
    <m/>
    <n v="9"/>
    <n v="1"/>
    <n v="0"/>
  </r>
  <r>
    <n v="55574278"/>
    <s v="Korshunova Tatyana Vladimirovna"/>
    <s v="607188, Nizhegorodskaya obl., g. Sarov, pr. Mira, 37, FGUP 'RFYATS-VNIIEF', zam. nachalnika sluzhby po innovatsiyam i investitsiyam - nachalniku upravleniya V.E. Mironovu"/>
    <s v="607188 Nizhegorodskaya obl. g. Sarov pr. Mira 37 FGUP 'RFYATS-VNIIEF' zam. nachalnika sluzhby po innovatsiyam i investitsiyam - nachalniku upravleniya V.E. Mironovu"/>
    <s v="607188 37"/>
    <s v="37"/>
    <x v="29"/>
    <x v="0"/>
    <x v="155"/>
    <n v="3"/>
    <x v="19"/>
    <n v="2"/>
    <n v="1"/>
    <n v="0.2534380819755494"/>
    <n v="0.16686025016023198"/>
    <m/>
    <m/>
    <m/>
    <m/>
    <m/>
    <m/>
    <m/>
    <m/>
    <m/>
    <m/>
    <m/>
    <m/>
    <m/>
    <n v="9"/>
    <n v="1"/>
    <n v="0"/>
  </r>
  <r>
    <n v="55578759"/>
    <s v="TRINITY INDUSTRIES, INC."/>
    <s v="105215, Moskva, a/ya 26, N.A. Rybinoj"/>
    <s v="105215 Moskva a/ya 26 N.A. Rybinoj"/>
    <s v="105215 26"/>
    <s v="26"/>
    <x v="9"/>
    <x v="0"/>
    <x v="24"/>
    <n v="3"/>
    <x v="9"/>
    <n v="2"/>
    <n v="1"/>
    <n v="0.15328580149904769"/>
    <n v="0.62144356227988407"/>
    <m/>
    <m/>
    <m/>
    <m/>
    <m/>
    <m/>
    <m/>
    <m/>
    <m/>
    <m/>
    <m/>
    <m/>
    <m/>
    <n v="9"/>
    <n v="1"/>
    <n v="0"/>
  </r>
  <r>
    <n v="55581401"/>
    <s v="JANAGANI, Satyanarayana"/>
    <s v="2507 KINGWOOD DRIVE SANTA CLARA, CA 95051"/>
    <s v="2507 KINGWOOD DRIVE SANTA CLARA CA 95051"/>
    <s v="2507 95051"/>
    <s v=""/>
    <x v="9"/>
    <x v="0"/>
    <x v="46"/>
    <n v="3"/>
    <x v="11"/>
    <n v="2"/>
    <n v="0"/>
    <n v="0.63292545418162516"/>
    <n v="0.40892837391745684"/>
    <m/>
    <m/>
    <m/>
    <m/>
    <m/>
    <m/>
    <m/>
    <m/>
    <m/>
    <m/>
    <m/>
    <m/>
    <m/>
    <n v="9"/>
    <n v="1"/>
    <n v="0"/>
  </r>
  <r>
    <n v="55611255"/>
    <s v="Surkova Alena Mikhajlovna"/>
    <s v="394036, obl. Voronezhskaya, g. Voronezh, pr-kt Revolyutsii, d. 19, FGBOU VO 'VGUIT', Otdel intellektualnoj sobstvennosti, Shakhovu S.V."/>
    <s v="394036 obl. Voronezhskaya g. Voronezh pr-kt Revolyutsii d. 19 FGBOU VO 'VGUIT' Otdel intellektualnoj sobstvennosti Shakhovu S.V."/>
    <s v="394036 19"/>
    <s v="19"/>
    <x v="29"/>
    <x v="0"/>
    <x v="137"/>
    <n v="3"/>
    <x v="13"/>
    <n v="2"/>
    <n v="1"/>
    <n v="0.53499087424559366"/>
    <n v="0.1246142569013885"/>
    <m/>
    <m/>
    <m/>
    <m/>
    <m/>
    <m/>
    <m/>
    <m/>
    <m/>
    <m/>
    <m/>
    <m/>
    <m/>
    <n v="9"/>
    <n v="1"/>
    <n v="0"/>
  </r>
  <r>
    <n v="55612981"/>
    <s v="BARRI Aleksander M."/>
    <s v="129090, Moskva, ul. B. Spasskaya, 25, stroenie 3, OOO 'Yuridicheskaya firma Gorodisskij i Partnery'"/>
    <s v="129090 Moskva ul. B. Spasskaya 25 stroenie 3 OOO 'Yuridicheskaya firma Gorodisskij i Partnery'"/>
    <s v="129090 25 3"/>
    <s v="25"/>
    <x v="9"/>
    <x v="0"/>
    <x v="95"/>
    <n v="3"/>
    <x v="7"/>
    <n v="3"/>
    <n v="1"/>
    <n v="7.6646943061263406E-2"/>
    <n v="0.15957481213658931"/>
    <m/>
    <m/>
    <m/>
    <m/>
    <m/>
    <m/>
    <m/>
    <m/>
    <m/>
    <m/>
    <m/>
    <m/>
    <m/>
    <n v="9"/>
    <n v="1"/>
    <n v="0"/>
  </r>
  <r>
    <n v="55617899"/>
    <s v="DE GRUYTERE, Simon"/>
    <s v="Burgemeester Adriaensenlaan 47,B-2450 Meerhout"/>
    <s v="Burgemeester Adriaensenlaan 47 B-2450 Meerhout"/>
    <s v="47 2450"/>
    <s v="47"/>
    <x v="17"/>
    <x v="0"/>
    <x v="43"/>
    <n v="3"/>
    <x v="1"/>
    <n v="2"/>
    <n v="1"/>
    <n v="0.89168364377725096"/>
    <n v="0.58223299537698447"/>
    <m/>
    <m/>
    <m/>
    <m/>
    <m/>
    <m/>
    <m/>
    <m/>
    <m/>
    <m/>
    <m/>
    <m/>
    <m/>
    <n v="9"/>
    <n v="1"/>
    <n v="0"/>
  </r>
  <r>
    <n v="55618901"/>
    <s v="Bone Therapeutics S.A."/>
    <s v="Rue Auguste Piccard 37,6041 Gosselies"/>
    <s v="Rue Auguste Piccard 37 6041 Gosselies"/>
    <s v="37 6041"/>
    <s v="37"/>
    <x v="17"/>
    <x v="0"/>
    <x v="24"/>
    <n v="3"/>
    <x v="9"/>
    <n v="2"/>
    <n v="1"/>
    <n v="0.98493307000525254"/>
    <n v="0.13169722614904855"/>
    <m/>
    <m/>
    <m/>
    <m/>
    <m/>
    <m/>
    <m/>
    <m/>
    <m/>
    <m/>
    <m/>
    <m/>
    <m/>
    <n v="9"/>
    <n v="1"/>
    <n v="0"/>
  </r>
  <r>
    <n v="55622177"/>
    <s v="SMITH, Jonathan Andrew"/>
    <s v="46 Big Sound Road,P.O. Box 175,Nobel, ON P0G 1G0"/>
    <s v="46 Big Sound Road P.O. Box 175 Nobel ON P0G 1G0"/>
    <s v="46 175 0 10"/>
    <s v="175"/>
    <x v="16"/>
    <x v="0"/>
    <x v="47"/>
    <n v="3"/>
    <x v="6"/>
    <n v="4"/>
    <n v="1"/>
    <n v="0.55915637325829126"/>
    <n v="0.70444006853054797"/>
    <m/>
    <m/>
    <m/>
    <m/>
    <m/>
    <m/>
    <m/>
    <m/>
    <m/>
    <m/>
    <m/>
    <m/>
    <m/>
    <n v="9"/>
    <n v="1"/>
    <n v="0"/>
  </r>
  <r>
    <n v="55624884"/>
    <s v="WANG, Jiqiu"/>
    <s v="197 Ruijin 2nd Road,Shanghai 200025"/>
    <s v="197 Ruijin 2nd Road Shanghai 200025"/>
    <s v="197 2 200025"/>
    <s v="2n"/>
    <x v="14"/>
    <x v="0"/>
    <x v="52"/>
    <n v="2"/>
    <x v="9"/>
    <n v="3"/>
    <n v="1"/>
    <n v="0.61190862569180948"/>
    <n v="0.78880701389852648"/>
    <m/>
    <m/>
    <m/>
    <m/>
    <m/>
    <m/>
    <m/>
    <m/>
    <m/>
    <m/>
    <m/>
    <m/>
    <m/>
    <n v="9"/>
    <n v="1"/>
    <n v="0"/>
  </r>
  <r>
    <n v="3434273"/>
    <s v="Pache, Eric"/>
    <s v="Rue Principale,CH-1041 Oulens"/>
    <s v="Rue Principale CH-1041 Oulens"/>
    <s v="1041"/>
    <s v=""/>
    <x v="10"/>
    <x v="0"/>
    <x v="13"/>
    <n v="2"/>
    <x v="0"/>
    <n v="1"/>
    <n v="0"/>
    <n v="0.36743249331221206"/>
    <n v="0.40963503448184746"/>
    <n v="1"/>
    <n v="2"/>
    <n v="14"/>
    <m/>
    <m/>
    <m/>
    <m/>
    <m/>
    <m/>
    <m/>
    <m/>
    <m/>
    <m/>
    <n v="9"/>
    <n v="1"/>
    <n v="0"/>
  </r>
  <r>
    <n v="55625210"/>
    <s v="ZHAO, Lijun"/>
    <s v="No. 9 Dize Rd. BDA,Beijing 100176"/>
    <s v="No. 9 Dize Rd. BDA Beijing 100176"/>
    <s v="9 100176"/>
    <s v="9"/>
    <x v="14"/>
    <x v="0"/>
    <x v="40"/>
    <n v="2"/>
    <x v="11"/>
    <n v="2"/>
    <n v="1"/>
    <n v="0.17955375161809661"/>
    <n v="0.85020898853387261"/>
    <m/>
    <m/>
    <m/>
    <m/>
    <m/>
    <m/>
    <m/>
    <m/>
    <m/>
    <m/>
    <m/>
    <m/>
    <m/>
    <n v="9"/>
    <n v="1"/>
    <n v="0"/>
  </r>
  <r>
    <n v="55625719"/>
    <s v="LIU, Jianru"/>
    <s v="Haier Industrial Park,No.1 Haier Road,Laoshan District,Qingdao Shandong 266101"/>
    <s v="Haier Industrial Park No.1 Haier Road Laoshan District Qingdao Shandong 266101"/>
    <s v="1 266101"/>
    <s v=".1"/>
    <x v="14"/>
    <x v="0"/>
    <x v="72"/>
    <n v="3"/>
    <x v="6"/>
    <n v="2"/>
    <n v="1"/>
    <n v="0.14646510157808645"/>
    <n v="0.52373492458678605"/>
    <m/>
    <m/>
    <m/>
    <m/>
    <m/>
    <m/>
    <m/>
    <m/>
    <m/>
    <m/>
    <m/>
    <m/>
    <m/>
    <n v="9"/>
    <n v="1"/>
    <n v="0"/>
  </r>
  <r>
    <n v="55625926"/>
    <s v="Li, Lijiang"/>
    <s v="Huawei Administration Building, Bantian, Longgang,District,Shenzhen, Guangdong 518129"/>
    <s v="Huawei Administration Building Bantian Longgang District Shenzhen Guangdong 518129"/>
    <s v="518129"/>
    <s v=""/>
    <x v="14"/>
    <x v="0"/>
    <x v="92"/>
    <n v="3"/>
    <x v="2"/>
    <n v="1"/>
    <n v="0"/>
    <n v="0.54666380322969388"/>
    <n v="0.16072165176760633"/>
    <m/>
    <m/>
    <m/>
    <m/>
    <m/>
    <m/>
    <m/>
    <m/>
    <m/>
    <m/>
    <m/>
    <m/>
    <m/>
    <n v="9"/>
    <n v="1"/>
    <n v="0"/>
  </r>
  <r>
    <n v="55628976"/>
    <s v="MØRCH, Søren"/>
    <s v="Skalhøje 49,9240 Nibe"/>
    <s v="Skalhøje 49 9240 Nibe"/>
    <s v="49 9240"/>
    <s v="49"/>
    <x v="18"/>
    <x v="0"/>
    <x v="88"/>
    <n v="2"/>
    <x v="0"/>
    <n v="2"/>
    <n v="1"/>
    <n v="0.89043553026964206"/>
    <n v="0.46238587475265347"/>
    <m/>
    <m/>
    <m/>
    <m/>
    <m/>
    <m/>
    <m/>
    <m/>
    <m/>
    <m/>
    <m/>
    <m/>
    <m/>
    <n v="9"/>
    <n v="1"/>
    <n v="0"/>
  </r>
  <r>
    <n v="55631453"/>
    <s v="CHAN, Kwan Chee"/>
    <s v="Flat A 13/F Block 34 Broadway Street,Mei Foo Sun Chuen,Kowloon, Hong Kong"/>
    <s v="Flat A 13/F Block 34 Broadway Street Mei Foo Sun Chuen Kowloon Hong Kong"/>
    <s v="13 34"/>
    <s v="13/"/>
    <x v="14"/>
    <x v="0"/>
    <x v="31"/>
    <n v="3"/>
    <x v="7"/>
    <n v="2"/>
    <n v="1"/>
    <n v="0.48547439250794266"/>
    <n v="0.76879415107635662"/>
    <m/>
    <m/>
    <m/>
    <m/>
    <m/>
    <m/>
    <m/>
    <m/>
    <m/>
    <m/>
    <m/>
    <m/>
    <m/>
    <n v="9"/>
    <n v="1"/>
    <n v="0"/>
  </r>
  <r>
    <n v="3507616"/>
    <s v="RUSSELL, Frederick Brian, 102 Nethergate"/>
    <s v="Stannington,Sheffield S6 6ET"/>
    <s v="Stannington Sheffield S6 6ET"/>
    <s v="6 6"/>
    <s v="S6"/>
    <x v="8"/>
    <x v="0"/>
    <x v="20"/>
    <n v="2"/>
    <x v="0"/>
    <n v="2"/>
    <n v="1"/>
    <n v="0.65879406714508648"/>
    <n v="0.39702649057169326"/>
    <n v="1"/>
    <n v="2"/>
    <n v="14"/>
    <m/>
    <m/>
    <m/>
    <m/>
    <m/>
    <m/>
    <m/>
    <m/>
    <m/>
    <m/>
    <n v="9"/>
    <n v="1"/>
    <n v="0"/>
  </r>
  <r>
    <n v="55632659"/>
    <s v="Astudillo, Patricio"/>
    <s v="Coupure Rechts 788,9000 Gent"/>
    <s v="Coupure Rechts 788 9000 Gent"/>
    <s v="788 9000"/>
    <s v="788"/>
    <x v="17"/>
    <x v="0"/>
    <x v="20"/>
    <n v="2"/>
    <x v="1"/>
    <n v="2"/>
    <n v="1"/>
    <n v="0.79494015709982191"/>
    <n v="0.91299192652273475"/>
    <m/>
    <m/>
    <m/>
    <m/>
    <m/>
    <m/>
    <m/>
    <m/>
    <m/>
    <m/>
    <m/>
    <m/>
    <m/>
    <n v="9"/>
    <n v="1"/>
    <n v="0"/>
  </r>
  <r>
    <n v="55633401"/>
    <s v="Rominger, Volker"/>
    <s v="Janis-Joplin-Str. 4,71711 Steinheim an der Murr"/>
    <s v="Janis-Joplin-Str. 4 71711 Steinheim an der Murr"/>
    <s v="4 71711"/>
    <s v="4"/>
    <x v="0"/>
    <x v="0"/>
    <x v="22"/>
    <n v="3"/>
    <x v="11"/>
    <n v="2"/>
    <n v="1"/>
    <n v="0.37905967228022286"/>
    <n v="0.47209758073284236"/>
    <m/>
    <m/>
    <m/>
    <m/>
    <m/>
    <m/>
    <m/>
    <m/>
    <m/>
    <m/>
    <m/>
    <m/>
    <m/>
    <n v="9"/>
    <n v="1"/>
    <n v="0"/>
  </r>
  <r>
    <n v="55635296"/>
    <s v="ZERULLA, Wolfram"/>
    <s v="Waasenweg 6,67487 St. Martin"/>
    <s v="Waasenweg 6 67487 St. Martin"/>
    <s v="6 67487"/>
    <s v="6"/>
    <x v="0"/>
    <x v="0"/>
    <x v="20"/>
    <n v="2"/>
    <x v="1"/>
    <n v="2"/>
    <n v="1"/>
    <n v="2.729224360568594E-2"/>
    <n v="0.63523425035416281"/>
    <m/>
    <m/>
    <m/>
    <m/>
    <m/>
    <m/>
    <m/>
    <m/>
    <m/>
    <m/>
    <m/>
    <m/>
    <m/>
    <n v="9"/>
    <n v="1"/>
    <n v="0"/>
  </r>
  <r>
    <n v="55637811"/>
    <s v="HERBST, Dr. Kai"/>
    <s v="Frankfurter Str. 10,61118 Bad Vilbel"/>
    <s v="Frankfurter Str. 10 61118 Bad Vilbel"/>
    <s v="10 61118"/>
    <s v="10"/>
    <x v="0"/>
    <x v="0"/>
    <x v="38"/>
    <n v="3"/>
    <x v="9"/>
    <n v="2"/>
    <n v="1"/>
    <n v="0.41054532074094963"/>
    <n v="0.11108568691618137"/>
    <m/>
    <m/>
    <m/>
    <m/>
    <m/>
    <m/>
    <m/>
    <m/>
    <m/>
    <m/>
    <m/>
    <m/>
    <m/>
    <n v="9"/>
    <n v="1"/>
    <n v="0"/>
  </r>
  <r>
    <n v="55638689"/>
    <s v="Mrcarica, Zeljko"/>
    <s v="Sensirion AG,Laubisruetistrasse 50,8712 Staefa"/>
    <s v="Sensirion AG Laubisruetistrasse 50 8712 Staefa"/>
    <s v="50 8712"/>
    <s v="50"/>
    <x v="10"/>
    <x v="0"/>
    <x v="43"/>
    <n v="3"/>
    <x v="9"/>
    <n v="2"/>
    <n v="1"/>
    <n v="5.8935501534405188E-2"/>
    <n v="0.26260072394144274"/>
    <m/>
    <m/>
    <m/>
    <m/>
    <m/>
    <m/>
    <m/>
    <m/>
    <m/>
    <m/>
    <m/>
    <m/>
    <m/>
    <n v="9"/>
    <n v="1"/>
    <n v="0"/>
  </r>
  <r>
    <n v="55639203"/>
    <s v="ROTHS, Johannes"/>
    <s v="Wettersteinstrasse 59,82223 Eichenau"/>
    <s v="Wettersteinstrasse 59 82223 Eichenau"/>
    <s v="59 82223"/>
    <s v="59"/>
    <x v="0"/>
    <x v="0"/>
    <x v="38"/>
    <n v="3"/>
    <x v="0"/>
    <n v="2"/>
    <n v="1"/>
    <n v="0.74766035192293367"/>
    <n v="0.83423655283688414"/>
    <m/>
    <m/>
    <m/>
    <m/>
    <m/>
    <m/>
    <m/>
    <m/>
    <m/>
    <m/>
    <m/>
    <m/>
    <m/>
    <n v="9"/>
    <n v="1"/>
    <n v="0"/>
  </r>
  <r>
    <n v="3636098"/>
    <s v="FREY,Markus"/>
    <s v="Route du Centre 19,CH-1723 Marly"/>
    <s v="Route du Centre 19 CH-1723 Marly"/>
    <s v="19 1723"/>
    <s v="19"/>
    <x v="10"/>
    <x v="0"/>
    <x v="1"/>
    <n v="2"/>
    <x v="9"/>
    <n v="2"/>
    <n v="1"/>
    <n v="3.9706268806968481E-2"/>
    <n v="0.38709022974560248"/>
    <n v="1"/>
    <n v="2"/>
    <n v="14"/>
    <m/>
    <m/>
    <m/>
    <m/>
    <m/>
    <m/>
    <m/>
    <m/>
    <m/>
    <m/>
    <n v="9"/>
    <n v="1"/>
    <n v="0"/>
  </r>
  <r>
    <n v="55643436"/>
    <s v="DENG, Gang"/>
    <s v="17F Beijing Global Trade Center,36 North Third Ring Road East,Dongcheng District,Beijing 11 100013"/>
    <s v="17F Beijing Global Trade Center 36 North Third Ring Road East Dongcheng District Beijing 11 100013"/>
    <s v="17 36 11 100013"/>
    <s v="36"/>
    <x v="14"/>
    <x v="0"/>
    <x v="120"/>
    <n v="3"/>
    <x v="16"/>
    <n v="4"/>
    <n v="1"/>
    <n v="0.80654507371928275"/>
    <n v="0.22871459559944474"/>
    <m/>
    <m/>
    <m/>
    <m/>
    <m/>
    <m/>
    <m/>
    <m/>
    <m/>
    <m/>
    <m/>
    <m/>
    <m/>
    <n v="9"/>
    <n v="1"/>
    <n v="0"/>
  </r>
  <r>
    <n v="55643726"/>
    <s v="Miao, Jianyin"/>
    <s v="No.104 Youyi Road,Haidian District,Beijing 100094"/>
    <s v="No.104 Youyi Road Haidian District Beijing 100094"/>
    <s v="104 100094"/>
    <s v=".104"/>
    <x v="14"/>
    <x v="0"/>
    <x v="9"/>
    <n v="3"/>
    <x v="11"/>
    <n v="2"/>
    <n v="1"/>
    <n v="0.77365813816330653"/>
    <n v="0.12438286311484792"/>
    <m/>
    <m/>
    <m/>
    <m/>
    <m/>
    <m/>
    <m/>
    <m/>
    <m/>
    <m/>
    <m/>
    <m/>
    <m/>
    <n v="9"/>
    <n v="1"/>
    <n v="0"/>
  </r>
  <r>
    <n v="55643911"/>
    <s v="SALEHPOUR, Somaieh"/>
    <s v="3365 Mainway,Burlington, Ontario L7M 1A6"/>
    <s v="3365 Mainway Burlington Ontario L7M 1A6"/>
    <s v="3365 7 16"/>
    <s v="L7M"/>
    <x v="16"/>
    <x v="0"/>
    <x v="41"/>
    <n v="3"/>
    <x v="9"/>
    <n v="3"/>
    <n v="1"/>
    <n v="0.54420045467072897"/>
    <n v="0.7914018155184861"/>
    <m/>
    <m/>
    <m/>
    <m/>
    <m/>
    <m/>
    <m/>
    <m/>
    <m/>
    <m/>
    <m/>
    <m/>
    <m/>
    <n v="9"/>
    <n v="1"/>
    <n v="0"/>
  </r>
  <r>
    <n v="3830809"/>
    <s v="Watanabe, Katsuyuki"/>
    <s v="1398-27, Miwa-3-chome,Mito-shi"/>
    <s v="1398-27 Miwa-3-chome Mito-shi"/>
    <s v="139827 3"/>
    <s v="-27"/>
    <x v="2"/>
    <x v="0"/>
    <x v="0"/>
    <n v="2"/>
    <x v="3"/>
    <n v="2"/>
    <n v="1"/>
    <n v="0.59371853467263191"/>
    <n v="0.42715066981408467"/>
    <n v="1"/>
    <n v="2"/>
    <n v="14"/>
    <m/>
    <m/>
    <m/>
    <m/>
    <m/>
    <m/>
    <m/>
    <m/>
    <m/>
    <m/>
    <n v="9"/>
    <n v="1"/>
    <n v="0"/>
  </r>
  <r>
    <n v="55647547"/>
    <s v="LIZARAZU ZALDUA, Joseba Iñaki"/>
    <s v="Nagusia, 13 - 1º,20230 LEGAZPI"/>
    <s v="Nagusia 13 - 1º 20230 LEGAZPI"/>
    <s v="13 1 20230"/>
    <s v="13"/>
    <x v="4"/>
    <x v="0"/>
    <x v="0"/>
    <n v="2"/>
    <x v="9"/>
    <n v="3"/>
    <n v="1"/>
    <n v="0.67981665754751419"/>
    <n v="0.79057029707603244"/>
    <m/>
    <m/>
    <m/>
    <m/>
    <m/>
    <m/>
    <m/>
    <m/>
    <m/>
    <m/>
    <m/>
    <m/>
    <m/>
    <n v="9"/>
    <n v="1"/>
    <n v="0"/>
  </r>
  <r>
    <n v="55651474"/>
    <s v="RANTALA, Janne"/>
    <s v="Gemalto SA,Intellectual Property Department,6 rue de la Verrerie,92190 Meudon"/>
    <s v="Gemalto SA Intellectual Property Department 6 rue de la Verrerie 92190 Meudon"/>
    <s v="6 92190"/>
    <s v="6"/>
    <x v="3"/>
    <x v="0"/>
    <x v="64"/>
    <n v="3"/>
    <x v="8"/>
    <n v="2"/>
    <n v="1"/>
    <n v="0.26433518611939699"/>
    <n v="8.3018228065450339E-2"/>
    <m/>
    <m/>
    <m/>
    <m/>
    <m/>
    <m/>
    <m/>
    <m/>
    <m/>
    <m/>
    <m/>
    <m/>
    <m/>
    <n v="9"/>
    <n v="1"/>
    <n v="0"/>
  </r>
  <r>
    <n v="55653165"/>
    <s v="WANG, Zhe"/>
    <s v="268 Dongfang Road,Hi-Tech Industry District,Weifang,Shandong 261031"/>
    <s v="268 Dongfang Road Hi-Tech Industry District Weifang Shandong 261031"/>
    <s v="268 261031"/>
    <s v=""/>
    <x v="14"/>
    <x v="0"/>
    <x v="17"/>
    <n v="3"/>
    <x v="2"/>
    <n v="2"/>
    <n v="0"/>
    <n v="0.90257535866403038"/>
    <n v="0.9775237866250559"/>
    <m/>
    <m/>
    <m/>
    <m/>
    <m/>
    <m/>
    <m/>
    <m/>
    <m/>
    <m/>
    <m/>
    <m/>
    <m/>
    <n v="9"/>
    <n v="1"/>
    <n v="0"/>
  </r>
  <r>
    <n v="3957260"/>
    <s v="Ensslen, Arnold"/>
    <s v="Zum Rotstücken 10,38446 Wolfsburg"/>
    <s v="Zum Rotstücken 10 38446 Wolfsburg"/>
    <s v="10 38446"/>
    <s v="10"/>
    <x v="0"/>
    <x v="0"/>
    <x v="40"/>
    <n v="2"/>
    <x v="1"/>
    <n v="2"/>
    <n v="1"/>
    <n v="4.7367077272476688E-2"/>
    <n v="0.39499100037805179"/>
    <n v="1"/>
    <n v="2"/>
    <n v="14"/>
    <m/>
    <m/>
    <m/>
    <m/>
    <m/>
    <m/>
    <m/>
    <m/>
    <m/>
    <m/>
    <n v="9"/>
    <n v="1"/>
    <n v="0"/>
  </r>
  <r>
    <n v="55656327"/>
    <s v="JAMIN, Jonathan Guillaume"/>
    <s v="Barleydale,Cockfield Road,Felsham,Bury St Edmunds Suffolk IP30 0QJ"/>
    <s v="Barleydale Cockfield Road Felsham Bury St Edmunds Suffolk IP30 0QJ"/>
    <s v="30 0"/>
    <s v="P30"/>
    <x v="8"/>
    <x v="0"/>
    <x v="82"/>
    <n v="3"/>
    <x v="4"/>
    <n v="2"/>
    <n v="1"/>
    <n v="0.69281953090220638"/>
    <n v="0.71905073159464661"/>
    <m/>
    <m/>
    <m/>
    <m/>
    <m/>
    <m/>
    <m/>
    <m/>
    <m/>
    <m/>
    <m/>
    <m/>
    <m/>
    <n v="9"/>
    <n v="1"/>
    <n v="0"/>
  </r>
  <r>
    <n v="55660849"/>
    <s v="MEIBODY-TABAR, Farid"/>
    <s v="5, rue John Fitzgerald Kennedy,54600 Villers-les-nancy"/>
    <s v="5 rue John Fitzgerald Kennedy 54600 Villers-les-nancy"/>
    <s v="5 54600"/>
    <s v=""/>
    <x v="3"/>
    <x v="0"/>
    <x v="49"/>
    <n v="3"/>
    <x v="11"/>
    <n v="2"/>
    <n v="0"/>
    <n v="0.75001424162692454"/>
    <n v="0.36511948267402516"/>
    <m/>
    <m/>
    <m/>
    <m/>
    <m/>
    <m/>
    <m/>
    <m/>
    <m/>
    <m/>
    <m/>
    <m/>
    <m/>
    <n v="9"/>
    <n v="1"/>
    <n v="0"/>
  </r>
  <r>
    <n v="55667297"/>
    <s v="CUELLO GARCIA, Juan Francisco"/>
    <s v="CUGARGESTION MANAGEMENT, S.L.,C/ Rey Lobo, 5,30160 MONTEAGUDO (MURCIA)"/>
    <s v="CUGARGESTION MANAGEMENT S.L. C/ Rey Lobo 5 30160 MONTEAGUDO (MURCIA)"/>
    <s v="5 30160"/>
    <s v="5"/>
    <x v="4"/>
    <x v="0"/>
    <x v="39"/>
    <n v="3"/>
    <x v="4"/>
    <n v="2"/>
    <n v="1"/>
    <n v="0.3758003996706516"/>
    <n v="0.73053465533234241"/>
    <m/>
    <m/>
    <m/>
    <m/>
    <m/>
    <m/>
    <m/>
    <m/>
    <m/>
    <m/>
    <m/>
    <m/>
    <m/>
    <n v="9"/>
    <n v="1"/>
    <n v="0"/>
  </r>
  <r>
    <n v="55669526"/>
    <s v="CUNNINGHAM, Brian Patrick"/>
    <s v="San Pedro,Grey's Lane,Howth,County Dublin"/>
    <s v="San Pedro Grey's Lane Howth County Dublin"/>
    <s v=""/>
    <s v=""/>
    <x v="35"/>
    <x v="0"/>
    <x v="46"/>
    <n v="3"/>
    <x v="11"/>
    <n v="0"/>
    <n v="0"/>
    <n v="0.32060267687905408"/>
    <n v="0.43310986286149489"/>
    <m/>
    <m/>
    <m/>
    <m/>
    <m/>
    <m/>
    <m/>
    <m/>
    <m/>
    <m/>
    <m/>
    <m/>
    <m/>
    <n v="9"/>
    <n v="1"/>
    <n v="0"/>
  </r>
  <r>
    <n v="55669751"/>
    <s v="Plataine Ltd."/>
    <s v="94 Em Hamoshavot Road,Azorim Park,Petach Tikva"/>
    <s v="94 Em Hamoshavot Road Azorim Park Petach Tikva"/>
    <s v="94"/>
    <s v=""/>
    <x v="19"/>
    <x v="0"/>
    <x v="43"/>
    <n v="3"/>
    <x v="10"/>
    <n v="1"/>
    <n v="0"/>
    <n v="0.36393394057973205"/>
    <n v="0.42398595910975934"/>
    <m/>
    <m/>
    <m/>
    <m/>
    <m/>
    <m/>
    <m/>
    <m/>
    <m/>
    <m/>
    <m/>
    <m/>
    <m/>
    <n v="9"/>
    <n v="1"/>
    <n v="0"/>
  </r>
  <r>
    <n v="55673511"/>
    <s v="Bucci Automations S.p.A."/>
    <s v="Via Granarolo, 167,48018 Faenza (RA)"/>
    <s v="Via Granarolo 167 48018 Faenza (RA)"/>
    <s v="167 48018"/>
    <s v="167"/>
    <x v="6"/>
    <x v="0"/>
    <x v="38"/>
    <n v="3"/>
    <x v="9"/>
    <n v="2"/>
    <n v="1"/>
    <n v="8.2785903536812033E-2"/>
    <n v="0.92807994659631221"/>
    <m/>
    <m/>
    <m/>
    <m/>
    <m/>
    <m/>
    <m/>
    <m/>
    <m/>
    <m/>
    <m/>
    <m/>
    <m/>
    <n v="9"/>
    <n v="1"/>
    <n v="0"/>
  </r>
  <r>
    <n v="55675170"/>
    <s v="SUGAWA, Midori"/>
    <s v="c/o BRIDGESTONE CORPORATION,1-1 Kyobashi 3-chome,Chuo-ku,Tokyo 104-8340"/>
    <s v="c/o BRIDGESTONE CORPORATION 1-1 Kyobashi 3-chome Chuo-ku Tokyo 104-8340"/>
    <s v="11 3 1048340"/>
    <s v="1-"/>
    <x v="2"/>
    <x v="0"/>
    <x v="50"/>
    <n v="3"/>
    <x v="2"/>
    <n v="3"/>
    <n v="1"/>
    <n v="0.30971975712954591"/>
    <n v="0.83176834596350968"/>
    <m/>
    <m/>
    <m/>
    <m/>
    <m/>
    <m/>
    <m/>
    <m/>
    <m/>
    <m/>
    <m/>
    <m/>
    <m/>
    <n v="9"/>
    <n v="1"/>
    <n v="0"/>
  </r>
  <r>
    <n v="55675572"/>
    <s v="TATE, Takuya"/>
    <s v="c/o SUMITOMO WIRING SYSTEMS, LTD.,1-14, Nishisuehiro-cho,Yokkaichi-shi Mie-ken, 510-8503"/>
    <s v="c/o SUMITOMO WIRING SYSTEMS LTD. 1-14 Nishisuehiro-cho Yokkaichi-shi Mie-ken 510-8503"/>
    <s v="114 5108503"/>
    <s v="1-"/>
    <x v="2"/>
    <x v="0"/>
    <x v="8"/>
    <n v="3"/>
    <x v="4"/>
    <n v="2"/>
    <n v="1"/>
    <n v="0.17167240921458937"/>
    <n v="0.46187706895096869"/>
    <m/>
    <m/>
    <m/>
    <m/>
    <m/>
    <m/>
    <m/>
    <m/>
    <m/>
    <m/>
    <m/>
    <m/>
    <m/>
    <n v="9"/>
    <n v="1"/>
    <n v="0"/>
  </r>
  <r>
    <n v="4013099"/>
    <s v="MACKOOL,Richard J."/>
    <s v="31-27 41st Street,Astoria,NY 11103"/>
    <s v="31-27 41st Street Astoria NY 11103"/>
    <s v="3127 41 11103"/>
    <s v="-27"/>
    <x v="9"/>
    <x v="0"/>
    <x v="51"/>
    <n v="2"/>
    <x v="9"/>
    <n v="3"/>
    <n v="1"/>
    <n v="0.85959507748937902"/>
    <n v="0.37470383943596919"/>
    <n v="1"/>
    <n v="2"/>
    <n v="14"/>
    <m/>
    <m/>
    <m/>
    <m/>
    <m/>
    <m/>
    <m/>
    <m/>
    <m/>
    <m/>
    <n v="9"/>
    <n v="1"/>
    <n v="0"/>
  </r>
  <r>
    <n v="55677194"/>
    <s v="AIKAWA, Masataka"/>
    <s v="c/o Asahi Glass Company,Limited,5-1 Marunouchi 1-chome,Chiyoda-ku,Tokyo 100-8405"/>
    <s v="c/o Asahi Glass Company Limited 5-1 Marunouchi 1-chome Chiyoda-ku Tokyo 100-8405"/>
    <s v="51 1 1008405"/>
    <s v="5-"/>
    <x v="2"/>
    <x v="0"/>
    <x v="73"/>
    <n v="3"/>
    <x v="6"/>
    <n v="3"/>
    <n v="1"/>
    <n v="0.880019341059181"/>
    <n v="0.59269284951744095"/>
    <m/>
    <m/>
    <m/>
    <m/>
    <m/>
    <m/>
    <m/>
    <m/>
    <m/>
    <m/>
    <m/>
    <m/>
    <m/>
    <n v="9"/>
    <n v="1"/>
    <n v="0"/>
  </r>
  <r>
    <n v="55680042"/>
    <s v="Baca, David"/>
    <s v="NXP Semiconductors, Intellectual Property Group,Abbey House,25 Clarendon Road,Redhill, Surrey RH1 1QZ"/>
    <s v="NXP Semiconductors Intellectual Property Group Abbey House 25 Clarendon Road Redhill Surrey RH1 1QZ"/>
    <s v="25 1 1"/>
    <s v="25"/>
    <x v="8"/>
    <x v="0"/>
    <x v="98"/>
    <n v="3"/>
    <x v="7"/>
    <n v="3"/>
    <n v="1"/>
    <n v="0.92313577397571234"/>
    <n v="0.96130273535765931"/>
    <m/>
    <m/>
    <m/>
    <m/>
    <m/>
    <m/>
    <m/>
    <m/>
    <m/>
    <m/>
    <m/>
    <m/>
    <m/>
    <n v="9"/>
    <n v="1"/>
    <n v="0"/>
  </r>
  <r>
    <n v="55680261"/>
    <s v="PATON, Michael"/>
    <s v="15 Melbourn Road,Royston,Hertfordshire SG8 7DB"/>
    <s v="15 Melbourn Road Royston Hertfordshire SG8 7DB"/>
    <s v="15 8 7"/>
    <s v="G8"/>
    <x v="8"/>
    <x v="0"/>
    <x v="43"/>
    <n v="3"/>
    <x v="11"/>
    <n v="3"/>
    <n v="1"/>
    <n v="0.39206412151971626"/>
    <n v="6.1529424047676695E-2"/>
    <m/>
    <m/>
    <m/>
    <m/>
    <m/>
    <m/>
    <m/>
    <m/>
    <m/>
    <m/>
    <m/>
    <m/>
    <m/>
    <n v="9"/>
    <n v="1"/>
    <n v="0"/>
  </r>
  <r>
    <n v="55681078"/>
    <s v="SHEEHAN, David"/>
    <s v="Unit 4,Lear Avenue,Killowen Waterford"/>
    <s v="Unit 4 Lear Avenue Killowen Waterford"/>
    <s v="4"/>
    <s v="4"/>
    <x v="35"/>
    <x v="0"/>
    <x v="24"/>
    <n v="3"/>
    <x v="9"/>
    <n v="1"/>
    <n v="1"/>
    <n v="0.28185201356824741"/>
    <n v="0.50336365968056762"/>
    <m/>
    <m/>
    <m/>
    <m/>
    <m/>
    <m/>
    <m/>
    <m/>
    <m/>
    <m/>
    <m/>
    <m/>
    <m/>
    <n v="9"/>
    <n v="1"/>
    <n v="0"/>
  </r>
  <r>
    <n v="4354855"/>
    <s v="QI, Chunming"/>
    <s v="65 Bertwell Road,Lexington MA 02420"/>
    <s v="65 Bertwell Road Lexington MA 02420"/>
    <s v="65 02420"/>
    <s v=""/>
    <x v="9"/>
    <x v="0"/>
    <x v="52"/>
    <n v="2"/>
    <x v="9"/>
    <n v="2"/>
    <n v="0"/>
    <n v="0.66457888105146545"/>
    <n v="0.38368688297135789"/>
    <n v="1"/>
    <n v="2"/>
    <n v="14"/>
    <m/>
    <m/>
    <m/>
    <m/>
    <m/>
    <m/>
    <m/>
    <m/>
    <m/>
    <m/>
    <n v="9"/>
    <n v="1"/>
    <n v="0"/>
  </r>
  <r>
    <n v="55687280"/>
    <s v="WANG, Yuguo"/>
    <s v="Saudi Arabian Oil Company,P.O. Box 2189,Saudi Aramco,Dhahran 31311"/>
    <s v="Saudi Arabian Oil Company P.O. Box 2189 Saudi Aramco Dhahran 31311"/>
    <s v="2189 31311"/>
    <s v=""/>
    <x v="60"/>
    <x v="0"/>
    <x v="82"/>
    <n v="3"/>
    <x v="6"/>
    <n v="2"/>
    <n v="0"/>
    <n v="2.9670476004821755E-2"/>
    <n v="0.63300868447062808"/>
    <m/>
    <m/>
    <m/>
    <m/>
    <m/>
    <m/>
    <m/>
    <m/>
    <m/>
    <m/>
    <m/>
    <m/>
    <m/>
    <n v="9"/>
    <n v="1"/>
    <n v="0"/>
  </r>
  <r>
    <n v="55689036"/>
    <s v="Fujii, Takayuki"/>
    <s v="c/o CANON KABUSHIKI KAISHA,30-2, Shimomaruko 3-chome,Ohta-ku,Tokyo 146-8501"/>
    <s v="c/o CANON KABUSHIKI KAISHA 30-2 Shimomaruko 3-chome Ohta-ku Tokyo 146-8501"/>
    <s v="302 3 1468501"/>
    <s v="30-"/>
    <x v="2"/>
    <x v="0"/>
    <x v="60"/>
    <n v="3"/>
    <x v="4"/>
    <n v="3"/>
    <n v="1"/>
    <n v="0.96446308611292131"/>
    <n v="0.49659926770652174"/>
    <m/>
    <m/>
    <m/>
    <m/>
    <m/>
    <m/>
    <m/>
    <m/>
    <m/>
    <m/>
    <m/>
    <m/>
    <m/>
    <n v="9"/>
    <n v="1"/>
    <n v="0"/>
  </r>
  <r>
    <n v="55691210"/>
    <s v="ARISTA, Ioli"/>
    <s v="6 Dervenakion Str.,GR-153 51 Pallini Attikis"/>
    <s v="6 Dervenakion Str. GR-153 51 Pallini Attikis"/>
    <s v="6 153 51"/>
    <s v="-153"/>
    <x v="49"/>
    <x v="0"/>
    <x v="18"/>
    <n v="3"/>
    <x v="11"/>
    <n v="3"/>
    <n v="1"/>
    <n v="0.42092506735546042"/>
    <n v="0.17749966725543187"/>
    <m/>
    <m/>
    <m/>
    <m/>
    <m/>
    <m/>
    <m/>
    <m/>
    <m/>
    <m/>
    <m/>
    <m/>
    <m/>
    <n v="9"/>
    <n v="1"/>
    <n v="0"/>
  </r>
  <r>
    <n v="55691342"/>
    <s v="Park, Sang Rae"/>
    <s v="103-1103 Sillim-dong,Sillim Hyundai Apt.,8 Sillim-ro 29-gil,Gwanak-gu,Seoul 08845"/>
    <s v="103-1103 Sillim-dong Sillim Hyundai Apt. 8 Sillim-ro 29-gil Gwanak-gu Seoul 08845"/>
    <s v="1031103 8 29 08845"/>
    <s v="8"/>
    <x v="7"/>
    <x v="0"/>
    <x v="35"/>
    <n v="3"/>
    <x v="6"/>
    <n v="4"/>
    <n v="1"/>
    <n v="0.67708539812223711"/>
    <n v="0.36893780096437823"/>
    <m/>
    <m/>
    <m/>
    <m/>
    <m/>
    <m/>
    <m/>
    <m/>
    <m/>
    <m/>
    <m/>
    <m/>
    <m/>
    <n v="9"/>
    <n v="1"/>
    <n v="0"/>
  </r>
  <r>
    <n v="55693345"/>
    <s v="YAMADA, Naoki, @c/o CANON KABUSHIKI KAISHA"/>
    <s v="3-30-2, Shimomaruko,Ohta-ku, Tokyo 146-8501"/>
    <s v="3-30-2 Shimomaruko Ohta-ku Tokyo 146-8501"/>
    <s v="3302 1468501"/>
    <s v="-30-"/>
    <x v="2"/>
    <x v="0"/>
    <x v="42"/>
    <n v="3"/>
    <x v="1"/>
    <n v="2"/>
    <n v="1"/>
    <n v="0.56573912628209311"/>
    <n v="0.18613269997915127"/>
    <m/>
    <m/>
    <m/>
    <m/>
    <m/>
    <m/>
    <m/>
    <m/>
    <m/>
    <m/>
    <m/>
    <m/>
    <m/>
    <n v="9"/>
    <n v="1"/>
    <n v="0"/>
  </r>
  <r>
    <n v="4486874"/>
    <s v="ZINI, Marcos, P."/>
    <s v="2836 Aloma Lake Run,Oviedo FL 32765"/>
    <s v="2836 Aloma Lake Run Oviedo FL 32765"/>
    <s v="2836 32765"/>
    <s v=""/>
    <x v="9"/>
    <x v="0"/>
    <x v="52"/>
    <n v="2"/>
    <x v="11"/>
    <n v="2"/>
    <n v="0"/>
    <n v="0.62329385562173312"/>
    <n v="0.37457158695500503"/>
    <n v="1"/>
    <n v="2"/>
    <n v="14"/>
    <m/>
    <m/>
    <m/>
    <m/>
    <m/>
    <m/>
    <m/>
    <m/>
    <m/>
    <m/>
    <n v="9"/>
    <n v="1"/>
    <n v="0"/>
  </r>
  <r>
    <n v="55699286"/>
    <s v="Hernandez Lopez, Francisco"/>
    <s v="Avda Salvador Allende, 50, 2ºG,50015 Zaragoza"/>
    <s v="Avda Salvador Allende 50 2ºG 50015 Zaragoza"/>
    <s v="50 2 50015"/>
    <s v="50"/>
    <x v="4"/>
    <x v="0"/>
    <x v="37"/>
    <n v="3"/>
    <x v="11"/>
    <n v="3"/>
    <n v="1"/>
    <n v="0.33726191396172722"/>
    <n v="0.78845883088749724"/>
    <m/>
    <m/>
    <m/>
    <m/>
    <m/>
    <m/>
    <m/>
    <m/>
    <m/>
    <m/>
    <m/>
    <m/>
    <m/>
    <n v="9"/>
    <n v="1"/>
    <n v="0"/>
  </r>
  <r>
    <n v="55701415"/>
    <s v="PRABHU, Mukesh Manjunath"/>
    <s v="D1101, Ozone evergreens,Harlur Road, Kasavanahalli,Bangalore,560102 Karnataka"/>
    <s v="D1101 Ozone evergreens Harlur Road Kasavanahalli Bangalore 560102 Karnataka"/>
    <s v="1101 560102"/>
    <s v=""/>
    <x v="27"/>
    <x v="0"/>
    <x v="64"/>
    <n v="3"/>
    <x v="2"/>
    <n v="2"/>
    <n v="0"/>
    <n v="0.16021301880366334"/>
    <n v="0.45386273980027791"/>
    <m/>
    <m/>
    <m/>
    <m/>
    <m/>
    <m/>
    <m/>
    <m/>
    <m/>
    <m/>
    <m/>
    <m/>
    <m/>
    <n v="9"/>
    <n v="1"/>
    <n v="0"/>
  </r>
  <r>
    <n v="55702364"/>
    <s v="SHIKE, Ayana"/>
    <s v="c/o SAKAI CHEMICAL INDUSTRY CO.,LTD.,110 Aza Tajuku,Shimogawa, Izumi-machi,Iwaki-shi Fukushima 971-8183"/>
    <s v="c/o SAKAI CHEMICAL INDUSTRY CO. LTD. 110 Aza Tajuku Shimogawa Izumi-machi Iwaki-shi Fukushima 971-8183"/>
    <s v="110 9718183"/>
    <s v="110"/>
    <x v="2"/>
    <x v="0"/>
    <x v="106"/>
    <n v="3"/>
    <x v="7"/>
    <n v="2"/>
    <n v="1"/>
    <n v="0.67564673558321131"/>
    <n v="0.43198590289079353"/>
    <m/>
    <m/>
    <m/>
    <m/>
    <m/>
    <m/>
    <m/>
    <m/>
    <m/>
    <m/>
    <m/>
    <m/>
    <m/>
    <n v="9"/>
    <n v="1"/>
    <n v="0"/>
  </r>
  <r>
    <n v="55705789"/>
    <s v="NOGUCHI, Masato@c/o MAYEKAWA MFG.CO., LTD."/>
    <s v="13-1, Botan 2-chome, Koto-ku,Tokyo 1350046"/>
    <s v="13-1 Botan 2-chome Koto-ku Tokyo 1350046"/>
    <s v="131 2 1350046"/>
    <s v="-1"/>
    <x v="2"/>
    <x v="0"/>
    <x v="3"/>
    <n v="3"/>
    <x v="9"/>
    <n v="3"/>
    <n v="1"/>
    <n v="0.3131052616511012"/>
    <n v="0.2570767972072463"/>
    <m/>
    <m/>
    <m/>
    <m/>
    <m/>
    <m/>
    <m/>
    <m/>
    <m/>
    <m/>
    <m/>
    <m/>
    <m/>
    <n v="9"/>
    <n v="1"/>
    <n v="0"/>
  </r>
  <r>
    <n v="55706782"/>
    <s v="POTTORF, Richard S."/>
    <s v="7550 Prairie View Dr.,Indianapolis, Indiana 46526"/>
    <s v="7550 Prairie View Dr. Indianapolis Indiana 46526"/>
    <s v="7550 46526"/>
    <s v=""/>
    <x v="9"/>
    <x v="0"/>
    <x v="9"/>
    <n v="3"/>
    <x v="11"/>
    <n v="2"/>
    <n v="0"/>
    <n v="0.78079535175375414"/>
    <n v="0.34932411911410066"/>
    <m/>
    <m/>
    <m/>
    <m/>
    <m/>
    <m/>
    <m/>
    <m/>
    <m/>
    <m/>
    <m/>
    <m/>
    <m/>
    <n v="9"/>
    <n v="1"/>
    <n v="0"/>
  </r>
  <r>
    <n v="55708604"/>
    <s v="GIANNOTTA, Giovanni"/>
    <s v="Via B. Telesio 2,20145 Milano"/>
    <s v="Via B. Telesio 2 20145 Milano"/>
    <s v="2 20145"/>
    <s v="2"/>
    <x v="6"/>
    <x v="0"/>
    <x v="13"/>
    <n v="2"/>
    <x v="9"/>
    <n v="2"/>
    <n v="1"/>
    <n v="0.2839418818078171"/>
    <n v="0.67458524324141722"/>
    <m/>
    <m/>
    <m/>
    <m/>
    <m/>
    <m/>
    <m/>
    <m/>
    <m/>
    <m/>
    <m/>
    <m/>
    <m/>
    <n v="9"/>
    <n v="1"/>
    <n v="0"/>
  </r>
  <r>
    <n v="55709871"/>
    <s v="OHIZUMI, Yuta"/>
    <s v="c/o Clarion Co. Ltd.,7-2 Shintoshin,Chuo-ku,Saitama-shi Saitama 330-0081"/>
    <s v="c/o Clarion Co. Ltd. 7-2 Shintoshin Chuo-ku Saitama-shi Saitama 330-0081"/>
    <s v="72 3300081"/>
    <s v="7-"/>
    <x v="2"/>
    <x v="0"/>
    <x v="75"/>
    <n v="3"/>
    <x v="4"/>
    <n v="2"/>
    <n v="1"/>
    <n v="7.5841635179226596E-2"/>
    <n v="0.55364053989623307"/>
    <m/>
    <m/>
    <m/>
    <m/>
    <m/>
    <m/>
    <m/>
    <m/>
    <m/>
    <m/>
    <m/>
    <m/>
    <m/>
    <n v="9"/>
    <n v="1"/>
    <n v="0"/>
  </r>
  <r>
    <n v="55710997"/>
    <s v="CSIR"/>
    <s v="Scientia,Meiring Naudé Road,Brummeria,0184 Pretoria"/>
    <s v="Scientia Meiring Naudé Road Brummeria 0184 Pretoria"/>
    <s v="0184"/>
    <s v=""/>
    <x v="40"/>
    <x v="0"/>
    <x v="71"/>
    <n v="3"/>
    <x v="11"/>
    <n v="1"/>
    <n v="0"/>
    <n v="0.44670097699121747"/>
    <n v="0.29244859327032713"/>
    <m/>
    <m/>
    <m/>
    <m/>
    <m/>
    <m/>
    <m/>
    <m/>
    <m/>
    <m/>
    <m/>
    <m/>
    <m/>
    <n v="9"/>
    <n v="1"/>
    <n v="0"/>
  </r>
  <r>
    <n v="55713513"/>
    <s v="Frazier, Kevin"/>
    <s v="1105 Tanwood Court,Midland, MI Michigan 48642"/>
    <s v="1105 Tanwood Court Midland MI Michigan 48642"/>
    <s v="1105 48642"/>
    <s v=""/>
    <x v="9"/>
    <x v="0"/>
    <x v="37"/>
    <n v="3"/>
    <x v="11"/>
    <n v="2"/>
    <n v="0"/>
    <n v="0.43602472989923247"/>
    <n v="0.41066144389785919"/>
    <m/>
    <m/>
    <m/>
    <m/>
    <m/>
    <m/>
    <m/>
    <m/>
    <m/>
    <m/>
    <m/>
    <m/>
    <m/>
    <n v="9"/>
    <n v="1"/>
    <n v="0"/>
  </r>
  <r>
    <n v="55714088"/>
    <s v="PROULX, Robert"/>
    <s v="13518 Hatton Cross Drive,Charlotte, NC 28278"/>
    <s v="13518 Hatton Cross Drive Charlotte NC 28278"/>
    <s v="13518 28278"/>
    <s v=""/>
    <x v="9"/>
    <x v="0"/>
    <x v="18"/>
    <n v="3"/>
    <x v="11"/>
    <n v="2"/>
    <n v="0"/>
    <n v="0.65134982443599387"/>
    <n v="0.38797664715597291"/>
    <m/>
    <m/>
    <m/>
    <m/>
    <m/>
    <m/>
    <m/>
    <m/>
    <m/>
    <m/>
    <m/>
    <m/>
    <m/>
    <n v="9"/>
    <n v="1"/>
    <n v="0"/>
  </r>
  <r>
    <n v="55715661"/>
    <s v="IKEDA, Keisuke"/>
    <s v="c/o Ricoh Company, Ltd.,3-6, Nakamagome 1-chome,Ohta-ku, Tokyo 143-8555"/>
    <s v="c/o Ricoh Company Ltd. 3-6 Nakamagome 1-chome Ohta-ku Tokyo 143-8555"/>
    <s v="36 1 1438555"/>
    <s v="3-"/>
    <x v="2"/>
    <x v="0"/>
    <x v="50"/>
    <n v="3"/>
    <x v="4"/>
    <n v="3"/>
    <n v="1"/>
    <n v="0.43053656289088338"/>
    <n v="0.4171896919796162"/>
    <m/>
    <m/>
    <m/>
    <m/>
    <m/>
    <m/>
    <m/>
    <m/>
    <m/>
    <m/>
    <m/>
    <m/>
    <m/>
    <n v="9"/>
    <n v="1"/>
    <n v="0"/>
  </r>
  <r>
    <n v="55717565"/>
    <s v="BARBIER, Remi"/>
    <s v="3409 Mt. Baker Drive,Austin, TX 78731"/>
    <s v="3409 Mt. Baker Drive Austin TX 78731"/>
    <s v="3409 78731"/>
    <s v=""/>
    <x v="9"/>
    <x v="0"/>
    <x v="24"/>
    <n v="3"/>
    <x v="11"/>
    <n v="2"/>
    <n v="0"/>
    <n v="0.10984324914823618"/>
    <n v="0.91239709338894359"/>
    <m/>
    <m/>
    <m/>
    <m/>
    <m/>
    <m/>
    <m/>
    <m/>
    <m/>
    <m/>
    <m/>
    <m/>
    <m/>
    <n v="9"/>
    <n v="1"/>
    <n v="0"/>
  </r>
  <r>
    <n v="55720610"/>
    <s v="TOYE, Jordan Courtney"/>
    <s v="Procter &amp; Gamble Technical Centres Limited,Whitley Road Longbenton,Newcastle upon Tyne, NE12 9TS"/>
    <s v="Procter &amp; Gamble Technical Centres Limited Whitley Road Longbenton Newcastle upon Tyne NE12 9TS"/>
    <s v="12 9"/>
    <s v="E12"/>
    <x v="8"/>
    <x v="0"/>
    <x v="56"/>
    <n v="3"/>
    <x v="7"/>
    <n v="2"/>
    <n v="1"/>
    <n v="0.40652334419218839"/>
    <n v="0.66709872130044523"/>
    <m/>
    <m/>
    <m/>
    <m/>
    <m/>
    <m/>
    <m/>
    <m/>
    <m/>
    <m/>
    <m/>
    <m/>
    <m/>
    <n v="9"/>
    <n v="1"/>
    <n v="0"/>
  </r>
  <r>
    <n v="55720663"/>
    <s v="CECILE, Matthew"/>
    <s v="c/o Ricoh USA, Inc.,5 Dedrick Place,West Caldwell, NJ New Jersey 07006"/>
    <s v="c/o Ricoh USA Inc. 5 Dedrick Place West Caldwell NJ New Jersey 07006"/>
    <s v="5 07006"/>
    <s v="5"/>
    <x v="9"/>
    <x v="0"/>
    <x v="39"/>
    <n v="3"/>
    <x v="5"/>
    <n v="2"/>
    <n v="1"/>
    <n v="0.22991426888026745"/>
    <n v="0.71157673207909333"/>
    <m/>
    <m/>
    <m/>
    <m/>
    <m/>
    <m/>
    <m/>
    <m/>
    <m/>
    <m/>
    <m/>
    <m/>
    <m/>
    <n v="9"/>
    <n v="1"/>
    <n v="0"/>
  </r>
  <r>
    <n v="55722146"/>
    <s v="KAMBE, Yasuaki"/>
    <s v="c/o Mitsubishi Gas Chemical Company Inc.,Niigata Plant,3500 Matsuhama-cho,Kita-ku,Niigata-shi Niigata 950-3121"/>
    <s v="c/o Mitsubishi Gas Chemical Company Inc. Niigata Plant 3500 Matsuhama-cho Kita-ku Niigata-shi Niigata 950-3121"/>
    <s v="3500 9503121"/>
    <s v="950-"/>
    <x v="2"/>
    <x v="0"/>
    <x v="97"/>
    <n v="3"/>
    <x v="7"/>
    <n v="2"/>
    <n v="1"/>
    <n v="0.11711797533245794"/>
    <n v="0.7451569716111609"/>
    <m/>
    <m/>
    <m/>
    <m/>
    <m/>
    <m/>
    <m/>
    <m/>
    <m/>
    <m/>
    <m/>
    <m/>
    <m/>
    <n v="9"/>
    <n v="1"/>
    <n v="0"/>
  </r>
  <r>
    <n v="55722700"/>
    <s v="CHOI, Young Geun"/>
    <s v="114-1001, 80, Dongbaekjukjeon-daero 527beon-gil,Giheung-gu, Gyeonggi-do,16990 Yongin-si"/>
    <s v="114-1001 80 Dongbaekjukjeon-daero 527beon-gil Giheung-gu Gyeonggi-do 16990 Yongin-si"/>
    <s v="1141001 80 527 16990"/>
    <s v="80"/>
    <x v="7"/>
    <x v="0"/>
    <x v="86"/>
    <n v="3"/>
    <x v="10"/>
    <n v="4"/>
    <n v="1"/>
    <n v="0.41476051931443725"/>
    <n v="0.57292508020855404"/>
    <m/>
    <m/>
    <m/>
    <m/>
    <m/>
    <m/>
    <m/>
    <m/>
    <m/>
    <m/>
    <m/>
    <m/>
    <m/>
    <n v="9"/>
    <n v="1"/>
    <n v="0"/>
  </r>
  <r>
    <n v="55725530"/>
    <s v="SHAFFER, Daniel"/>
    <s v="500 Riverside Industrial Parkway,Portland, Maine 04103"/>
    <s v="500 Riverside Industrial Parkway Portland Maine 04103"/>
    <s v="500 04103"/>
    <s v=""/>
    <x v="9"/>
    <x v="0"/>
    <x v="49"/>
    <n v="3"/>
    <x v="11"/>
    <n v="2"/>
    <n v="0"/>
    <n v="0.40096720830359311"/>
    <n v="0.14675265306805907"/>
    <m/>
    <m/>
    <m/>
    <m/>
    <m/>
    <m/>
    <m/>
    <m/>
    <m/>
    <m/>
    <m/>
    <m/>
    <m/>
    <n v="9"/>
    <n v="1"/>
    <n v="0"/>
  </r>
  <r>
    <n v="55730675"/>
    <s v="KRASNOV, Andrey Aleksandrovich"/>
    <s v="Miklukho-Maklaya 30-240,Moscow 117279"/>
    <s v="Miklukho-Maklaya 30-240 Moscow 117279"/>
    <s v="30240 117279"/>
    <s v="30-"/>
    <x v="29"/>
    <x v="0"/>
    <x v="24"/>
    <n v="3"/>
    <x v="0"/>
    <n v="2"/>
    <n v="1"/>
    <n v="0.81219576262949955"/>
    <n v="0.37607175507859036"/>
    <m/>
    <m/>
    <m/>
    <m/>
    <m/>
    <m/>
    <m/>
    <m/>
    <m/>
    <m/>
    <m/>
    <m/>
    <m/>
    <n v="9"/>
    <n v="1"/>
    <n v="0"/>
  </r>
  <r>
    <n v="55730781"/>
    <s v="GODEAU, Denis"/>
    <s v="Les Grands Prés,92 Route de Grignon,F-45260 Vieilles Maisons"/>
    <s v="Les Grands Prés 92 Route de Grignon F-45260 Vieilles Maisons"/>
    <s v="92 45260"/>
    <s v="92"/>
    <x v="3"/>
    <x v="0"/>
    <x v="6"/>
    <n v="3"/>
    <x v="4"/>
    <n v="2"/>
    <n v="1"/>
    <n v="0.30303815895657493"/>
    <n v="0.74193839602790801"/>
    <m/>
    <m/>
    <m/>
    <m/>
    <m/>
    <m/>
    <m/>
    <m/>
    <m/>
    <m/>
    <m/>
    <m/>
    <m/>
    <n v="9"/>
    <n v="1"/>
    <n v="0"/>
  </r>
  <r>
    <n v="55731235"/>
    <s v="INOKUCHI, Jin-ichi"/>
    <s v="5-9-7 Takamori,Izumi-ku,Sendai-shi Miyagi 981-3203"/>
    <s v="5-9-7 Takamori Izumi-ku Sendai-shi Miyagi 981-3203"/>
    <s v="597 9813203"/>
    <s v="-9-"/>
    <x v="2"/>
    <x v="0"/>
    <x v="23"/>
    <n v="3"/>
    <x v="9"/>
    <n v="2"/>
    <n v="1"/>
    <n v="0.71873913440576331"/>
    <n v="0.52951216720617122"/>
    <m/>
    <m/>
    <m/>
    <m/>
    <m/>
    <m/>
    <m/>
    <m/>
    <m/>
    <m/>
    <m/>
    <m/>
    <m/>
    <n v="9"/>
    <n v="1"/>
    <n v="0"/>
  </r>
  <r>
    <n v="55733703"/>
    <s v="CEGIELNIK, Yvonne"/>
    <s v="126 East Lincoln Avenue,Rahway, New Jersey 07065-0907"/>
    <s v="126 East Lincoln Avenue Rahway New Jersey 07065-0907"/>
    <s v="126 070650907"/>
    <s v=""/>
    <x v="9"/>
    <x v="0"/>
    <x v="33"/>
    <n v="3"/>
    <x v="10"/>
    <n v="2"/>
    <n v="0"/>
    <n v="0.39651858788636241"/>
    <n v="0.28998481188597192"/>
    <m/>
    <m/>
    <m/>
    <m/>
    <m/>
    <m/>
    <m/>
    <m/>
    <m/>
    <m/>
    <m/>
    <m/>
    <m/>
    <n v="9"/>
    <n v="1"/>
    <n v="0"/>
  </r>
  <r>
    <n v="55733715"/>
    <s v="CHARLES, Steven T."/>
    <s v="c/o Alcon,20511 Lake Forest Drive,Lake Forest, California 92630"/>
    <s v="c/o Alcon 20511 Lake Forest Drive Lake Forest California 92630"/>
    <s v="20511 92630"/>
    <s v=""/>
    <x v="9"/>
    <x v="0"/>
    <x v="53"/>
    <n v="3"/>
    <x v="4"/>
    <n v="2"/>
    <n v="0"/>
    <n v="0.93980323815437383"/>
    <n v="0.51660559191944444"/>
    <m/>
    <m/>
    <m/>
    <m/>
    <m/>
    <m/>
    <m/>
    <m/>
    <m/>
    <m/>
    <m/>
    <m/>
    <m/>
    <n v="9"/>
    <n v="1"/>
    <n v="0"/>
  </r>
  <r>
    <n v="55734759"/>
    <s v="Blizzard, Philip"/>
    <s v="7 Littlewood Lane,Durham, NC 27707"/>
    <s v="7 Littlewood Lane Durham NC 27707"/>
    <s v="7 27707"/>
    <s v=""/>
    <x v="9"/>
    <x v="0"/>
    <x v="51"/>
    <n v="2"/>
    <x v="9"/>
    <n v="2"/>
    <n v="0"/>
    <n v="0.67324987606067566"/>
    <n v="0.71133065462798062"/>
    <m/>
    <m/>
    <m/>
    <m/>
    <m/>
    <m/>
    <m/>
    <m/>
    <m/>
    <m/>
    <m/>
    <m/>
    <m/>
    <n v="9"/>
    <n v="1"/>
    <n v="0"/>
  </r>
  <r>
    <n v="55736563"/>
    <s v="HAJIME, Evan K. L. Y."/>
    <s v="3M Center,Post Office Box 33427,Saint Paul, Minnesota 55133-3427"/>
    <s v="3M Center Post Office Box 33427 Saint Paul Minnesota 55133-3427"/>
    <s v="3 33427 551333427"/>
    <s v=""/>
    <x v="9"/>
    <x v="0"/>
    <x v="55"/>
    <n v="3"/>
    <x v="4"/>
    <n v="3"/>
    <n v="0"/>
    <n v="0.73791197554141175"/>
    <n v="0.92049770137498654"/>
    <m/>
    <m/>
    <m/>
    <m/>
    <m/>
    <m/>
    <m/>
    <m/>
    <m/>
    <m/>
    <m/>
    <m/>
    <m/>
    <n v="9"/>
    <n v="1"/>
    <n v="0"/>
  </r>
  <r>
    <n v="55736986"/>
    <s v="LOWE, Frank Yantis"/>
    <s v="920 Morrisville Pkwy,Morrisville, NC 27560"/>
    <s v="920 Morrisville Pkwy Morrisville NC 27560"/>
    <s v="920 27560"/>
    <s v=""/>
    <x v="9"/>
    <x v="0"/>
    <x v="3"/>
    <n v="3"/>
    <x v="9"/>
    <n v="2"/>
    <n v="0"/>
    <n v="0.45243186032917571"/>
    <n v="0.7666543398312422"/>
    <m/>
    <m/>
    <m/>
    <m/>
    <m/>
    <m/>
    <m/>
    <m/>
    <m/>
    <m/>
    <m/>
    <m/>
    <m/>
    <n v="9"/>
    <n v="1"/>
    <n v="0"/>
  </r>
  <r>
    <n v="55737295"/>
    <s v="MURPHY, Bryan, Patrick"/>
    <s v="Loveland, Ohio 45140"/>
    <s v="Loveland Ohio 45140"/>
    <s v="45140"/>
    <s v=""/>
    <x v="9"/>
    <x v="0"/>
    <x v="91"/>
    <n v="2"/>
    <x v="3"/>
    <n v="1"/>
    <n v="0"/>
    <n v="0.43865272108705278"/>
    <n v="0.12081088571145449"/>
    <m/>
    <m/>
    <m/>
    <m/>
    <m/>
    <m/>
    <m/>
    <m/>
    <m/>
    <m/>
    <m/>
    <m/>
    <m/>
    <n v="9"/>
    <n v="0"/>
    <n v="0"/>
  </r>
  <r>
    <n v="55741659"/>
    <s v="ZHANG, Xiaojia"/>
    <s v="47485 Seabridge Drive,Fremont, California 94538"/>
    <s v="47485 Seabridge Drive Fremont California 94538"/>
    <s v="47485 94538"/>
    <s v=""/>
    <x v="9"/>
    <x v="0"/>
    <x v="22"/>
    <n v="3"/>
    <x v="9"/>
    <n v="2"/>
    <n v="0"/>
    <n v="0.84812275249748326"/>
    <n v="0.18976874050017034"/>
    <m/>
    <m/>
    <m/>
    <m/>
    <m/>
    <m/>
    <m/>
    <m/>
    <m/>
    <m/>
    <m/>
    <m/>
    <m/>
    <n v="9"/>
    <n v="1"/>
    <n v="0"/>
  </r>
  <r>
    <n v="55744181"/>
    <s v="Triskelion B.V."/>
    <s v="Utrechtseweg 48,3704 HE Zeist"/>
    <s v="Utrechtseweg 48 3704 HE Zeist"/>
    <s v="48 3704"/>
    <s v="48"/>
    <x v="1"/>
    <x v="0"/>
    <x v="13"/>
    <n v="2"/>
    <x v="1"/>
    <n v="2"/>
    <n v="1"/>
    <n v="0.29687064015841391"/>
    <n v="0.52218658081998526"/>
    <m/>
    <m/>
    <m/>
    <m/>
    <m/>
    <m/>
    <m/>
    <m/>
    <m/>
    <m/>
    <m/>
    <m/>
    <m/>
    <n v="9"/>
    <n v="1"/>
    <n v="0"/>
  </r>
  <r>
    <n v="55744524"/>
    <s v="MALINEN, Perttu"/>
    <s v="Abloy Oy,Visapuuntie 2,80160 Joensuu"/>
    <s v="Abloy Oy Visapuuntie 2 80160 Joensuu"/>
    <s v="2 80160"/>
    <s v="2"/>
    <x v="23"/>
    <x v="0"/>
    <x v="38"/>
    <n v="3"/>
    <x v="9"/>
    <n v="2"/>
    <n v="1"/>
    <n v="0.65974607650510697"/>
    <n v="0.75625064780351181"/>
    <m/>
    <m/>
    <m/>
    <m/>
    <m/>
    <m/>
    <m/>
    <m/>
    <m/>
    <m/>
    <m/>
    <m/>
    <m/>
    <n v="9"/>
    <n v="1"/>
    <n v="0"/>
  </r>
  <r>
    <n v="55745471"/>
    <s v="VERDON, Quentin"/>
    <s v="57 rue Vergniaud,75013 Paris"/>
    <s v="57 rue Vergniaud 75013 Paris"/>
    <s v="57 75013"/>
    <s v=""/>
    <x v="3"/>
    <x v="0"/>
    <x v="20"/>
    <n v="2"/>
    <x v="1"/>
    <n v="2"/>
    <n v="0"/>
    <n v="0.14192328121509101"/>
    <n v="0.83552099830087756"/>
    <m/>
    <m/>
    <m/>
    <m/>
    <m/>
    <m/>
    <m/>
    <m/>
    <m/>
    <m/>
    <m/>
    <m/>
    <m/>
    <n v="9"/>
    <n v="1"/>
    <n v="0"/>
  </r>
  <r>
    <n v="55748861"/>
    <s v="FARNACH, John R."/>
    <s v="221 Nevins Road,Henrietta, New York 14467"/>
    <s v="221 Nevins Road Henrietta New York 14467"/>
    <s v="221 14467"/>
    <s v=""/>
    <x v="9"/>
    <x v="0"/>
    <x v="46"/>
    <n v="3"/>
    <x v="11"/>
    <n v="2"/>
    <n v="0"/>
    <n v="0.71236511266480496"/>
    <n v="0.19523785547344563"/>
    <m/>
    <m/>
    <m/>
    <m/>
    <m/>
    <m/>
    <m/>
    <m/>
    <m/>
    <m/>
    <m/>
    <m/>
    <m/>
    <n v="9"/>
    <n v="1"/>
    <n v="0"/>
  </r>
  <r>
    <n v="55751050"/>
    <s v="JAIN, Shalabh"/>
    <s v="4 Charolais Farm Road,Mendham, New Jersey 07945"/>
    <s v="4 Charolais Farm Road Mendham New Jersey 07945"/>
    <s v="4 07945"/>
    <s v=""/>
    <x v="9"/>
    <x v="0"/>
    <x v="22"/>
    <n v="3"/>
    <x v="10"/>
    <n v="2"/>
    <n v="0"/>
    <n v="0.54938879724530321"/>
    <n v="0.24234886743479123"/>
    <m/>
    <m/>
    <m/>
    <m/>
    <m/>
    <m/>
    <m/>
    <m/>
    <m/>
    <m/>
    <m/>
    <m/>
    <m/>
    <n v="9"/>
    <n v="1"/>
    <n v="0"/>
  </r>
  <r>
    <n v="55753130"/>
    <s v="YOKOYAMA, Osamu"/>
    <s v="c/o Seiko Epson Corporation,3-5 Owa 3-chome,Suwa-shi, Nagano 392-8502"/>
    <s v="c/o Seiko Epson Corporation 3-5 Owa 3-chome Suwa-shi Nagano 392-8502"/>
    <s v="35 3 3928502"/>
    <s v="3-"/>
    <x v="2"/>
    <x v="0"/>
    <x v="25"/>
    <n v="3"/>
    <x v="4"/>
    <n v="3"/>
    <n v="1"/>
    <n v="0.18354797347238516"/>
    <n v="0.34090726705161201"/>
    <m/>
    <m/>
    <m/>
    <m/>
    <m/>
    <m/>
    <m/>
    <m/>
    <m/>
    <m/>
    <m/>
    <m/>
    <m/>
    <n v="9"/>
    <n v="1"/>
    <n v="0"/>
  </r>
  <r>
    <n v="55756825"/>
    <s v="PARK, Hee Jun"/>
    <s v="301 Samseong-dong Samseong Daewoo,Member's County 3 Cha,33 Bongeunsa-ro 57-gil,Gangnam-gu,Seoul 06093"/>
    <s v="301 Samseong-dong Samseong Daewoo Member's County 3 Cha 33 Bongeunsa-ro 57-gil Gangnam-gu Seoul 06093"/>
    <s v="301 3 33 57 06093"/>
    <s v="3"/>
    <x v="7"/>
    <x v="0"/>
    <x v="98"/>
    <n v="3"/>
    <x v="7"/>
    <n v="5"/>
    <n v="1"/>
    <n v="1.0773853238197906E-2"/>
    <n v="0.82143131945592118"/>
    <m/>
    <m/>
    <m/>
    <m/>
    <m/>
    <m/>
    <m/>
    <m/>
    <m/>
    <m/>
    <m/>
    <m/>
    <m/>
    <n v="9"/>
    <n v="1"/>
    <n v="0"/>
  </r>
  <r>
    <n v="55760784"/>
    <s v="NAZY, Nuha"/>
    <s v="132 Carnforth Drive,Bushkill, PA 18324"/>
    <s v="132 Carnforth Drive Bushkill PA 18324"/>
    <s v="132 18324"/>
    <s v=""/>
    <x v="9"/>
    <x v="0"/>
    <x v="34"/>
    <n v="3"/>
    <x v="9"/>
    <n v="2"/>
    <n v="0"/>
    <n v="0.18114075380020056"/>
    <n v="7.1363634791946073E-2"/>
    <m/>
    <m/>
    <m/>
    <m/>
    <m/>
    <m/>
    <m/>
    <m/>
    <m/>
    <m/>
    <m/>
    <m/>
    <m/>
    <n v="9"/>
    <n v="1"/>
    <n v="0"/>
  </r>
  <r>
    <n v="55761134"/>
    <s v="HANDA, Nitin"/>
    <s v="500 Oracle Parkway,M/S 5OP7,Redwood Shores, California 94065"/>
    <s v="500 Oracle Parkway M/S 5OP7 Redwood Shores California 94065"/>
    <s v="500 57 94065"/>
    <s v="5O"/>
    <x v="9"/>
    <x v="0"/>
    <x v="6"/>
    <n v="3"/>
    <x v="2"/>
    <n v="3"/>
    <n v="1"/>
    <n v="0.57963070068165923"/>
    <n v="0.9603902221834405"/>
    <m/>
    <m/>
    <m/>
    <m/>
    <m/>
    <m/>
    <m/>
    <m/>
    <m/>
    <m/>
    <m/>
    <m/>
    <m/>
    <n v="9"/>
    <n v="1"/>
    <n v="0"/>
  </r>
  <r>
    <n v="55762745"/>
    <s v="KNUTH, Bruce E"/>
    <s v="510 Majestic View Lane,Oconomowoc, WI Wisconsin 53066"/>
    <s v="510 Majestic View Lane Oconomowoc WI Wisconsin 53066"/>
    <s v="510 53066"/>
    <s v=""/>
    <x v="9"/>
    <x v="0"/>
    <x v="33"/>
    <n v="3"/>
    <x v="10"/>
    <n v="2"/>
    <n v="0"/>
    <n v="0.60382881936764699"/>
    <n v="0.56971873367669967"/>
    <m/>
    <m/>
    <m/>
    <m/>
    <m/>
    <m/>
    <m/>
    <m/>
    <m/>
    <m/>
    <m/>
    <m/>
    <m/>
    <n v="9"/>
    <n v="1"/>
    <n v="0"/>
  </r>
  <r>
    <n v="55763151"/>
    <s v="LEE, Joseph Schweiray"/>
    <s v="5775 Morehouse Drive,San Diego, California 92121"/>
    <s v="5775 Morehouse Drive San Diego California 92121"/>
    <s v="5775 92121"/>
    <s v=""/>
    <x v="9"/>
    <x v="0"/>
    <x v="47"/>
    <n v="3"/>
    <x v="11"/>
    <n v="2"/>
    <n v="0"/>
    <n v="0.54296785976535911"/>
    <n v="0.65054957219735221"/>
    <m/>
    <m/>
    <m/>
    <m/>
    <m/>
    <m/>
    <m/>
    <m/>
    <m/>
    <m/>
    <m/>
    <m/>
    <m/>
    <n v="9"/>
    <n v="1"/>
    <n v="0"/>
  </r>
  <r>
    <n v="55770163"/>
    <s v="SCOTT, Graham A."/>
    <s v="11212 Tayport Loop,New Port Richey, FL 34654"/>
    <s v="11212 Tayport Loop New Port Richey FL 34654"/>
    <s v="11212 34654"/>
    <s v=""/>
    <x v="9"/>
    <x v="0"/>
    <x v="18"/>
    <n v="3"/>
    <x v="10"/>
    <n v="2"/>
    <n v="0"/>
    <n v="0.69191111739630295"/>
    <n v="0.29015468601025995"/>
    <m/>
    <m/>
    <m/>
    <m/>
    <m/>
    <m/>
    <m/>
    <m/>
    <m/>
    <m/>
    <m/>
    <m/>
    <m/>
    <n v="9"/>
    <n v="1"/>
    <n v="0"/>
  </r>
  <r>
    <n v="55774279"/>
    <s v="SANDOVAL, Sergio"/>
    <s v="34 Scenic Drive,West Warwick, Rhode Island 02893"/>
    <s v="34 Scenic Drive West Warwick Rhode Island 02893"/>
    <s v="34 02893"/>
    <s v=""/>
    <x v="9"/>
    <x v="0"/>
    <x v="47"/>
    <n v="3"/>
    <x v="10"/>
    <n v="2"/>
    <n v="0"/>
    <n v="0.78925957010472869"/>
    <n v="0.59557557015347584"/>
    <m/>
    <m/>
    <m/>
    <m/>
    <m/>
    <m/>
    <m/>
    <m/>
    <m/>
    <m/>
    <m/>
    <m/>
    <m/>
    <n v="9"/>
    <n v="1"/>
    <n v="0"/>
  </r>
  <r>
    <n v="55776049"/>
    <s v="YUN, Jong Wook"/>
    <s v="103-204 14 Yeonmi-ro,Yeonje-gu,Busan 611-761"/>
    <s v="103-204 14 Yeonmi-ro Yeonje-gu Busan 611-761"/>
    <s v="103204 14 611761"/>
    <s v="-204"/>
    <x v="7"/>
    <x v="0"/>
    <x v="18"/>
    <n v="3"/>
    <x v="9"/>
    <n v="3"/>
    <n v="1"/>
    <n v="0.47777486444018891"/>
    <n v="0.8422118980720501"/>
    <m/>
    <m/>
    <m/>
    <m/>
    <m/>
    <m/>
    <m/>
    <m/>
    <m/>
    <m/>
    <m/>
    <m/>
    <m/>
    <n v="9"/>
    <n v="1"/>
    <n v="0"/>
  </r>
  <r>
    <n v="55780630"/>
    <s v="Schmidt, Hartwig"/>
    <s v="c/o Morpho Detection, LLC., 7151 Gateway Blvd.,Newark, CA 94560"/>
    <s v="c/o Morpho Detection LLC. 7151 Gateway Blvd. Newark CA 94560"/>
    <s v="7151 94560"/>
    <s v=""/>
    <x v="9"/>
    <x v="0"/>
    <x v="53"/>
    <n v="3"/>
    <x v="4"/>
    <n v="2"/>
    <n v="0"/>
    <n v="0.64404337687098723"/>
    <n v="0.54353091047802005"/>
    <m/>
    <m/>
    <m/>
    <m/>
    <m/>
    <m/>
    <m/>
    <m/>
    <m/>
    <m/>
    <m/>
    <m/>
    <m/>
    <n v="9"/>
    <n v="1"/>
    <n v="0"/>
  </r>
  <r>
    <n v="55782892"/>
    <s v="ZENG, Fanwen"/>
    <s v="400 Arcola Road,Collegeville, PA 19426"/>
    <s v="400 Arcola Road Collegeville PA 19426"/>
    <s v="400 19426"/>
    <s v=""/>
    <x v="9"/>
    <x v="0"/>
    <x v="34"/>
    <n v="3"/>
    <x v="9"/>
    <n v="2"/>
    <n v="0"/>
    <n v="0.94443070268271323"/>
    <n v="0.53614921553216655"/>
    <m/>
    <m/>
    <m/>
    <m/>
    <m/>
    <m/>
    <m/>
    <m/>
    <m/>
    <m/>
    <m/>
    <m/>
    <m/>
    <n v="9"/>
    <n v="1"/>
    <n v="0"/>
  </r>
  <r>
    <n v="55783039"/>
    <s v="REMES, Philip M."/>
    <s v="c/o Thermo Finnigan LLC,355 River Oaks Parkway,San Jose, California 95134"/>
    <s v="c/o Thermo Finnigan LLC 355 River Oaks Parkway San Jose California 95134"/>
    <s v="355 95134"/>
    <s v="355"/>
    <x v="9"/>
    <x v="0"/>
    <x v="31"/>
    <n v="3"/>
    <x v="8"/>
    <n v="2"/>
    <n v="1"/>
    <n v="0.52673440065760657"/>
    <n v="0.22581985838542562"/>
    <m/>
    <m/>
    <m/>
    <m/>
    <m/>
    <m/>
    <m/>
    <m/>
    <m/>
    <m/>
    <m/>
    <m/>
    <m/>
    <n v="9"/>
    <n v="1"/>
    <n v="0"/>
  </r>
  <r>
    <n v="55785858"/>
    <s v="URYU, Hideo"/>
    <s v="c/o RHIZOME Co.Ltd,166 Aza Shimotakawara,Kanaya,Tamura-machi,Koriyama-shi Fukushima 963-0725"/>
    <s v="c/o RHIZOME Co.Ltd 166 Aza Shimotakawara Kanaya Tamura-machi Koriyama-shi Fukushima 963-0725"/>
    <s v="166 9630725"/>
    <s v="166"/>
    <x v="2"/>
    <x v="0"/>
    <x v="116"/>
    <n v="3"/>
    <x v="6"/>
    <n v="2"/>
    <n v="1"/>
    <n v="0.54144132287970226"/>
    <n v="0.47799436995848965"/>
    <m/>
    <m/>
    <m/>
    <m/>
    <m/>
    <m/>
    <m/>
    <m/>
    <m/>
    <m/>
    <m/>
    <m/>
    <m/>
    <n v="9"/>
    <n v="1"/>
    <n v="0"/>
  </r>
  <r>
    <n v="55785871"/>
    <s v="WAKO, Takayuki"/>
    <s v="c/o Mitsubishi Jidosha Kogyo Kabushiki Kaisha,33-8 Shiba 5-chome,Minato-ku,Tokyo 108-8410"/>
    <s v="c/o Mitsubishi Jidosha Kogyo Kabushiki Kaisha 33-8 Shiba 5-chome Minato-ku Tokyo 108-8410"/>
    <s v="338 5 1088410"/>
    <s v="33-"/>
    <x v="2"/>
    <x v="0"/>
    <x v="44"/>
    <n v="3"/>
    <x v="8"/>
    <n v="3"/>
    <n v="1"/>
    <n v="0.3190881093994038"/>
    <n v="0.16864313613817572"/>
    <m/>
    <m/>
    <m/>
    <m/>
    <m/>
    <m/>
    <m/>
    <m/>
    <m/>
    <m/>
    <m/>
    <m/>
    <m/>
    <n v="9"/>
    <n v="1"/>
    <n v="0"/>
  </r>
  <r>
    <n v="55785968"/>
    <s v="YONEDA, Tetsuzo"/>
    <s v="c/o Yone Corporation,23 Nishinokyo Nishinakaaicho,Nakagyo-ku,Kyoto-shi, Kyoto 604-8441"/>
    <s v="c/o Yone Corporation 23 Nishinokyo Nishinakaaicho Nakagyo-ku Kyoto-shi Kyoto 604-8441"/>
    <s v="23 6048441"/>
    <s v="23"/>
    <x v="2"/>
    <x v="0"/>
    <x v="12"/>
    <n v="3"/>
    <x v="4"/>
    <n v="2"/>
    <n v="1"/>
    <n v="0.51542822968482283"/>
    <n v="0.26481639723521322"/>
    <m/>
    <m/>
    <m/>
    <m/>
    <m/>
    <m/>
    <m/>
    <m/>
    <m/>
    <m/>
    <m/>
    <m/>
    <m/>
    <n v="9"/>
    <n v="1"/>
    <n v="0"/>
  </r>
  <r>
    <n v="55786677"/>
    <s v="SAHIN, Funda"/>
    <s v="Zandeiland 51,5658 AK Eindhoven"/>
    <s v="Zandeiland 51 5658 AK Eindhoven"/>
    <s v="51 5658"/>
    <s v="51"/>
    <x v="1"/>
    <x v="0"/>
    <x v="29"/>
    <n v="2"/>
    <x v="1"/>
    <n v="2"/>
    <n v="1"/>
    <n v="4.1079660753363001E-2"/>
    <n v="0.48006691046631789"/>
    <m/>
    <m/>
    <m/>
    <m/>
    <m/>
    <m/>
    <m/>
    <m/>
    <m/>
    <m/>
    <m/>
    <m/>
    <m/>
    <n v="9"/>
    <n v="1"/>
    <n v="0"/>
  </r>
  <r>
    <n v="55789349"/>
    <s v="KAVANTZAS, Nickolas"/>
    <s v="500 Oracle Parkway,M/S 5OP7,Redwood Shores, California 94065"/>
    <s v="500 Oracle Parkway M/S 5OP7 Redwood Shores California 94065"/>
    <s v="500 57 94065"/>
    <s v="5O"/>
    <x v="9"/>
    <x v="0"/>
    <x v="6"/>
    <n v="3"/>
    <x v="2"/>
    <n v="3"/>
    <n v="1"/>
    <n v="0.27938914063867371"/>
    <n v="0.90583759194484836"/>
    <m/>
    <m/>
    <m/>
    <m/>
    <m/>
    <m/>
    <m/>
    <m/>
    <m/>
    <m/>
    <m/>
    <m/>
    <m/>
    <n v="9"/>
    <n v="1"/>
    <n v="0"/>
  </r>
  <r>
    <n v="55790090"/>
    <s v="Scott, Graham A.H."/>
    <s v="6144 Old West Point Road,La Grange GA 30240"/>
    <s v="6144 Old West Point Road La Grange GA 30240"/>
    <s v="6144 30240"/>
    <s v=""/>
    <x v="9"/>
    <x v="0"/>
    <x v="42"/>
    <n v="3"/>
    <x v="2"/>
    <n v="2"/>
    <n v="0"/>
    <n v="0.74807735714587642"/>
    <n v="0.94416366415878317"/>
    <m/>
    <m/>
    <m/>
    <m/>
    <m/>
    <m/>
    <m/>
    <m/>
    <m/>
    <m/>
    <m/>
    <m/>
    <m/>
    <n v="9"/>
    <n v="1"/>
    <n v="0"/>
  </r>
  <r>
    <n v="55791376"/>
    <s v="YI, Jae-Sung"/>
    <s v="835 Mix Avenue,Apt. 503,Hamden, Connecticut 06514"/>
    <s v="835 Mix Avenue Apt. 503 Hamden Connecticut 06514"/>
    <s v="835 503 06514"/>
    <s v="503"/>
    <x v="9"/>
    <x v="0"/>
    <x v="9"/>
    <n v="3"/>
    <x v="10"/>
    <n v="3"/>
    <n v="1"/>
    <n v="0.57585574287835628"/>
    <n v="0.42328013460642044"/>
    <m/>
    <m/>
    <m/>
    <m/>
    <m/>
    <m/>
    <m/>
    <m/>
    <m/>
    <m/>
    <m/>
    <m/>
    <m/>
    <n v="9"/>
    <n v="1"/>
    <n v="0"/>
  </r>
  <r>
    <n v="55792386"/>
    <s v="ELWELL, Don, S."/>
    <s v="7 Compton Court,Millstone Township, NJ 08535"/>
    <s v="7 Compton Court Millstone Township NJ 08535"/>
    <s v="7 08535"/>
    <s v=""/>
    <x v="9"/>
    <x v="0"/>
    <x v="18"/>
    <n v="3"/>
    <x v="11"/>
    <n v="2"/>
    <n v="0"/>
    <n v="6.5651522554055042E-2"/>
    <n v="0.4170559047512058"/>
    <m/>
    <m/>
    <m/>
    <m/>
    <m/>
    <m/>
    <m/>
    <m/>
    <m/>
    <m/>
    <m/>
    <m/>
    <m/>
    <n v="9"/>
    <n v="1"/>
    <n v="0"/>
  </r>
  <r>
    <n v="55793964"/>
    <s v="WILSON, Glenn Andrew"/>
    <s v="4200 Scotland St.,Apt. 520,Houston, TX 77007"/>
    <s v="4200 Scotland St. Apt. 520 Houston TX 77007"/>
    <s v="4200 520 77007"/>
    <s v="520"/>
    <x v="9"/>
    <x v="0"/>
    <x v="18"/>
    <n v="3"/>
    <x v="10"/>
    <n v="3"/>
    <n v="1"/>
    <n v="1.1279128348084422E-2"/>
    <n v="0.24347919512757976"/>
    <m/>
    <m/>
    <m/>
    <m/>
    <m/>
    <m/>
    <m/>
    <m/>
    <m/>
    <m/>
    <m/>
    <m/>
    <m/>
    <n v="9"/>
    <n v="1"/>
    <n v="0"/>
  </r>
  <r>
    <n v="55796347"/>
    <s v="ROTENBERG, Maxime"/>
    <s v="SNECMA PI (AJI),Rond-Point René Ravaud - Réau,77550 Moissy-Cramayel"/>
    <s v="SNECMA PI (AJI) Rond-Point René Ravaud - Réau 77550 Moissy-Cramayel"/>
    <s v="77550"/>
    <s v=""/>
    <x v="3"/>
    <x v="0"/>
    <x v="17"/>
    <n v="3"/>
    <x v="4"/>
    <n v="1"/>
    <n v="0"/>
    <n v="0.6935927780325295"/>
    <n v="0.97554706541560965"/>
    <m/>
    <m/>
    <m/>
    <m/>
    <m/>
    <m/>
    <m/>
    <m/>
    <m/>
    <m/>
    <m/>
    <m/>
    <m/>
    <n v="9"/>
    <n v="1"/>
    <n v="0"/>
  </r>
  <r>
    <n v="55800109"/>
    <s v="DRANSFIELD, Brad T."/>
    <s v="11311 Chinden Blvd,Boise, Idaho 83714"/>
    <s v="11311 Chinden Blvd Boise Idaho 83714"/>
    <s v="11311 83714"/>
    <s v=""/>
    <x v="9"/>
    <x v="0"/>
    <x v="24"/>
    <n v="3"/>
    <x v="9"/>
    <n v="2"/>
    <n v="0"/>
    <n v="0.48137982594029505"/>
    <n v="0.8764531834826178"/>
    <m/>
    <m/>
    <m/>
    <m/>
    <m/>
    <m/>
    <m/>
    <m/>
    <m/>
    <m/>
    <m/>
    <m/>
    <m/>
    <n v="9"/>
    <n v="1"/>
    <n v="0"/>
  </r>
  <r>
    <n v="55810049"/>
    <s v="ZHANG, Xianyin"/>
    <s v="Chengdu, Sichuan"/>
    <s v="Chengdu Sichuan"/>
    <s v=""/>
    <s v=""/>
    <x v="14"/>
    <x v="0"/>
    <x v="79"/>
    <n v="1"/>
    <x v="15"/>
    <n v="0"/>
    <n v="0"/>
    <n v="0.49617044729754267"/>
    <n v="0.3409745205675504"/>
    <m/>
    <m/>
    <m/>
    <m/>
    <m/>
    <m/>
    <m/>
    <m/>
    <m/>
    <m/>
    <m/>
    <m/>
    <m/>
    <n v="9"/>
    <n v="0"/>
    <n v="0"/>
  </r>
  <r>
    <n v="55814758"/>
    <s v="MA, Zhijian"/>
    <s v="Taizhou City"/>
    <s v="Taizhou City"/>
    <s v=""/>
    <s v=""/>
    <x v="14"/>
    <x v="0"/>
    <x v="74"/>
    <n v="1"/>
    <x v="15"/>
    <n v="0"/>
    <n v="0"/>
    <n v="0.67804453023032296"/>
    <n v="6.134017404980574E-2"/>
    <m/>
    <m/>
    <m/>
    <m/>
    <m/>
    <m/>
    <m/>
    <m/>
    <m/>
    <m/>
    <m/>
    <m/>
    <m/>
    <n v="9"/>
    <n v="0"/>
    <n v="0"/>
  </r>
  <r>
    <n v="55815156"/>
    <s v="Wu, Fan"/>
    <s v="Hangzhou, Zhejiang"/>
    <s v="Hangzhou Zhejiang"/>
    <s v=""/>
    <s v=""/>
    <x v="14"/>
    <x v="0"/>
    <x v="83"/>
    <n v="2"/>
    <x v="15"/>
    <n v="0"/>
    <n v="0"/>
    <n v="0.95143037896978366"/>
    <n v="0.81716874384798543"/>
    <m/>
    <m/>
    <m/>
    <m/>
    <m/>
    <m/>
    <m/>
    <m/>
    <m/>
    <m/>
    <m/>
    <m/>
    <m/>
    <n v="9"/>
    <n v="0"/>
    <n v="0"/>
  </r>
  <r>
    <n v="55817263"/>
    <s v="MAS-PRIO, Josep"/>
    <s v="Rubi, Barcelona"/>
    <s v="Rubi Barcelona"/>
    <s v=""/>
    <s v=""/>
    <x v="4"/>
    <x v="0"/>
    <x v="81"/>
    <n v="1"/>
    <x v="15"/>
    <n v="0"/>
    <n v="0"/>
    <n v="0.76735799696128804"/>
    <n v="0.27530035758379867"/>
    <m/>
    <m/>
    <m/>
    <m/>
    <m/>
    <m/>
    <m/>
    <m/>
    <m/>
    <m/>
    <m/>
    <m/>
    <m/>
    <n v="9"/>
    <n v="0"/>
    <n v="0"/>
  </r>
  <r>
    <n v="55817366"/>
    <s v="Schipper, Hans"/>
    <s v="Fonsorbes"/>
    <s v="Fonsorbes"/>
    <s v=""/>
    <s v=""/>
    <x v="3"/>
    <x v="0"/>
    <x v="62"/>
    <n v="1"/>
    <x v="14"/>
    <n v="0"/>
    <n v="0"/>
    <n v="6.372393632780049E-2"/>
    <n v="0.57627858345188587"/>
    <m/>
    <m/>
    <m/>
    <m/>
    <m/>
    <m/>
    <m/>
    <m/>
    <m/>
    <m/>
    <m/>
    <m/>
    <m/>
    <n v="9"/>
    <n v="0"/>
    <n v="0"/>
  </r>
  <r>
    <n v="55818161"/>
    <s v="Mattern, Thomas"/>
    <s v="Rieden am Forgensee"/>
    <s v="Rieden am Forgensee"/>
    <s v=""/>
    <s v=""/>
    <x v="0"/>
    <x v="0"/>
    <x v="80"/>
    <n v="2"/>
    <x v="3"/>
    <n v="0"/>
    <n v="0"/>
    <n v="7.3898032240592992E-2"/>
    <n v="6.8949982014622324E-2"/>
    <m/>
    <m/>
    <m/>
    <m/>
    <m/>
    <m/>
    <m/>
    <m/>
    <m/>
    <m/>
    <m/>
    <m/>
    <m/>
    <n v="9"/>
    <n v="0"/>
    <n v="0"/>
  </r>
  <r>
    <n v="55827099"/>
    <s v="Hayne, Manus"/>
    <s v="Lancashire"/>
    <s v="Lancashire"/>
    <s v=""/>
    <s v=""/>
    <x v="8"/>
    <x v="0"/>
    <x v="70"/>
    <n v="1"/>
    <x v="14"/>
    <n v="0"/>
    <n v="0"/>
    <n v="0.38444421808811813"/>
    <n v="0.63130934056176113"/>
    <m/>
    <m/>
    <m/>
    <m/>
    <m/>
    <m/>
    <m/>
    <m/>
    <m/>
    <m/>
    <m/>
    <m/>
    <m/>
    <n v="9"/>
    <n v="0"/>
    <n v="0"/>
  </r>
  <r>
    <n v="55830762"/>
    <s v="Nano-Dimension Technologies"/>
    <s v="Nes-Ziona"/>
    <s v="Nes-Ziona"/>
    <s v=""/>
    <s v=""/>
    <x v="19"/>
    <x v="0"/>
    <x v="62"/>
    <n v="1"/>
    <x v="14"/>
    <n v="0"/>
    <n v="0"/>
    <n v="0.54110009478323107"/>
    <n v="0.37221077469010233"/>
    <m/>
    <m/>
    <m/>
    <m/>
    <m/>
    <m/>
    <m/>
    <m/>
    <m/>
    <m/>
    <m/>
    <m/>
    <m/>
    <n v="9"/>
    <n v="0"/>
    <n v="0"/>
  </r>
  <r>
    <n v="55834865"/>
    <s v="CHEN, Yuanliang"/>
    <s v="Shenzhen"/>
    <s v="Shenzhen"/>
    <s v=""/>
    <s v=""/>
    <x v="14"/>
    <x v="0"/>
    <x v="59"/>
    <n v="1"/>
    <x v="14"/>
    <n v="0"/>
    <n v="0"/>
    <n v="0.88926951935085652"/>
    <n v="0.40324821118453569"/>
    <m/>
    <m/>
    <m/>
    <m/>
    <m/>
    <m/>
    <m/>
    <m/>
    <m/>
    <m/>
    <m/>
    <m/>
    <m/>
    <n v="9"/>
    <n v="0"/>
    <n v="0"/>
  </r>
  <r>
    <n v="55834931"/>
    <s v="Heroka Industries Ltd."/>
    <s v="Kwon Tong, Kowloon, Hong Kong"/>
    <s v="Kwon Tong Kowloon Hong Kong"/>
    <s v=""/>
    <s v=""/>
    <x v="14"/>
    <x v="0"/>
    <x v="13"/>
    <n v="2"/>
    <x v="1"/>
    <n v="0"/>
    <n v="0"/>
    <n v="0.31260294771246366"/>
    <n v="0.91732275657352491"/>
    <m/>
    <m/>
    <m/>
    <m/>
    <m/>
    <m/>
    <m/>
    <m/>
    <m/>
    <m/>
    <m/>
    <m/>
    <m/>
    <n v="9"/>
    <n v="1"/>
    <n v="0"/>
  </r>
  <r>
    <n v="55835750"/>
    <s v="LIU, Can"/>
    <s v="Shenzhen City"/>
    <s v="Shenzhen City"/>
    <s v=""/>
    <s v=""/>
    <x v="14"/>
    <x v="0"/>
    <x v="69"/>
    <n v="1"/>
    <x v="15"/>
    <n v="0"/>
    <n v="0"/>
    <n v="0.89033102040559065"/>
    <n v="0.60086988789380813"/>
    <m/>
    <m/>
    <m/>
    <m/>
    <m/>
    <m/>
    <m/>
    <m/>
    <m/>
    <m/>
    <m/>
    <m/>
    <m/>
    <n v="9"/>
    <n v="0"/>
    <n v="0"/>
  </r>
  <r>
    <n v="4522348"/>
    <s v="Kittsteiner, Peter"/>
    <s v="Gartenstrasse 4,74638 Waldenburg"/>
    <s v="Gartenstrasse 4 74638 Waldenburg"/>
    <s v="4 74638"/>
    <s v="4"/>
    <x v="0"/>
    <x v="0"/>
    <x v="1"/>
    <n v="2"/>
    <x v="0"/>
    <n v="2"/>
    <n v="1"/>
    <n v="0.6495930739668434"/>
    <n v="0.384013360542242"/>
    <n v="1"/>
    <n v="2"/>
    <n v="14"/>
    <m/>
    <m/>
    <m/>
    <m/>
    <m/>
    <m/>
    <m/>
    <m/>
    <m/>
    <m/>
    <n v="9"/>
    <n v="1"/>
    <n v="0"/>
  </r>
  <r>
    <n v="55837976"/>
    <s v="Zhu, Xiaolong"/>
    <s v="Shenzhen"/>
    <s v="Shenzhen"/>
    <s v=""/>
    <s v=""/>
    <x v="14"/>
    <x v="0"/>
    <x v="59"/>
    <n v="1"/>
    <x v="14"/>
    <n v="0"/>
    <n v="0"/>
    <n v="0.72694655520307372"/>
    <n v="0.29734661697070486"/>
    <m/>
    <m/>
    <m/>
    <m/>
    <m/>
    <m/>
    <m/>
    <m/>
    <m/>
    <m/>
    <m/>
    <m/>
    <m/>
    <n v="9"/>
    <n v="0"/>
    <n v="0"/>
  </r>
  <r>
    <n v="55838383"/>
    <s v="YAMAKAWA, Akio"/>
    <s v="Chuo-ku Kobe"/>
    <s v="Chuo-ku Kobe"/>
    <s v=""/>
    <s v=""/>
    <x v="2"/>
    <x v="0"/>
    <x v="74"/>
    <n v="1"/>
    <x v="15"/>
    <n v="0"/>
    <n v="0"/>
    <n v="0.38388453448681481"/>
    <n v="0.34405756282028788"/>
    <m/>
    <m/>
    <m/>
    <m/>
    <m/>
    <m/>
    <m/>
    <m/>
    <m/>
    <m/>
    <m/>
    <m/>
    <m/>
    <n v="9"/>
    <n v="0"/>
    <n v="0"/>
  </r>
  <r>
    <n v="55839524"/>
    <s v="Laubacher, Nina"/>
    <s v="Gumlingen"/>
    <s v="Gumlingen"/>
    <s v=""/>
    <s v=""/>
    <x v="10"/>
    <x v="0"/>
    <x v="62"/>
    <n v="1"/>
    <x v="14"/>
    <n v="0"/>
    <n v="0"/>
    <n v="0.54794578615633427"/>
    <n v="0.33316721695865414"/>
    <m/>
    <m/>
    <m/>
    <m/>
    <m/>
    <m/>
    <m/>
    <m/>
    <m/>
    <m/>
    <m/>
    <m/>
    <m/>
    <n v="9"/>
    <n v="0"/>
    <n v="0"/>
  </r>
  <r>
    <n v="55840953"/>
    <s v="JAGUSCH, Carsten"/>
    <s v="Feucht"/>
    <s v="Feucht"/>
    <s v=""/>
    <s v=""/>
    <x v="0"/>
    <x v="0"/>
    <x v="66"/>
    <n v="1"/>
    <x v="14"/>
    <n v="0"/>
    <n v="0"/>
    <n v="0.25490932822885082"/>
    <n v="0.45016862097935628"/>
    <m/>
    <m/>
    <m/>
    <m/>
    <m/>
    <m/>
    <m/>
    <m/>
    <m/>
    <m/>
    <m/>
    <m/>
    <m/>
    <n v="9"/>
    <n v="0"/>
    <n v="0"/>
  </r>
  <r>
    <n v="4733783"/>
    <s v="BASHAW, Edwin, Craig"/>
    <s v="1234 Hardwood Lane,Webster NY 14580"/>
    <s v="1234 Hardwood Lane Webster NY 14580"/>
    <s v="1234 14580"/>
    <s v=""/>
    <x v="9"/>
    <x v="0"/>
    <x v="52"/>
    <n v="2"/>
    <x v="9"/>
    <n v="2"/>
    <n v="0"/>
    <n v="0.41510060735555732"/>
    <n v="0.38113425621072938"/>
    <n v="1"/>
    <n v="2"/>
    <n v="14"/>
    <m/>
    <m/>
    <m/>
    <m/>
    <m/>
    <m/>
    <m/>
    <m/>
    <m/>
    <m/>
    <n v="9"/>
    <n v="1"/>
    <n v="0"/>
  </r>
  <r>
    <n v="55845161"/>
    <s v="NAGATA, Tetsuya"/>
    <s v="Kodaira-shi"/>
    <s v="Kodaira-shi"/>
    <s v=""/>
    <s v=""/>
    <x v="2"/>
    <x v="0"/>
    <x v="77"/>
    <n v="1"/>
    <x v="14"/>
    <n v="0"/>
    <n v="0"/>
    <n v="0.11348720093496911"/>
    <n v="0.64528597543062749"/>
    <m/>
    <m/>
    <m/>
    <m/>
    <m/>
    <m/>
    <m/>
    <m/>
    <m/>
    <m/>
    <m/>
    <m/>
    <m/>
    <n v="9"/>
    <n v="0"/>
    <n v="0"/>
  </r>
  <r>
    <n v="4770145"/>
    <s v="Prakash, Priya"/>
    <s v="90A Camberwell Road,London, SE5 0EG"/>
    <s v="90A Camberwell Road London SE5 0EG"/>
    <s v="90 5 0"/>
    <s v="E5"/>
    <x v="8"/>
    <x v="0"/>
    <x v="52"/>
    <n v="2"/>
    <x v="9"/>
    <n v="3"/>
    <n v="1"/>
    <n v="0.4965974238534816"/>
    <n v="0.41007875748232114"/>
    <n v="1"/>
    <n v="2"/>
    <n v="14"/>
    <m/>
    <m/>
    <m/>
    <m/>
    <m/>
    <m/>
    <m/>
    <m/>
    <m/>
    <m/>
    <n v="9"/>
    <n v="1"/>
    <n v="0"/>
  </r>
  <r>
    <n v="55847501"/>
    <s v="Messeguer Peypoch, Ramon"/>
    <s v="Premiá de Mar"/>
    <s v="Premiá de Mar"/>
    <s v=""/>
    <s v=""/>
    <x v="4"/>
    <x v="0"/>
    <x v="69"/>
    <n v="1"/>
    <x v="3"/>
    <n v="0"/>
    <n v="0"/>
    <n v="0.43958462864484993"/>
    <n v="0.39266290725268005"/>
    <m/>
    <m/>
    <m/>
    <m/>
    <m/>
    <m/>
    <m/>
    <m/>
    <m/>
    <m/>
    <m/>
    <m/>
    <m/>
    <n v="9"/>
    <n v="0"/>
    <n v="0"/>
  </r>
  <r>
    <n v="55850482"/>
    <s v="Suzuki, Masaru"/>
    <s v="Shimizu-cho"/>
    <s v="Shimizu-cho"/>
    <s v=""/>
    <s v=""/>
    <x v="2"/>
    <x v="0"/>
    <x v="77"/>
    <n v="1"/>
    <x v="14"/>
    <n v="0"/>
    <n v="0"/>
    <n v="0.85151857870653969"/>
    <n v="0.62175869419674756"/>
    <m/>
    <m/>
    <m/>
    <m/>
    <m/>
    <m/>
    <m/>
    <m/>
    <m/>
    <m/>
    <m/>
    <m/>
    <m/>
    <n v="9"/>
    <n v="0"/>
    <n v="0"/>
  </r>
  <r>
    <n v="55850581"/>
    <s v="TAZUMI, Kohei"/>
    <s v="Nara"/>
    <s v="Nara"/>
    <s v=""/>
    <s v=""/>
    <x v="2"/>
    <x v="0"/>
    <x v="111"/>
    <n v="1"/>
    <x v="14"/>
    <n v="0"/>
    <n v="0"/>
    <n v="0.65666751366735487"/>
    <n v="0.37421178751644313"/>
    <m/>
    <m/>
    <m/>
    <m/>
    <m/>
    <m/>
    <m/>
    <m/>
    <m/>
    <m/>
    <m/>
    <m/>
    <m/>
    <n v="9"/>
    <n v="0"/>
    <n v="0"/>
  </r>
  <r>
    <n v="55853875"/>
    <s v="KIM, Sun Hwan"/>
    <s v="Incheon"/>
    <s v="Incheon"/>
    <s v=""/>
    <s v=""/>
    <x v="7"/>
    <x v="0"/>
    <x v="65"/>
    <n v="1"/>
    <x v="14"/>
    <n v="0"/>
    <n v="0"/>
    <n v="2.5658769968369688E-2"/>
    <n v="0.6674206061401593"/>
    <m/>
    <m/>
    <m/>
    <m/>
    <m/>
    <m/>
    <m/>
    <m/>
    <m/>
    <m/>
    <m/>
    <m/>
    <m/>
    <n v="9"/>
    <n v="0"/>
    <n v="0"/>
  </r>
  <r>
    <n v="55859098"/>
    <s v="GEDULTER, Matan"/>
    <s v="Givat Ella"/>
    <s v="Givat Ella"/>
    <s v=""/>
    <s v=""/>
    <x v="19"/>
    <x v="0"/>
    <x v="70"/>
    <n v="1"/>
    <x v="15"/>
    <n v="0"/>
    <n v="0"/>
    <n v="0.40829060780737214"/>
    <n v="0.14001311913548564"/>
    <m/>
    <m/>
    <m/>
    <m/>
    <m/>
    <m/>
    <m/>
    <m/>
    <m/>
    <m/>
    <m/>
    <m/>
    <m/>
    <n v="9"/>
    <n v="0"/>
    <n v="0"/>
  </r>
  <r>
    <n v="55860456"/>
    <s v="HIZUKURI, Akiyoshi"/>
    <s v="Tokyo"/>
    <s v="Tokyo"/>
    <s v=""/>
    <s v=""/>
    <x v="2"/>
    <x v="0"/>
    <x v="87"/>
    <n v="1"/>
    <x v="14"/>
    <n v="0"/>
    <n v="0"/>
    <n v="0.2325217441542482"/>
    <n v="5.9763631049174371E-2"/>
    <m/>
    <m/>
    <m/>
    <m/>
    <m/>
    <m/>
    <m/>
    <m/>
    <m/>
    <m/>
    <m/>
    <m/>
    <m/>
    <n v="9"/>
    <n v="0"/>
    <n v="0"/>
  </r>
  <r>
    <n v="55861200"/>
    <s v="Shitama, Seiji"/>
    <s v="Yakkaichi, Mie"/>
    <s v="Yakkaichi Mie"/>
    <s v=""/>
    <s v=""/>
    <x v="2"/>
    <x v="0"/>
    <x v="78"/>
    <n v="1"/>
    <x v="15"/>
    <n v="0"/>
    <n v="0"/>
    <n v="0.97498214349956069"/>
    <n v="0.73468704496544368"/>
    <m/>
    <m/>
    <m/>
    <m/>
    <m/>
    <m/>
    <m/>
    <m/>
    <m/>
    <m/>
    <m/>
    <m/>
    <m/>
    <n v="9"/>
    <n v="0"/>
    <n v="0"/>
  </r>
  <r>
    <n v="55862098"/>
    <s v="SHIM, Young Chel"/>
    <s v="Hwaseong-si"/>
    <s v="Hwaseong-si"/>
    <s v=""/>
    <s v=""/>
    <x v="7"/>
    <x v="0"/>
    <x v="77"/>
    <n v="1"/>
    <x v="14"/>
    <n v="0"/>
    <n v="0"/>
    <n v="0.43448648423663638"/>
    <n v="0.16261694382808944"/>
    <m/>
    <m/>
    <m/>
    <m/>
    <m/>
    <m/>
    <m/>
    <m/>
    <m/>
    <m/>
    <m/>
    <m/>
    <m/>
    <n v="9"/>
    <n v="0"/>
    <n v="0"/>
  </r>
  <r>
    <n v="55862673"/>
    <s v="TODOS TECHNOLOGIES LTD."/>
    <s v="Airport"/>
    <s v="Airport"/>
    <s v=""/>
    <s v=""/>
    <x v="19"/>
    <x v="0"/>
    <x v="65"/>
    <n v="1"/>
    <x v="14"/>
    <n v="0"/>
    <n v="0"/>
    <n v="0.51326511027146382"/>
    <n v="0.93414877156324749"/>
    <m/>
    <m/>
    <m/>
    <m/>
    <m/>
    <m/>
    <m/>
    <m/>
    <m/>
    <m/>
    <m/>
    <m/>
    <m/>
    <n v="9"/>
    <n v="0"/>
    <n v="0"/>
  </r>
  <r>
    <n v="55863877"/>
    <s v="Kumar, Chintala Chytanya"/>
    <s v="Hyderabad"/>
    <s v="Hyderabad"/>
    <s v=""/>
    <s v=""/>
    <x v="27"/>
    <x v="0"/>
    <x v="62"/>
    <n v="1"/>
    <x v="14"/>
    <n v="0"/>
    <n v="0"/>
    <n v="0.82471931828455725"/>
    <n v="0.46593771705644449"/>
    <m/>
    <m/>
    <m/>
    <m/>
    <m/>
    <m/>
    <m/>
    <m/>
    <m/>
    <m/>
    <m/>
    <m/>
    <m/>
    <n v="9"/>
    <n v="0"/>
    <n v="0"/>
  </r>
  <r>
    <n v="55868244"/>
    <s v="TAN, Tiang Hin Jerry"/>
    <s v="Singapore"/>
    <s v="Singapore"/>
    <s v=""/>
    <s v=""/>
    <x v="12"/>
    <x v="0"/>
    <x v="62"/>
    <n v="1"/>
    <x v="14"/>
    <n v="0"/>
    <n v="0"/>
    <n v="0.87979021844022531"/>
    <n v="0.70766518482023366"/>
    <m/>
    <m/>
    <m/>
    <m/>
    <m/>
    <m/>
    <m/>
    <m/>
    <m/>
    <m/>
    <m/>
    <m/>
    <m/>
    <n v="9"/>
    <n v="0"/>
    <n v="0"/>
  </r>
  <r>
    <n v="55868635"/>
    <s v="LA SOCIETE DES AMIS DE L'ECOLE SUPERIEURE DE PHYSIQUE ET CHIMIE INDUSTRIELLES DE LA VILLE DE PA"/>
    <s v="Paris"/>
    <s v="Paris"/>
    <s v=""/>
    <s v=""/>
    <x v="3"/>
    <x v="0"/>
    <x v="87"/>
    <n v="1"/>
    <x v="14"/>
    <n v="0"/>
    <n v="0"/>
    <n v="0.26894612487569947"/>
    <n v="0.96580662118973182"/>
    <m/>
    <m/>
    <m/>
    <m/>
    <m/>
    <m/>
    <m/>
    <m/>
    <m/>
    <m/>
    <m/>
    <m/>
    <m/>
    <n v="9"/>
    <n v="0"/>
    <n v="0"/>
  </r>
  <r>
    <n v="55868653"/>
    <s v="Malbrancq, Carole"/>
    <s v="Vallauris"/>
    <s v="Vallauris"/>
    <s v=""/>
    <s v=""/>
    <x v="3"/>
    <x v="0"/>
    <x v="62"/>
    <n v="1"/>
    <x v="14"/>
    <n v="0"/>
    <n v="0"/>
    <n v="0.44079087534927108"/>
    <n v="0.73733986920845329"/>
    <m/>
    <m/>
    <m/>
    <m/>
    <m/>
    <m/>
    <m/>
    <m/>
    <m/>
    <m/>
    <m/>
    <m/>
    <m/>
    <n v="9"/>
    <n v="0"/>
    <n v="0"/>
  </r>
  <r>
    <n v="55869079"/>
    <s v="Kim, Kyoung Sub"/>
    <s v="Incheon"/>
    <s v="Incheon"/>
    <s v=""/>
    <s v=""/>
    <x v="7"/>
    <x v="0"/>
    <x v="65"/>
    <n v="1"/>
    <x v="14"/>
    <n v="0"/>
    <n v="0"/>
    <n v="0.79349940247602346"/>
    <n v="0.75227401278060557"/>
    <m/>
    <m/>
    <m/>
    <m/>
    <m/>
    <m/>
    <m/>
    <m/>
    <m/>
    <m/>
    <m/>
    <m/>
    <m/>
    <n v="9"/>
    <n v="0"/>
    <n v="0"/>
  </r>
  <r>
    <n v="55873893"/>
    <s v="Chen, Ching-Sheng"/>
    <s v="Taipei"/>
    <s v="Taipei"/>
    <s v=""/>
    <s v=""/>
    <x v="5"/>
    <x v="0"/>
    <x v="66"/>
    <n v="1"/>
    <x v="14"/>
    <n v="0"/>
    <n v="0"/>
    <n v="0.37915319048013552"/>
    <n v="0.70897550421703948"/>
    <m/>
    <m/>
    <m/>
    <m/>
    <m/>
    <m/>
    <m/>
    <m/>
    <m/>
    <m/>
    <m/>
    <m/>
    <m/>
    <n v="9"/>
    <n v="0"/>
    <n v="0"/>
  </r>
  <r>
    <n v="55875732"/>
    <s v="Dorsi, Catherine M."/>
    <s v="Houston,TX"/>
    <s v="Houston TX"/>
    <s v=""/>
    <s v=""/>
    <x v="9"/>
    <x v="0"/>
    <x v="70"/>
    <n v="1"/>
    <x v="15"/>
    <n v="0"/>
    <n v="0"/>
    <n v="0.93063172566287811"/>
    <n v="0.90269460039956639"/>
    <m/>
    <m/>
    <m/>
    <m/>
    <m/>
    <m/>
    <m/>
    <m/>
    <m/>
    <m/>
    <m/>
    <m/>
    <m/>
    <n v="9"/>
    <n v="0"/>
    <n v="0"/>
  </r>
  <r>
    <n v="55877032"/>
    <s v="Ledingham, Michael"/>
    <s v="Peterhead"/>
    <s v="Peterhead"/>
    <s v=""/>
    <s v=""/>
    <x v="8"/>
    <x v="0"/>
    <x v="62"/>
    <n v="1"/>
    <x v="14"/>
    <n v="0"/>
    <n v="0"/>
    <n v="8.7002977259847292E-2"/>
    <n v="0.37053118349447633"/>
    <m/>
    <m/>
    <m/>
    <m/>
    <m/>
    <m/>
    <m/>
    <m/>
    <m/>
    <m/>
    <m/>
    <m/>
    <m/>
    <n v="9"/>
    <n v="0"/>
    <n v="0"/>
  </r>
  <r>
    <n v="55877701"/>
    <s v="MASUOKA, Nobuo"/>
    <s v="Ibaraki-shi, Osaka"/>
    <s v="Ibaraki-shi Osaka"/>
    <s v=""/>
    <s v=""/>
    <x v="2"/>
    <x v="0"/>
    <x v="83"/>
    <n v="2"/>
    <x v="15"/>
    <n v="0"/>
    <n v="0"/>
    <n v="0.80117332291771282"/>
    <n v="0.18705955876409275"/>
    <m/>
    <m/>
    <m/>
    <m/>
    <m/>
    <m/>
    <m/>
    <m/>
    <m/>
    <m/>
    <m/>
    <m/>
    <m/>
    <n v="9"/>
    <n v="0"/>
    <n v="0"/>
  </r>
  <r>
    <n v="55881046"/>
    <s v="SHIMIZU, Mai"/>
    <s v="Tokyo"/>
    <s v="Tokyo"/>
    <s v=""/>
    <s v=""/>
    <x v="2"/>
    <x v="0"/>
    <x v="87"/>
    <n v="1"/>
    <x v="14"/>
    <n v="0"/>
    <n v="0"/>
    <n v="4.8389856341959137E-2"/>
    <n v="0.7648910688712629"/>
    <m/>
    <m/>
    <m/>
    <m/>
    <m/>
    <m/>
    <m/>
    <m/>
    <m/>
    <m/>
    <m/>
    <m/>
    <m/>
    <n v="9"/>
    <n v="0"/>
    <n v="0"/>
  </r>
  <r>
    <n v="55881816"/>
    <s v="NAKANISHI, Satoru"/>
    <s v="Tokyo"/>
    <s v="Tokyo"/>
    <s v=""/>
    <s v=""/>
    <x v="2"/>
    <x v="0"/>
    <x v="87"/>
    <n v="1"/>
    <x v="14"/>
    <n v="0"/>
    <n v="0"/>
    <n v="0.18467660120386165"/>
    <n v="0.94834207066304299"/>
    <m/>
    <m/>
    <m/>
    <m/>
    <m/>
    <m/>
    <m/>
    <m/>
    <m/>
    <m/>
    <m/>
    <m/>
    <m/>
    <n v="9"/>
    <n v="0"/>
    <n v="0"/>
  </r>
  <r>
    <n v="55884745"/>
    <s v="Di Vora, Igor"/>
    <s v="Turin"/>
    <s v="Turin"/>
    <s v=""/>
    <s v=""/>
    <x v="6"/>
    <x v="0"/>
    <x v="87"/>
    <n v="1"/>
    <x v="14"/>
    <n v="0"/>
    <n v="0"/>
    <n v="0.88968662765373285"/>
    <n v="0.22660019872504977"/>
    <m/>
    <m/>
    <m/>
    <m/>
    <m/>
    <m/>
    <m/>
    <m/>
    <m/>
    <m/>
    <m/>
    <m/>
    <m/>
    <n v="9"/>
    <n v="0"/>
    <n v="0"/>
  </r>
  <r>
    <n v="55887237"/>
    <s v="TAKANO, Toshiya"/>
    <s v="Hiroshima"/>
    <s v="Hiroshima"/>
    <s v=""/>
    <s v=""/>
    <x v="2"/>
    <x v="0"/>
    <x v="62"/>
    <n v="1"/>
    <x v="14"/>
    <n v="0"/>
    <n v="0"/>
    <n v="1.4943650559195443E-2"/>
    <n v="0.98604587553695344"/>
    <m/>
    <m/>
    <m/>
    <m/>
    <m/>
    <m/>
    <m/>
    <m/>
    <m/>
    <m/>
    <m/>
    <m/>
    <m/>
    <n v="9"/>
    <n v="0"/>
    <n v="0"/>
  </r>
  <r>
    <n v="55888346"/>
    <s v="Furusawa, Koichiro"/>
    <s v="Shimotsuke"/>
    <s v="Shimotsuke"/>
    <s v=""/>
    <s v=""/>
    <x v="2"/>
    <x v="0"/>
    <x v="70"/>
    <n v="1"/>
    <x v="14"/>
    <n v="0"/>
    <n v="0"/>
    <n v="0.34272510652140009"/>
    <n v="0.10788792015400694"/>
    <m/>
    <m/>
    <m/>
    <m/>
    <m/>
    <m/>
    <m/>
    <m/>
    <m/>
    <m/>
    <m/>
    <m/>
    <m/>
    <n v="9"/>
    <n v="0"/>
    <n v="0"/>
  </r>
  <r>
    <n v="55888470"/>
    <s v="KIM, Hyung Woo"/>
    <s v="Yongin"/>
    <s v="Yongin"/>
    <s v=""/>
    <s v=""/>
    <x v="7"/>
    <x v="0"/>
    <x v="66"/>
    <n v="1"/>
    <x v="14"/>
    <n v="0"/>
    <n v="0"/>
    <n v="0.36353815935178113"/>
    <n v="0.92221409424398793"/>
    <m/>
    <m/>
    <m/>
    <m/>
    <m/>
    <m/>
    <m/>
    <m/>
    <m/>
    <m/>
    <m/>
    <m/>
    <m/>
    <n v="9"/>
    <n v="0"/>
    <n v="0"/>
  </r>
  <r>
    <n v="55891557"/>
    <s v="Barnes, Donald Michael"/>
    <s v="Melbourne,FL"/>
    <s v="Melbourne FL"/>
    <s v=""/>
    <s v=""/>
    <x v="9"/>
    <x v="0"/>
    <x v="74"/>
    <n v="1"/>
    <x v="15"/>
    <n v="0"/>
    <n v="0"/>
    <n v="0.1976819526955248"/>
    <n v="0.60481212049169342"/>
    <m/>
    <m/>
    <m/>
    <m/>
    <m/>
    <m/>
    <m/>
    <m/>
    <m/>
    <m/>
    <m/>
    <m/>
    <m/>
    <n v="9"/>
    <n v="0"/>
    <n v="0"/>
  </r>
  <r>
    <n v="55892079"/>
    <s v="CARGOL, Michael"/>
    <s v="Houston,TX"/>
    <s v="Houston TX"/>
    <s v=""/>
    <s v=""/>
    <x v="9"/>
    <x v="0"/>
    <x v="70"/>
    <n v="1"/>
    <x v="15"/>
    <n v="0"/>
    <n v="0"/>
    <n v="0.18503566030037055"/>
    <n v="0.54427662086932738"/>
    <m/>
    <m/>
    <m/>
    <m/>
    <m/>
    <m/>
    <m/>
    <m/>
    <m/>
    <m/>
    <m/>
    <m/>
    <m/>
    <n v="9"/>
    <n v="0"/>
    <n v="0"/>
  </r>
  <r>
    <n v="55892671"/>
    <s v="DEMIANETS, Ivan"/>
    <s v="Los Angeles,CA"/>
    <s v="Los Angeles CA"/>
    <s v=""/>
    <s v=""/>
    <x v="9"/>
    <x v="0"/>
    <x v="78"/>
    <n v="1"/>
    <x v="3"/>
    <n v="0"/>
    <n v="0"/>
    <n v="0.72636608165977778"/>
    <n v="0.61423733278463233"/>
    <m/>
    <m/>
    <m/>
    <m/>
    <m/>
    <m/>
    <m/>
    <m/>
    <m/>
    <m/>
    <m/>
    <m/>
    <m/>
    <n v="9"/>
    <n v="0"/>
    <n v="0"/>
  </r>
  <r>
    <n v="55893375"/>
    <s v="Lee, Raley"/>
    <s v="Modesto,CA"/>
    <s v="Modesto CA"/>
    <s v=""/>
    <s v=""/>
    <x v="9"/>
    <x v="0"/>
    <x v="70"/>
    <n v="1"/>
    <x v="15"/>
    <n v="0"/>
    <n v="0"/>
    <n v="0.35384310023940357"/>
    <n v="0.46934855343770476"/>
    <m/>
    <m/>
    <m/>
    <m/>
    <m/>
    <m/>
    <m/>
    <m/>
    <m/>
    <m/>
    <m/>
    <m/>
    <m/>
    <n v="9"/>
    <n v="0"/>
    <n v="0"/>
  </r>
  <r>
    <n v="55893974"/>
    <s v="HYODO, Yoshihiro"/>
    <s v="Kawasaki"/>
    <s v="Kawasaki"/>
    <s v=""/>
    <s v=""/>
    <x v="2"/>
    <x v="0"/>
    <x v="59"/>
    <n v="1"/>
    <x v="14"/>
    <n v="0"/>
    <n v="0"/>
    <n v="0.23271012796358415"/>
    <n v="0.85276716575874956"/>
    <m/>
    <m/>
    <m/>
    <m/>
    <m/>
    <m/>
    <m/>
    <m/>
    <m/>
    <m/>
    <m/>
    <m/>
    <m/>
    <n v="9"/>
    <n v="0"/>
    <n v="0"/>
  </r>
  <r>
    <n v="55895308"/>
    <s v="TATSUMI, Ryosuke"/>
    <s v="Hitachi-shi, Ibaraki"/>
    <s v="Hitachi-shi Ibaraki"/>
    <s v=""/>
    <s v=""/>
    <x v="2"/>
    <x v="0"/>
    <x v="91"/>
    <n v="2"/>
    <x v="15"/>
    <n v="0"/>
    <n v="0"/>
    <n v="0.20080222228262301"/>
    <n v="0.15875746395231904"/>
    <m/>
    <m/>
    <m/>
    <m/>
    <m/>
    <m/>
    <m/>
    <m/>
    <m/>
    <m/>
    <m/>
    <m/>
    <m/>
    <n v="9"/>
    <n v="0"/>
    <n v="0"/>
  </r>
  <r>
    <n v="55896883"/>
    <s v="Ueno, Yoshihiro"/>
    <s v="Matsumoto"/>
    <s v="Matsumoto"/>
    <s v=""/>
    <s v=""/>
    <x v="2"/>
    <x v="0"/>
    <x v="62"/>
    <n v="1"/>
    <x v="14"/>
    <n v="0"/>
    <n v="0"/>
    <n v="0.81355381333266807"/>
    <n v="0.12957583304357911"/>
    <m/>
    <m/>
    <m/>
    <m/>
    <m/>
    <m/>
    <m/>
    <m/>
    <m/>
    <m/>
    <m/>
    <m/>
    <m/>
    <n v="9"/>
    <n v="0"/>
    <n v="0"/>
  </r>
  <r>
    <n v="55906648"/>
    <s v="Wang, Chuan-Wei"/>
    <s v="New Taipei"/>
    <s v="New Taipei"/>
    <s v=""/>
    <s v=""/>
    <x v="5"/>
    <x v="0"/>
    <x v="70"/>
    <n v="1"/>
    <x v="15"/>
    <n v="0"/>
    <n v="0"/>
    <n v="0.8117770670074933"/>
    <n v="0.12113106326021073"/>
    <m/>
    <m/>
    <m/>
    <m/>
    <m/>
    <m/>
    <m/>
    <m/>
    <m/>
    <m/>
    <m/>
    <m/>
    <m/>
    <n v="9"/>
    <n v="0"/>
    <n v="0"/>
  </r>
  <r>
    <n v="55908095"/>
    <s v="Parks, Matthew"/>
    <s v="Gulfport,FL"/>
    <s v="Gulfport FL"/>
    <s v=""/>
    <s v=""/>
    <x v="9"/>
    <x v="0"/>
    <x v="77"/>
    <n v="1"/>
    <x v="15"/>
    <n v="0"/>
    <n v="0"/>
    <n v="0.85722436906913202"/>
    <n v="0.32857101185563253"/>
    <m/>
    <m/>
    <m/>
    <m/>
    <m/>
    <m/>
    <m/>
    <m/>
    <m/>
    <m/>
    <m/>
    <m/>
    <m/>
    <n v="9"/>
    <n v="0"/>
    <n v="0"/>
  </r>
  <r>
    <n v="55909131"/>
    <s v="Gilsing, Roy"/>
    <s v="Nieuw-Vennep"/>
    <s v="Nieuw-Vennep"/>
    <s v=""/>
    <s v=""/>
    <x v="1"/>
    <x v="0"/>
    <x v="74"/>
    <n v="1"/>
    <x v="14"/>
    <n v="0"/>
    <n v="0"/>
    <n v="0.86421658622127451"/>
    <n v="0.76762351819939678"/>
    <m/>
    <m/>
    <m/>
    <m/>
    <m/>
    <m/>
    <m/>
    <m/>
    <m/>
    <m/>
    <m/>
    <m/>
    <m/>
    <n v="9"/>
    <n v="0"/>
    <n v="0"/>
  </r>
  <r>
    <n v="55909215"/>
    <s v="Tsvi, Meir"/>
    <s v="Tel Aviv,IL"/>
    <s v="Tel Aviv IL"/>
    <s v=""/>
    <s v=""/>
    <x v="9"/>
    <x v="0"/>
    <x v="77"/>
    <n v="1"/>
    <x v="3"/>
    <n v="0"/>
    <n v="0"/>
    <n v="0.56928953801590543"/>
    <n v="0.68227450656936484"/>
    <m/>
    <m/>
    <m/>
    <m/>
    <m/>
    <m/>
    <m/>
    <m/>
    <m/>
    <m/>
    <m/>
    <m/>
    <m/>
    <n v="9"/>
    <n v="0"/>
    <n v="0"/>
  </r>
  <r>
    <n v="4991608"/>
    <s v="FOURNIER, Benoît"/>
    <s v="A24, 3 rue Stendhal,F-75020 Paris"/>
    <s v="A24 3 rue Stendhal F-75020 Paris"/>
    <s v="24 3 75020"/>
    <s v="A24"/>
    <x v="3"/>
    <x v="0"/>
    <x v="40"/>
    <n v="2"/>
    <x v="9"/>
    <n v="3"/>
    <n v="1"/>
    <n v="0.24189107942387145"/>
    <n v="0.40200446660589584"/>
    <n v="1"/>
    <n v="2"/>
    <n v="14"/>
    <m/>
    <m/>
    <m/>
    <m/>
    <m/>
    <m/>
    <m/>
    <m/>
    <m/>
    <m/>
    <n v="9"/>
    <n v="1"/>
    <n v="0"/>
  </r>
  <r>
    <n v="55910138"/>
    <s v="Karachalios, Antonis"/>
    <s v="Hatfield,PA"/>
    <s v="Hatfield PA"/>
    <s v=""/>
    <s v=""/>
    <x v="9"/>
    <x v="0"/>
    <x v="77"/>
    <n v="1"/>
    <x v="15"/>
    <n v="0"/>
    <n v="0"/>
    <n v="7.1644721340432538E-2"/>
    <n v="6.2507896970990018E-2"/>
    <m/>
    <m/>
    <m/>
    <m/>
    <m/>
    <m/>
    <m/>
    <m/>
    <m/>
    <m/>
    <m/>
    <m/>
    <m/>
    <n v="9"/>
    <n v="0"/>
    <n v="0"/>
  </r>
  <r>
    <n v="55910589"/>
    <s v="Kendall, Neal"/>
    <s v="Akron,OH"/>
    <s v="Akron OH"/>
    <s v=""/>
    <s v=""/>
    <x v="9"/>
    <x v="0"/>
    <x v="59"/>
    <n v="1"/>
    <x v="15"/>
    <n v="0"/>
    <n v="0"/>
    <n v="0.70302800695126588"/>
    <n v="0.94807983372566307"/>
    <m/>
    <m/>
    <m/>
    <m/>
    <m/>
    <m/>
    <m/>
    <m/>
    <m/>
    <m/>
    <m/>
    <m/>
    <m/>
    <n v="9"/>
    <n v="0"/>
    <n v="0"/>
  </r>
  <r>
    <n v="55910769"/>
    <s v="Furgeson-Moreira, Sergio E."/>
    <s v="Austin,TX"/>
    <s v="Austin TX"/>
    <s v=""/>
    <s v=""/>
    <x v="9"/>
    <x v="0"/>
    <x v="62"/>
    <n v="1"/>
    <x v="15"/>
    <n v="0"/>
    <n v="0"/>
    <n v="0.48155496040617984"/>
    <n v="0.76156225543059619"/>
    <m/>
    <m/>
    <m/>
    <m/>
    <m/>
    <m/>
    <m/>
    <m/>
    <m/>
    <m/>
    <m/>
    <m/>
    <m/>
    <n v="9"/>
    <n v="0"/>
    <n v="0"/>
  </r>
  <r>
    <n v="55913555"/>
    <s v="LEE, Ilho"/>
    <s v="Yongin-si"/>
    <s v="Yongin-si"/>
    <s v=""/>
    <s v=""/>
    <x v="7"/>
    <x v="0"/>
    <x v="62"/>
    <n v="1"/>
    <x v="14"/>
    <n v="0"/>
    <n v="0"/>
    <n v="0.58541217259670519"/>
    <n v="0.36232611630544154"/>
    <m/>
    <m/>
    <m/>
    <m/>
    <m/>
    <m/>
    <m/>
    <m/>
    <m/>
    <m/>
    <m/>
    <m/>
    <m/>
    <n v="9"/>
    <n v="0"/>
    <n v="0"/>
  </r>
  <r>
    <n v="55918998"/>
    <s v="KOREA UNIVERSITY OF TECHNOLOGY AND EDUCATION INDUSTRY-UNIVERSITY COOPERATION"/>
    <s v="Cheonan-si, Chungcheongnam-do"/>
    <s v="Cheonan-si Chungcheongnam-do"/>
    <s v=""/>
    <s v=""/>
    <x v="7"/>
    <x v="0"/>
    <x v="13"/>
    <n v="2"/>
    <x v="15"/>
    <n v="0"/>
    <n v="0"/>
    <n v="0.94609753372636407"/>
    <n v="0.74430935232938489"/>
    <m/>
    <m/>
    <m/>
    <m/>
    <m/>
    <m/>
    <m/>
    <m/>
    <m/>
    <m/>
    <m/>
    <m/>
    <m/>
    <n v="9"/>
    <n v="1"/>
    <n v="0"/>
  </r>
  <r>
    <n v="55923418"/>
    <s v="TANAKA, Kousuke"/>
    <s v="Nishio"/>
    <s v="Nishio"/>
    <s v=""/>
    <s v=""/>
    <x v="2"/>
    <x v="0"/>
    <x v="66"/>
    <n v="1"/>
    <x v="14"/>
    <n v="0"/>
    <n v="0"/>
    <n v="0.99626524031227204"/>
    <n v="0.35734357423393515"/>
    <m/>
    <m/>
    <m/>
    <m/>
    <m/>
    <m/>
    <m/>
    <m/>
    <m/>
    <m/>
    <m/>
    <m/>
    <m/>
    <n v="9"/>
    <n v="0"/>
    <n v="0"/>
  </r>
  <r>
    <n v="55925651"/>
    <s v="Clawson, Jr., Ronald W."/>
    <s v="Monroeville,PA"/>
    <s v="Monroeville PA"/>
    <s v=""/>
    <s v=""/>
    <x v="9"/>
    <x v="0"/>
    <x v="78"/>
    <n v="1"/>
    <x v="15"/>
    <n v="0"/>
    <n v="0"/>
    <n v="0.98550296453617503"/>
    <n v="0.19585029875427629"/>
    <m/>
    <m/>
    <m/>
    <m/>
    <m/>
    <m/>
    <m/>
    <m/>
    <m/>
    <m/>
    <m/>
    <m/>
    <m/>
    <n v="9"/>
    <n v="0"/>
    <n v="0"/>
  </r>
  <r>
    <n v="55935613"/>
    <s v="Khasis, Dan"/>
    <s v="FORT LEE,NJ"/>
    <s v="FORT LEE NJ"/>
    <s v=""/>
    <s v=""/>
    <x v="9"/>
    <x v="0"/>
    <x v="77"/>
    <n v="1"/>
    <x v="3"/>
    <n v="0"/>
    <n v="0"/>
    <n v="3.4364613943915434E-2"/>
    <n v="0.24238616354023934"/>
    <m/>
    <m/>
    <m/>
    <m/>
    <m/>
    <m/>
    <m/>
    <m/>
    <m/>
    <m/>
    <m/>
    <m/>
    <m/>
    <n v="9"/>
    <n v="0"/>
    <n v="0"/>
  </r>
  <r>
    <n v="55936049"/>
    <s v="Sun, Chung-Tsun"/>
    <s v="Hsinchu"/>
    <s v="Hsinchu"/>
    <s v=""/>
    <s v=""/>
    <x v="5"/>
    <x v="0"/>
    <x v="65"/>
    <n v="1"/>
    <x v="14"/>
    <n v="0"/>
    <n v="0"/>
    <n v="9.53541643250716E-2"/>
    <n v="0.86182518027850286"/>
    <m/>
    <m/>
    <m/>
    <m/>
    <m/>
    <m/>
    <m/>
    <m/>
    <m/>
    <m/>
    <m/>
    <m/>
    <m/>
    <n v="9"/>
    <n v="0"/>
    <n v="0"/>
  </r>
  <r>
    <n v="55939130"/>
    <s v="SHEPHERD, Christian"/>
    <s v="Minneapolis,MN"/>
    <s v="Minneapolis MN"/>
    <s v=""/>
    <s v=""/>
    <x v="9"/>
    <x v="0"/>
    <x v="78"/>
    <n v="1"/>
    <x v="15"/>
    <n v="0"/>
    <n v="0"/>
    <n v="0.95356340486764302"/>
    <n v="0.95078166137428921"/>
    <m/>
    <m/>
    <m/>
    <m/>
    <m/>
    <m/>
    <m/>
    <m/>
    <m/>
    <m/>
    <m/>
    <m/>
    <m/>
    <n v="9"/>
    <n v="0"/>
    <n v="0"/>
  </r>
  <r>
    <n v="55943296"/>
    <s v="NAKAJIMA, Kiyofumi"/>
    <s v="Toyota-shi"/>
    <s v="Toyota-shi"/>
    <s v=""/>
    <s v=""/>
    <x v="2"/>
    <x v="0"/>
    <x v="70"/>
    <n v="1"/>
    <x v="14"/>
    <n v="0"/>
    <n v="0"/>
    <n v="0.71725162593242564"/>
    <n v="0.53346426516330347"/>
    <m/>
    <m/>
    <m/>
    <m/>
    <m/>
    <m/>
    <m/>
    <m/>
    <m/>
    <m/>
    <m/>
    <m/>
    <m/>
    <n v="9"/>
    <n v="0"/>
    <n v="0"/>
  </r>
  <r>
    <n v="55944814"/>
    <s v="LIU, Ko-Jiunn"/>
    <s v="Zhunan Town"/>
    <s v="Zhunan Town"/>
    <s v=""/>
    <s v=""/>
    <x v="5"/>
    <x v="0"/>
    <x v="77"/>
    <n v="1"/>
    <x v="15"/>
    <n v="0"/>
    <n v="0"/>
    <n v="0.10307546772498966"/>
    <n v="0.44139086816271522"/>
    <m/>
    <m/>
    <m/>
    <m/>
    <m/>
    <m/>
    <m/>
    <m/>
    <m/>
    <m/>
    <m/>
    <m/>
    <m/>
    <n v="9"/>
    <n v="0"/>
    <n v="0"/>
  </r>
  <r>
    <n v="55945129"/>
    <s v="LAM, Chian Wah"/>
    <s v="Butterworth, Penang"/>
    <s v="Butterworth Penang"/>
    <s v=""/>
    <s v=""/>
    <x v="50"/>
    <x v="0"/>
    <x v="80"/>
    <n v="2"/>
    <x v="15"/>
    <n v="0"/>
    <n v="0"/>
    <n v="0.95129193254159028"/>
    <n v="0.51843657533320398"/>
    <m/>
    <m/>
    <m/>
    <m/>
    <m/>
    <m/>
    <m/>
    <m/>
    <m/>
    <m/>
    <m/>
    <m/>
    <m/>
    <n v="9"/>
    <n v="0"/>
    <n v="0"/>
  </r>
  <r>
    <n v="55949262"/>
    <s v="RECYCA-PIPE OF AMERICA L.L.C."/>
    <s v="Detroit,MI"/>
    <s v="Detroit MI"/>
    <s v=""/>
    <s v=""/>
    <x v="9"/>
    <x v="0"/>
    <x v="70"/>
    <n v="1"/>
    <x v="15"/>
    <n v="0"/>
    <n v="0"/>
    <n v="0.68891156435059397"/>
    <n v="8.3289989932812225E-2"/>
    <m/>
    <m/>
    <m/>
    <m/>
    <m/>
    <m/>
    <m/>
    <m/>
    <m/>
    <m/>
    <m/>
    <m/>
    <m/>
    <n v="9"/>
    <n v="0"/>
    <n v="0"/>
  </r>
  <r>
    <n v="55950868"/>
    <s v="FAFARD, Claudia"/>
    <s v="Houston,TX"/>
    <s v="Houston TX"/>
    <s v=""/>
    <s v=""/>
    <x v="9"/>
    <x v="0"/>
    <x v="70"/>
    <n v="1"/>
    <x v="15"/>
    <n v="0"/>
    <n v="0"/>
    <n v="0.57618434810422103"/>
    <n v="0.29146479984428675"/>
    <m/>
    <m/>
    <m/>
    <m/>
    <m/>
    <m/>
    <m/>
    <m/>
    <m/>
    <m/>
    <m/>
    <m/>
    <m/>
    <n v="9"/>
    <n v="0"/>
    <n v="0"/>
  </r>
  <r>
    <n v="55951413"/>
    <s v="Burford, Neil T."/>
    <s v="Durham,CT"/>
    <s v="Durham CT"/>
    <s v=""/>
    <s v=""/>
    <x v="9"/>
    <x v="0"/>
    <x v="62"/>
    <n v="1"/>
    <x v="15"/>
    <n v="0"/>
    <n v="0"/>
    <n v="0.61486081844559926"/>
    <n v="0.44907811273677423"/>
    <m/>
    <m/>
    <m/>
    <m/>
    <m/>
    <m/>
    <m/>
    <m/>
    <m/>
    <m/>
    <m/>
    <m/>
    <m/>
    <n v="9"/>
    <n v="0"/>
    <n v="0"/>
  </r>
  <r>
    <n v="55951507"/>
    <s v="Channell, Lamar"/>
    <s v="Mililani,HI"/>
    <s v="Mililani HI"/>
    <s v=""/>
    <s v=""/>
    <x v="9"/>
    <x v="0"/>
    <x v="77"/>
    <n v="1"/>
    <x v="15"/>
    <n v="0"/>
    <n v="0"/>
    <n v="6.6804404029526254E-2"/>
    <n v="8.2206059705915546E-2"/>
    <m/>
    <m/>
    <m/>
    <m/>
    <m/>
    <m/>
    <m/>
    <m/>
    <m/>
    <m/>
    <m/>
    <m/>
    <m/>
    <n v="9"/>
    <n v="0"/>
    <n v="0"/>
  </r>
  <r>
    <n v="5152750"/>
    <s v="Emerson Network Power, Energy Systems, North America, Inc."/>
    <s v="1122 F Street,Lorain, OH 44052"/>
    <s v="1122 F Street Lorain OH 44052"/>
    <s v="1122 44052"/>
    <s v=""/>
    <x v="9"/>
    <x v="0"/>
    <x v="0"/>
    <n v="2"/>
    <x v="9"/>
    <n v="2"/>
    <n v="0"/>
    <n v="0.71703071165817578"/>
    <n v="0.40593689290178403"/>
    <n v="1"/>
    <n v="2"/>
    <n v="14"/>
    <m/>
    <m/>
    <m/>
    <m/>
    <m/>
    <m/>
    <m/>
    <m/>
    <m/>
    <m/>
    <n v="9"/>
    <n v="1"/>
    <n v="0"/>
  </r>
  <r>
    <n v="55953856"/>
    <s v="Cho, Shih-Huai"/>
    <s v="New Taipei"/>
    <s v="New Taipei"/>
    <s v=""/>
    <s v=""/>
    <x v="2"/>
    <x v="0"/>
    <x v="70"/>
    <n v="1"/>
    <x v="15"/>
    <n v="0"/>
    <n v="0"/>
    <n v="0.7254725699324357"/>
    <n v="0.85395719229447498"/>
    <m/>
    <m/>
    <m/>
    <m/>
    <m/>
    <m/>
    <m/>
    <m/>
    <m/>
    <m/>
    <m/>
    <m/>
    <m/>
    <n v="9"/>
    <n v="0"/>
    <n v="0"/>
  </r>
  <r>
    <n v="55962048"/>
    <s v="Bjone, Nicholas"/>
    <s v="Laveen,AZ"/>
    <s v="Laveen AZ"/>
    <s v=""/>
    <s v=""/>
    <x v="9"/>
    <x v="0"/>
    <x v="62"/>
    <n v="1"/>
    <x v="15"/>
    <n v="0"/>
    <n v="0"/>
    <n v="0.6345241886115689"/>
    <n v="0.20855549545189778"/>
    <m/>
    <m/>
    <m/>
    <m/>
    <m/>
    <m/>
    <m/>
    <m/>
    <m/>
    <m/>
    <m/>
    <m/>
    <m/>
    <n v="9"/>
    <n v="0"/>
    <n v="0"/>
  </r>
  <r>
    <n v="55964528"/>
    <s v="Schendel, Michael J"/>
    <s v="Andover,MN"/>
    <s v="Andover MN"/>
    <s v=""/>
    <s v=""/>
    <x v="9"/>
    <x v="0"/>
    <x v="70"/>
    <n v="1"/>
    <x v="15"/>
    <n v="0"/>
    <n v="0"/>
    <n v="0.40973636708269012"/>
    <n v="0.6418869040146552"/>
    <m/>
    <m/>
    <m/>
    <m/>
    <m/>
    <m/>
    <m/>
    <m/>
    <m/>
    <m/>
    <m/>
    <m/>
    <m/>
    <n v="9"/>
    <n v="0"/>
    <n v="0"/>
  </r>
  <r>
    <n v="55964627"/>
    <s v="Shi, Conglei"/>
    <s v="White Plains,NY"/>
    <s v="White Plains NY"/>
    <s v=""/>
    <s v=""/>
    <x v="9"/>
    <x v="0"/>
    <x v="81"/>
    <n v="1"/>
    <x v="3"/>
    <n v="0"/>
    <n v="0"/>
    <n v="0.73507349200757532"/>
    <n v="0.76578539566183224"/>
    <m/>
    <m/>
    <m/>
    <m/>
    <m/>
    <m/>
    <m/>
    <m/>
    <m/>
    <m/>
    <m/>
    <m/>
    <m/>
    <n v="9"/>
    <n v="0"/>
    <n v="0"/>
  </r>
  <r>
    <n v="55965912"/>
    <s v="Lin, Lancy"/>
    <s v="Irvine,CA"/>
    <s v="Irvine CA"/>
    <s v=""/>
    <s v=""/>
    <x v="9"/>
    <x v="0"/>
    <x v="62"/>
    <n v="1"/>
    <x v="15"/>
    <n v="0"/>
    <n v="0"/>
    <n v="0.75167778267815222"/>
    <n v="0.82448331914939266"/>
    <m/>
    <m/>
    <m/>
    <m/>
    <m/>
    <m/>
    <m/>
    <m/>
    <m/>
    <m/>
    <m/>
    <m/>
    <m/>
    <n v="9"/>
    <n v="0"/>
    <n v="0"/>
  </r>
  <r>
    <n v="55968068"/>
    <s v="Shimizu, Morimichi"/>
    <s v="Hachioji"/>
    <s v="Hachioji"/>
    <s v=""/>
    <s v=""/>
    <x v="2"/>
    <x v="0"/>
    <x v="59"/>
    <n v="1"/>
    <x v="14"/>
    <n v="0"/>
    <n v="0"/>
    <n v="0.94489972632194075"/>
    <n v="9.0481088148293476E-2"/>
    <m/>
    <m/>
    <m/>
    <m/>
    <m/>
    <m/>
    <m/>
    <m/>
    <m/>
    <m/>
    <m/>
    <m/>
    <m/>
    <n v="9"/>
    <n v="0"/>
    <n v="0"/>
  </r>
  <r>
    <n v="55969801"/>
    <s v="Petty, Jerry"/>
    <s v="Seattle,WA"/>
    <s v="Seattle WA"/>
    <s v=""/>
    <s v=""/>
    <x v="9"/>
    <x v="0"/>
    <x v="70"/>
    <n v="1"/>
    <x v="15"/>
    <n v="0"/>
    <n v="0"/>
    <n v="0.22475337083507763"/>
    <n v="0.46033411659130052"/>
    <m/>
    <m/>
    <m/>
    <m/>
    <m/>
    <m/>
    <m/>
    <m/>
    <m/>
    <m/>
    <m/>
    <m/>
    <m/>
    <n v="9"/>
    <n v="0"/>
    <n v="0"/>
  </r>
  <r>
    <n v="55971409"/>
    <s v="Dheer, Sanjeev"/>
    <s v="Mountain View,CA"/>
    <s v="Mountain View CA"/>
    <s v=""/>
    <s v=""/>
    <x v="9"/>
    <x v="0"/>
    <x v="79"/>
    <n v="1"/>
    <x v="3"/>
    <n v="0"/>
    <n v="0"/>
    <n v="0.71309179325253536"/>
    <n v="0.28168637035635435"/>
    <m/>
    <m/>
    <m/>
    <m/>
    <m/>
    <m/>
    <m/>
    <m/>
    <m/>
    <m/>
    <m/>
    <m/>
    <m/>
    <n v="9"/>
    <n v="0"/>
    <n v="0"/>
  </r>
  <r>
    <n v="55974069"/>
    <s v="Spafford, Jamie Wayne"/>
    <s v="Alcoa,TN"/>
    <s v="Alcoa TN"/>
    <s v=""/>
    <s v=""/>
    <x v="9"/>
    <x v="0"/>
    <x v="59"/>
    <n v="1"/>
    <x v="15"/>
    <n v="0"/>
    <n v="0"/>
    <n v="0.91956276916769308"/>
    <n v="0.62818526542987985"/>
    <m/>
    <m/>
    <m/>
    <m/>
    <m/>
    <m/>
    <m/>
    <m/>
    <m/>
    <m/>
    <m/>
    <m/>
    <m/>
    <n v="9"/>
    <n v="0"/>
    <n v="0"/>
  </r>
  <r>
    <n v="55974556"/>
    <s v="X-Therma, Inc."/>
    <s v="Vallejo,CA"/>
    <s v="Vallejo CA"/>
    <s v=""/>
    <s v=""/>
    <x v="9"/>
    <x v="0"/>
    <x v="70"/>
    <n v="1"/>
    <x v="15"/>
    <n v="0"/>
    <n v="0"/>
    <n v="0.25232338227578155"/>
    <n v="0.29310779557132416"/>
    <m/>
    <m/>
    <m/>
    <m/>
    <m/>
    <m/>
    <m/>
    <m/>
    <m/>
    <m/>
    <m/>
    <m/>
    <m/>
    <n v="9"/>
    <n v="0"/>
    <n v="0"/>
  </r>
  <r>
    <n v="55976952"/>
    <s v="Hendrickson, Eric L."/>
    <s v="Irvine,CA"/>
    <s v="Irvine CA"/>
    <s v=""/>
    <s v=""/>
    <x v="9"/>
    <x v="0"/>
    <x v="62"/>
    <n v="1"/>
    <x v="15"/>
    <n v="0"/>
    <n v="0"/>
    <n v="0.57871539408766937"/>
    <n v="0.38474769051991675"/>
    <m/>
    <m/>
    <m/>
    <m/>
    <m/>
    <m/>
    <m/>
    <m/>
    <m/>
    <m/>
    <m/>
    <m/>
    <m/>
    <n v="9"/>
    <n v="0"/>
    <n v="0"/>
  </r>
  <r>
    <n v="55977596"/>
    <s v="Rausch, William"/>
    <s v="Richland,WA"/>
    <s v="Richland WA"/>
    <s v=""/>
    <s v=""/>
    <x v="9"/>
    <x v="0"/>
    <x v="77"/>
    <n v="1"/>
    <x v="15"/>
    <n v="0"/>
    <n v="0"/>
    <n v="0.73355224249514017"/>
    <n v="0.14032930785972053"/>
    <m/>
    <m/>
    <m/>
    <m/>
    <m/>
    <m/>
    <m/>
    <m/>
    <m/>
    <m/>
    <m/>
    <m/>
    <m/>
    <n v="9"/>
    <n v="0"/>
    <n v="0"/>
  </r>
  <r>
    <n v="5449350"/>
    <s v="Chou; Cheng-Ming"/>
    <s v="Linkou Hsiang, Taipei Hsien"/>
    <s v="Linkou Hsiang Taipei Hsien"/>
    <s v=""/>
    <s v=""/>
    <x v="5"/>
    <x v="0"/>
    <x v="54"/>
    <n v="2"/>
    <x v="0"/>
    <n v="0"/>
    <n v="0"/>
    <n v="0.30311635171638318"/>
    <n v="0.40171583169423075"/>
    <n v="1"/>
    <n v="2"/>
    <n v="14"/>
    <m/>
    <m/>
    <m/>
    <m/>
    <m/>
    <m/>
    <m/>
    <m/>
    <m/>
    <m/>
    <n v="9"/>
    <n v="1"/>
    <n v="0"/>
  </r>
  <r>
    <n v="55980690"/>
    <s v="Dobkins, Ken P."/>
    <s v="Conroe,TX"/>
    <s v="Conroe TX"/>
    <s v=""/>
    <s v=""/>
    <x v="9"/>
    <x v="0"/>
    <x v="62"/>
    <n v="1"/>
    <x v="15"/>
    <n v="0"/>
    <n v="0"/>
    <n v="0.21256359536802816"/>
    <n v="0.98271860173018011"/>
    <m/>
    <m/>
    <m/>
    <m/>
    <m/>
    <m/>
    <m/>
    <m/>
    <m/>
    <m/>
    <m/>
    <m/>
    <m/>
    <n v="9"/>
    <n v="0"/>
    <n v="0"/>
  </r>
  <r>
    <n v="55985006"/>
    <s v="State, Andrei"/>
    <s v="Chape Hill,NC"/>
    <s v="Chape Hill NC"/>
    <s v=""/>
    <s v=""/>
    <x v="9"/>
    <x v="0"/>
    <x v="69"/>
    <n v="1"/>
    <x v="3"/>
    <n v="0"/>
    <n v="0"/>
    <n v="0.35509049251679647"/>
    <n v="0.53399824505954374"/>
    <m/>
    <m/>
    <m/>
    <m/>
    <m/>
    <m/>
    <m/>
    <m/>
    <m/>
    <m/>
    <m/>
    <m/>
    <m/>
    <n v="9"/>
    <n v="0"/>
    <n v="0"/>
  </r>
  <r>
    <n v="55991258"/>
    <s v="DONTCHEVA, LUBOMIRA"/>
    <s v="SEATTLE,WA"/>
    <s v="SEATTLE WA"/>
    <s v=""/>
    <s v=""/>
    <x v="9"/>
    <x v="0"/>
    <x v="70"/>
    <n v="1"/>
    <x v="15"/>
    <n v="0"/>
    <n v="0"/>
    <n v="0.76873370391331475"/>
    <n v="0.39949544682518878"/>
    <m/>
    <m/>
    <m/>
    <m/>
    <m/>
    <m/>
    <m/>
    <m/>
    <m/>
    <m/>
    <m/>
    <m/>
    <m/>
    <n v="9"/>
    <n v="0"/>
    <n v="0"/>
  </r>
  <r>
    <n v="55991893"/>
    <s v="Garcen, Sean"/>
    <s v="Hudson,MA"/>
    <s v="Hudson MA"/>
    <s v=""/>
    <s v=""/>
    <x v="9"/>
    <x v="0"/>
    <x v="62"/>
    <n v="1"/>
    <x v="15"/>
    <n v="0"/>
    <n v="0"/>
    <n v="0.61274480341359783"/>
    <n v="0.60166750110360268"/>
    <m/>
    <m/>
    <m/>
    <m/>
    <m/>
    <m/>
    <m/>
    <m/>
    <m/>
    <m/>
    <m/>
    <m/>
    <m/>
    <n v="9"/>
    <n v="0"/>
    <n v="0"/>
  </r>
  <r>
    <n v="55994077"/>
    <s v="Moon, Young Hwan"/>
    <s v="Baton Rouge,LA"/>
    <s v="Baton Rouge LA"/>
    <s v=""/>
    <s v=""/>
    <x v="9"/>
    <x v="0"/>
    <x v="78"/>
    <n v="1"/>
    <x v="3"/>
    <n v="0"/>
    <n v="0"/>
    <n v="0.67743246597982276"/>
    <n v="0.87068674989419614"/>
    <m/>
    <m/>
    <m/>
    <m/>
    <m/>
    <m/>
    <m/>
    <m/>
    <m/>
    <m/>
    <m/>
    <m/>
    <m/>
    <n v="9"/>
    <n v="0"/>
    <n v="0"/>
  </r>
  <r>
    <n v="55996944"/>
    <s v="WATCHANATOR, INC."/>
    <s v="Ponte Vedra Beach,FL"/>
    <s v="Ponte Vedra Beach FL"/>
    <s v=""/>
    <s v=""/>
    <x v="9"/>
    <x v="0"/>
    <x v="91"/>
    <n v="2"/>
    <x v="0"/>
    <n v="0"/>
    <n v="0"/>
    <n v="0.13399731920735558"/>
    <n v="0.52593751809396583"/>
    <m/>
    <m/>
    <m/>
    <m/>
    <m/>
    <m/>
    <m/>
    <m/>
    <m/>
    <m/>
    <m/>
    <m/>
    <m/>
    <n v="9"/>
    <n v="0"/>
    <n v="0"/>
  </r>
  <r>
    <n v="56000122"/>
    <s v="Derousse, Welda William"/>
    <s v="Red Bud,IL"/>
    <s v="Red Bud IL"/>
    <s v=""/>
    <s v=""/>
    <x v="9"/>
    <x v="0"/>
    <x v="70"/>
    <n v="1"/>
    <x v="3"/>
    <n v="0"/>
    <n v="0"/>
    <n v="2.5733927610841922E-2"/>
    <n v="0.42063144100333727"/>
    <m/>
    <m/>
    <m/>
    <m/>
    <m/>
    <m/>
    <m/>
    <m/>
    <m/>
    <m/>
    <m/>
    <m/>
    <m/>
    <n v="9"/>
    <n v="0"/>
    <n v="0"/>
  </r>
  <r>
    <n v="56001316"/>
    <s v="Mechanical Simulation Corporation"/>
    <s v="Ann Arbor,MI"/>
    <s v="Ann Arbor MI"/>
    <s v=""/>
    <s v=""/>
    <x v="9"/>
    <x v="0"/>
    <x v="74"/>
    <n v="1"/>
    <x v="3"/>
    <n v="0"/>
    <n v="0"/>
    <n v="0.75772520604532856"/>
    <n v="0.15977447344099338"/>
    <m/>
    <m/>
    <m/>
    <m/>
    <m/>
    <m/>
    <m/>
    <m/>
    <m/>
    <m/>
    <m/>
    <m/>
    <m/>
    <n v="9"/>
    <n v="0"/>
    <n v="0"/>
  </r>
  <r>
    <n v="56001546"/>
    <s v="Oblen, Edward"/>
    <s v="Hackettstown,NJ"/>
    <s v="Hackettstown NJ"/>
    <s v=""/>
    <s v=""/>
    <x v="9"/>
    <x v="0"/>
    <x v="81"/>
    <n v="1"/>
    <x v="15"/>
    <n v="0"/>
    <n v="0"/>
    <n v="0.23355641430497143"/>
    <n v="0.38335409206891868"/>
    <m/>
    <m/>
    <m/>
    <m/>
    <m/>
    <m/>
    <m/>
    <m/>
    <m/>
    <m/>
    <m/>
    <m/>
    <m/>
    <n v="9"/>
    <n v="0"/>
    <n v="0"/>
  </r>
  <r>
    <n v="56002398"/>
    <s v="Trackstreet, Inc."/>
    <s v="Las Vegas,NV"/>
    <s v="Las Vegas NV"/>
    <s v=""/>
    <s v=""/>
    <x v="9"/>
    <x v="0"/>
    <x v="74"/>
    <n v="1"/>
    <x v="3"/>
    <n v="0"/>
    <n v="0"/>
    <n v="0.91598018324355435"/>
    <n v="0.29906090232092686"/>
    <m/>
    <m/>
    <m/>
    <m/>
    <m/>
    <m/>
    <m/>
    <m/>
    <m/>
    <m/>
    <m/>
    <m/>
    <m/>
    <n v="9"/>
    <n v="0"/>
    <n v="0"/>
  </r>
  <r>
    <n v="56002772"/>
    <s v="Reed, David John"/>
    <s v="Yaroomba"/>
    <s v="Yaroomba"/>
    <s v=""/>
    <s v=""/>
    <x v="20"/>
    <x v="0"/>
    <x v="59"/>
    <n v="1"/>
    <x v="14"/>
    <n v="0"/>
    <n v="0"/>
    <n v="0.86317832047589094"/>
    <n v="0.43114543319651821"/>
    <m/>
    <m/>
    <m/>
    <m/>
    <m/>
    <m/>
    <m/>
    <m/>
    <m/>
    <m/>
    <m/>
    <m/>
    <m/>
    <n v="9"/>
    <n v="0"/>
    <n v="0"/>
  </r>
  <r>
    <n v="56004497"/>
    <s v="GALMARINI, Carlos María"/>
    <s v="Madrid"/>
    <s v="Madrid"/>
    <s v=""/>
    <s v=""/>
    <x v="4"/>
    <x v="0"/>
    <x v="66"/>
    <n v="1"/>
    <x v="14"/>
    <n v="0"/>
    <n v="0"/>
    <n v="0.77739455208891806"/>
    <n v="0.29215349350333431"/>
    <m/>
    <m/>
    <m/>
    <m/>
    <m/>
    <m/>
    <m/>
    <m/>
    <m/>
    <m/>
    <m/>
    <m/>
    <m/>
    <n v="9"/>
    <n v="0"/>
    <n v="0"/>
  </r>
  <r>
    <n v="56004541"/>
    <s v="Terrats Medical, S.L."/>
    <s v="Barbera Del Valles"/>
    <s v="Barbera Del Valles"/>
    <s v=""/>
    <s v=""/>
    <x v="4"/>
    <x v="0"/>
    <x v="83"/>
    <n v="2"/>
    <x v="3"/>
    <n v="0"/>
    <n v="0"/>
    <n v="0.29333165780430825"/>
    <n v="0.62480294512792345"/>
    <m/>
    <m/>
    <m/>
    <m/>
    <m/>
    <m/>
    <m/>
    <m/>
    <m/>
    <m/>
    <m/>
    <m/>
    <m/>
    <n v="9"/>
    <n v="0"/>
    <n v="0"/>
  </r>
  <r>
    <n v="56004579"/>
    <s v="Viita-Aho, Tarvo"/>
    <s v="Hyvinkää"/>
    <s v="Hyvinkää"/>
    <s v=""/>
    <s v=""/>
    <x v="23"/>
    <x v="0"/>
    <x v="59"/>
    <n v="1"/>
    <x v="14"/>
    <n v="0"/>
    <n v="0"/>
    <n v="0.52871824511766119"/>
    <n v="0.43752045973724674"/>
    <m/>
    <m/>
    <m/>
    <m/>
    <m/>
    <m/>
    <m/>
    <m/>
    <m/>
    <m/>
    <m/>
    <m/>
    <m/>
    <n v="9"/>
    <n v="0"/>
    <n v="0"/>
  </r>
  <r>
    <n v="56004756"/>
    <s v="Paris, Roland L. A."/>
    <s v="Erbree"/>
    <s v="Erbree"/>
    <s v=""/>
    <s v=""/>
    <x v="3"/>
    <x v="0"/>
    <x v="66"/>
    <n v="1"/>
    <x v="14"/>
    <n v="0"/>
    <n v="0"/>
    <n v="0.10367162585811185"/>
    <n v="0.69996801994443758"/>
    <m/>
    <m/>
    <m/>
    <m/>
    <m/>
    <m/>
    <m/>
    <m/>
    <m/>
    <m/>
    <m/>
    <m/>
    <m/>
    <n v="9"/>
    <n v="0"/>
    <n v="0"/>
  </r>
  <r>
    <n v="56006593"/>
    <s v="Yamakose, Hiroshi"/>
    <s v="Nagoya"/>
    <s v="Nagoya"/>
    <s v=""/>
    <s v=""/>
    <x v="2"/>
    <x v="0"/>
    <x v="66"/>
    <n v="1"/>
    <x v="14"/>
    <n v="0"/>
    <n v="0"/>
    <n v="0.5679689395276869"/>
    <n v="0.54613890441459512"/>
    <m/>
    <m/>
    <m/>
    <m/>
    <m/>
    <m/>
    <m/>
    <m/>
    <m/>
    <m/>
    <m/>
    <m/>
    <m/>
    <n v="9"/>
    <n v="0"/>
    <n v="0"/>
  </r>
  <r>
    <n v="56007910"/>
    <s v="AMERICAN LIFE NATURALLY"/>
    <s v="Atlanta,GA"/>
    <s v="Atlanta GA"/>
    <s v=""/>
    <s v=""/>
    <x v="9"/>
    <x v="0"/>
    <x v="70"/>
    <n v="1"/>
    <x v="15"/>
    <n v="0"/>
    <n v="0"/>
    <n v="0.71471388019781568"/>
    <n v="0.10444136814092742"/>
    <m/>
    <m/>
    <m/>
    <m/>
    <m/>
    <m/>
    <m/>
    <m/>
    <m/>
    <m/>
    <m/>
    <m/>
    <m/>
    <n v="9"/>
    <n v="0"/>
    <n v="0"/>
  </r>
  <r>
    <n v="56008711"/>
    <s v="Franz, Tyler"/>
    <s v="Charlotte,NC"/>
    <s v="Charlotte NC"/>
    <s v=""/>
    <s v=""/>
    <x v="9"/>
    <x v="0"/>
    <x v="74"/>
    <n v="1"/>
    <x v="15"/>
    <n v="0"/>
    <n v="0"/>
    <n v="0.5167403372751469"/>
    <n v="0.69581012189291713"/>
    <m/>
    <m/>
    <m/>
    <m/>
    <m/>
    <m/>
    <m/>
    <m/>
    <m/>
    <m/>
    <m/>
    <m/>
    <m/>
    <n v="9"/>
    <n v="0"/>
    <n v="0"/>
  </r>
  <r>
    <n v="56009954"/>
    <s v="OFFERMANN, Martin"/>
    <s v="Midland,MI"/>
    <s v="Midland MI"/>
    <s v=""/>
    <s v=""/>
    <x v="9"/>
    <x v="0"/>
    <x v="70"/>
    <n v="1"/>
    <x v="15"/>
    <n v="0"/>
    <n v="0"/>
    <n v="0.42293835720507222"/>
    <n v="0.31766668732571979"/>
    <m/>
    <m/>
    <m/>
    <m/>
    <m/>
    <m/>
    <m/>
    <m/>
    <m/>
    <m/>
    <m/>
    <m/>
    <m/>
    <n v="9"/>
    <n v="0"/>
    <n v="0"/>
  </r>
  <r>
    <n v="56020738"/>
    <s v="CHolakova, Diana"/>
    <s v="ul. 'Rusaliyski prohod' 1, vh. B, et. 3, ap. 38 Sofia 1407 BULGARIA"/>
    <s v="ul. 'Rusaliyski prohod' 1 vh. B et. 3 ap. 38 Sofia 1407 BULGARIA"/>
    <s v="1 3 38 1407"/>
    <s v="1"/>
    <x v="24"/>
    <x v="0"/>
    <x v="17"/>
    <n v="3"/>
    <x v="5"/>
    <n v="4"/>
    <n v="1"/>
    <n v="0.10440289493339361"/>
    <n v="0.46238824444106064"/>
    <m/>
    <m/>
    <m/>
    <m/>
    <m/>
    <m/>
    <m/>
    <m/>
    <m/>
    <m/>
    <m/>
    <m/>
    <m/>
    <n v="9"/>
    <n v="1"/>
    <n v="0"/>
  </r>
  <r>
    <n v="56155419"/>
    <s v="GRIMM, Markus"/>
    <s v="Alte Markstrasse 5, 23883 Klein-Zecher DE"/>
    <s v="Alte Markstrasse 5 23883 Klein-Zecher DE"/>
    <s v="5 23883"/>
    <s v="5"/>
    <x v="0"/>
    <x v="0"/>
    <x v="46"/>
    <n v="3"/>
    <x v="9"/>
    <n v="2"/>
    <n v="1"/>
    <n v="0.29627038078007106"/>
    <n v="9.7160517787472145E-2"/>
    <m/>
    <m/>
    <m/>
    <m/>
    <m/>
    <m/>
    <m/>
    <m/>
    <m/>
    <m/>
    <m/>
    <m/>
    <m/>
    <n v="9"/>
    <n v="1"/>
    <n v="0"/>
  </r>
  <r>
    <n v="56173408"/>
    <s v="PERRISSOUD SÉBASTIEN"/>
    <s v="PARIS 75017 FR"/>
    <s v="PARIS 75017 FR"/>
    <s v="75017"/>
    <s v=""/>
    <x v="3"/>
    <x v="0"/>
    <x v="78"/>
    <n v="1"/>
    <x v="3"/>
    <n v="1"/>
    <n v="0"/>
    <n v="0.99636124343233246"/>
    <n v="0.28401057775199534"/>
    <m/>
    <m/>
    <m/>
    <m/>
    <m/>
    <m/>
    <m/>
    <m/>
    <m/>
    <m/>
    <m/>
    <m/>
    <m/>
    <n v="9"/>
    <n v="0"/>
    <n v="0"/>
  </r>
  <r>
    <n v="5664741"/>
    <s v="Schweizer, Pascal"/>
    <s v="Saint Martin D'Uriage"/>
    <s v="Saint Martin D'Uriage"/>
    <s v=""/>
    <s v=""/>
    <x v="3"/>
    <x v="0"/>
    <x v="88"/>
    <n v="2"/>
    <x v="3"/>
    <n v="0"/>
    <n v="0"/>
    <n v="0.86362738446762488"/>
    <n v="0.39704727661265649"/>
    <n v="1"/>
    <n v="2"/>
    <n v="14"/>
    <m/>
    <m/>
    <m/>
    <m/>
    <m/>
    <m/>
    <m/>
    <m/>
    <m/>
    <m/>
    <n v="9"/>
    <n v="0"/>
    <n v="0"/>
  </r>
  <r>
    <n v="56207874"/>
    <s v="TAKEDA GMBH"/>
    <s v="Byk-Gulden-Str. 2 78467 Konstanz - GERMANY"/>
    <s v="Byk-Gulden-Str. 2 78467 Konstanz - GERMANY"/>
    <s v="2 78467"/>
    <s v="2"/>
    <x v="0"/>
    <x v="0"/>
    <x v="3"/>
    <n v="3"/>
    <x v="9"/>
    <n v="2"/>
    <n v="1"/>
    <n v="0.18453978946782157"/>
    <n v="0.941600569000273"/>
    <m/>
    <m/>
    <m/>
    <m/>
    <m/>
    <m/>
    <m/>
    <m/>
    <m/>
    <m/>
    <m/>
    <m/>
    <m/>
    <n v="9"/>
    <n v="1"/>
    <n v="0"/>
  </r>
  <r>
    <n v="6053837"/>
    <s v="Anon; Ramon L."/>
    <s v="Torrejon de Ardoz (Madrid)"/>
    <s v="Torrejon de Ardoz (Madrid)"/>
    <s v=""/>
    <s v=""/>
    <x v="4"/>
    <x v="0"/>
    <x v="76"/>
    <n v="2"/>
    <x v="0"/>
    <n v="0"/>
    <n v="0"/>
    <n v="0.71200853168397926"/>
    <n v="0.41335452704506248"/>
    <n v="1"/>
    <n v="2"/>
    <n v="14"/>
    <m/>
    <m/>
    <m/>
    <m/>
    <m/>
    <m/>
    <m/>
    <m/>
    <m/>
    <m/>
    <n v="9"/>
    <n v="1"/>
    <n v="0"/>
  </r>
  <r>
    <n v="56272945"/>
    <s v="Andreas Maurer"/>
    <s v="Voa Tgiern Seura Valbella 7077 CH"/>
    <s v="Voa Tgiern Seura Valbella 7077 CH"/>
    <s v="7077"/>
    <s v=""/>
    <x v="10"/>
    <x v="0"/>
    <x v="40"/>
    <n v="2"/>
    <x v="9"/>
    <n v="1"/>
    <n v="0"/>
    <n v="0.54016932487549207"/>
    <n v="0.65481241435733195"/>
    <m/>
    <m/>
    <m/>
    <m/>
    <m/>
    <m/>
    <m/>
    <m/>
    <m/>
    <m/>
    <m/>
    <m/>
    <m/>
    <n v="9"/>
    <n v="1"/>
    <n v="0"/>
  </r>
  <r>
    <n v="56286029"/>
    <s v="Mackelvie, Winston"/>
    <s v="20 Kimball Road, Knowlton, Quebec J0E 1V0 CA"/>
    <s v="20 Kimball Road Knowlton Quebec J0E 1V0 CA"/>
    <s v="20 0 10"/>
    <s v="J0E"/>
    <x v="16"/>
    <x v="0"/>
    <x v="18"/>
    <n v="3"/>
    <x v="10"/>
    <n v="3"/>
    <n v="1"/>
    <n v="0.65778949498589712"/>
    <n v="0.52597734343126401"/>
    <m/>
    <m/>
    <m/>
    <m/>
    <m/>
    <m/>
    <m/>
    <m/>
    <m/>
    <m/>
    <m/>
    <m/>
    <m/>
    <n v="9"/>
    <n v="1"/>
    <n v="0"/>
  </r>
  <r>
    <n v="56318220"/>
    <s v="SMELT,KATHRYN"/>
    <s v="NA"/>
    <s v="NA"/>
    <s v=""/>
    <s v=""/>
    <x v="9"/>
    <x v="0"/>
    <x v="99"/>
    <n v="1"/>
    <x v="14"/>
    <n v="0"/>
    <n v="0"/>
    <n v="1.0553708501714887E-3"/>
    <n v="7.9732741455293521E-2"/>
    <m/>
    <m/>
    <m/>
    <m/>
    <m/>
    <m/>
    <m/>
    <m/>
    <m/>
    <m/>
    <m/>
    <m/>
    <m/>
    <n v="9"/>
    <n v="0"/>
    <n v="0"/>
  </r>
  <r>
    <n v="7007925"/>
    <s v="Gaughen, Kevin W."/>
    <s v="528 Broad St.,Weymouth,MA,02189"/>
    <s v="528 Broad St. Weymouth MA 02189"/>
    <s v="528 02189"/>
    <s v=""/>
    <x v="9"/>
    <x v="0"/>
    <x v="29"/>
    <n v="2"/>
    <x v="9"/>
    <n v="2"/>
    <n v="0"/>
    <n v="0.29917291229771215"/>
    <n v="0.3853892359636375"/>
    <n v="1"/>
    <n v="2"/>
    <n v="14"/>
    <m/>
    <m/>
    <m/>
    <m/>
    <m/>
    <m/>
    <m/>
    <m/>
    <m/>
    <m/>
    <n v="9"/>
    <n v="1"/>
    <n v="0"/>
  </r>
  <r>
    <n v="56366336"/>
    <s v="LEE, Dae Yon"/>
    <s v="8-26, Munpyeongseo-ro, Daedeok-gu, Daejeon 306-220"/>
    <s v="8-26 Munpyeongseo-ro Daedeok-gu Daejeon 306-220"/>
    <s v="826 306220"/>
    <s v="-26"/>
    <x v="7"/>
    <x v="0"/>
    <x v="23"/>
    <n v="3"/>
    <x v="1"/>
    <n v="2"/>
    <n v="1"/>
    <n v="0.67315691700049651"/>
    <n v="0.16165753358660839"/>
    <m/>
    <m/>
    <m/>
    <m/>
    <m/>
    <m/>
    <m/>
    <m/>
    <m/>
    <m/>
    <m/>
    <m/>
    <m/>
    <n v="9"/>
    <n v="1"/>
    <n v="0"/>
  </r>
  <r>
    <n v="56366676"/>
    <s v="BONADEO,DANIELE"/>
    <s v="NA"/>
    <s v="NA"/>
    <s v=""/>
    <s v=""/>
    <x v="10"/>
    <x v="0"/>
    <x v="99"/>
    <n v="1"/>
    <x v="14"/>
    <n v="0"/>
    <n v="0"/>
    <n v="0.89796312964302172"/>
    <n v="0.32416523314189849"/>
    <m/>
    <m/>
    <m/>
    <m/>
    <m/>
    <m/>
    <m/>
    <m/>
    <m/>
    <m/>
    <m/>
    <m/>
    <m/>
    <n v="9"/>
    <n v="0"/>
    <n v="0"/>
  </r>
  <r>
    <n v="56367842"/>
    <s v="BARNSCHEID, Lutz"/>
    <s v="Kornblumenweg 30, 41239 Mönchengladbach DE"/>
    <s v="Kornblumenweg 30 41239 Mönchengladbach DE"/>
    <s v="30 41239"/>
    <s v="30"/>
    <x v="0"/>
    <x v="0"/>
    <x v="3"/>
    <n v="3"/>
    <x v="1"/>
    <n v="2"/>
    <n v="1"/>
    <n v="0.73494130428705573"/>
    <n v="0.43851889617080086"/>
    <m/>
    <m/>
    <m/>
    <m/>
    <m/>
    <m/>
    <m/>
    <m/>
    <m/>
    <m/>
    <m/>
    <m/>
    <m/>
    <n v="9"/>
    <n v="1"/>
    <n v="0"/>
  </r>
  <r>
    <n v="56383847"/>
    <s v="Castan, Rémi"/>
    <s v="Patent Department, 54 rue La Boétie 75008 Paris FR"/>
    <s v="Patent Department 54 rue La Boétie 75008 Paris FR"/>
    <s v="54 75008"/>
    <s v="54"/>
    <x v="3"/>
    <x v="0"/>
    <x v="23"/>
    <n v="3"/>
    <x v="2"/>
    <n v="2"/>
    <n v="1"/>
    <n v="0.25598181830467459"/>
    <n v="0.45329361737962737"/>
    <m/>
    <m/>
    <m/>
    <m/>
    <m/>
    <m/>
    <m/>
    <m/>
    <m/>
    <m/>
    <m/>
    <m/>
    <m/>
    <n v="9"/>
    <n v="1"/>
    <n v="0"/>
  </r>
  <r>
    <n v="56410700"/>
    <s v="BLACK, Phillip, J."/>
    <s v="328 Woodland Drive, Mcconnellsburg, PA 17233 US"/>
    <s v="328 Woodland Drive Mcconnellsburg PA 17233 US"/>
    <s v="328 17233"/>
    <s v=""/>
    <x v="9"/>
    <x v="0"/>
    <x v="22"/>
    <n v="3"/>
    <x v="11"/>
    <n v="2"/>
    <n v="0"/>
    <n v="0.97627662965026341"/>
    <n v="0.19180563447314769"/>
    <m/>
    <m/>
    <m/>
    <m/>
    <m/>
    <m/>
    <m/>
    <m/>
    <m/>
    <m/>
    <m/>
    <m/>
    <m/>
    <n v="9"/>
    <n v="1"/>
    <n v="0"/>
  </r>
  <r>
    <n v="56453224"/>
    <s v="DUMBRAVĂ GABRIEL ŞTEFAN"/>
    <s v="STR. TANGANULUI NR. 7, SECTOR 6 BUCUREŞTI, B RO"/>
    <s v="STR. TANGANULUI NR. 7 SECTOR 6 BUCUREŞTI B RO"/>
    <s v="7 6"/>
    <s v="7"/>
    <x v="70"/>
    <x v="0"/>
    <x v="22"/>
    <n v="3"/>
    <x v="2"/>
    <n v="2"/>
    <n v="1"/>
    <n v="0.31752534887068007"/>
    <n v="0.48013130688563244"/>
    <m/>
    <m/>
    <m/>
    <m/>
    <m/>
    <m/>
    <m/>
    <m/>
    <m/>
    <m/>
    <m/>
    <m/>
    <m/>
    <n v="9"/>
    <n v="1"/>
    <n v="0"/>
  </r>
  <r>
    <n v="56483453"/>
    <s v="Kiyoshi KATO"/>
    <s v="JP"/>
    <s v="JP"/>
    <s v=""/>
    <s v=""/>
    <x v="2"/>
    <x v="0"/>
    <x v="99"/>
    <n v="1"/>
    <x v="14"/>
    <n v="0"/>
    <n v="0"/>
    <n v="0.59283837067617184"/>
    <n v="0.48268039419188347"/>
    <m/>
    <m/>
    <m/>
    <m/>
    <m/>
    <m/>
    <m/>
    <m/>
    <m/>
    <m/>
    <m/>
    <m/>
    <m/>
    <n v="9"/>
    <n v="0"/>
    <n v="0"/>
  </r>
  <r>
    <n v="56488100"/>
    <s v="JOHNSON,ROBERT"/>
    <s v="NA"/>
    <s v="NA"/>
    <s v=""/>
    <s v=""/>
    <x v="6"/>
    <x v="0"/>
    <x v="99"/>
    <n v="1"/>
    <x v="14"/>
    <n v="0"/>
    <n v="0"/>
    <n v="0.63159519171368195"/>
    <n v="0.86098427675168809"/>
    <m/>
    <m/>
    <m/>
    <m/>
    <m/>
    <m/>
    <m/>
    <m/>
    <m/>
    <m/>
    <m/>
    <m/>
    <m/>
    <n v="9"/>
    <n v="0"/>
    <n v="0"/>
  </r>
  <r>
    <n v="56506432"/>
    <s v="Lothar Willmes"/>
    <s v="Anton-Dietrich-Strasse 18 65375 Hallgarten DE"/>
    <s v="Anton-Dietrich-Strasse 18 65375 Hallgarten DE"/>
    <s v="18 65375"/>
    <s v="18"/>
    <x v="0"/>
    <x v="0"/>
    <x v="37"/>
    <n v="3"/>
    <x v="1"/>
    <n v="2"/>
    <n v="1"/>
    <n v="0.42675277798463851"/>
    <n v="8.9264525027479169E-2"/>
    <m/>
    <m/>
    <m/>
    <m/>
    <m/>
    <m/>
    <m/>
    <m/>
    <m/>
    <m/>
    <m/>
    <m/>
    <m/>
    <n v="9"/>
    <n v="1"/>
    <n v="0"/>
  </r>
  <r>
    <n v="56516589"/>
    <s v="THEO VAN DE WERKEN"/>
    <s v="Gameren NL"/>
    <s v="Gameren NL"/>
    <s v=""/>
    <s v=""/>
    <x v="1"/>
    <x v="0"/>
    <x v="70"/>
    <n v="1"/>
    <x v="15"/>
    <n v="0"/>
    <n v="0"/>
    <n v="0.58494354617948974"/>
    <n v="0.88523057962182716"/>
    <m/>
    <m/>
    <m/>
    <m/>
    <m/>
    <m/>
    <m/>
    <m/>
    <m/>
    <m/>
    <m/>
    <m/>
    <m/>
    <n v="9"/>
    <n v="0"/>
    <n v="0"/>
  </r>
  <r>
    <n v="56520520"/>
    <s v="GABRIELY, Galina"/>
    <s v="US"/>
    <s v="US"/>
    <s v=""/>
    <s v=""/>
    <x v="9"/>
    <x v="0"/>
    <x v="99"/>
    <n v="1"/>
    <x v="14"/>
    <n v="0"/>
    <n v="0"/>
    <n v="0.18681517153575944"/>
    <n v="0.81594546934903056"/>
    <m/>
    <m/>
    <m/>
    <m/>
    <m/>
    <m/>
    <m/>
    <m/>
    <m/>
    <m/>
    <m/>
    <m/>
    <m/>
    <n v="9"/>
    <n v="0"/>
    <n v="0"/>
  </r>
  <r>
    <n v="56522486"/>
    <s v="QUESADA MICHELENA, Adrían"/>
    <s v="Instituto De Ciencia De Materiales De Madrid, (ICMM), Campus de Cantoblanco, C/ Sor Juana Inés de la Cruz 3, E-28049 Madrid ES"/>
    <s v="Instituto De Ciencia De Materiales De Madrid (ICMM) Campus de Cantoblanco C/ Sor Juana Inés de la Cruz 3 E-28049 Madrid ES"/>
    <s v="3 28049"/>
    <s v="3"/>
    <x v="4"/>
    <x v="0"/>
    <x v="11"/>
    <n v="3"/>
    <x v="19"/>
    <n v="2"/>
    <n v="1"/>
    <n v="0.66640680930640639"/>
    <n v="0.97309541626257468"/>
    <m/>
    <m/>
    <m/>
    <m/>
    <m/>
    <m/>
    <m/>
    <m/>
    <m/>
    <m/>
    <m/>
    <m/>
    <m/>
    <n v="9"/>
    <n v="1"/>
    <n v="0"/>
  </r>
  <r>
    <n v="56527338"/>
    <s v="HODGKIN, Edward"/>
    <s v="GB"/>
    <s v="GB"/>
    <s v=""/>
    <s v=""/>
    <x v="8"/>
    <x v="0"/>
    <x v="99"/>
    <n v="1"/>
    <x v="14"/>
    <n v="0"/>
    <n v="0"/>
    <n v="0.9310527725986224"/>
    <n v="0.35943251892233874"/>
    <m/>
    <m/>
    <m/>
    <m/>
    <m/>
    <m/>
    <m/>
    <m/>
    <m/>
    <m/>
    <m/>
    <m/>
    <m/>
    <n v="9"/>
    <n v="0"/>
    <n v="0"/>
  </r>
  <r>
    <n v="56544327"/>
    <s v="STEIN, Ross"/>
    <s v="14 Hawes Road, Sudbury, MA 01776 US"/>
    <s v="14 Hawes Road Sudbury MA 01776 US"/>
    <s v="14 01776"/>
    <s v=""/>
    <x v="9"/>
    <x v="0"/>
    <x v="52"/>
    <n v="2"/>
    <x v="11"/>
    <n v="2"/>
    <n v="0"/>
    <n v="0.54857970017858459"/>
    <n v="0.99407727329475115"/>
    <m/>
    <m/>
    <m/>
    <m/>
    <m/>
    <m/>
    <m/>
    <m/>
    <m/>
    <m/>
    <m/>
    <m/>
    <m/>
    <n v="9"/>
    <n v="1"/>
    <n v="0"/>
  </r>
  <r>
    <n v="56561768"/>
    <s v="ANIS BEN SLIMANE"/>
    <s v="NA"/>
    <s v="NA"/>
    <s v=""/>
    <s v=""/>
    <x v="74"/>
    <x v="0"/>
    <x v="99"/>
    <n v="1"/>
    <x v="14"/>
    <n v="0"/>
    <n v="0"/>
    <n v="0.59045997230062675"/>
    <n v="0.78758510039521423"/>
    <m/>
    <m/>
    <m/>
    <m/>
    <m/>
    <m/>
    <m/>
    <m/>
    <m/>
    <m/>
    <m/>
    <m/>
    <m/>
    <n v="9"/>
    <n v="0"/>
    <n v="0"/>
  </r>
  <r>
    <n v="56577512"/>
    <s v="DELMAS, Thomas"/>
    <s v="FR"/>
    <s v="FR"/>
    <s v=""/>
    <s v=""/>
    <x v="3"/>
    <x v="0"/>
    <x v="99"/>
    <n v="1"/>
    <x v="14"/>
    <n v="0"/>
    <n v="0"/>
    <n v="8.5919615744119993E-3"/>
    <n v="6.4942610961702063E-2"/>
    <m/>
    <m/>
    <m/>
    <m/>
    <m/>
    <m/>
    <m/>
    <m/>
    <m/>
    <m/>
    <m/>
    <m/>
    <m/>
    <n v="9"/>
    <n v="0"/>
    <n v="0"/>
  </r>
  <r>
    <n v="56581076"/>
    <s v="Akira Aomatsu"/>
    <s v="Tokyo"/>
    <s v="Tokyo"/>
    <s v=""/>
    <s v=""/>
    <x v="2"/>
    <x v="0"/>
    <x v="87"/>
    <n v="1"/>
    <x v="14"/>
    <n v="0"/>
    <n v="0"/>
    <n v="0.4513381114494236"/>
    <n v="0.61417197290775305"/>
    <m/>
    <m/>
    <m/>
    <m/>
    <m/>
    <m/>
    <m/>
    <m/>
    <m/>
    <m/>
    <m/>
    <m/>
    <m/>
    <n v="9"/>
    <n v="0"/>
    <n v="0"/>
  </r>
  <r>
    <n v="56585851"/>
    <s v="SUBRAMANIAN, Sharadha"/>
    <s v="Novartis Institutes for BioMedical Research Inc., 4560 Horton Street, Emeryville, California 94608 US"/>
    <s v="Novartis Institutes for BioMedical Research Inc. 4560 Horton Street Emeryville California 94608 US"/>
    <s v="4560 94608"/>
    <s v=""/>
    <x v="9"/>
    <x v="0"/>
    <x v="98"/>
    <n v="3"/>
    <x v="5"/>
    <n v="2"/>
    <n v="0"/>
    <n v="0.22373858469948649"/>
    <n v="0.70760744202181236"/>
    <m/>
    <m/>
    <m/>
    <m/>
    <m/>
    <m/>
    <m/>
    <m/>
    <m/>
    <m/>
    <m/>
    <m/>
    <m/>
    <n v="9"/>
    <n v="1"/>
    <n v="0"/>
  </r>
  <r>
    <n v="56591180"/>
    <s v="BĂIAŞU DAN"/>
    <s v="STR.ÎNVOIRII NR.23, SECTOR 5 BUCUREŞTI, B RO"/>
    <s v="STR.ÎNVOIRII NR.23 SECTOR 5 BUCUREŞTI B RO"/>
    <s v="23 5"/>
    <s v=".23"/>
    <x v="70"/>
    <x v="0"/>
    <x v="18"/>
    <n v="3"/>
    <x v="11"/>
    <n v="2"/>
    <n v="1"/>
    <n v="0.64573190432124616"/>
    <n v="0.78701941129484232"/>
    <m/>
    <m/>
    <m/>
    <m/>
    <m/>
    <m/>
    <m/>
    <m/>
    <m/>
    <m/>
    <m/>
    <m/>
    <m/>
    <n v="9"/>
    <n v="1"/>
    <n v="0"/>
  </r>
  <r>
    <n v="56591287"/>
    <s v="PETRE NICOLAE"/>
    <s v="ALEEA BAIA DE ARIEŞ NR. 3, BL. 3, SC. 7, ET. 3, AP. 87, SECTOR 6 BUCUREŞTI, B RO"/>
    <s v="ALEEA BAIA DE ARIEŞ NR. 3 BL. 3 SC. 7 ET. 3 AP. 87 SECTOR 6 BUCUREŞTI B RO"/>
    <s v="3 3 7 3 87 6"/>
    <s v="3"/>
    <x v="70"/>
    <x v="0"/>
    <x v="73"/>
    <n v="3"/>
    <x v="18"/>
    <n v="6"/>
    <n v="1"/>
    <n v="0.76971738591052241"/>
    <n v="0.55398771780849965"/>
    <m/>
    <m/>
    <m/>
    <m/>
    <m/>
    <m/>
    <m/>
    <m/>
    <m/>
    <m/>
    <m/>
    <m/>
    <m/>
    <n v="9"/>
    <n v="1"/>
    <n v="0"/>
  </r>
  <r>
    <n v="56614897"/>
    <s v="Christian Ellwein"/>
    <s v="Pfarrer-Mayer-Strasse 11 74523 Schwäbisch Hall DE"/>
    <s v="Pfarrer-Mayer-Strasse 11 74523 Schwäbisch Hall DE"/>
    <s v="11 74523"/>
    <s v="11"/>
    <x v="0"/>
    <x v="0"/>
    <x v="9"/>
    <n v="3"/>
    <x v="9"/>
    <n v="2"/>
    <n v="1"/>
    <n v="0.3667131252784851"/>
    <n v="0.98055153867503486"/>
    <m/>
    <m/>
    <m/>
    <m/>
    <m/>
    <m/>
    <m/>
    <m/>
    <m/>
    <m/>
    <m/>
    <m/>
    <m/>
    <n v="9"/>
    <n v="1"/>
    <n v="0"/>
  </r>
  <r>
    <n v="56615305"/>
    <s v="KUEBELBECK, Armin"/>
    <s v="Augartenstrasse 45, 64625 Bensheim DE"/>
    <s v="Augartenstrasse 45 64625 Bensheim DE"/>
    <s v="45 64625"/>
    <s v="45"/>
    <x v="0"/>
    <x v="0"/>
    <x v="24"/>
    <n v="3"/>
    <x v="1"/>
    <n v="2"/>
    <n v="1"/>
    <n v="0.60246353657006013"/>
    <n v="0.40257837765579862"/>
    <m/>
    <m/>
    <m/>
    <m/>
    <m/>
    <m/>
    <m/>
    <m/>
    <m/>
    <m/>
    <m/>
    <m/>
    <m/>
    <n v="9"/>
    <n v="1"/>
    <n v="0"/>
  </r>
  <r>
    <n v="56617738"/>
    <s v="KARRI, Suresh"/>
    <s v="IN"/>
    <s v="IN"/>
    <s v=""/>
    <s v=""/>
    <x v="27"/>
    <x v="0"/>
    <x v="99"/>
    <n v="1"/>
    <x v="14"/>
    <n v="0"/>
    <n v="0"/>
    <n v="0.8429897661582525"/>
    <n v="0.87475942811254392"/>
    <m/>
    <m/>
    <m/>
    <m/>
    <m/>
    <m/>
    <m/>
    <m/>
    <m/>
    <m/>
    <m/>
    <m/>
    <m/>
    <n v="9"/>
    <n v="0"/>
    <n v="0"/>
  </r>
  <r>
    <n v="56626959"/>
    <s v="Kathrein Mobilcom Austria GmbH"/>
    <s v="Prof.-Dr.-Anton-Kathrein-Str. 1,6342 Niederndorf"/>
    <s v="Prof.-Dr.-Anton-Kathrein-Str. 1 6342 Niederndorf"/>
    <s v="1 6342"/>
    <s v="1"/>
    <x v="15"/>
    <x v="0"/>
    <x v="47"/>
    <n v="3"/>
    <x v="0"/>
    <n v="2"/>
    <n v="1"/>
    <n v="0.49273901911920837"/>
    <n v="0.91732591777419403"/>
    <m/>
    <m/>
    <m/>
    <m/>
    <m/>
    <m/>
    <m/>
    <m/>
    <m/>
    <m/>
    <m/>
    <m/>
    <m/>
    <n v="9"/>
    <n v="1"/>
    <n v="0"/>
  </r>
  <r>
    <n v="56627584"/>
    <s v="BAUER, Georg"/>
    <s v="Ernst-Grein-Straße 33,5026 Salzburg-Aigen"/>
    <s v="Ernst-Grein-Straße 33 5026 Salzburg-Aigen"/>
    <s v="33 5026"/>
    <s v="33"/>
    <x v="15"/>
    <x v="0"/>
    <x v="46"/>
    <n v="3"/>
    <x v="0"/>
    <n v="2"/>
    <n v="1"/>
    <n v="0.59111402498377374"/>
    <n v="0.29606918052973952"/>
    <m/>
    <m/>
    <m/>
    <m/>
    <m/>
    <m/>
    <m/>
    <m/>
    <m/>
    <m/>
    <m/>
    <m/>
    <m/>
    <n v="9"/>
    <n v="1"/>
    <n v="0"/>
  </r>
  <r>
    <n v="56630438"/>
    <s v="PENGO, José Roberto"/>
    <s v="Rua Maria Luiza Arruda Botelho 360,17203310 Jaú"/>
    <s v="Rua Maria Luiza Arruda Botelho 360 17203310 Jaú"/>
    <s v="360 17203310"/>
    <s v="360"/>
    <x v="33"/>
    <x v="0"/>
    <x v="22"/>
    <n v="3"/>
    <x v="10"/>
    <n v="2"/>
    <n v="1"/>
    <n v="0.76433470403097414"/>
    <n v="0.46236954555502707"/>
    <m/>
    <m/>
    <m/>
    <m/>
    <m/>
    <m/>
    <m/>
    <m/>
    <m/>
    <m/>
    <m/>
    <m/>
    <m/>
    <n v="9"/>
    <n v="1"/>
    <n v="0"/>
  </r>
  <r>
    <n v="56633910"/>
    <s v="SPIELMANN, Ralf"/>
    <s v="Robert Leichtstrasse 157A,70569 Stuttgart"/>
    <s v="Robert Leichtstrasse 157A 70569 Stuttgart"/>
    <s v="157 70569"/>
    <s v="157A"/>
    <x v="0"/>
    <x v="0"/>
    <x v="46"/>
    <n v="3"/>
    <x v="1"/>
    <n v="2"/>
    <n v="1"/>
    <n v="2.7990537713062147E-2"/>
    <n v="0.20866506433138643"/>
    <m/>
    <m/>
    <m/>
    <m/>
    <m/>
    <m/>
    <m/>
    <m/>
    <m/>
    <m/>
    <m/>
    <m/>
    <m/>
    <n v="9"/>
    <n v="1"/>
    <n v="0"/>
  </r>
  <r>
    <n v="56634154"/>
    <s v="DIONNE, Luc"/>
    <s v="c/o Pratt &amp; Whitney Canada Corp.,1000 Marie Victorin (01BE5),Longueuil, Québec J4G 1A1"/>
    <s v="c/o Pratt &amp; Whitney Canada Corp. 1000 Marie Victorin (01BE5) Longueuil Québec J4G 1A1"/>
    <s v="1000 015 4 11"/>
    <s v="(01B"/>
    <x v="16"/>
    <x v="0"/>
    <x v="12"/>
    <n v="3"/>
    <x v="7"/>
    <n v="4"/>
    <n v="1"/>
    <n v="0.28424501825614024"/>
    <n v="0.30631030530792891"/>
    <m/>
    <m/>
    <m/>
    <m/>
    <m/>
    <m/>
    <m/>
    <m/>
    <m/>
    <m/>
    <m/>
    <m/>
    <m/>
    <n v="9"/>
    <n v="1"/>
    <n v="0"/>
  </r>
  <r>
    <n v="56634932"/>
    <s v="PHILIPPSEN, Aaron Olafur Laurence"/>
    <s v="455 Boleskine Road,Victoria, British Columbia V8Z1E7"/>
    <s v="455 Boleskine Road Victoria British Columbia V8Z1E7"/>
    <s v="455 817"/>
    <s v="V8Z"/>
    <x v="16"/>
    <x v="0"/>
    <x v="26"/>
    <n v="3"/>
    <x v="11"/>
    <n v="2"/>
    <n v="1"/>
    <n v="0.73750807870906188"/>
    <n v="0.22203284143585378"/>
    <m/>
    <m/>
    <m/>
    <m/>
    <m/>
    <m/>
    <m/>
    <m/>
    <m/>
    <m/>
    <m/>
    <m/>
    <m/>
    <n v="9"/>
    <n v="1"/>
    <n v="0"/>
  </r>
  <r>
    <n v="7308528"/>
    <s v="Suerbaum; Hermann"/>
    <s v="W-4938 Schieder-Schwalenberg"/>
    <s v="W-4938 Schieder-Schwalenberg"/>
    <s v="4938"/>
    <s v=""/>
    <x v="0"/>
    <x v="0"/>
    <x v="20"/>
    <n v="2"/>
    <x v="15"/>
    <n v="1"/>
    <n v="0"/>
    <n v="0.65455989135983772"/>
    <n v="0.40593859771407237"/>
    <n v="1"/>
    <n v="2"/>
    <n v="14"/>
    <m/>
    <m/>
    <m/>
    <m/>
    <m/>
    <m/>
    <m/>
    <m/>
    <m/>
    <m/>
    <n v="9"/>
    <n v="1"/>
    <n v="0"/>
  </r>
  <r>
    <n v="56641957"/>
    <s v="MERINAT, Sylvie Joëlle"/>
    <s v="8 Chemin Verger du Château,1510 Moudon"/>
    <s v="8 Chemin Verger du Château 1510 Moudon"/>
    <s v="8 1510"/>
    <s v=""/>
    <x v="10"/>
    <x v="0"/>
    <x v="34"/>
    <n v="3"/>
    <x v="11"/>
    <n v="2"/>
    <n v="0"/>
    <n v="0.20804427340716969"/>
    <n v="0.3083876019606685"/>
    <m/>
    <m/>
    <m/>
    <m/>
    <m/>
    <m/>
    <m/>
    <m/>
    <m/>
    <m/>
    <m/>
    <m/>
    <m/>
    <n v="9"/>
    <n v="1"/>
    <n v="0"/>
  </r>
  <r>
    <n v="56642551"/>
    <s v="LEE, Seunghun"/>
    <s v="c/o IP Center, LG Electronics Inc.,19, Yangjae-daero 11gil, Seocho-gu,Seoul 06772"/>
    <s v="c/o IP Center LG Electronics Inc. 19 Yangjae-daero 11gil Seocho-gu Seoul 06772"/>
    <s v="19 11 06772"/>
    <s v="19"/>
    <x v="7"/>
    <x v="0"/>
    <x v="35"/>
    <n v="3"/>
    <x v="8"/>
    <n v="3"/>
    <n v="1"/>
    <n v="0.48741725751702025"/>
    <n v="0.90962345824312785"/>
    <m/>
    <m/>
    <m/>
    <m/>
    <m/>
    <m/>
    <m/>
    <m/>
    <m/>
    <m/>
    <m/>
    <m/>
    <m/>
    <n v="9"/>
    <n v="1"/>
    <n v="0"/>
  </r>
  <r>
    <n v="8821682"/>
    <s v="JPMORGAN CHASE BANK, N.A."/>
    <s v="277 PARK AVENUE,NEW YORK,NY,10017"/>
    <s v="277 PARK AVENUE NEW YORK NY 10017"/>
    <s v="277 10017"/>
    <s v=""/>
    <x v="9"/>
    <x v="0"/>
    <x v="40"/>
    <n v="2"/>
    <x v="11"/>
    <n v="2"/>
    <n v="0"/>
    <n v="0.59141905791916327"/>
    <n v="0.40521240877251763"/>
    <n v="1"/>
    <n v="2"/>
    <n v="14"/>
    <m/>
    <m/>
    <m/>
    <m/>
    <m/>
    <m/>
    <m/>
    <m/>
    <m/>
    <m/>
    <n v="9"/>
    <n v="1"/>
    <n v="0"/>
  </r>
  <r>
    <n v="56645286"/>
    <s v="MULPAS, Julien"/>
    <s v="Rue Richard Stiévenart, 43,7011 GHLIN"/>
    <s v="Rue Richard Stiévenart 43 7011 GHLIN"/>
    <s v="43 7011"/>
    <s v="43"/>
    <x v="17"/>
    <x v="0"/>
    <x v="24"/>
    <n v="3"/>
    <x v="9"/>
    <n v="2"/>
    <n v="1"/>
    <n v="0.11553506089899002"/>
    <n v="0.25564528747091531"/>
    <m/>
    <m/>
    <m/>
    <m/>
    <m/>
    <m/>
    <m/>
    <m/>
    <m/>
    <m/>
    <m/>
    <m/>
    <m/>
    <n v="9"/>
    <n v="1"/>
    <n v="0"/>
  </r>
  <r>
    <n v="56648588"/>
    <s v="FUKUSHIMA, Yuuji"/>
    <s v="c/o Hitachi Automotive Systems, Ltd.,2520 Takaba,Hitachinaka-shi Ibaraki 312-8503"/>
    <s v="c/o Hitachi Automotive Systems Ltd. 2520 Takaba Hitachinaka-shi Ibaraki 312-8503"/>
    <s v="2520 3128503"/>
    <s v="312-"/>
    <x v="2"/>
    <x v="0"/>
    <x v="35"/>
    <n v="3"/>
    <x v="4"/>
    <n v="2"/>
    <n v="1"/>
    <n v="0.33033429125753644"/>
    <n v="0.91557288336904541"/>
    <m/>
    <m/>
    <m/>
    <m/>
    <m/>
    <m/>
    <m/>
    <m/>
    <m/>
    <m/>
    <m/>
    <m/>
    <m/>
    <n v="9"/>
    <n v="1"/>
    <n v="0"/>
  </r>
  <r>
    <n v="25618228"/>
    <s v="PRIGNITZ, HERBERT"/>
    <s v="PERGAMENTWEG 7;D-2000 HAMBURG 74"/>
    <s v="PERGAMENTWEG 7;D-2000 HAMBURG 74"/>
    <s v="72000 74"/>
    <s v="7;"/>
    <x v="0"/>
    <x v="0"/>
    <x v="1"/>
    <n v="2"/>
    <x v="0"/>
    <n v="2"/>
    <n v="1"/>
    <n v="0.53677472048588826"/>
    <n v="0.40760925840638151"/>
    <n v="1"/>
    <n v="2"/>
    <n v="14"/>
    <m/>
    <m/>
    <m/>
    <m/>
    <m/>
    <m/>
    <m/>
    <m/>
    <m/>
    <m/>
    <n v="9"/>
    <n v="1"/>
    <n v="0"/>
  </r>
  <r>
    <n v="26250118"/>
    <s v="REPONEN,VOITTO"/>
    <s v="ALAHOVINTIE 6 B 13,48600 KARHULA"/>
    <s v="ALAHOVINTIE 6 B 13 48600 KARHULA"/>
    <s v="6 13 48600"/>
    <s v="6"/>
    <x v="23"/>
    <x v="0"/>
    <x v="1"/>
    <n v="2"/>
    <x v="9"/>
    <n v="3"/>
    <n v="1"/>
    <n v="0.96044421333142449"/>
    <n v="0.41253409102074767"/>
    <n v="1"/>
    <n v="2"/>
    <n v="14"/>
    <m/>
    <m/>
    <m/>
    <m/>
    <m/>
    <m/>
    <m/>
    <m/>
    <m/>
    <m/>
    <n v="9"/>
    <n v="1"/>
    <n v="0"/>
  </r>
  <r>
    <n v="56657593"/>
    <s v="SCHNEIDER, Falk"/>
    <s v="Alleenstr. 22,70825 Korntal-Münchingen"/>
    <s v="Alleenstr. 22 70825 Korntal-Münchingen"/>
    <s v="22 70825"/>
    <s v="22"/>
    <x v="0"/>
    <x v="0"/>
    <x v="34"/>
    <n v="3"/>
    <x v="0"/>
    <n v="2"/>
    <n v="1"/>
    <n v="0.41595551898366301"/>
    <n v="0.15746039481932195"/>
    <m/>
    <m/>
    <m/>
    <m/>
    <m/>
    <m/>
    <m/>
    <m/>
    <m/>
    <m/>
    <m/>
    <m/>
    <m/>
    <n v="9"/>
    <n v="1"/>
    <n v="0"/>
  </r>
  <r>
    <n v="56658687"/>
    <s v="URBAN, Lutz"/>
    <s v="c/o KSB Aktiengesellschaft,Johann-Klein-Straße 9,67227 Frankenthal"/>
    <s v="c/o KSB Aktiengesellschaft Johann-Klein-Straße 9 67227 Frankenthal"/>
    <s v="9 67227"/>
    <s v="9"/>
    <x v="0"/>
    <x v="0"/>
    <x v="82"/>
    <n v="3"/>
    <x v="11"/>
    <n v="2"/>
    <n v="1"/>
    <n v="0.85010975254574983"/>
    <n v="0.90557959469218341"/>
    <m/>
    <m/>
    <m/>
    <m/>
    <m/>
    <m/>
    <m/>
    <m/>
    <m/>
    <m/>
    <m/>
    <m/>
    <m/>
    <n v="9"/>
    <n v="1"/>
    <n v="0"/>
  </r>
  <r>
    <n v="56662615"/>
    <s v="XING, Chenguang"/>
    <s v="Room 236,No.2999 Dongfu Road,Dongfu Town,Haicang District,Xiamen Fujian 361000"/>
    <s v="Room 236 No.2999 Dongfu Road Dongfu Town Haicang District Xiamen Fujian 361000"/>
    <s v="236 2999 361000"/>
    <s v="236"/>
    <x v="14"/>
    <x v="0"/>
    <x v="72"/>
    <n v="3"/>
    <x v="8"/>
    <n v="3"/>
    <n v="1"/>
    <n v="0.6381154433549926"/>
    <n v="0.13089573916283581"/>
    <m/>
    <m/>
    <m/>
    <m/>
    <m/>
    <m/>
    <m/>
    <m/>
    <m/>
    <m/>
    <m/>
    <m/>
    <m/>
    <n v="9"/>
    <n v="1"/>
    <n v="0"/>
  </r>
  <r>
    <n v="26296102"/>
    <s v="BUEHMANN, ULRICH"/>
    <s v="FECHNERSTRASSE 5 1000 BERLIN 31 BRD"/>
    <s v="FECHNERSTRASSE 5 1000 BERLIN 31 BRD"/>
    <s v="5 1000 31"/>
    <s v="5"/>
    <x v="0"/>
    <x v="0"/>
    <x v="52"/>
    <n v="2"/>
    <x v="9"/>
    <n v="3"/>
    <n v="1"/>
    <n v="0.94349122165113342"/>
    <n v="0.3834187753364765"/>
    <n v="1"/>
    <n v="2"/>
    <n v="14"/>
    <m/>
    <m/>
    <m/>
    <m/>
    <m/>
    <m/>
    <m/>
    <m/>
    <m/>
    <m/>
    <n v="9"/>
    <n v="1"/>
    <n v="0"/>
  </r>
  <r>
    <n v="56664329"/>
    <s v="DESMOULIN, Johan"/>
    <s v="Manufacture Francaise Des Pneumatiques Michelin,23,place des Carmes-Déchaux,DGD/PI - F35 - Ladoux,63040 Clermont-Ferrand Cedex 9"/>
    <s v="Manufacture Francaise Des Pneumatiques Michelin 23 place des Carmes-Déchaux DGD/PI - F35 - Ladoux 63040 Clermont-Ferrand Cedex 9"/>
    <s v="23 35 63040 9"/>
    <s v="23"/>
    <x v="3"/>
    <x v="0"/>
    <x v="129"/>
    <n v="3"/>
    <x v="17"/>
    <n v="4"/>
    <n v="1"/>
    <n v="0.17500834523947939"/>
    <n v="0.10240137024368434"/>
    <m/>
    <m/>
    <m/>
    <m/>
    <m/>
    <m/>
    <m/>
    <m/>
    <m/>
    <m/>
    <m/>
    <m/>
    <m/>
    <n v="9"/>
    <n v="1"/>
    <n v="0"/>
  </r>
  <r>
    <n v="56665809"/>
    <s v="COHEN-STEINER, David"/>
    <s v="7 Place du lieutement Isnard,06250 Mougins"/>
    <s v="7 Place du lieutement Isnard 06250 Mougins"/>
    <s v="7 06250"/>
    <s v=""/>
    <x v="3"/>
    <x v="0"/>
    <x v="3"/>
    <n v="3"/>
    <x v="11"/>
    <n v="2"/>
    <n v="0"/>
    <n v="6.9097046911798854E-2"/>
    <n v="0.27342061477070889"/>
    <m/>
    <m/>
    <m/>
    <m/>
    <m/>
    <m/>
    <m/>
    <m/>
    <m/>
    <m/>
    <m/>
    <m/>
    <m/>
    <n v="9"/>
    <n v="1"/>
    <n v="0"/>
  </r>
  <r>
    <n v="56672549"/>
    <s v="KOBAYASHI, Kazunori"/>
    <s v="c/o Moka Plant in Kobe Steel, Ltd.,Kinugaoka 15,Moka-shi,Tochigi 321-4367"/>
    <s v="c/o Moka Plant in Kobe Steel Ltd. Kinugaoka 15 Moka-shi Tochigi 321-4367"/>
    <s v="15 3214367"/>
    <s v="15"/>
    <x v="2"/>
    <x v="0"/>
    <x v="31"/>
    <n v="3"/>
    <x v="8"/>
    <n v="2"/>
    <n v="1"/>
    <n v="0.1217719129709306"/>
    <n v="0.72493291139738425"/>
    <m/>
    <m/>
    <m/>
    <m/>
    <m/>
    <m/>
    <m/>
    <m/>
    <m/>
    <m/>
    <m/>
    <m/>
    <m/>
    <n v="9"/>
    <n v="1"/>
    <n v="0"/>
  </r>
  <r>
    <n v="56673459"/>
    <s v="MOCHIZUKI, Tohru"/>
    <s v="c/o Shizuoka Cancer Center Research Institute,1007, Shimonagakubo,Nagaizumi-cho,Sunto-gun Shizuoka 411-8777"/>
    <s v="c/o Shizuoka Cancer Center Research Institute 1007 Shimonagakubo Nagaizumi-cho Sunto-gun Shizuoka 411-8777"/>
    <s v="1007 4118777"/>
    <s v="411-"/>
    <x v="2"/>
    <x v="0"/>
    <x v="107"/>
    <n v="3"/>
    <x v="8"/>
    <n v="2"/>
    <n v="1"/>
    <n v="0.4097433770965393"/>
    <n v="0.80342519633903764"/>
    <m/>
    <m/>
    <m/>
    <m/>
    <m/>
    <m/>
    <m/>
    <m/>
    <m/>
    <m/>
    <m/>
    <m/>
    <m/>
    <n v="9"/>
    <n v="1"/>
    <n v="0"/>
  </r>
  <r>
    <n v="56675626"/>
    <s v="KALOFOLIAS, Evagelos"/>
    <s v="55, Dafnis Street,Marousi"/>
    <s v="55 Dafnis Street Marousi"/>
    <s v="55"/>
    <s v=""/>
    <x v="49"/>
    <x v="0"/>
    <x v="21"/>
    <n v="2"/>
    <x v="0"/>
    <n v="1"/>
    <n v="0"/>
    <n v="0.87432316570699664"/>
    <n v="0.4963469530314023"/>
    <m/>
    <m/>
    <m/>
    <m/>
    <m/>
    <m/>
    <m/>
    <m/>
    <m/>
    <m/>
    <m/>
    <m/>
    <m/>
    <n v="9"/>
    <n v="0"/>
    <n v="0"/>
  </r>
  <r>
    <n v="56675631"/>
    <s v="Cooling Electronics Co., Limited"/>
    <s v="Flat B07 Floor 23,Hover Ind. Bldg,No. 26-38 Kwai Cheong Road,NT,Hong Kong"/>
    <s v="Flat B07 Floor 23 Hover Ind. Bldg No. 26-38 Kwai Cheong Road NT Hong Kong"/>
    <s v="07 23 2638"/>
    <s v="B07"/>
    <x v="53"/>
    <x v="0"/>
    <x v="31"/>
    <n v="3"/>
    <x v="12"/>
    <n v="3"/>
    <n v="1"/>
    <n v="0.54745403556722227"/>
    <n v="0.92605491185050837"/>
    <m/>
    <m/>
    <m/>
    <m/>
    <m/>
    <m/>
    <m/>
    <m/>
    <m/>
    <m/>
    <m/>
    <m/>
    <m/>
    <n v="9"/>
    <n v="1"/>
    <n v="0"/>
  </r>
  <r>
    <n v="56677268"/>
    <s v="GOMES MARTINS, Luciano"/>
    <s v="Rua Ana Neri 102 - 25 de agosto,Duque de Caxias,25070-420 Rio de Janeiro"/>
    <s v="Rua Ana Neri 102 - 25 de agosto Duque de Caxias 25070-420 Rio de Janeiro"/>
    <s v="102 25 25070420"/>
    <s v="102"/>
    <x v="33"/>
    <x v="0"/>
    <x v="75"/>
    <n v="3"/>
    <x v="12"/>
    <n v="3"/>
    <n v="1"/>
    <n v="4.2091759919006155E-2"/>
    <n v="0.21139187023926842"/>
    <m/>
    <m/>
    <m/>
    <m/>
    <m/>
    <m/>
    <m/>
    <m/>
    <m/>
    <m/>
    <m/>
    <m/>
    <m/>
    <n v="9"/>
    <n v="1"/>
    <n v="0"/>
  </r>
  <r>
    <n v="56683345"/>
    <s v="UBACHS, Rene"/>
    <s v="c/o Lumileds Germany GmbH - Intellectual Property,- Philipsstr. 8,52068 Aachen"/>
    <s v="c/o Lumileds Germany GmbH - Intellectual Property - Philipsstr. 8 52068 Aachen"/>
    <s v="8 52068"/>
    <s v="8"/>
    <x v="0"/>
    <x v="0"/>
    <x v="72"/>
    <n v="3"/>
    <x v="8"/>
    <n v="2"/>
    <n v="1"/>
    <n v="0.87763718855693129"/>
    <n v="0.73238717989608859"/>
    <m/>
    <m/>
    <m/>
    <m/>
    <m/>
    <m/>
    <m/>
    <m/>
    <m/>
    <m/>
    <m/>
    <m/>
    <m/>
    <n v="9"/>
    <n v="1"/>
    <n v="0"/>
  </r>
  <r>
    <n v="56683898"/>
    <s v="VESTERAGER, Louise, Buur"/>
    <s v="H. Lundbeck A/S Ottiliavej 9,2500 Valby"/>
    <s v="H. Lundbeck A/S Ottiliavej 9 2500 Valby"/>
    <s v="9 2500"/>
    <s v="9"/>
    <x v="18"/>
    <x v="0"/>
    <x v="36"/>
    <n v="3"/>
    <x v="11"/>
    <n v="2"/>
    <n v="1"/>
    <n v="0.56496767430144434"/>
    <n v="0.99658667703876858"/>
    <m/>
    <m/>
    <m/>
    <m/>
    <m/>
    <m/>
    <m/>
    <m/>
    <m/>
    <m/>
    <m/>
    <m/>
    <m/>
    <n v="9"/>
    <n v="1"/>
    <n v="0"/>
  </r>
  <r>
    <n v="56685370"/>
    <s v="Jeong, Ji-Hye"/>
    <s v="Woongjin Coway R&amp;D Center, Seoul National Univ.,Research Park, San 4-1, Nakseongdae-dong,Gwanak-gu,Seoul"/>
    <s v="Woongjin Coway R&amp;D Center Seoul National Univ. Research Park San 4-1 Nakseongdae-dong Gwanak-gu Seoul"/>
    <s v="41"/>
    <s v="4-"/>
    <x v="7"/>
    <x v="0"/>
    <x v="127"/>
    <n v="3"/>
    <x v="7"/>
    <n v="1"/>
    <n v="1"/>
    <n v="0.57641303764092489"/>
    <n v="0.36359451080483218"/>
    <m/>
    <m/>
    <m/>
    <m/>
    <m/>
    <m/>
    <m/>
    <m/>
    <m/>
    <m/>
    <m/>
    <m/>
    <m/>
    <n v="9"/>
    <n v="1"/>
    <n v="0"/>
  </r>
  <r>
    <n v="56689410"/>
    <s v="FRULLI, Danilo"/>
    <s v="19 Rue Prosper Tilliet,95880 Enghien-Les-Bains"/>
    <s v="19 Rue Prosper Tilliet 95880 Enghien-Les-Bains"/>
    <s v="19 95880"/>
    <s v=""/>
    <x v="3"/>
    <x v="0"/>
    <x v="43"/>
    <n v="3"/>
    <x v="9"/>
    <n v="2"/>
    <n v="0"/>
    <n v="0.37589512430976602"/>
    <n v="0.28442426073774896"/>
    <m/>
    <m/>
    <m/>
    <m/>
    <m/>
    <m/>
    <m/>
    <m/>
    <m/>
    <m/>
    <m/>
    <m/>
    <m/>
    <n v="9"/>
    <n v="1"/>
    <n v="0"/>
  </r>
  <r>
    <n v="56690634"/>
    <s v="TRAVERSO, Sylvain"/>
    <s v="Thales Communications&amp;Security S.A.S.,4 Avenue des Louvresses,92230 Gennevilliers"/>
    <s v="Thales Communications&amp;Security S.A.S. 4 Avenue des Louvresses 92230 Gennevilliers"/>
    <s v="4 92230"/>
    <s v="4"/>
    <x v="3"/>
    <x v="0"/>
    <x v="35"/>
    <n v="3"/>
    <x v="2"/>
    <n v="2"/>
    <n v="1"/>
    <n v="0.35409984418267715"/>
    <n v="0.53832855077282848"/>
    <m/>
    <m/>
    <m/>
    <m/>
    <m/>
    <m/>
    <m/>
    <m/>
    <m/>
    <m/>
    <m/>
    <m/>
    <m/>
    <n v="9"/>
    <n v="1"/>
    <n v="0"/>
  </r>
  <r>
    <n v="56690723"/>
    <s v="CARMINATI, Stefano"/>
    <s v="Via Melette Di Gallio 4,20900 Monza"/>
    <s v="Via Melette Di Gallio 4 20900 Monza"/>
    <s v="4 20900"/>
    <s v="4"/>
    <x v="6"/>
    <x v="0"/>
    <x v="52"/>
    <n v="2"/>
    <x v="11"/>
    <n v="2"/>
    <n v="1"/>
    <n v="0.62451163943492249"/>
    <n v="0.7124419514605439"/>
    <m/>
    <m/>
    <m/>
    <m/>
    <m/>
    <m/>
    <m/>
    <m/>
    <m/>
    <m/>
    <m/>
    <m/>
    <m/>
    <n v="9"/>
    <n v="1"/>
    <n v="0"/>
  </r>
  <r>
    <n v="26322307"/>
    <s v="FOEGLEIN, FERENC"/>
    <s v="83-85, PATAKHEGYI UT,BUDAPEST"/>
    <s v="83-85 PATAKHEGYI UT BUDAPEST"/>
    <s v="8385"/>
    <s v="-85"/>
    <x v="22"/>
    <x v="0"/>
    <x v="13"/>
    <n v="2"/>
    <x v="0"/>
    <n v="1"/>
    <n v="1"/>
    <n v="0.43075738915289574"/>
    <n v="0.40061036748392631"/>
    <n v="1"/>
    <n v="2"/>
    <n v="14"/>
    <m/>
    <m/>
    <m/>
    <m/>
    <m/>
    <m/>
    <m/>
    <m/>
    <m/>
    <m/>
    <n v="9"/>
    <n v="1"/>
    <n v="0"/>
  </r>
  <r>
    <n v="56697244"/>
    <s v="SHIMASAKI Hirokazu"/>
    <s v="c/o LIXIL Corporation,2-1-1 Ojima,Koto-ku,Tokyo 136-8535"/>
    <s v="c/o LIXIL Corporation 2-1-1 Ojima Koto-ku Tokyo 136-8535"/>
    <s v="211 1368535"/>
    <s v="2-"/>
    <x v="2"/>
    <x v="0"/>
    <x v="30"/>
    <n v="3"/>
    <x v="10"/>
    <n v="2"/>
    <n v="1"/>
    <n v="0.63347509817150305"/>
    <n v="0.33036092012645346"/>
    <m/>
    <m/>
    <m/>
    <m/>
    <m/>
    <m/>
    <m/>
    <m/>
    <m/>
    <m/>
    <m/>
    <m/>
    <m/>
    <n v="9"/>
    <n v="1"/>
    <n v="0"/>
  </r>
  <r>
    <n v="56701391"/>
    <s v="OHNISHI, Masaru"/>
    <s v="c/o MIMAKI ENGINEERING CO., LTD.,2182-3, Shigeno-Otsu,Tomi-shi, Nagano 389-0512"/>
    <s v="c/o MIMAKI ENGINEERING CO. LTD. 2182-3 Shigeno-Otsu Tomi-shi Nagano 389-0512"/>
    <s v="21823 3890512"/>
    <s v="-3"/>
    <x v="2"/>
    <x v="0"/>
    <x v="68"/>
    <n v="3"/>
    <x v="4"/>
    <n v="2"/>
    <n v="1"/>
    <n v="4.5598722880271225E-3"/>
    <n v="0.74212615578448993"/>
    <m/>
    <m/>
    <m/>
    <m/>
    <m/>
    <m/>
    <m/>
    <m/>
    <m/>
    <m/>
    <m/>
    <m/>
    <m/>
    <n v="9"/>
    <n v="1"/>
    <n v="0"/>
  </r>
  <r>
    <n v="56703156"/>
    <s v="HEDELIN, Per"/>
    <s v="c/o Dolby Sweden AB,,Gävlegatan 12A,113 30 Stockholm"/>
    <s v="c/o Dolby Sweden AB Gävlegatan 12A 113 30 Stockholm"/>
    <s v="12 113 30"/>
    <s v="12A"/>
    <x v="11"/>
    <x v="0"/>
    <x v="26"/>
    <n v="3"/>
    <x v="2"/>
    <n v="3"/>
    <n v="1"/>
    <n v="0.40122159149526515"/>
    <n v="0.96060281959245708"/>
    <m/>
    <m/>
    <m/>
    <m/>
    <m/>
    <m/>
    <m/>
    <m/>
    <m/>
    <m/>
    <m/>
    <m/>
    <m/>
    <n v="9"/>
    <n v="1"/>
    <n v="0"/>
  </r>
  <r>
    <n v="56703746"/>
    <s v="TIETÄVÄINEN, Aino"/>
    <s v="Liinakkokuja 3D 35,01200 Vantaa"/>
    <s v="Liinakkokuja 3D 35 01200 Vantaa"/>
    <s v="3 35 01200"/>
    <s v="3D"/>
    <x v="23"/>
    <x v="0"/>
    <x v="29"/>
    <n v="2"/>
    <x v="1"/>
    <n v="3"/>
    <n v="1"/>
    <n v="0.62273448853796876"/>
    <n v="0.83262497940257429"/>
    <m/>
    <m/>
    <m/>
    <m/>
    <m/>
    <m/>
    <m/>
    <m/>
    <m/>
    <m/>
    <m/>
    <m/>
    <m/>
    <n v="9"/>
    <n v="1"/>
    <n v="0"/>
  </r>
  <r>
    <n v="56708066"/>
    <s v="MATHEWS, Christopher John"/>
    <s v="Syngenta Limited,Jealotts Hill International Research Centre,Bracknell Berkshire RG42 6EY"/>
    <s v="Syngenta Limited Jealotts Hill International Research Centre Bracknell Berkshire RG42 6EY"/>
    <s v="42 6"/>
    <s v="G42"/>
    <x v="8"/>
    <x v="0"/>
    <x v="44"/>
    <n v="3"/>
    <x v="6"/>
    <n v="2"/>
    <n v="1"/>
    <n v="0.48892240290592237"/>
    <n v="0.91459984395597149"/>
    <m/>
    <m/>
    <m/>
    <m/>
    <m/>
    <m/>
    <m/>
    <m/>
    <m/>
    <m/>
    <m/>
    <m/>
    <m/>
    <n v="9"/>
    <n v="1"/>
    <n v="0"/>
  </r>
  <r>
    <n v="26337592"/>
    <s v="OUMATIC OY"/>
    <s v="KENTTAEPOSTINTIE 10,90160 OULU"/>
    <s v="KENTTAEPOSTINTIE 10 90160 OULU"/>
    <s v="10 90160"/>
    <s v="10"/>
    <x v="23"/>
    <x v="0"/>
    <x v="0"/>
    <n v="2"/>
    <x v="0"/>
    <n v="2"/>
    <n v="1"/>
    <n v="0.35594396240793336"/>
    <n v="0.39912060609932998"/>
    <n v="1"/>
    <n v="2"/>
    <n v="14"/>
    <m/>
    <m/>
    <m/>
    <m/>
    <m/>
    <m/>
    <m/>
    <m/>
    <m/>
    <m/>
    <n v="9"/>
    <n v="1"/>
    <n v="0"/>
  </r>
  <r>
    <n v="56714037"/>
    <s v="ZHAI, Chaozhi"/>
    <s v="No.88 Jinhongdong Road,Chengyang District,Qingdao Shandong 266111"/>
    <s v="No.88 Jinhongdong Road Chengyang District Qingdao Shandong 266111"/>
    <s v="88 266111"/>
    <s v=".88"/>
    <x v="14"/>
    <x v="0"/>
    <x v="4"/>
    <n v="3"/>
    <x v="10"/>
    <n v="2"/>
    <n v="1"/>
    <n v="0.74507660233443707"/>
    <n v="0.43318618940089093"/>
    <m/>
    <m/>
    <m/>
    <m/>
    <m/>
    <m/>
    <m/>
    <m/>
    <m/>
    <m/>
    <m/>
    <m/>
    <m/>
    <n v="9"/>
    <n v="1"/>
    <n v="0"/>
  </r>
  <r>
    <n v="56714971"/>
    <s v="Prometec S.r.l."/>
    <s v="Via Giovanni Battista Pirelli,SNC Z.I.A.S.I. SUD,81025 Marcianise (CE)"/>
    <s v="Via Giovanni Battista Pirelli SNC Z.I.A.S.I. SUD 81025 Marcianise (CE)"/>
    <s v="81025"/>
    <s v=""/>
    <x v="6"/>
    <x v="0"/>
    <x v="39"/>
    <n v="3"/>
    <x v="4"/>
    <n v="1"/>
    <n v="0"/>
    <n v="0.24582058827098718"/>
    <n v="0.48576790047091756"/>
    <m/>
    <m/>
    <m/>
    <m/>
    <m/>
    <m/>
    <m/>
    <m/>
    <m/>
    <m/>
    <m/>
    <m/>
    <m/>
    <n v="9"/>
    <n v="1"/>
    <n v="0"/>
  </r>
  <r>
    <n v="56716060"/>
    <s v="BERNSTEIN, Jeffrey, Traer"/>
    <s v="855 Folsom Street Apt. 912,San Francisco, CA 94107"/>
    <s v="855 Folsom Street Apt. 912 San Francisco CA 94107"/>
    <s v="855 912 94107"/>
    <s v="912"/>
    <x v="9"/>
    <x v="0"/>
    <x v="23"/>
    <n v="3"/>
    <x v="2"/>
    <n v="3"/>
    <n v="1"/>
    <n v="0.30989317787905302"/>
    <n v="0.28004959932342821"/>
    <m/>
    <m/>
    <m/>
    <m/>
    <m/>
    <m/>
    <m/>
    <m/>
    <m/>
    <m/>
    <m/>
    <m/>
    <m/>
    <n v="9"/>
    <n v="1"/>
    <n v="0"/>
  </r>
  <r>
    <n v="26355444"/>
    <s v="SPRINGER, TIMOTHY ALAN"/>
    <s v="28, MONADOCK ROAD, NEWTON,MASS."/>
    <s v="28 MONADOCK ROAD NEWTON MASS."/>
    <s v="28"/>
    <s v=""/>
    <x v="9"/>
    <x v="0"/>
    <x v="29"/>
    <n v="2"/>
    <x v="1"/>
    <n v="1"/>
    <n v="0"/>
    <n v="8.9282675532946443E-2"/>
    <n v="0.38698673099227576"/>
    <n v="1"/>
    <n v="2"/>
    <n v="14"/>
    <m/>
    <m/>
    <m/>
    <m/>
    <m/>
    <m/>
    <m/>
    <m/>
    <m/>
    <m/>
    <n v="9"/>
    <n v="1"/>
    <n v="0"/>
  </r>
  <r>
    <n v="56721542"/>
    <s v="Profal Ltd."/>
    <s v="Goren Industrial Park,D.N. Galil Ma'aravi,22868 Goren Industrial Park"/>
    <s v="Goren Industrial Park D.N. Galil Ma'aravi 22868 Goren Industrial Park"/>
    <s v="22868"/>
    <s v=""/>
    <x v="19"/>
    <x v="0"/>
    <x v="25"/>
    <n v="3"/>
    <x v="4"/>
    <n v="1"/>
    <n v="0"/>
    <n v="0.64585458571262733"/>
    <n v="0.31347578212321736"/>
    <m/>
    <m/>
    <m/>
    <m/>
    <m/>
    <m/>
    <m/>
    <m/>
    <m/>
    <m/>
    <m/>
    <m/>
    <m/>
    <n v="9"/>
    <n v="1"/>
    <n v="0"/>
  </r>
  <r>
    <n v="56721643"/>
    <s v="GOTHIE, Bryan, D."/>
    <s v="18 Arrowhead Road,Sudbury, MA 01776"/>
    <s v="18 Arrowhead Road Sudbury MA 01776"/>
    <s v="18 01776"/>
    <s v=""/>
    <x v="9"/>
    <x v="0"/>
    <x v="52"/>
    <n v="2"/>
    <x v="9"/>
    <n v="2"/>
    <n v="0"/>
    <n v="0.51171293368262549"/>
    <n v="0.67246815862666665"/>
    <m/>
    <m/>
    <m/>
    <m/>
    <m/>
    <m/>
    <m/>
    <m/>
    <m/>
    <m/>
    <m/>
    <m/>
    <m/>
    <n v="9"/>
    <n v="1"/>
    <n v="0"/>
  </r>
  <r>
    <n v="26529404"/>
    <s v="VALTION TEKNILLINEN TUTKIMUSKESKUS,"/>
    <s v="Espoo, Vuorimiehentie 3, VTT"/>
    <s v="Espoo Vuorimiehentie 3 VTT"/>
    <s v="3"/>
    <s v="3"/>
    <x v="23"/>
    <x v="0"/>
    <x v="20"/>
    <n v="2"/>
    <x v="0"/>
    <n v="1"/>
    <n v="1"/>
    <n v="0.46719424684405375"/>
    <n v="0.42859641071498"/>
    <n v="1"/>
    <n v="2"/>
    <n v="14"/>
    <m/>
    <m/>
    <m/>
    <m/>
    <m/>
    <m/>
    <m/>
    <m/>
    <m/>
    <m/>
    <n v="9"/>
    <n v="1"/>
    <n v="0"/>
  </r>
  <r>
    <n v="56724186"/>
    <s v="ALLEGRETTI, Marcello"/>
    <s v="c/o Dompé farmaceutici S.p.A.,Via Campo Di Pile,I-67100 L'Aquila (AQ)"/>
    <s v="c/o Dompé farmaceutici S.p.A. Via Campo Di Pile I-67100 L'Aquila (AQ)"/>
    <s v="67100"/>
    <s v=""/>
    <x v="6"/>
    <x v="0"/>
    <x v="25"/>
    <n v="3"/>
    <x v="6"/>
    <n v="1"/>
    <n v="0"/>
    <n v="0.25433337744991513"/>
    <n v="0.45697941842677903"/>
    <m/>
    <m/>
    <m/>
    <m/>
    <m/>
    <m/>
    <m/>
    <m/>
    <m/>
    <m/>
    <m/>
    <m/>
    <m/>
    <n v="9"/>
    <n v="1"/>
    <n v="0"/>
  </r>
  <r>
    <n v="56728298"/>
    <s v="KIM, Hyun-Ryoung"/>
    <s v="Unit941-1303,Dongtan Pureun-Mauel,Moamiraedo Apt.,1151Ho, Neung-Dong,Hwaseong-si Gyeonggi-do 445-787"/>
    <s v="Unit941-1303 Dongtan Pureun-Mauel Moamiraedo Apt. 1151Ho Neung-Dong Hwaseong-si Gyeonggi-do 445-787"/>
    <s v="9411303 1151 445787"/>
    <s v="t941-"/>
    <x v="7"/>
    <x v="0"/>
    <x v="90"/>
    <n v="3"/>
    <x v="4"/>
    <n v="3"/>
    <n v="1"/>
    <n v="0.66479024219398686"/>
    <n v="0.96025761978916446"/>
    <m/>
    <m/>
    <m/>
    <m/>
    <m/>
    <m/>
    <m/>
    <m/>
    <m/>
    <m/>
    <m/>
    <m/>
    <m/>
    <n v="9"/>
    <n v="1"/>
    <n v="0"/>
  </r>
  <r>
    <n v="56728834"/>
    <s v="LIM, Youngkwon"/>
    <s v="665 Clyde Avenue,Mountain View,Mountain View, CA 94043"/>
    <s v="665 Clyde Avenue Mountain View Mountain View CA 94043"/>
    <s v="665 94043"/>
    <s v=""/>
    <x v="9"/>
    <x v="0"/>
    <x v="49"/>
    <n v="3"/>
    <x v="2"/>
    <n v="2"/>
    <n v="0"/>
    <n v="0.22861429413713885"/>
    <n v="0.82182759442017672"/>
    <m/>
    <m/>
    <m/>
    <m/>
    <m/>
    <m/>
    <m/>
    <m/>
    <m/>
    <m/>
    <m/>
    <m/>
    <m/>
    <n v="9"/>
    <n v="1"/>
    <n v="0"/>
  </r>
  <r>
    <n v="56730199"/>
    <s v="WASSMER, Kevin"/>
    <s v="1 Lexan Lane,Mt. Vernon, IN Indiana 47620-9367"/>
    <s v="1 Lexan Lane Mt. Vernon IN Indiana 47620-9367"/>
    <s v="1 476209367"/>
    <s v=""/>
    <x v="9"/>
    <x v="0"/>
    <x v="43"/>
    <n v="3"/>
    <x v="10"/>
    <n v="2"/>
    <n v="0"/>
    <n v="0.28166146969999983"/>
    <n v="0.47450543554763647"/>
    <m/>
    <m/>
    <m/>
    <m/>
    <m/>
    <m/>
    <m/>
    <m/>
    <m/>
    <m/>
    <m/>
    <m/>
    <m/>
    <n v="9"/>
    <n v="1"/>
    <n v="0"/>
  </r>
  <r>
    <n v="28498510"/>
    <s v="BRITISH GAS CORPORATION"/>
    <s v="152 GROSVENOR ROAD,LONDON SE1V 3JL"/>
    <s v="152 GROSVENOR ROAD LONDON SE1V 3JL"/>
    <s v="152 1 3"/>
    <s v="E1V"/>
    <x v="24"/>
    <x v="0"/>
    <x v="51"/>
    <n v="2"/>
    <x v="9"/>
    <n v="3"/>
    <n v="1"/>
    <n v="0.51661628000399284"/>
    <n v="0.39601351000610074"/>
    <n v="1"/>
    <n v="2"/>
    <n v="14"/>
    <m/>
    <m/>
    <m/>
    <m/>
    <m/>
    <m/>
    <m/>
    <m/>
    <m/>
    <m/>
    <n v="9"/>
    <n v="1"/>
    <n v="0"/>
  </r>
  <r>
    <n v="56731978"/>
    <s v="ENGEL, Sharon, Rae"/>
    <s v="8 Otsego Drive,Hudson, Massachusetts 01749"/>
    <s v="8 Otsego Drive Hudson Massachusetts 01749"/>
    <s v="8 01749"/>
    <s v=""/>
    <x v="9"/>
    <x v="0"/>
    <x v="3"/>
    <n v="3"/>
    <x v="9"/>
    <n v="2"/>
    <n v="0"/>
    <n v="4.0642686544254958E-2"/>
    <n v="0.76223883923058311"/>
    <m/>
    <m/>
    <m/>
    <m/>
    <m/>
    <m/>
    <m/>
    <m/>
    <m/>
    <m/>
    <m/>
    <m/>
    <m/>
    <n v="9"/>
    <n v="1"/>
    <n v="0"/>
  </r>
  <r>
    <n v="56733541"/>
    <s v="Lee, Sun-Jin"/>
    <s v="c/o Samsung Electronics Co., Ltd.,416- Maetan-dong,Yeongtong-gu,Suwon-si Gyeonggi-do 443-742"/>
    <s v="c/o Samsung Electronics Co. Ltd. 416- Maetan-dong Yeongtong-gu Suwon-si Gyeonggi-do 443-742"/>
    <s v="416 443742"/>
    <s v="416-"/>
    <x v="7"/>
    <x v="0"/>
    <x v="116"/>
    <n v="3"/>
    <x v="6"/>
    <n v="2"/>
    <n v="1"/>
    <n v="0.15615955918652891"/>
    <n v="0.89868611675225263"/>
    <m/>
    <m/>
    <m/>
    <m/>
    <m/>
    <m/>
    <m/>
    <m/>
    <m/>
    <m/>
    <m/>
    <m/>
    <m/>
    <n v="9"/>
    <n v="1"/>
    <n v="0"/>
  </r>
  <r>
    <n v="56735417"/>
    <s v="Lee, Seung-gweon"/>
    <s v="206-105, Jugong Apartment,Woncheon-dong,Yeongtong-gu,Suwon-si, Gyeonggi-do"/>
    <s v="206-105 Jugong Apartment Woncheon-dong Yeongtong-gu Suwon-si Gyeonggi-do"/>
    <s v="206105"/>
    <s v="-105"/>
    <x v="7"/>
    <x v="0"/>
    <x v="2"/>
    <n v="3"/>
    <x v="11"/>
    <n v="1"/>
    <n v="1"/>
    <n v="0.27719516229593044"/>
    <n v="0.66188582458122602"/>
    <m/>
    <m/>
    <m/>
    <m/>
    <m/>
    <m/>
    <m/>
    <m/>
    <m/>
    <m/>
    <m/>
    <m/>
    <m/>
    <n v="9"/>
    <n v="1"/>
    <n v="0"/>
  </r>
  <r>
    <n v="28707381"/>
    <s v="MANFRED * LUNKE"/>
    <s v="OBERSTE KAMP 30,4600 DORTMUND 18"/>
    <s v="OBERSTE KAMP 30 4600 DORTMUND 18"/>
    <s v="30 4600 18"/>
    <s v="30"/>
    <x v="24"/>
    <x v="0"/>
    <x v="1"/>
    <n v="2"/>
    <x v="9"/>
    <n v="3"/>
    <n v="1"/>
    <n v="0.89567693685694294"/>
    <n v="0.3808191916979824"/>
    <n v="1"/>
    <n v="2"/>
    <n v="14"/>
    <m/>
    <m/>
    <m/>
    <m/>
    <m/>
    <m/>
    <m/>
    <m/>
    <m/>
    <m/>
    <n v="9"/>
    <n v="1"/>
    <n v="0"/>
  </r>
  <r>
    <n v="56736501"/>
    <s v="KURNAZ, Goktan"/>
    <s v="Kozyatagi Mahallesi Kozyatagi Sokak No: 9,Daire: 40 Kadikoy,Istanbul"/>
    <s v="Kozyatagi Mahallesi Kozyatagi Sokak No: 9 Daire: 40 Kadikoy Istanbul"/>
    <s v="9 40"/>
    <s v="9"/>
    <x v="21"/>
    <x v="0"/>
    <x v="10"/>
    <n v="3"/>
    <x v="4"/>
    <n v="2"/>
    <n v="1"/>
    <n v="0.62540895549506148"/>
    <n v="0.97469685152469798"/>
    <m/>
    <m/>
    <m/>
    <m/>
    <m/>
    <m/>
    <m/>
    <m/>
    <m/>
    <m/>
    <m/>
    <m/>
    <m/>
    <n v="9"/>
    <n v="1"/>
    <n v="0"/>
  </r>
  <r>
    <n v="56740810"/>
    <s v="WATKINS, William J."/>
    <s v="333 Lakeside Drive,Foster City, CA 94404"/>
    <s v="333 Lakeside Drive Foster City CA 94404"/>
    <s v="333 94404"/>
    <s v=""/>
    <x v="9"/>
    <x v="0"/>
    <x v="41"/>
    <n v="3"/>
    <x v="11"/>
    <n v="2"/>
    <n v="0"/>
    <n v="0.34432830979461326"/>
    <n v="0.51790986552139995"/>
    <m/>
    <m/>
    <m/>
    <m/>
    <m/>
    <m/>
    <m/>
    <m/>
    <m/>
    <m/>
    <m/>
    <m/>
    <m/>
    <n v="9"/>
    <n v="1"/>
    <n v="0"/>
  </r>
  <r>
    <n v="56742774"/>
    <s v="ELFORD, Michael L."/>
    <s v="1519 Leubenia Road,Calhoun, Louisiana 71225"/>
    <s v="1519 Leubenia Road Calhoun Louisiana 71225"/>
    <s v="1519 71225"/>
    <s v=""/>
    <x v="9"/>
    <x v="0"/>
    <x v="42"/>
    <n v="3"/>
    <x v="9"/>
    <n v="2"/>
    <n v="0"/>
    <n v="0.48123286366029761"/>
    <n v="0.9736055394528822"/>
    <m/>
    <m/>
    <m/>
    <m/>
    <m/>
    <m/>
    <m/>
    <m/>
    <m/>
    <m/>
    <m/>
    <m/>
    <m/>
    <n v="9"/>
    <n v="1"/>
    <n v="0"/>
  </r>
  <r>
    <n v="56743957"/>
    <s v="Padula, Steven John"/>
    <s v="P.O. Box 368,c/o VP IP Legal Boehringer Ingelheim USA Corp.,900 Ridgebury Rd,Ridgefield, CT 06877-0368"/>
    <s v="P.O. Box 368 c/o VP IP Legal Boehringer Ingelheim USA Corp. 900 Ridgebury Rd Ridgefield CT 06877-0368"/>
    <s v="368 900 068770368"/>
    <s v="368"/>
    <x v="9"/>
    <x v="0"/>
    <x v="104"/>
    <n v="3"/>
    <x v="13"/>
    <n v="3"/>
    <n v="1"/>
    <n v="7.2011244641412064E-2"/>
    <n v="0.89518832621429478"/>
    <m/>
    <m/>
    <m/>
    <m/>
    <m/>
    <m/>
    <m/>
    <m/>
    <m/>
    <m/>
    <m/>
    <m/>
    <m/>
    <n v="9"/>
    <n v="1"/>
    <n v="0"/>
  </r>
  <r>
    <n v="56744663"/>
    <s v="LACAILLE, Jérôme Henri Noël"/>
    <s v="c/o Snecma PI (AJI),Rond-Point René Ravaud Réau,77550 Moissy-cramayel Cedex"/>
    <s v="c/o Snecma PI (AJI) Rond-Point René Ravaud Réau 77550 Moissy-cramayel Cedex"/>
    <s v="77550"/>
    <s v=""/>
    <x v="3"/>
    <x v="0"/>
    <x v="60"/>
    <n v="3"/>
    <x v="6"/>
    <n v="1"/>
    <n v="0"/>
    <n v="0.45748486251924014"/>
    <n v="0.33613524832945585"/>
    <m/>
    <m/>
    <m/>
    <m/>
    <m/>
    <m/>
    <m/>
    <m/>
    <m/>
    <m/>
    <m/>
    <m/>
    <m/>
    <n v="9"/>
    <n v="1"/>
    <n v="0"/>
  </r>
  <r>
    <n v="56746338"/>
    <s v="FEDERICI, Gianni"/>
    <s v="HARUS S.R.L.,Viale I Maggio, 156,00046 Grottaferrata"/>
    <s v="HARUS S.R.L. Viale I Maggio 156 00046 Grottaferrata"/>
    <s v="156 00046"/>
    <s v="156"/>
    <x v="6"/>
    <x v="0"/>
    <x v="26"/>
    <n v="3"/>
    <x v="10"/>
    <n v="2"/>
    <n v="1"/>
    <n v="0.7646244625034746"/>
    <n v="0.63837210127843247"/>
    <m/>
    <m/>
    <m/>
    <m/>
    <m/>
    <m/>
    <m/>
    <m/>
    <m/>
    <m/>
    <m/>
    <m/>
    <m/>
    <n v="9"/>
    <n v="1"/>
    <n v="0"/>
  </r>
  <r>
    <n v="56753162"/>
    <s v="KIM, Do Kyung"/>
    <s v="291 Daehak-ro,Youseung-gu,Daejeon 34141"/>
    <s v="291 Daehak-ro Youseung-gu Daejeon 34141"/>
    <s v="291 34141"/>
    <s v=""/>
    <x v="7"/>
    <x v="0"/>
    <x v="36"/>
    <n v="3"/>
    <x v="1"/>
    <n v="2"/>
    <n v="0"/>
    <n v="0.68802202001560031"/>
    <n v="0.60001733110456867"/>
    <m/>
    <m/>
    <m/>
    <m/>
    <m/>
    <m/>
    <m/>
    <m/>
    <m/>
    <m/>
    <m/>
    <m/>
    <m/>
    <n v="9"/>
    <n v="1"/>
    <n v="0"/>
  </r>
  <r>
    <n v="56753379"/>
    <s v="LEE, Han Jin"/>
    <s v="(Hanwool Apt.),108-1104,43 Gajung-ro,Yuseong-gu,Daejeon 34118"/>
    <s v="(Hanwool Apt.) 108-1104 43 Gajung-ro Yuseong-gu Daejeon 34118"/>
    <s v="1081104 43 34118"/>
    <s v="108-"/>
    <x v="7"/>
    <x v="0"/>
    <x v="15"/>
    <n v="3"/>
    <x v="10"/>
    <n v="3"/>
    <n v="1"/>
    <n v="0.36441945280481469"/>
    <n v="0.58781638917284496"/>
    <m/>
    <m/>
    <m/>
    <m/>
    <m/>
    <m/>
    <m/>
    <m/>
    <m/>
    <m/>
    <m/>
    <m/>
    <m/>
    <n v="9"/>
    <n v="1"/>
    <n v="0"/>
  </r>
  <r>
    <n v="56759614"/>
    <s v="SAWAYA, Atsushi"/>
    <s v="Sumitomo Heavy Industries Ltd.,Chiba Works, 731-1,Naganumahara-cho, Inage-ku,Chiba-shi, Chiba 263-0001"/>
    <s v="Sumitomo Heavy Industries Ltd. Chiba Works 731-1 Naganumahara-cho Inage-ku Chiba-shi Chiba 263-0001"/>
    <s v="7311 2630001"/>
    <s v="731-"/>
    <x v="2"/>
    <x v="0"/>
    <x v="104"/>
    <n v="3"/>
    <x v="8"/>
    <n v="2"/>
    <n v="1"/>
    <n v="0.94984848302766456"/>
    <n v="0.80693402805693248"/>
    <m/>
    <m/>
    <m/>
    <m/>
    <m/>
    <m/>
    <m/>
    <m/>
    <m/>
    <m/>
    <m/>
    <m/>
    <m/>
    <n v="9"/>
    <n v="1"/>
    <n v="0"/>
  </r>
  <r>
    <n v="56764044"/>
    <s v="CHOI, Yunsun"/>
    <s v="IP Center,LG Electronics Inc.,19 Yangjae-daero 11-gil,Seocho-gu,Seoul 06772"/>
    <s v="IP Center LG Electronics Inc. 19 Yangjae-daero 11-gil Seocho-gu Seoul 06772"/>
    <s v="19 11 06772"/>
    <s v="19"/>
    <x v="7"/>
    <x v="0"/>
    <x v="60"/>
    <n v="3"/>
    <x v="6"/>
    <n v="3"/>
    <n v="1"/>
    <n v="0.19032052180893344"/>
    <n v="0.75423911140306554"/>
    <m/>
    <m/>
    <m/>
    <m/>
    <m/>
    <m/>
    <m/>
    <m/>
    <m/>
    <m/>
    <m/>
    <m/>
    <m/>
    <n v="9"/>
    <n v="1"/>
    <n v="0"/>
  </r>
  <r>
    <n v="56764072"/>
    <s v="HAN, Jin-Kyu"/>
    <s v="Samsung Electronics Co., Ltd.,416, Maetan-dong,Yeongtong-gu,Suwon-si,Gyeonggi-do"/>
    <s v="Samsung Electronics Co. Ltd. 416 Maetan-dong Yeongtong-gu Suwon-si Gyeonggi-do"/>
    <s v="416"/>
    <s v="416"/>
    <x v="7"/>
    <x v="0"/>
    <x v="73"/>
    <n v="3"/>
    <x v="2"/>
    <n v="1"/>
    <n v="1"/>
    <n v="0.40641076026583234"/>
    <n v="0.47800338903708184"/>
    <m/>
    <m/>
    <m/>
    <m/>
    <m/>
    <m/>
    <m/>
    <m/>
    <m/>
    <m/>
    <m/>
    <m/>
    <m/>
    <n v="9"/>
    <n v="1"/>
    <n v="0"/>
  </r>
  <r>
    <n v="56766396"/>
    <s v="JULE, Eduardo"/>
    <s v="135 Marlborough Street,Unit 5,Boston, Massachusetts 02216"/>
    <s v="135 Marlborough Street Unit 5 Boston Massachusetts 02216"/>
    <s v="135 5 02216"/>
    <s v="5"/>
    <x v="9"/>
    <x v="0"/>
    <x v="19"/>
    <n v="3"/>
    <x v="10"/>
    <n v="3"/>
    <n v="1"/>
    <n v="0.5115232209818108"/>
    <n v="9.5754247363080025E-2"/>
    <m/>
    <m/>
    <m/>
    <m/>
    <m/>
    <m/>
    <m/>
    <m/>
    <m/>
    <m/>
    <m/>
    <m/>
    <m/>
    <n v="9"/>
    <n v="1"/>
    <n v="0"/>
  </r>
  <r>
    <n v="56766479"/>
    <s v="SASAI, Katsuhiro@c/o NIPPON STEEL CORPORATION"/>
    <s v="Technical Development Bureau,,20-1, Shintomi, Futtsu-shi,Chiba 2938511"/>
    <s v="Technical Development Bureau 20-1 Shintomi Futtsu-shi Chiba 2938511"/>
    <s v="201 2938511"/>
    <s v="20-"/>
    <x v="2"/>
    <x v="0"/>
    <x v="39"/>
    <n v="3"/>
    <x v="10"/>
    <n v="2"/>
    <n v="1"/>
    <n v="0.3892318345344149"/>
    <n v="0.14569184641686128"/>
    <m/>
    <m/>
    <m/>
    <m/>
    <m/>
    <m/>
    <m/>
    <m/>
    <m/>
    <m/>
    <m/>
    <m/>
    <m/>
    <n v="9"/>
    <n v="1"/>
    <n v="0"/>
  </r>
  <r>
    <n v="56766878"/>
    <s v="MICHALIK, Joseph C."/>
    <s v="10 Derry Way,Number 13,Derry, New Hampshire 03038"/>
    <s v="10 Derry Way Number 13 Derry New Hampshire 03038"/>
    <s v="10 13 03038"/>
    <s v="13"/>
    <x v="9"/>
    <x v="0"/>
    <x v="9"/>
    <n v="3"/>
    <x v="2"/>
    <n v="3"/>
    <n v="1"/>
    <n v="0.92204298113851291"/>
    <n v="0.79361220242344799"/>
    <m/>
    <m/>
    <m/>
    <m/>
    <m/>
    <m/>
    <m/>
    <m/>
    <m/>
    <m/>
    <m/>
    <m/>
    <m/>
    <n v="9"/>
    <n v="1"/>
    <n v="0"/>
  </r>
  <r>
    <n v="56773444"/>
    <s v="Luzak, Marius"/>
    <s v="c/o Graco Minnesota Inc.,88 11th Avenue NE,Minneapolis, MN Minnesota 55413"/>
    <s v="c/o Graco Minnesota Inc. 88 11th Avenue NE Minneapolis MN Minnesota 55413"/>
    <s v="88 11 55413"/>
    <s v="88"/>
    <x v="9"/>
    <x v="0"/>
    <x v="2"/>
    <n v="3"/>
    <x v="8"/>
    <n v="3"/>
    <n v="1"/>
    <n v="0.62493744238163507"/>
    <n v="0.47027372657295352"/>
    <m/>
    <m/>
    <m/>
    <m/>
    <m/>
    <m/>
    <m/>
    <m/>
    <m/>
    <m/>
    <m/>
    <m/>
    <m/>
    <n v="9"/>
    <n v="1"/>
    <n v="0"/>
  </r>
  <r>
    <n v="56774439"/>
    <s v="VILLA, Carlos, M."/>
    <s v="2301 North Brazosport Boulevard,Freeport, Texas 77541"/>
    <s v="2301 North Brazosport Boulevard Freeport Texas 77541"/>
    <s v="2301 77541"/>
    <s v=""/>
    <x v="9"/>
    <x v="0"/>
    <x v="33"/>
    <n v="3"/>
    <x v="11"/>
    <n v="2"/>
    <n v="0"/>
    <n v="0.91328303407108269"/>
    <n v="0.3365889546776647"/>
    <m/>
    <m/>
    <m/>
    <m/>
    <m/>
    <m/>
    <m/>
    <m/>
    <m/>
    <m/>
    <m/>
    <m/>
    <m/>
    <n v="9"/>
    <n v="1"/>
    <n v="0"/>
  </r>
  <r>
    <n v="56774978"/>
    <s v="SUZUKI, Takuya"/>
    <s v="c/o FDK ENERGY CO. LTD.,614 Washizu,Kosai-shi Shizuoka 431-0431"/>
    <s v="c/o FDK ENERGY CO. LTD. 614 Washizu Kosai-shi Shizuoka 431-0431"/>
    <s v="614 4310431"/>
    <s v="614"/>
    <x v="2"/>
    <x v="0"/>
    <x v="53"/>
    <n v="3"/>
    <x v="4"/>
    <n v="2"/>
    <n v="1"/>
    <n v="0.19989652462426255"/>
    <n v="0.81141599758228011"/>
    <m/>
    <m/>
    <m/>
    <m/>
    <m/>
    <m/>
    <m/>
    <m/>
    <m/>
    <m/>
    <m/>
    <m/>
    <m/>
    <n v="9"/>
    <n v="1"/>
    <n v="0"/>
  </r>
  <r>
    <n v="29833448"/>
    <s v="SCILIO GIOVANNI"/>
    <s v="A GIARRE CT V.LE DELLE PROVINCIE,52"/>
    <s v="A GIARRE CT V.LE DELLE PROVINCIE 52"/>
    <s v="52"/>
    <s v=""/>
    <x v="6"/>
    <x v="0"/>
    <x v="52"/>
    <n v="2"/>
    <x v="11"/>
    <n v="1"/>
    <n v="0"/>
    <n v="0.75115569257205028"/>
    <n v="0.38248477679471715"/>
    <n v="1"/>
    <n v="2"/>
    <n v="14"/>
    <m/>
    <m/>
    <m/>
    <m/>
    <m/>
    <m/>
    <m/>
    <m/>
    <m/>
    <m/>
    <n v="9"/>
    <n v="1"/>
    <n v="0"/>
  </r>
  <r>
    <n v="56783491"/>
    <s v="HANAJIMA, Shingo"/>
    <s v="c/o Roland DG Corporation,1-6-4, Shinmiyakoda, Kita-ku,Hamamatsu-shi, Shizuoka 431-2103"/>
    <s v="c/o Roland DG Corporation 1-6-4 Shinmiyakoda Kita-ku Hamamatsu-shi Shizuoka 431-2103"/>
    <s v="164 4312103"/>
    <s v="1-"/>
    <x v="2"/>
    <x v="0"/>
    <x v="86"/>
    <n v="3"/>
    <x v="4"/>
    <n v="2"/>
    <n v="1"/>
    <n v="0.39574550776910511"/>
    <n v="0.71005317939577584"/>
    <m/>
    <m/>
    <m/>
    <m/>
    <m/>
    <m/>
    <m/>
    <m/>
    <m/>
    <m/>
    <m/>
    <m/>
    <m/>
    <n v="9"/>
    <n v="1"/>
    <n v="0"/>
  </r>
  <r>
    <n v="56783600"/>
    <s v="INOUE, Hiroshi"/>
    <s v="Hitachi Metals, Ltd.,Moka Works,13, Kinugaoka,Moka-shi Tochigi 3214367"/>
    <s v="Hitachi Metals Ltd. Moka Works 13 Kinugaoka Moka-shi Tochigi 3214367"/>
    <s v="13 3214367"/>
    <s v="13"/>
    <x v="2"/>
    <x v="0"/>
    <x v="39"/>
    <n v="3"/>
    <x v="4"/>
    <n v="2"/>
    <n v="1"/>
    <n v="0.3803045929659572"/>
    <n v="0.2394561319989329"/>
    <m/>
    <m/>
    <m/>
    <m/>
    <m/>
    <m/>
    <m/>
    <m/>
    <m/>
    <m/>
    <m/>
    <m/>
    <m/>
    <n v="9"/>
    <n v="1"/>
    <n v="0"/>
  </r>
  <r>
    <n v="56784343"/>
    <s v="Earl, David"/>
    <s v="32 Waimana Drive RD 9,Hamilton 3289"/>
    <s v="32 Waimana Drive RD 9 Hamilton 3289"/>
    <s v="32 9 3289"/>
    <s v="9"/>
    <x v="34"/>
    <x v="0"/>
    <x v="52"/>
    <n v="2"/>
    <x v="11"/>
    <n v="3"/>
    <n v="1"/>
    <n v="0.63792482697011244"/>
    <n v="0.46822117098497507"/>
    <m/>
    <m/>
    <m/>
    <m/>
    <m/>
    <m/>
    <m/>
    <m/>
    <m/>
    <m/>
    <m/>
    <m/>
    <m/>
    <n v="9"/>
    <n v="1"/>
    <n v="0"/>
  </r>
  <r>
    <n v="56786920"/>
    <s v="HOLLY, Lance"/>
    <s v="450 N. Iowa St.,Bldg A1,Lawrence, Kansas 66044"/>
    <s v="450 N. Iowa St. Bldg A1 Lawrence Kansas 66044"/>
    <s v="450 1 66044"/>
    <s v="A1"/>
    <x v="9"/>
    <x v="0"/>
    <x v="43"/>
    <n v="3"/>
    <x v="2"/>
    <n v="3"/>
    <n v="1"/>
    <n v="0.7601316461677825"/>
    <n v="0.43166132859054973"/>
    <m/>
    <m/>
    <m/>
    <m/>
    <m/>
    <m/>
    <m/>
    <m/>
    <m/>
    <m/>
    <m/>
    <m/>
    <m/>
    <n v="9"/>
    <n v="1"/>
    <n v="0"/>
  </r>
  <r>
    <n v="56790104"/>
    <s v="YAMANAKA, Reiko"/>
    <s v="c/o Taiki Corp., Ltd.,3-41 Nishiawaji 6-chome,Higashiyodogawa-ku,Osaka-shi Osaka 533-0031"/>
    <s v="c/o Taiki Corp. Ltd. 3-41 Nishiawaji 6-chome Higashiyodogawa-ku Osaka-shi Osaka 533-0031"/>
    <s v="341 6 5330031"/>
    <s v="3-"/>
    <x v="2"/>
    <x v="0"/>
    <x v="44"/>
    <n v="3"/>
    <x v="6"/>
    <n v="3"/>
    <n v="1"/>
    <n v="0.73572308700880062"/>
    <n v="0.18550463915888193"/>
    <m/>
    <m/>
    <m/>
    <m/>
    <m/>
    <m/>
    <m/>
    <m/>
    <m/>
    <m/>
    <m/>
    <m/>
    <m/>
    <n v="9"/>
    <n v="1"/>
    <n v="0"/>
  </r>
  <r>
    <n v="56790726"/>
    <s v="LEE, Ting Hee"/>
    <s v="50B-19-07, Persiaran Minden 1, U Garden,11700 Gelugor"/>
    <s v="50B-19-07 Persiaran Minden 1 U Garden 11700 Gelugor"/>
    <s v="501907 1 11700"/>
    <s v="-19-"/>
    <x v="50"/>
    <x v="0"/>
    <x v="33"/>
    <n v="3"/>
    <x v="10"/>
    <n v="3"/>
    <n v="1"/>
    <n v="0.80692433393645857"/>
    <n v="0.1354826222784864"/>
    <m/>
    <m/>
    <m/>
    <m/>
    <m/>
    <m/>
    <m/>
    <m/>
    <m/>
    <m/>
    <m/>
    <m/>
    <m/>
    <n v="9"/>
    <n v="1"/>
    <n v="0"/>
  </r>
  <r>
    <n v="56790986"/>
    <s v="PEREIRA MESSIAS, Sofia Alexandra"/>
    <s v="Rua António Sérgio 12,Bairro Novo Pinhal de Areia,2860-599 Moita"/>
    <s v="Rua António Sérgio 12 Bairro Novo Pinhal de Areia 2860-599 Moita"/>
    <s v="12 2860599"/>
    <s v="12"/>
    <x v="30"/>
    <x v="0"/>
    <x v="55"/>
    <n v="3"/>
    <x v="6"/>
    <n v="2"/>
    <n v="1"/>
    <n v="0.33112647139094287"/>
    <n v="0.89848678972236118"/>
    <m/>
    <m/>
    <m/>
    <m/>
    <m/>
    <m/>
    <m/>
    <m/>
    <m/>
    <m/>
    <m/>
    <m/>
    <m/>
    <n v="9"/>
    <n v="1"/>
    <n v="0"/>
  </r>
  <r>
    <n v="56791515"/>
    <s v="BEZERRA, Wilson, X."/>
    <s v="9 Elena Place,Belleville, NJ 07109"/>
    <s v="9 Elena Place Belleville NJ 07109"/>
    <s v="9 07109"/>
    <s v=""/>
    <x v="9"/>
    <x v="0"/>
    <x v="51"/>
    <n v="2"/>
    <x v="9"/>
    <n v="2"/>
    <n v="0"/>
    <n v="0.71920736112239947"/>
    <n v="0.6390676505933246"/>
    <m/>
    <m/>
    <m/>
    <m/>
    <m/>
    <m/>
    <m/>
    <m/>
    <m/>
    <m/>
    <m/>
    <m/>
    <m/>
    <n v="9"/>
    <n v="1"/>
    <n v="0"/>
  </r>
  <r>
    <n v="56792737"/>
    <s v="CRUDDEN, David"/>
    <s v="Department of Engineering Science,University of Oxford,Parks Road,Oxford Oxfordshire OX1 3PJ"/>
    <s v="Department of Engineering Science University of Oxford Parks Road Oxford Oxfordshire OX1 3PJ"/>
    <s v="1 3"/>
    <s v="X1"/>
    <x v="8"/>
    <x v="0"/>
    <x v="116"/>
    <n v="3"/>
    <x v="5"/>
    <n v="2"/>
    <n v="1"/>
    <n v="0.79428000038017177"/>
    <n v="0.23847325324155988"/>
    <m/>
    <m/>
    <m/>
    <m/>
    <m/>
    <m/>
    <m/>
    <m/>
    <m/>
    <m/>
    <m/>
    <m/>
    <m/>
    <n v="9"/>
    <n v="1"/>
    <n v="0"/>
  </r>
  <r>
    <n v="46984377"/>
    <s v="Chowdree, M.Khalleel"/>
    <s v="141 Ridge Lane,Watford, WD1 35U"/>
    <s v="141 Ridge Lane Watford WD1 35U"/>
    <s v="141 1 35"/>
    <s v="D1"/>
    <x v="8"/>
    <x v="0"/>
    <x v="29"/>
    <n v="2"/>
    <x v="9"/>
    <n v="3"/>
    <n v="1"/>
    <n v="0.94341747768893136"/>
    <n v="0.39155265874328748"/>
    <n v="1"/>
    <n v="2"/>
    <n v="14"/>
    <m/>
    <m/>
    <m/>
    <m/>
    <m/>
    <m/>
    <m/>
    <m/>
    <m/>
    <m/>
    <n v="9"/>
    <n v="1"/>
    <n v="0"/>
  </r>
  <r>
    <n v="56795274"/>
    <s v="YOSHINO, Hiroshi"/>
    <s v="6-7-8, Fujisaki,Narashino-shi Chiba 275-0017"/>
    <s v="6-7-8 Fujisaki Narashino-shi Chiba 275-0017"/>
    <s v="678 2750017"/>
    <s v="-7-"/>
    <x v="2"/>
    <x v="0"/>
    <x v="18"/>
    <n v="3"/>
    <x v="1"/>
    <n v="2"/>
    <n v="1"/>
    <n v="9.0952262228419123E-2"/>
    <n v="0.78226227387278857"/>
    <m/>
    <m/>
    <m/>
    <m/>
    <m/>
    <m/>
    <m/>
    <m/>
    <m/>
    <m/>
    <m/>
    <m/>
    <m/>
    <n v="9"/>
    <n v="1"/>
    <n v="0"/>
  </r>
  <r>
    <n v="56796891"/>
    <s v="DELANO, Mathew"/>
    <s v="85 Brainerd Road Apt. 414,Allston, MA 02134"/>
    <s v="85 Brainerd Road Apt. 414 Allston MA 02134"/>
    <s v="85 414 02134"/>
    <s v="414"/>
    <x v="9"/>
    <x v="0"/>
    <x v="42"/>
    <n v="3"/>
    <x v="10"/>
    <n v="3"/>
    <n v="1"/>
    <n v="0.44490762666853523"/>
    <n v="0.38890197748619082"/>
    <m/>
    <m/>
    <m/>
    <m/>
    <m/>
    <m/>
    <m/>
    <m/>
    <m/>
    <m/>
    <m/>
    <m/>
    <m/>
    <n v="9"/>
    <n v="1"/>
    <n v="0"/>
  </r>
  <r>
    <n v="56797207"/>
    <s v="HENRY, James Matthew"/>
    <s v="1941 S. Pierpont No. 2066,Mesa, Arizona 85206"/>
    <s v="1941 S. Pierpont No. 2066 Mesa Arizona 85206"/>
    <s v="1941 2066 85206"/>
    <s v=""/>
    <x v="9"/>
    <x v="0"/>
    <x v="37"/>
    <n v="3"/>
    <x v="10"/>
    <n v="3"/>
    <n v="0"/>
    <n v="0.2688352243713299"/>
    <n v="0.66694025768877918"/>
    <m/>
    <m/>
    <m/>
    <m/>
    <m/>
    <m/>
    <m/>
    <m/>
    <m/>
    <m/>
    <m/>
    <m/>
    <m/>
    <n v="9"/>
    <n v="1"/>
    <n v="0"/>
  </r>
  <r>
    <n v="56797819"/>
    <s v="PADTURE, Nitin, P."/>
    <s v="Brown University - School Engineering,184 Hope Street,Box D B&amp;H Rm. 608,Providence, RI 02912"/>
    <s v="Brown University - School Engineering 184 Hope Street Box D B&amp;H Rm. 608 Providence RI 02912"/>
    <s v="184 608 02912"/>
    <s v="184"/>
    <x v="9"/>
    <x v="0"/>
    <x v="116"/>
    <n v="3"/>
    <x v="16"/>
    <n v="3"/>
    <n v="1"/>
    <n v="0.16528545468707123"/>
    <n v="0.94127182922681796"/>
    <m/>
    <m/>
    <m/>
    <m/>
    <m/>
    <m/>
    <m/>
    <m/>
    <m/>
    <m/>
    <m/>
    <m/>
    <m/>
    <n v="9"/>
    <n v="1"/>
    <n v="0"/>
  </r>
  <r>
    <n v="56798681"/>
    <s v="Rudolf Lesch Consulting"/>
    <s v="4 Sveta Nedelya Platz 4,1000 Sofia"/>
    <s v="4 Sveta Nedelya Platz 4 1000 Sofia"/>
    <s v="4 4 1000"/>
    <s v="4"/>
    <x v="55"/>
    <x v="0"/>
    <x v="51"/>
    <n v="2"/>
    <x v="11"/>
    <n v="3"/>
    <n v="1"/>
    <n v="0.55933630020099001"/>
    <n v="0.682942517875743"/>
    <m/>
    <m/>
    <m/>
    <m/>
    <m/>
    <m/>
    <m/>
    <m/>
    <m/>
    <m/>
    <m/>
    <m/>
    <m/>
    <n v="9"/>
    <n v="1"/>
    <n v="0"/>
  </r>
  <r>
    <n v="56798772"/>
    <s v="MENZIES, Keir"/>
    <s v="20 Chemin Elm,Luskville, QC J0X 2G0"/>
    <s v="20 Chemin Elm Luskville QC J0X 2G0"/>
    <s v="20 0 20"/>
    <s v="J0X"/>
    <x v="16"/>
    <x v="0"/>
    <x v="52"/>
    <n v="2"/>
    <x v="11"/>
    <n v="3"/>
    <n v="1"/>
    <n v="0.36123617203121161"/>
    <n v="0.87857469827297741"/>
    <m/>
    <m/>
    <m/>
    <m/>
    <m/>
    <m/>
    <m/>
    <m/>
    <m/>
    <m/>
    <m/>
    <m/>
    <m/>
    <n v="9"/>
    <n v="1"/>
    <n v="0"/>
  </r>
  <r>
    <n v="56801553"/>
    <s v="M.P.M. S.R.L."/>
    <s v="Via Europa, 2,35010 Santa Giustina in Colle (PD)"/>
    <s v="Via Europa 2 35010 Santa Giustina in Colle (PD)"/>
    <s v="2 35010"/>
    <s v="2"/>
    <x v="6"/>
    <x v="0"/>
    <x v="47"/>
    <n v="3"/>
    <x v="2"/>
    <n v="2"/>
    <n v="1"/>
    <n v="0.15274592866686443"/>
    <n v="0.21814412732544897"/>
    <m/>
    <m/>
    <m/>
    <m/>
    <m/>
    <m/>
    <m/>
    <m/>
    <m/>
    <m/>
    <m/>
    <m/>
    <m/>
    <n v="9"/>
    <n v="1"/>
    <n v="0"/>
  </r>
  <r>
    <n v="56805988"/>
    <s v="STOLTZ, Herman"/>
    <s v="72 Spruce Street,Collen Glen 6018 Port Elizabeth"/>
    <s v="72 Spruce Street Collen Glen 6018 Port Elizabeth"/>
    <s v="72 6018"/>
    <s v=""/>
    <x v="40"/>
    <x v="0"/>
    <x v="47"/>
    <n v="3"/>
    <x v="10"/>
    <n v="2"/>
    <n v="0"/>
    <n v="0.53253774530242026"/>
    <n v="0.13616974226426815"/>
    <m/>
    <m/>
    <m/>
    <m/>
    <m/>
    <m/>
    <m/>
    <m/>
    <m/>
    <m/>
    <m/>
    <m/>
    <m/>
    <n v="9"/>
    <n v="1"/>
    <n v="0"/>
  </r>
  <r>
    <n v="56806394"/>
    <s v="Urban-Klik, Manfred"/>
    <s v="Fuschl am See"/>
    <s v="Fuschl am See"/>
    <s v=""/>
    <s v=""/>
    <x v="15"/>
    <x v="0"/>
    <x v="69"/>
    <n v="1"/>
    <x v="3"/>
    <n v="0"/>
    <n v="0"/>
    <n v="0.64295397400075838"/>
    <n v="0.66144260040031877"/>
    <m/>
    <m/>
    <m/>
    <m/>
    <m/>
    <m/>
    <m/>
    <m/>
    <m/>
    <m/>
    <m/>
    <m/>
    <m/>
    <n v="9"/>
    <n v="0"/>
    <n v="0"/>
  </r>
  <r>
    <n v="56806626"/>
    <s v="DEMOULIN, Gunnar"/>
    <s v="Salzburg"/>
    <s v="Salzburg"/>
    <s v=""/>
    <s v=""/>
    <x v="15"/>
    <x v="0"/>
    <x v="59"/>
    <n v="1"/>
    <x v="14"/>
    <n v="0"/>
    <n v="0"/>
    <n v="0.48302726417967934"/>
    <n v="0.63001319149665591"/>
    <m/>
    <m/>
    <m/>
    <m/>
    <m/>
    <m/>
    <m/>
    <m/>
    <m/>
    <m/>
    <m/>
    <m/>
    <m/>
    <n v="9"/>
    <n v="0"/>
    <n v="0"/>
  </r>
  <r>
    <n v="56821743"/>
    <s v="Ahmed, Khalid"/>
    <s v="Ontario"/>
    <s v="Ontario"/>
    <s v=""/>
    <s v=""/>
    <x v="16"/>
    <x v="0"/>
    <x v="65"/>
    <n v="1"/>
    <x v="14"/>
    <n v="0"/>
    <n v="0"/>
    <n v="0.96604824380249799"/>
    <n v="0.20382072964028286"/>
    <m/>
    <m/>
    <m/>
    <m/>
    <m/>
    <m/>
    <m/>
    <m/>
    <m/>
    <m/>
    <m/>
    <m/>
    <m/>
    <n v="9"/>
    <n v="0"/>
    <n v="0"/>
  </r>
  <r>
    <n v="56825760"/>
    <s v="Kremel, Tomas"/>
    <s v="Ostrava-Poruba"/>
    <s v="Ostrava-Poruba"/>
    <s v=""/>
    <s v=""/>
    <x v="37"/>
    <x v="0"/>
    <x v="78"/>
    <n v="1"/>
    <x v="14"/>
    <n v="0"/>
    <n v="0"/>
    <n v="0.18254898558746324"/>
    <n v="0.64155526271974306"/>
    <m/>
    <m/>
    <m/>
    <m/>
    <m/>
    <m/>
    <m/>
    <m/>
    <m/>
    <m/>
    <m/>
    <m/>
    <m/>
    <n v="9"/>
    <n v="0"/>
    <n v="0"/>
  </r>
  <r>
    <n v="56826905"/>
    <s v="Wionzeck, Franz"/>
    <s v="Landshut"/>
    <s v="Landshut"/>
    <s v=""/>
    <s v=""/>
    <x v="0"/>
    <x v="0"/>
    <x v="59"/>
    <n v="1"/>
    <x v="14"/>
    <n v="0"/>
    <n v="0"/>
    <n v="0.24411378381726467"/>
    <n v="0.98229904223378306"/>
    <m/>
    <m/>
    <m/>
    <m/>
    <m/>
    <m/>
    <m/>
    <m/>
    <m/>
    <m/>
    <m/>
    <m/>
    <m/>
    <n v="9"/>
    <n v="0"/>
    <n v="0"/>
  </r>
  <r>
    <n v="56835110"/>
    <s v="MV Pipe Technologies GmbH"/>
    <s v="Wittenberge"/>
    <s v="Wittenberge"/>
    <s v=""/>
    <s v=""/>
    <x v="0"/>
    <x v="0"/>
    <x v="77"/>
    <n v="1"/>
    <x v="14"/>
    <n v="0"/>
    <n v="0"/>
    <n v="0.40359824186003468"/>
    <n v="0.94843517679339484"/>
    <m/>
    <m/>
    <m/>
    <m/>
    <m/>
    <m/>
    <m/>
    <m/>
    <m/>
    <m/>
    <m/>
    <m/>
    <m/>
    <n v="9"/>
    <n v="0"/>
    <n v="0"/>
  </r>
  <r>
    <n v="56840415"/>
    <s v="Odhams, Andrew Murray Charles"/>
    <s v="Guildford"/>
    <s v="Guildford"/>
    <s v=""/>
    <s v=""/>
    <x v="8"/>
    <x v="0"/>
    <x v="62"/>
    <n v="1"/>
    <x v="14"/>
    <n v="0"/>
    <n v="0"/>
    <n v="0.50053734601484867"/>
    <n v="0.16081519278689593"/>
    <m/>
    <m/>
    <m/>
    <m/>
    <m/>
    <m/>
    <m/>
    <m/>
    <m/>
    <m/>
    <m/>
    <m/>
    <m/>
    <n v="9"/>
    <n v="0"/>
    <n v="0"/>
  </r>
  <r>
    <n v="56841021"/>
    <s v="Krüger, Oliver"/>
    <s v="Berlin"/>
    <s v="Berlin"/>
    <s v=""/>
    <s v=""/>
    <x v="0"/>
    <x v="0"/>
    <x v="66"/>
    <n v="1"/>
    <x v="14"/>
    <n v="0"/>
    <n v="0"/>
    <n v="0.17537079306187042"/>
    <n v="0.85156633939369741"/>
    <m/>
    <m/>
    <m/>
    <m/>
    <m/>
    <m/>
    <m/>
    <m/>
    <m/>
    <m/>
    <m/>
    <m/>
    <m/>
    <n v="9"/>
    <n v="0"/>
    <n v="0"/>
  </r>
  <r>
    <n v="56844677"/>
    <s v="Jaganathen, Camille"/>
    <s v="Bobigny"/>
    <s v="Bobigny"/>
    <s v=""/>
    <s v=""/>
    <x v="3"/>
    <x v="0"/>
    <x v="65"/>
    <n v="1"/>
    <x v="14"/>
    <n v="0"/>
    <n v="0"/>
    <n v="0.89670444661409432"/>
    <n v="0.17361098857451707"/>
    <m/>
    <m/>
    <m/>
    <m/>
    <m/>
    <m/>
    <m/>
    <m/>
    <m/>
    <m/>
    <m/>
    <m/>
    <m/>
    <n v="9"/>
    <n v="0"/>
    <n v="0"/>
  </r>
  <r>
    <n v="47831277"/>
    <s v="Kahr, Friedrich"/>
    <s v="Schwarzbachgraben 3,8663 Veltsch"/>
    <s v="Schwarzbachgraben 3 8663 Veltsch"/>
    <s v="3 8663"/>
    <s v="3"/>
    <x v="15"/>
    <x v="0"/>
    <x v="1"/>
    <n v="2"/>
    <x v="0"/>
    <n v="2"/>
    <n v="1"/>
    <n v="3.0480195471550342E-2"/>
    <n v="0.40516179018858389"/>
    <n v="1"/>
    <n v="2"/>
    <n v="14"/>
    <m/>
    <m/>
    <m/>
    <m/>
    <m/>
    <m/>
    <m/>
    <m/>
    <m/>
    <m/>
    <n v="9"/>
    <n v="1"/>
    <n v="0"/>
  </r>
  <r>
    <n v="56847731"/>
    <s v="Blake, Douglas"/>
    <s v="Porthcawl"/>
    <s v="Porthcawl"/>
    <s v=""/>
    <s v=""/>
    <x v="8"/>
    <x v="0"/>
    <x v="62"/>
    <n v="1"/>
    <x v="14"/>
    <n v="0"/>
    <n v="0"/>
    <n v="0.80520008919420605"/>
    <n v="0.96098106407081552"/>
    <m/>
    <m/>
    <m/>
    <m/>
    <m/>
    <m/>
    <m/>
    <m/>
    <m/>
    <m/>
    <m/>
    <m/>
    <m/>
    <n v="9"/>
    <n v="0"/>
    <n v="0"/>
  </r>
  <r>
    <n v="56848647"/>
    <s v="YIAKOUMETTI, Andrew"/>
    <s v="Nottingham"/>
    <s v="Nottingham"/>
    <s v=""/>
    <s v=""/>
    <x v="8"/>
    <x v="0"/>
    <x v="70"/>
    <n v="1"/>
    <x v="14"/>
    <n v="0"/>
    <n v="0"/>
    <n v="0.52986534473426894"/>
    <n v="9.3835855122536116E-2"/>
    <m/>
    <m/>
    <m/>
    <m/>
    <m/>
    <m/>
    <m/>
    <m/>
    <m/>
    <m/>
    <m/>
    <m/>
    <m/>
    <n v="9"/>
    <n v="0"/>
    <n v="0"/>
  </r>
  <r>
    <n v="56849867"/>
    <s v="HARA, Daisuke"/>
    <s v="Ashigarakami-gun"/>
    <s v="Ashigarakami-gun"/>
    <s v=""/>
    <s v=""/>
    <x v="2"/>
    <x v="0"/>
    <x v="79"/>
    <n v="1"/>
    <x v="14"/>
    <n v="0"/>
    <n v="0"/>
    <n v="0.64626108280350536"/>
    <n v="0.99349334515448728"/>
    <m/>
    <m/>
    <m/>
    <m/>
    <m/>
    <m/>
    <m/>
    <m/>
    <m/>
    <m/>
    <m/>
    <m/>
    <m/>
    <n v="9"/>
    <n v="0"/>
    <n v="0"/>
  </r>
  <r>
    <n v="56851301"/>
    <s v="Takanashi, Katsuya"/>
    <s v="Kyoto-shi"/>
    <s v="Kyoto-shi"/>
    <s v=""/>
    <s v=""/>
    <x v="2"/>
    <x v="0"/>
    <x v="62"/>
    <n v="1"/>
    <x v="14"/>
    <n v="0"/>
    <n v="0"/>
    <n v="0.68355024113324714"/>
    <n v="0.93577421592820409"/>
    <m/>
    <m/>
    <m/>
    <m/>
    <m/>
    <m/>
    <m/>
    <m/>
    <m/>
    <m/>
    <m/>
    <m/>
    <m/>
    <n v="9"/>
    <n v="0"/>
    <n v="0"/>
  </r>
  <r>
    <n v="56857353"/>
    <s v="Harrison, Joel Norval"/>
    <s v="Campbell,CA"/>
    <s v="Campbell CA"/>
    <s v=""/>
    <s v=""/>
    <x v="9"/>
    <x v="0"/>
    <x v="77"/>
    <n v="1"/>
    <x v="15"/>
    <n v="0"/>
    <n v="0"/>
    <n v="0.66869132586188385"/>
    <n v="0.90828916175700869"/>
    <m/>
    <m/>
    <m/>
    <m/>
    <m/>
    <m/>
    <m/>
    <m/>
    <m/>
    <m/>
    <m/>
    <m/>
    <m/>
    <n v="9"/>
    <n v="0"/>
    <n v="0"/>
  </r>
  <r>
    <n v="48126703"/>
    <s v="STOCKHOLM, Andrew J."/>
    <s v="3M Center,Post Offic Box 33427"/>
    <s v="3M Center Post Offic Box 33427"/>
    <s v="3 33427"/>
    <s v=""/>
    <x v="9"/>
    <x v="0"/>
    <x v="0"/>
    <n v="2"/>
    <x v="9"/>
    <n v="2"/>
    <n v="0"/>
    <n v="0.46202803340930332"/>
    <n v="0.39248396719478895"/>
    <n v="1"/>
    <n v="2"/>
    <n v="14"/>
    <m/>
    <m/>
    <m/>
    <m/>
    <m/>
    <m/>
    <m/>
    <m/>
    <m/>
    <m/>
    <n v="9"/>
    <n v="1"/>
    <n v="0"/>
  </r>
  <r>
    <n v="56859351"/>
    <s v="Butler, Victoria Anne"/>
    <s v="Goole"/>
    <s v="Goole"/>
    <s v=""/>
    <s v=""/>
    <x v="8"/>
    <x v="0"/>
    <x v="87"/>
    <n v="1"/>
    <x v="14"/>
    <n v="0"/>
    <n v="0"/>
    <n v="0.63111487028880953"/>
    <n v="0.45643589063803047"/>
    <m/>
    <m/>
    <m/>
    <m/>
    <m/>
    <m/>
    <m/>
    <m/>
    <m/>
    <m/>
    <m/>
    <m/>
    <m/>
    <n v="9"/>
    <n v="0"/>
    <n v="0"/>
  </r>
  <r>
    <n v="56859478"/>
    <s v="HAN, Hyunjoo"/>
    <s v="Suwon-si"/>
    <s v="Suwon-si"/>
    <s v=""/>
    <s v=""/>
    <x v="7"/>
    <x v="0"/>
    <x v="59"/>
    <n v="1"/>
    <x v="14"/>
    <n v="0"/>
    <n v="0"/>
    <n v="0.54364354063363485"/>
    <n v="0.53902997694268073"/>
    <m/>
    <m/>
    <m/>
    <m/>
    <m/>
    <m/>
    <m/>
    <m/>
    <m/>
    <m/>
    <m/>
    <m/>
    <m/>
    <n v="9"/>
    <n v="0"/>
    <n v="0"/>
  </r>
  <r>
    <n v="56861362"/>
    <s v="Thermo Fisher Scientific S.p.A."/>
    <s v="Milano"/>
    <s v="Milano"/>
    <s v=""/>
    <s v=""/>
    <x v="6"/>
    <x v="0"/>
    <x v="66"/>
    <n v="1"/>
    <x v="14"/>
    <n v="0"/>
    <n v="0"/>
    <n v="0.72395713823443919"/>
    <n v="0.49919369461560992"/>
    <m/>
    <m/>
    <m/>
    <m/>
    <m/>
    <m/>
    <m/>
    <m/>
    <m/>
    <m/>
    <m/>
    <m/>
    <m/>
    <n v="9"/>
    <n v="0"/>
    <n v="0"/>
  </r>
  <r>
    <n v="56864255"/>
    <s v="Zurla, Riccardo"/>
    <s v="Milano"/>
    <s v="Milano"/>
    <s v=""/>
    <s v=""/>
    <x v="6"/>
    <x v="0"/>
    <x v="66"/>
    <n v="1"/>
    <x v="14"/>
    <n v="0"/>
    <n v="0"/>
    <n v="0.84193597148367716"/>
    <n v="0.65139355418971068"/>
    <m/>
    <m/>
    <m/>
    <m/>
    <m/>
    <m/>
    <m/>
    <m/>
    <m/>
    <m/>
    <m/>
    <m/>
    <m/>
    <n v="9"/>
    <n v="0"/>
    <n v="0"/>
  </r>
  <r>
    <n v="56865481"/>
    <s v="KONEN, Eli"/>
    <s v="Ramat-Gan"/>
    <s v="Ramat-Gan"/>
    <s v=""/>
    <s v=""/>
    <x v="19"/>
    <x v="0"/>
    <x v="62"/>
    <n v="1"/>
    <x v="14"/>
    <n v="0"/>
    <n v="0"/>
    <n v="0.67683939103758839"/>
    <n v="0.40963986250440998"/>
    <m/>
    <m/>
    <m/>
    <m/>
    <m/>
    <m/>
    <m/>
    <m/>
    <m/>
    <m/>
    <m/>
    <m/>
    <m/>
    <n v="9"/>
    <n v="0"/>
    <n v="0"/>
  </r>
  <r>
    <n v="56866577"/>
    <s v="Takahashi, Hiroyuki"/>
    <s v="Kisarazu-shi, Chiba"/>
    <s v="Kisarazu-shi Chiba"/>
    <s v=""/>
    <s v=""/>
    <x v="2"/>
    <x v="0"/>
    <x v="80"/>
    <n v="2"/>
    <x v="15"/>
    <n v="0"/>
    <n v="0"/>
    <n v="0.34701333041761084"/>
    <n v="0.90203357228476932"/>
    <m/>
    <m/>
    <m/>
    <m/>
    <m/>
    <m/>
    <m/>
    <m/>
    <m/>
    <m/>
    <m/>
    <m/>
    <m/>
    <n v="9"/>
    <n v="0"/>
    <n v="0"/>
  </r>
  <r>
    <n v="56866602"/>
    <s v="Takemoto, Tetsuyuki"/>
    <s v="Osaka"/>
    <s v="Osaka"/>
    <s v=""/>
    <s v=""/>
    <x v="2"/>
    <x v="0"/>
    <x v="87"/>
    <n v="1"/>
    <x v="14"/>
    <n v="0"/>
    <n v="0"/>
    <n v="0.32511472920079798"/>
    <n v="0.81793984281308196"/>
    <m/>
    <m/>
    <m/>
    <m/>
    <m/>
    <m/>
    <m/>
    <m/>
    <m/>
    <m/>
    <m/>
    <m/>
    <m/>
    <n v="9"/>
    <n v="0"/>
    <n v="0"/>
  </r>
  <r>
    <n v="56868393"/>
    <s v="KIM, Dong Yeop"/>
    <s v="Gwangju-si"/>
    <s v="Gwangju-si"/>
    <s v=""/>
    <s v=""/>
    <x v="7"/>
    <x v="0"/>
    <x v="70"/>
    <n v="1"/>
    <x v="14"/>
    <n v="0"/>
    <n v="0"/>
    <n v="0.33553533182742146"/>
    <n v="9.5123684981547219E-2"/>
    <m/>
    <m/>
    <m/>
    <m/>
    <m/>
    <m/>
    <m/>
    <m/>
    <m/>
    <m/>
    <m/>
    <m/>
    <m/>
    <n v="9"/>
    <n v="0"/>
    <n v="0"/>
  </r>
  <r>
    <n v="56869655"/>
    <s v="Sancho Diaz, Francisco Javier"/>
    <s v="Zaragoza"/>
    <s v="Zaragoza"/>
    <s v=""/>
    <s v=""/>
    <x v="4"/>
    <x v="0"/>
    <x v="59"/>
    <n v="1"/>
    <x v="14"/>
    <n v="0"/>
    <n v="0"/>
    <n v="0.92142574238080421"/>
    <n v="0.35102637659716673"/>
    <m/>
    <m/>
    <m/>
    <m/>
    <m/>
    <m/>
    <m/>
    <m/>
    <m/>
    <m/>
    <m/>
    <m/>
    <m/>
    <n v="9"/>
    <n v="0"/>
    <n v="0"/>
  </r>
  <r>
    <n v="56869728"/>
    <s v="Luo, Ziyan"/>
    <s v="Singapore"/>
    <s v="Singapore"/>
    <s v=""/>
    <s v=""/>
    <x v="12"/>
    <x v="0"/>
    <x v="62"/>
    <n v="1"/>
    <x v="14"/>
    <n v="0"/>
    <n v="0"/>
    <n v="0.41028182160805826"/>
    <n v="0.75659421316237174"/>
    <m/>
    <m/>
    <m/>
    <m/>
    <m/>
    <m/>
    <m/>
    <m/>
    <m/>
    <m/>
    <m/>
    <m/>
    <m/>
    <n v="9"/>
    <n v="0"/>
    <n v="0"/>
  </r>
  <r>
    <n v="56870289"/>
    <s v="Ocsko, Gabor"/>
    <s v="Budapest"/>
    <s v="Budapest"/>
    <s v=""/>
    <s v=""/>
    <x v="22"/>
    <x v="0"/>
    <x v="59"/>
    <n v="1"/>
    <x v="14"/>
    <n v="0"/>
    <n v="0"/>
    <n v="0.55731246565917592"/>
    <n v="0.39670891065989533"/>
    <m/>
    <m/>
    <m/>
    <m/>
    <m/>
    <m/>
    <m/>
    <m/>
    <m/>
    <m/>
    <m/>
    <m/>
    <m/>
    <n v="9"/>
    <n v="0"/>
    <n v="0"/>
  </r>
  <r>
    <n v="56872785"/>
    <s v="Gordeeva, Tatyana"/>
    <s v="Palo Alto,CA"/>
    <s v="Palo Alto CA"/>
    <s v=""/>
    <s v=""/>
    <x v="9"/>
    <x v="0"/>
    <x v="74"/>
    <n v="1"/>
    <x v="3"/>
    <n v="0"/>
    <n v="0"/>
    <n v="0.59045514331256099"/>
    <n v="0.62844090937769459"/>
    <m/>
    <m/>
    <m/>
    <m/>
    <m/>
    <m/>
    <m/>
    <m/>
    <m/>
    <m/>
    <m/>
    <m/>
    <m/>
    <n v="9"/>
    <n v="0"/>
    <n v="0"/>
  </r>
  <r>
    <n v="56874679"/>
    <s v="McGregor, David S."/>
    <s v="Chicago,IL"/>
    <s v="Chicago IL"/>
    <s v=""/>
    <s v=""/>
    <x v="9"/>
    <x v="0"/>
    <x v="70"/>
    <n v="1"/>
    <x v="15"/>
    <n v="0"/>
    <n v="0"/>
    <n v="0.42907756095165961"/>
    <n v="0.67237222676767283"/>
    <m/>
    <m/>
    <m/>
    <m/>
    <m/>
    <m/>
    <m/>
    <m/>
    <m/>
    <m/>
    <m/>
    <m/>
    <m/>
    <n v="9"/>
    <n v="0"/>
    <n v="0"/>
  </r>
  <r>
    <n v="56875290"/>
    <s v="PATLAN, Emiliana"/>
    <s v="San Antonio,TX"/>
    <s v="San Antonio TX"/>
    <s v=""/>
    <s v=""/>
    <x v="9"/>
    <x v="0"/>
    <x v="78"/>
    <n v="1"/>
    <x v="3"/>
    <n v="0"/>
    <n v="0"/>
    <n v="0.40303371594182902"/>
    <n v="0.13444492431427657"/>
    <m/>
    <m/>
    <m/>
    <m/>
    <m/>
    <m/>
    <m/>
    <m/>
    <m/>
    <m/>
    <m/>
    <m/>
    <m/>
    <n v="9"/>
    <n v="0"/>
    <n v="0"/>
  </r>
  <r>
    <n v="56876085"/>
    <s v="HERVÁS MILÁN, Rubén"/>
    <s v="Madrid"/>
    <s v="Madrid"/>
    <s v=""/>
    <s v=""/>
    <x v="4"/>
    <x v="0"/>
    <x v="66"/>
    <n v="1"/>
    <x v="14"/>
    <n v="0"/>
    <n v="0"/>
    <n v="0.35762884970423381"/>
    <n v="0.7286738633730222"/>
    <m/>
    <m/>
    <m/>
    <m/>
    <m/>
    <m/>
    <m/>
    <m/>
    <m/>
    <m/>
    <m/>
    <m/>
    <m/>
    <n v="9"/>
    <n v="0"/>
    <n v="0"/>
  </r>
  <r>
    <n v="56876156"/>
    <s v="CAMORERA GANGOITI, Santiago"/>
    <s v="Vizcaya"/>
    <s v="Vizcaya"/>
    <s v=""/>
    <s v=""/>
    <x v="4"/>
    <x v="0"/>
    <x v="65"/>
    <n v="1"/>
    <x v="14"/>
    <n v="0"/>
    <n v="0"/>
    <n v="0.62267322085258348"/>
    <n v="0.70966182833856573"/>
    <m/>
    <m/>
    <m/>
    <m/>
    <m/>
    <m/>
    <m/>
    <m/>
    <m/>
    <m/>
    <m/>
    <m/>
    <m/>
    <n v="9"/>
    <n v="0"/>
    <n v="0"/>
  </r>
  <r>
    <n v="56876534"/>
    <s v="SA, Yoon Ki"/>
    <s v="Seoul"/>
    <s v="Seoul"/>
    <s v=""/>
    <s v=""/>
    <x v="7"/>
    <x v="0"/>
    <x v="87"/>
    <n v="1"/>
    <x v="14"/>
    <n v="0"/>
    <n v="0"/>
    <n v="0.51561635677502127"/>
    <n v="0.37817077249321007"/>
    <m/>
    <m/>
    <m/>
    <m/>
    <m/>
    <m/>
    <m/>
    <m/>
    <m/>
    <m/>
    <m/>
    <m/>
    <m/>
    <n v="9"/>
    <n v="0"/>
    <n v="0"/>
  </r>
  <r>
    <n v="56877067"/>
    <s v="Brar, Sohaj Singh"/>
    <s v="Punjab"/>
    <s v="Punjab"/>
    <s v=""/>
    <s v=""/>
    <x v="27"/>
    <x v="0"/>
    <x v="66"/>
    <n v="1"/>
    <x v="14"/>
    <n v="0"/>
    <n v="0"/>
    <n v="0.56379556024080635"/>
    <n v="0.12140691230962219"/>
    <m/>
    <m/>
    <m/>
    <m/>
    <m/>
    <m/>
    <m/>
    <m/>
    <m/>
    <m/>
    <m/>
    <m/>
    <m/>
    <n v="9"/>
    <n v="0"/>
    <n v="0"/>
  </r>
  <r>
    <n v="56877853"/>
    <s v="DESSING, Jocubus P.M."/>
    <s v="Hoofddorp"/>
    <s v="Hoofddorp"/>
    <s v=""/>
    <s v=""/>
    <x v="1"/>
    <x v="0"/>
    <x v="62"/>
    <n v="1"/>
    <x v="14"/>
    <n v="0"/>
    <n v="0"/>
    <n v="0.45330402106727041"/>
    <n v="0.89416413464818645"/>
    <m/>
    <m/>
    <m/>
    <m/>
    <m/>
    <m/>
    <m/>
    <m/>
    <m/>
    <m/>
    <m/>
    <m/>
    <m/>
    <n v="9"/>
    <n v="0"/>
    <n v="0"/>
  </r>
  <r>
    <n v="56879716"/>
    <s v="NIMMAGADDA, SRIKANTH"/>
    <s v="Bangalore"/>
    <s v="Bangalore"/>
    <s v=""/>
    <s v=""/>
    <x v="27"/>
    <x v="0"/>
    <x v="62"/>
    <n v="1"/>
    <x v="14"/>
    <n v="0"/>
    <n v="0"/>
    <n v="0.8732490252281242"/>
    <n v="0.43545479357191441"/>
    <m/>
    <m/>
    <m/>
    <m/>
    <m/>
    <m/>
    <m/>
    <m/>
    <m/>
    <m/>
    <m/>
    <m/>
    <m/>
    <n v="9"/>
    <n v="0"/>
    <n v="0"/>
  </r>
  <r>
    <n v="48241522"/>
    <s v="GRACEY, Bernard, E. Jr."/>
    <s v="37 Murphy Lane,Southbury, CT 06488"/>
    <s v="37 Murphy Lane Southbury CT 06488"/>
    <s v="37 06488"/>
    <s v=""/>
    <x v="9"/>
    <x v="0"/>
    <x v="51"/>
    <n v="2"/>
    <x v="9"/>
    <n v="2"/>
    <n v="0"/>
    <n v="0.81739600227450571"/>
    <n v="0.41121297898643572"/>
    <n v="1"/>
    <n v="2"/>
    <n v="14"/>
    <m/>
    <m/>
    <m/>
    <m/>
    <m/>
    <m/>
    <m/>
    <m/>
    <m/>
    <m/>
    <n v="9"/>
    <n v="1"/>
    <n v="0"/>
  </r>
  <r>
    <n v="56883276"/>
    <s v="Volesky, Robert J."/>
    <s v="West Fargo,ND"/>
    <s v="West Fargo ND"/>
    <s v=""/>
    <s v=""/>
    <x v="9"/>
    <x v="0"/>
    <x v="69"/>
    <n v="1"/>
    <x v="3"/>
    <n v="0"/>
    <n v="0"/>
    <n v="0.79112492245023336"/>
    <n v="0.28633683921561892"/>
    <m/>
    <m/>
    <m/>
    <m/>
    <m/>
    <m/>
    <m/>
    <m/>
    <m/>
    <m/>
    <m/>
    <m/>
    <m/>
    <n v="9"/>
    <n v="0"/>
    <n v="0"/>
  </r>
  <r>
    <n v="56887021"/>
    <s v="Burke, Michael"/>
    <s v="Ann Arbor,MI"/>
    <s v="Ann Arbor MI"/>
    <s v=""/>
    <s v=""/>
    <x v="9"/>
    <x v="0"/>
    <x v="74"/>
    <n v="1"/>
    <x v="3"/>
    <n v="0"/>
    <n v="0"/>
    <n v="0.16139653124532216"/>
    <n v="0.18904880854841954"/>
    <m/>
    <m/>
    <m/>
    <m/>
    <m/>
    <m/>
    <m/>
    <m/>
    <m/>
    <m/>
    <m/>
    <m/>
    <m/>
    <n v="9"/>
    <n v="0"/>
    <n v="0"/>
  </r>
  <r>
    <n v="56888049"/>
    <s v="Griego, John"/>
    <s v="Murrieta,CA"/>
    <s v="Murrieta CA"/>
    <s v=""/>
    <s v=""/>
    <x v="9"/>
    <x v="0"/>
    <x v="77"/>
    <n v="1"/>
    <x v="15"/>
    <n v="0"/>
    <n v="0"/>
    <n v="0.90810735516038776"/>
    <n v="0.55800295534590361"/>
    <m/>
    <m/>
    <m/>
    <m/>
    <m/>
    <m/>
    <m/>
    <m/>
    <m/>
    <m/>
    <m/>
    <m/>
    <m/>
    <n v="9"/>
    <n v="0"/>
    <n v="0"/>
  </r>
  <r>
    <n v="56889197"/>
    <s v="Selvaraj, Satihya K."/>
    <s v="Morgan Hill,CA"/>
    <s v="Morgan Hill CA"/>
    <s v=""/>
    <s v=""/>
    <x v="9"/>
    <x v="0"/>
    <x v="78"/>
    <n v="1"/>
    <x v="3"/>
    <n v="0"/>
    <n v="0"/>
    <n v="0.64059036973201122"/>
    <n v="0.54663224186846604"/>
    <m/>
    <m/>
    <m/>
    <m/>
    <m/>
    <m/>
    <m/>
    <m/>
    <m/>
    <m/>
    <m/>
    <m/>
    <m/>
    <n v="9"/>
    <n v="0"/>
    <n v="0"/>
  </r>
  <r>
    <n v="56889447"/>
    <s v="Kawai, Yoshikazu"/>
    <s v="Hyogo"/>
    <s v="Hyogo"/>
    <s v=""/>
    <s v=""/>
    <x v="2"/>
    <x v="0"/>
    <x v="87"/>
    <n v="1"/>
    <x v="14"/>
    <n v="0"/>
    <n v="0"/>
    <n v="0.43641538317732209"/>
    <n v="0.76440913639913632"/>
    <m/>
    <m/>
    <m/>
    <m/>
    <m/>
    <m/>
    <m/>
    <m/>
    <m/>
    <m/>
    <m/>
    <m/>
    <m/>
    <n v="9"/>
    <n v="0"/>
    <n v="0"/>
  </r>
  <r>
    <n v="56891458"/>
    <s v="Ogawa, Maki"/>
    <s v="Shinagawa-ku, Tokyo"/>
    <s v="Shinagawa-ku Tokyo"/>
    <s v=""/>
    <s v=""/>
    <x v="2"/>
    <x v="0"/>
    <x v="80"/>
    <n v="2"/>
    <x v="15"/>
    <n v="0"/>
    <n v="0"/>
    <n v="0.28442715796904483"/>
    <n v="0.46428454064046265"/>
    <m/>
    <m/>
    <m/>
    <m/>
    <m/>
    <m/>
    <m/>
    <m/>
    <m/>
    <m/>
    <m/>
    <m/>
    <m/>
    <n v="9"/>
    <n v="0"/>
    <n v="0"/>
  </r>
  <r>
    <n v="56895579"/>
    <s v="Castillo, Thomas A."/>
    <s v="Beaver Dam,WI"/>
    <s v="Beaver Dam WI"/>
    <s v=""/>
    <s v=""/>
    <x v="9"/>
    <x v="0"/>
    <x v="69"/>
    <n v="1"/>
    <x v="3"/>
    <n v="0"/>
    <n v="0"/>
    <n v="0.55600597207390756"/>
    <n v="0.79448902789853493"/>
    <m/>
    <m/>
    <m/>
    <m/>
    <m/>
    <m/>
    <m/>
    <m/>
    <m/>
    <m/>
    <m/>
    <m/>
    <m/>
    <n v="9"/>
    <n v="0"/>
    <n v="0"/>
  </r>
  <r>
    <n v="56896362"/>
    <s v="TAKUBO, Toshikazu"/>
    <s v="Yokohama-shi"/>
    <s v="Yokohama-shi"/>
    <s v=""/>
    <s v=""/>
    <x v="2"/>
    <x v="0"/>
    <x v="74"/>
    <n v="1"/>
    <x v="14"/>
    <n v="0"/>
    <n v="0"/>
    <n v="0.27465689262835402"/>
    <n v="0.22778289755442671"/>
    <m/>
    <m/>
    <m/>
    <m/>
    <m/>
    <m/>
    <m/>
    <m/>
    <m/>
    <m/>
    <m/>
    <m/>
    <m/>
    <n v="9"/>
    <n v="0"/>
    <n v="0"/>
  </r>
  <r>
    <n v="49150272"/>
    <s v="ARQUIS, Eric"/>
    <s v="44 rue Séguineau,33700 Merignac"/>
    <s v="44 rue Séguineau 33700 Merignac"/>
    <s v="44 33700"/>
    <s v=""/>
    <x v="3"/>
    <x v="0"/>
    <x v="29"/>
    <n v="2"/>
    <x v="1"/>
    <n v="2"/>
    <n v="0"/>
    <n v="0.56825476111358286"/>
    <n v="0.40071034980260756"/>
    <n v="1"/>
    <n v="2"/>
    <n v="14"/>
    <m/>
    <m/>
    <m/>
    <m/>
    <m/>
    <m/>
    <m/>
    <m/>
    <m/>
    <m/>
    <n v="9"/>
    <n v="1"/>
    <n v="0"/>
  </r>
  <r>
    <n v="56899160"/>
    <s v="Clahassey, David"/>
    <s v="Wyoming,MI"/>
    <s v="Wyoming MI"/>
    <s v=""/>
    <s v=""/>
    <x v="9"/>
    <x v="0"/>
    <x v="70"/>
    <n v="1"/>
    <x v="15"/>
    <n v="0"/>
    <n v="0"/>
    <n v="0.78023035047458933"/>
    <n v="0.13744853282738212"/>
    <m/>
    <m/>
    <m/>
    <m/>
    <m/>
    <m/>
    <m/>
    <m/>
    <m/>
    <m/>
    <m/>
    <m/>
    <m/>
    <n v="9"/>
    <n v="0"/>
    <n v="0"/>
  </r>
  <r>
    <n v="56900991"/>
    <s v="KIM, Seong Ju"/>
    <s v="Suwon-si"/>
    <s v="Suwon-si"/>
    <s v=""/>
    <s v=""/>
    <x v="7"/>
    <x v="0"/>
    <x v="59"/>
    <n v="1"/>
    <x v="14"/>
    <n v="0"/>
    <n v="0"/>
    <n v="0.97728167228740526"/>
    <n v="0.4565347668670855"/>
    <m/>
    <m/>
    <m/>
    <m/>
    <m/>
    <m/>
    <m/>
    <m/>
    <m/>
    <m/>
    <m/>
    <m/>
    <m/>
    <n v="9"/>
    <n v="0"/>
    <n v="0"/>
  </r>
  <r>
    <n v="56901538"/>
    <s v="Curtis, Gary"/>
    <s v="Tauranga"/>
    <s v="Tauranga"/>
    <s v=""/>
    <s v=""/>
    <x v="34"/>
    <x v="0"/>
    <x v="59"/>
    <n v="1"/>
    <x v="14"/>
    <n v="0"/>
    <n v="0"/>
    <n v="0.25145973060420646"/>
    <n v="0.31972975986504881"/>
    <m/>
    <m/>
    <m/>
    <m/>
    <m/>
    <m/>
    <m/>
    <m/>
    <m/>
    <m/>
    <m/>
    <m/>
    <m/>
    <n v="9"/>
    <n v="0"/>
    <n v="0"/>
  </r>
  <r>
    <n v="56905058"/>
    <s v="Salmons, Neil D."/>
    <s v="Columbus,OH"/>
    <s v="Columbus OH"/>
    <s v=""/>
    <s v=""/>
    <x v="9"/>
    <x v="0"/>
    <x v="77"/>
    <n v="1"/>
    <x v="15"/>
    <n v="0"/>
    <n v="0"/>
    <n v="0.74846012834424469"/>
    <n v="0.59443420952918913"/>
    <m/>
    <m/>
    <m/>
    <m/>
    <m/>
    <m/>
    <m/>
    <m/>
    <m/>
    <m/>
    <m/>
    <m/>
    <m/>
    <n v="9"/>
    <n v="0"/>
    <n v="0"/>
  </r>
  <r>
    <n v="56905886"/>
    <s v="BALLSIEPER, Christian"/>
    <s v="Remscheid"/>
    <s v="Remscheid"/>
    <s v=""/>
    <s v=""/>
    <x v="0"/>
    <x v="0"/>
    <x v="62"/>
    <n v="1"/>
    <x v="14"/>
    <n v="0"/>
    <n v="0"/>
    <n v="3.8253280069951323E-2"/>
    <n v="0.42537359264241548"/>
    <m/>
    <m/>
    <m/>
    <m/>
    <m/>
    <m/>
    <m/>
    <m/>
    <m/>
    <m/>
    <m/>
    <m/>
    <m/>
    <n v="9"/>
    <n v="0"/>
    <n v="0"/>
  </r>
  <r>
    <n v="56907480"/>
    <s v="Yokoyama, Tetsuya"/>
    <s v="Higashihiroshima"/>
    <s v="Higashihiroshima"/>
    <s v=""/>
    <s v=""/>
    <x v="2"/>
    <x v="0"/>
    <x v="79"/>
    <n v="1"/>
    <x v="14"/>
    <n v="0"/>
    <n v="0"/>
    <n v="7.9957742047369162E-2"/>
    <n v="0.33426108481696271"/>
    <m/>
    <m/>
    <m/>
    <m/>
    <m/>
    <m/>
    <m/>
    <m/>
    <m/>
    <m/>
    <m/>
    <m/>
    <m/>
    <n v="9"/>
    <n v="0"/>
    <n v="0"/>
  </r>
  <r>
    <n v="56910066"/>
    <s v="SRIVASTAV, ANUBHAV"/>
    <s v="Delhi"/>
    <s v="Delhi"/>
    <s v=""/>
    <s v=""/>
    <x v="27"/>
    <x v="0"/>
    <x v="87"/>
    <n v="1"/>
    <x v="14"/>
    <n v="0"/>
    <n v="0"/>
    <n v="0.75377521656206437"/>
    <n v="0.16763084439451703"/>
    <m/>
    <m/>
    <m/>
    <m/>
    <m/>
    <m/>
    <m/>
    <m/>
    <m/>
    <m/>
    <m/>
    <m/>
    <m/>
    <n v="9"/>
    <n v="0"/>
    <n v="0"/>
  </r>
  <r>
    <n v="56912524"/>
    <s v="TENON (BEIJING) EQUIPMENT CO., LTD."/>
    <s v="Beijing"/>
    <s v="Beijing"/>
    <s v=""/>
    <s v=""/>
    <x v="14"/>
    <x v="0"/>
    <x v="65"/>
    <n v="1"/>
    <x v="14"/>
    <n v="0"/>
    <n v="0"/>
    <n v="0.8792327844758504"/>
    <n v="0.83048954039287548"/>
    <m/>
    <m/>
    <m/>
    <m/>
    <m/>
    <m/>
    <m/>
    <m/>
    <m/>
    <m/>
    <m/>
    <m/>
    <m/>
    <n v="9"/>
    <n v="0"/>
    <n v="0"/>
  </r>
  <r>
    <n v="56913486"/>
    <s v="Ogino, Yoshihiko"/>
    <s v="Tokyo to"/>
    <s v="Tokyo to"/>
    <s v=""/>
    <s v=""/>
    <x v="2"/>
    <x v="0"/>
    <x v="59"/>
    <n v="1"/>
    <x v="15"/>
    <n v="0"/>
    <n v="0"/>
    <n v="0.54406665041607927"/>
    <n v="0.4174602636898912"/>
    <m/>
    <m/>
    <m/>
    <m/>
    <m/>
    <m/>
    <m/>
    <m/>
    <m/>
    <m/>
    <m/>
    <m/>
    <m/>
    <n v="9"/>
    <n v="0"/>
    <n v="0"/>
  </r>
  <r>
    <n v="56913987"/>
    <s v="Hodgson, Gregory Allan"/>
    <s v="Austin,TX"/>
    <s v="Austin TX"/>
    <s v=""/>
    <s v=""/>
    <x v="9"/>
    <x v="0"/>
    <x v="62"/>
    <n v="1"/>
    <x v="15"/>
    <n v="0"/>
    <n v="0"/>
    <n v="0.56614237380073262"/>
    <n v="0.21402179973867541"/>
    <m/>
    <m/>
    <m/>
    <m/>
    <m/>
    <m/>
    <m/>
    <m/>
    <m/>
    <m/>
    <m/>
    <m/>
    <m/>
    <n v="9"/>
    <n v="0"/>
    <n v="0"/>
  </r>
  <r>
    <n v="56914815"/>
    <s v="Kamiya, Yusuke"/>
    <s v="Fukushima"/>
    <s v="Fukushima"/>
    <s v=""/>
    <s v=""/>
    <x v="2"/>
    <x v="0"/>
    <x v="62"/>
    <n v="1"/>
    <x v="14"/>
    <n v="0"/>
    <n v="0"/>
    <n v="0.48337723417415002"/>
    <n v="0.70922502608832938"/>
    <m/>
    <m/>
    <m/>
    <m/>
    <m/>
    <m/>
    <m/>
    <m/>
    <m/>
    <m/>
    <m/>
    <m/>
    <m/>
    <n v="9"/>
    <n v="0"/>
    <n v="0"/>
  </r>
  <r>
    <n v="56916001"/>
    <s v="Brunzema, Martin"/>
    <s v="Berlin"/>
    <s v="Berlin"/>
    <s v=""/>
    <s v=""/>
    <x v="0"/>
    <x v="0"/>
    <x v="66"/>
    <n v="1"/>
    <x v="14"/>
    <n v="0"/>
    <n v="0"/>
    <n v="0.39072547805704572"/>
    <n v="0.65441013831304617"/>
    <m/>
    <m/>
    <m/>
    <m/>
    <m/>
    <m/>
    <m/>
    <m/>
    <m/>
    <m/>
    <m/>
    <m/>
    <m/>
    <n v="9"/>
    <n v="0"/>
    <n v="0"/>
  </r>
  <r>
    <n v="56917202"/>
    <s v="Woody, Phillip"/>
    <s v="Normany Park,WA"/>
    <s v="Normany Park WA"/>
    <s v=""/>
    <s v=""/>
    <x v="9"/>
    <x v="0"/>
    <x v="81"/>
    <n v="1"/>
    <x v="3"/>
    <n v="0"/>
    <n v="0"/>
    <n v="0.54071844437467798"/>
    <n v="0.41801653888089374"/>
    <m/>
    <m/>
    <m/>
    <m/>
    <m/>
    <m/>
    <m/>
    <m/>
    <m/>
    <m/>
    <m/>
    <m/>
    <m/>
    <n v="9"/>
    <n v="0"/>
    <n v="0"/>
  </r>
  <r>
    <n v="56918436"/>
    <s v="TESSIER, I, Stéphane"/>
    <s v="Stockholm"/>
    <s v="Stockholm"/>
    <s v=""/>
    <s v=""/>
    <x v="11"/>
    <x v="0"/>
    <x v="62"/>
    <n v="1"/>
    <x v="14"/>
    <n v="0"/>
    <n v="0"/>
    <n v="0.96825385258863439"/>
    <n v="0.88170124184122078"/>
    <m/>
    <m/>
    <m/>
    <m/>
    <m/>
    <m/>
    <m/>
    <m/>
    <m/>
    <m/>
    <m/>
    <m/>
    <m/>
    <n v="9"/>
    <n v="0"/>
    <n v="0"/>
  </r>
  <r>
    <n v="56919803"/>
    <s v="Allen, Dan"/>
    <s v="Provo,UT"/>
    <s v="Provo UT"/>
    <s v=""/>
    <s v=""/>
    <x v="9"/>
    <x v="0"/>
    <x v="59"/>
    <n v="1"/>
    <x v="15"/>
    <n v="0"/>
    <n v="0"/>
    <n v="0.59329420041699488"/>
    <n v="0.95027335473797481"/>
    <m/>
    <m/>
    <m/>
    <m/>
    <m/>
    <m/>
    <m/>
    <m/>
    <m/>
    <m/>
    <m/>
    <m/>
    <m/>
    <n v="9"/>
    <n v="0"/>
    <n v="0"/>
  </r>
  <r>
    <n v="56920565"/>
    <s v="Jarandikar, Akshay"/>
    <s v="Mountain View,CA"/>
    <s v="Mountain View CA"/>
    <s v=""/>
    <s v=""/>
    <x v="9"/>
    <x v="0"/>
    <x v="79"/>
    <n v="1"/>
    <x v="3"/>
    <n v="0"/>
    <n v="0"/>
    <n v="4.1754229458981773E-2"/>
    <n v="0.9020714637526257"/>
    <m/>
    <m/>
    <m/>
    <m/>
    <m/>
    <m/>
    <m/>
    <m/>
    <m/>
    <m/>
    <m/>
    <m/>
    <m/>
    <n v="9"/>
    <n v="0"/>
    <n v="0"/>
  </r>
  <r>
    <n v="56921696"/>
    <s v="BUENO-MORENO, Irene"/>
    <s v="Hamburg"/>
    <s v="Hamburg"/>
    <s v=""/>
    <s v=""/>
    <x v="0"/>
    <x v="0"/>
    <x v="65"/>
    <n v="1"/>
    <x v="14"/>
    <n v="0"/>
    <n v="0"/>
    <n v="6.1906866406702066E-2"/>
    <n v="0.17155618013056706"/>
    <m/>
    <m/>
    <m/>
    <m/>
    <m/>
    <m/>
    <m/>
    <m/>
    <m/>
    <m/>
    <m/>
    <m/>
    <m/>
    <n v="9"/>
    <n v="0"/>
    <n v="0"/>
  </r>
  <r>
    <n v="56925146"/>
    <s v="Le, Hoang M."/>
    <s v="Pasadena,CA"/>
    <s v="Pasadena CA"/>
    <s v=""/>
    <s v=""/>
    <x v="9"/>
    <x v="0"/>
    <x v="77"/>
    <n v="1"/>
    <x v="15"/>
    <n v="0"/>
    <n v="0"/>
    <n v="0.93107411675809582"/>
    <n v="7.4224783857786636E-2"/>
    <m/>
    <m/>
    <m/>
    <m/>
    <m/>
    <m/>
    <m/>
    <m/>
    <m/>
    <m/>
    <m/>
    <m/>
    <m/>
    <n v="9"/>
    <n v="0"/>
    <n v="0"/>
  </r>
  <r>
    <n v="56930101"/>
    <s v="Feng, Steve Wei"/>
    <s v="Danville,CA"/>
    <s v="Danville CA"/>
    <s v=""/>
    <s v=""/>
    <x v="9"/>
    <x v="0"/>
    <x v="77"/>
    <n v="1"/>
    <x v="15"/>
    <n v="0"/>
    <n v="0"/>
    <n v="0.29216302728208265"/>
    <n v="0.86225975780133202"/>
    <m/>
    <m/>
    <m/>
    <m/>
    <m/>
    <m/>
    <m/>
    <m/>
    <m/>
    <m/>
    <m/>
    <m/>
    <m/>
    <n v="9"/>
    <n v="0"/>
    <n v="0"/>
  </r>
  <r>
    <n v="56930315"/>
    <s v="Jenny, Alexandre"/>
    <s v="Challes les eaux"/>
    <s v="Challes les eaux"/>
    <s v=""/>
    <s v=""/>
    <x v="3"/>
    <x v="0"/>
    <x v="79"/>
    <n v="1"/>
    <x v="3"/>
    <n v="0"/>
    <n v="0"/>
    <n v="0.45062706012975118"/>
    <n v="0.95577866791555754"/>
    <m/>
    <m/>
    <m/>
    <m/>
    <m/>
    <m/>
    <m/>
    <m/>
    <m/>
    <m/>
    <m/>
    <m/>
    <m/>
    <n v="9"/>
    <n v="0"/>
    <n v="0"/>
  </r>
  <r>
    <n v="56930455"/>
    <s v="Schmandt, Anthony"/>
    <s v="Livonia,MI"/>
    <s v="Livonia MI"/>
    <s v=""/>
    <s v=""/>
    <x v="9"/>
    <x v="0"/>
    <x v="70"/>
    <n v="1"/>
    <x v="15"/>
    <n v="0"/>
    <n v="0"/>
    <n v="0.80675339298438364"/>
    <n v="0.71399374401679538"/>
    <m/>
    <m/>
    <m/>
    <m/>
    <m/>
    <m/>
    <m/>
    <m/>
    <m/>
    <m/>
    <m/>
    <m/>
    <m/>
    <n v="9"/>
    <n v="0"/>
    <n v="0"/>
  </r>
  <r>
    <n v="56930825"/>
    <s v="THELU, Jacques"/>
    <s v="CROLLES"/>
    <s v="CROLLES"/>
    <s v=""/>
    <s v=""/>
    <x v="3"/>
    <x v="0"/>
    <x v="65"/>
    <n v="1"/>
    <x v="14"/>
    <n v="0"/>
    <n v="0"/>
    <n v="0.74754057721309974"/>
    <n v="0.88461913171835282"/>
    <m/>
    <m/>
    <m/>
    <m/>
    <m/>
    <m/>
    <m/>
    <m/>
    <m/>
    <m/>
    <m/>
    <m/>
    <m/>
    <n v="9"/>
    <n v="0"/>
    <n v="0"/>
  </r>
  <r>
    <n v="56933983"/>
    <s v="OKUMURA, Yayoi"/>
    <s v="Ebina City"/>
    <s v="Ebina City"/>
    <s v=""/>
    <s v=""/>
    <x v="2"/>
    <x v="0"/>
    <x v="70"/>
    <n v="1"/>
    <x v="15"/>
    <n v="0"/>
    <n v="0"/>
    <n v="0.95136705852642633"/>
    <n v="8.0672287210574289E-2"/>
    <m/>
    <m/>
    <m/>
    <m/>
    <m/>
    <m/>
    <m/>
    <m/>
    <m/>
    <m/>
    <m/>
    <m/>
    <m/>
    <n v="9"/>
    <n v="0"/>
    <n v="0"/>
  </r>
  <r>
    <n v="56934142"/>
    <s v="CHU, Wei-Chen"/>
    <s v="Taichung"/>
    <s v="Taichung"/>
    <s v=""/>
    <s v=""/>
    <x v="5"/>
    <x v="0"/>
    <x v="59"/>
    <n v="1"/>
    <x v="14"/>
    <n v="0"/>
    <n v="0"/>
    <n v="2.1178600503082068E-2"/>
    <n v="0.99069589424161586"/>
    <m/>
    <m/>
    <m/>
    <m/>
    <m/>
    <m/>
    <m/>
    <m/>
    <m/>
    <m/>
    <m/>
    <m/>
    <m/>
    <n v="9"/>
    <n v="0"/>
    <n v="0"/>
  </r>
  <r>
    <n v="56934356"/>
    <s v="Kuo, Chao-Yang"/>
    <s v="Zhubei"/>
    <s v="Zhubei"/>
    <s v=""/>
    <s v=""/>
    <x v="5"/>
    <x v="0"/>
    <x v="66"/>
    <n v="1"/>
    <x v="14"/>
    <n v="0"/>
    <n v="0"/>
    <n v="0.31757977555543482"/>
    <n v="0.36791351066620182"/>
    <m/>
    <m/>
    <m/>
    <m/>
    <m/>
    <m/>
    <m/>
    <m/>
    <m/>
    <m/>
    <m/>
    <m/>
    <m/>
    <n v="9"/>
    <n v="0"/>
    <n v="0"/>
  </r>
  <r>
    <n v="56935896"/>
    <s v="Barker, Simon"/>
    <s v="Woodstock,GA"/>
    <s v="Woodstock GA"/>
    <s v=""/>
    <s v=""/>
    <x v="9"/>
    <x v="0"/>
    <x v="74"/>
    <n v="1"/>
    <x v="15"/>
    <n v="0"/>
    <n v="0"/>
    <n v="0.12889014468259785"/>
    <n v="0.91211665285157317"/>
    <m/>
    <m/>
    <m/>
    <m/>
    <m/>
    <m/>
    <m/>
    <m/>
    <m/>
    <m/>
    <m/>
    <m/>
    <m/>
    <n v="9"/>
    <n v="0"/>
    <n v="0"/>
  </r>
  <r>
    <n v="56937013"/>
    <s v="Guidry, Allen J."/>
    <s v="San Antonio,TX"/>
    <s v="San Antonio TX"/>
    <s v=""/>
    <s v=""/>
    <x v="9"/>
    <x v="0"/>
    <x v="78"/>
    <n v="1"/>
    <x v="3"/>
    <n v="0"/>
    <n v="0"/>
    <n v="0.7073539641465697"/>
    <n v="0.60666331369754012"/>
    <m/>
    <m/>
    <m/>
    <m/>
    <m/>
    <m/>
    <m/>
    <m/>
    <m/>
    <m/>
    <m/>
    <m/>
    <m/>
    <n v="9"/>
    <n v="0"/>
    <n v="0"/>
  </r>
  <r>
    <n v="49167878"/>
    <s v="Schonlau, Jürgen"/>
    <s v="/ Mühlstrasse 62 b,65396, Walluf"/>
    <s v="/ Mühlstrasse 62 b 65396 Walluf"/>
    <s v="62 65396"/>
    <s v="62"/>
    <x v="0"/>
    <x v="0"/>
    <x v="1"/>
    <n v="2"/>
    <x v="9"/>
    <n v="2"/>
    <n v="1"/>
    <n v="0.67850059511670469"/>
    <n v="0.39525898430403761"/>
    <n v="1"/>
    <n v="2"/>
    <n v="14"/>
    <m/>
    <m/>
    <m/>
    <m/>
    <m/>
    <m/>
    <m/>
    <m/>
    <m/>
    <m/>
    <n v="9"/>
    <n v="1"/>
    <n v="0"/>
  </r>
  <r>
    <n v="56938710"/>
    <s v="Jin, Xin"/>
    <s v="Berwyn,PA"/>
    <s v="Berwyn PA"/>
    <s v=""/>
    <s v=""/>
    <x v="9"/>
    <x v="0"/>
    <x v="62"/>
    <n v="1"/>
    <x v="15"/>
    <n v="0"/>
    <n v="0"/>
    <n v="0.51405862503906441"/>
    <n v="0.42199157352537997"/>
    <m/>
    <m/>
    <m/>
    <m/>
    <m/>
    <m/>
    <m/>
    <m/>
    <m/>
    <m/>
    <m/>
    <m/>
    <m/>
    <n v="9"/>
    <n v="0"/>
    <n v="0"/>
  </r>
  <r>
    <n v="56938815"/>
    <s v="COPART, INC."/>
    <s v="DALALS,TX"/>
    <s v="DALALS TX"/>
    <s v=""/>
    <s v=""/>
    <x v="9"/>
    <x v="0"/>
    <x v="62"/>
    <n v="1"/>
    <x v="15"/>
    <n v="0"/>
    <n v="0"/>
    <n v="8.7250820611102453E-2"/>
    <n v="0.26781377797482919"/>
    <m/>
    <m/>
    <m/>
    <m/>
    <m/>
    <m/>
    <m/>
    <m/>
    <m/>
    <m/>
    <m/>
    <m/>
    <m/>
    <n v="9"/>
    <n v="0"/>
    <n v="0"/>
  </r>
  <r>
    <n v="56939945"/>
    <s v="Jeon, Jae-Hyoung"/>
    <s v="Daejeon"/>
    <s v="Daejeon"/>
    <s v=""/>
    <s v=""/>
    <x v="7"/>
    <x v="0"/>
    <x v="65"/>
    <n v="1"/>
    <x v="14"/>
    <n v="0"/>
    <n v="0"/>
    <n v="0.73734098892291677"/>
    <n v="0.34335031340049915"/>
    <m/>
    <m/>
    <m/>
    <m/>
    <m/>
    <m/>
    <m/>
    <m/>
    <m/>
    <m/>
    <m/>
    <m/>
    <m/>
    <n v="9"/>
    <n v="0"/>
    <n v="0"/>
  </r>
  <r>
    <n v="56942534"/>
    <s v="Furman, Dov"/>
    <s v="Tel Aviv"/>
    <s v="Tel Aviv"/>
    <s v=""/>
    <s v=""/>
    <x v="9"/>
    <x v="0"/>
    <x v="59"/>
    <n v="1"/>
    <x v="15"/>
    <n v="0"/>
    <n v="0"/>
    <n v="0.38241239973703411"/>
    <n v="0.44681529229776407"/>
    <m/>
    <m/>
    <m/>
    <m/>
    <m/>
    <m/>
    <m/>
    <m/>
    <m/>
    <m/>
    <m/>
    <m/>
    <m/>
    <n v="9"/>
    <n v="0"/>
    <n v="0"/>
  </r>
  <r>
    <n v="56943240"/>
    <s v="PARK, Man Jin"/>
    <s v="Seongnam-si"/>
    <s v="Seongnam-si"/>
    <s v=""/>
    <s v=""/>
    <x v="7"/>
    <x v="0"/>
    <x v="77"/>
    <n v="1"/>
    <x v="14"/>
    <n v="0"/>
    <n v="0"/>
    <n v="0.2688053884899444"/>
    <n v="0.43040234525531185"/>
    <m/>
    <m/>
    <m/>
    <m/>
    <m/>
    <m/>
    <m/>
    <m/>
    <m/>
    <m/>
    <m/>
    <m/>
    <m/>
    <n v="9"/>
    <n v="0"/>
    <n v="0"/>
  </r>
  <r>
    <n v="56943385"/>
    <s v="YOST, EDWARD"/>
    <s v="SOUTH SAN FRANCISCO,CA"/>
    <s v="SOUTH SAN FRANCISCO CA"/>
    <s v=""/>
    <s v=""/>
    <x v="9"/>
    <x v="0"/>
    <x v="48"/>
    <n v="2"/>
    <x v="0"/>
    <n v="0"/>
    <n v="0"/>
    <n v="0.43152542370280511"/>
    <n v="0.80902302912941992"/>
    <m/>
    <m/>
    <m/>
    <m/>
    <m/>
    <m/>
    <m/>
    <m/>
    <m/>
    <m/>
    <m/>
    <m/>
    <m/>
    <n v="9"/>
    <n v="0"/>
    <n v="0"/>
  </r>
  <r>
    <n v="56948169"/>
    <s v="Bryant, Scott"/>
    <s v="Barrington,RI"/>
    <s v="Barrington RI"/>
    <s v=""/>
    <s v=""/>
    <x v="9"/>
    <x v="0"/>
    <x v="69"/>
    <n v="1"/>
    <x v="15"/>
    <n v="0"/>
    <n v="0"/>
    <n v="0.73531898502476734"/>
    <n v="0.35753983392111932"/>
    <m/>
    <m/>
    <m/>
    <m/>
    <m/>
    <m/>
    <m/>
    <m/>
    <m/>
    <m/>
    <m/>
    <m/>
    <m/>
    <n v="9"/>
    <n v="0"/>
    <n v="0"/>
  </r>
  <r>
    <n v="56948314"/>
    <s v="Redin Wyden, Tatiana"/>
    <s v="Playa Vista,CA"/>
    <s v="Playa Vista CA"/>
    <s v=""/>
    <s v=""/>
    <x v="9"/>
    <x v="0"/>
    <x v="78"/>
    <n v="1"/>
    <x v="3"/>
    <n v="0"/>
    <n v="0"/>
    <n v="0.56189468667890219"/>
    <n v="0.97441365697179072"/>
    <m/>
    <m/>
    <m/>
    <m/>
    <m/>
    <m/>
    <m/>
    <m/>
    <m/>
    <m/>
    <m/>
    <m/>
    <m/>
    <n v="9"/>
    <n v="0"/>
    <n v="0"/>
  </r>
  <r>
    <n v="51301420"/>
    <s v="BBBPROJECTS B.V."/>
    <s v="de Boskamp 8,3741 HJ Baarn"/>
    <s v="de Boskamp 8 3741 HJ Baarn"/>
    <s v="8 3741"/>
    <s v="8"/>
    <x v="1"/>
    <x v="0"/>
    <x v="76"/>
    <n v="2"/>
    <x v="9"/>
    <n v="2"/>
    <n v="1"/>
    <n v="0.85772595617489122"/>
    <n v="0.40256793546820013"/>
    <n v="1"/>
    <n v="2"/>
    <n v="14"/>
    <m/>
    <m/>
    <m/>
    <m/>
    <m/>
    <m/>
    <m/>
    <m/>
    <m/>
    <m/>
    <n v="9"/>
    <n v="1"/>
    <n v="0"/>
  </r>
  <r>
    <n v="56951888"/>
    <s v="LIN, CHIH-CHUAN"/>
    <s v="HSINCHU"/>
    <s v="HSINCHU"/>
    <s v=""/>
    <s v=""/>
    <x v="5"/>
    <x v="0"/>
    <x v="65"/>
    <n v="1"/>
    <x v="14"/>
    <n v="0"/>
    <n v="0"/>
    <n v="0.47058643788947907"/>
    <n v="0.27835410621472301"/>
    <m/>
    <m/>
    <m/>
    <m/>
    <m/>
    <m/>
    <m/>
    <m/>
    <m/>
    <m/>
    <m/>
    <m/>
    <m/>
    <n v="9"/>
    <n v="0"/>
    <n v="0"/>
  </r>
  <r>
    <n v="56953351"/>
    <s v="Kalantar Ohanian, Richard"/>
    <s v="Valley Village,CA"/>
    <s v="Valley Village CA"/>
    <s v=""/>
    <s v=""/>
    <x v="9"/>
    <x v="0"/>
    <x v="100"/>
    <n v="2"/>
    <x v="3"/>
    <n v="0"/>
    <n v="0"/>
    <n v="0.53490875747290056"/>
    <n v="0.87674827963334423"/>
    <m/>
    <m/>
    <m/>
    <m/>
    <m/>
    <m/>
    <m/>
    <m/>
    <m/>
    <m/>
    <m/>
    <m/>
    <m/>
    <n v="9"/>
    <n v="0"/>
    <n v="0"/>
  </r>
  <r>
    <n v="56954778"/>
    <s v="Sondare Acoustics Group LLC"/>
    <s v="St. Louis,MO"/>
    <s v="St. Louis MO"/>
    <s v=""/>
    <s v=""/>
    <x v="9"/>
    <x v="0"/>
    <x v="74"/>
    <n v="1"/>
    <x v="3"/>
    <n v="0"/>
    <n v="0"/>
    <n v="0.93407410541013425"/>
    <n v="0.80023779689000973"/>
    <m/>
    <m/>
    <m/>
    <m/>
    <m/>
    <m/>
    <m/>
    <m/>
    <m/>
    <m/>
    <m/>
    <m/>
    <m/>
    <n v="9"/>
    <n v="0"/>
    <n v="0"/>
  </r>
  <r>
    <n v="56959001"/>
    <s v="YOKOYAMA, Takeshi"/>
    <s v="Moriyama-shi, Shiga"/>
    <s v="Moriyama-shi Shiga"/>
    <s v=""/>
    <s v=""/>
    <x v="2"/>
    <x v="0"/>
    <x v="80"/>
    <n v="2"/>
    <x v="15"/>
    <n v="0"/>
    <n v="0"/>
    <n v="0.72148105410427421"/>
    <n v="0.19719967556631557"/>
    <m/>
    <m/>
    <m/>
    <m/>
    <m/>
    <m/>
    <m/>
    <m/>
    <m/>
    <m/>
    <m/>
    <m/>
    <m/>
    <n v="9"/>
    <n v="0"/>
    <n v="0"/>
  </r>
  <r>
    <n v="56959928"/>
    <s v="Ranke, Martin"/>
    <s v="Sunnyvale,CA"/>
    <s v="Sunnyvale CA"/>
    <s v=""/>
    <s v=""/>
    <x v="9"/>
    <x v="0"/>
    <x v="74"/>
    <n v="1"/>
    <x v="15"/>
    <n v="0"/>
    <n v="0"/>
    <n v="0.35779646648911978"/>
    <n v="0.11482632574785001"/>
    <m/>
    <m/>
    <m/>
    <m/>
    <m/>
    <m/>
    <m/>
    <m/>
    <m/>
    <m/>
    <m/>
    <m/>
    <m/>
    <n v="9"/>
    <n v="0"/>
    <n v="0"/>
  </r>
  <r>
    <n v="56961712"/>
    <s v="TRANSLATIONAL DRUG DEVELOPMENT LLC"/>
    <s v="Scottsdale,AZ"/>
    <s v="Scottsdale AZ"/>
    <s v=""/>
    <s v=""/>
    <x v="9"/>
    <x v="0"/>
    <x v="69"/>
    <n v="1"/>
    <x v="15"/>
    <n v="0"/>
    <n v="0"/>
    <n v="0.19997738929780451"/>
    <n v="0.68873459842422935"/>
    <m/>
    <m/>
    <m/>
    <m/>
    <m/>
    <m/>
    <m/>
    <m/>
    <m/>
    <m/>
    <m/>
    <m/>
    <m/>
    <n v="9"/>
    <n v="0"/>
    <n v="0"/>
  </r>
  <r>
    <n v="56964043"/>
    <s v="McCarty, Patrick Kevin"/>
    <s v="Dayton,OH"/>
    <s v="Dayton OH"/>
    <s v=""/>
    <s v=""/>
    <x v="9"/>
    <x v="0"/>
    <x v="62"/>
    <n v="1"/>
    <x v="15"/>
    <n v="0"/>
    <n v="0"/>
    <n v="0.78386616216014948"/>
    <n v="0.3025921246756802"/>
    <m/>
    <m/>
    <m/>
    <m/>
    <m/>
    <m/>
    <m/>
    <m/>
    <m/>
    <m/>
    <m/>
    <m/>
    <m/>
    <n v="9"/>
    <n v="0"/>
    <n v="0"/>
  </r>
  <r>
    <n v="56964638"/>
    <s v="Derohanes, Ed"/>
    <s v="Salt Lake City,UT"/>
    <s v="Salt Lake City UT"/>
    <s v=""/>
    <s v=""/>
    <x v="9"/>
    <x v="0"/>
    <x v="100"/>
    <n v="2"/>
    <x v="0"/>
    <n v="0"/>
    <n v="0"/>
    <n v="0.17598726241516927"/>
    <n v="0.67379540543954086"/>
    <m/>
    <m/>
    <m/>
    <m/>
    <m/>
    <m/>
    <m/>
    <m/>
    <m/>
    <m/>
    <m/>
    <m/>
    <m/>
    <n v="9"/>
    <n v="0"/>
    <n v="0"/>
  </r>
  <r>
    <n v="56965541"/>
    <s v="Eccles, Kevin D."/>
    <s v="Mackinaw,IL"/>
    <s v="Mackinaw IL"/>
    <s v=""/>
    <s v=""/>
    <x v="9"/>
    <x v="0"/>
    <x v="77"/>
    <n v="1"/>
    <x v="15"/>
    <n v="0"/>
    <n v="0"/>
    <n v="8.1040732098825896E-2"/>
    <n v="5.6759180772917195E-2"/>
    <m/>
    <m/>
    <m/>
    <m/>
    <m/>
    <m/>
    <m/>
    <m/>
    <m/>
    <m/>
    <m/>
    <m/>
    <m/>
    <n v="9"/>
    <n v="0"/>
    <n v="0"/>
  </r>
  <r>
    <n v="56966473"/>
    <s v="Gentili, Maurizio"/>
    <s v="Santa Clara,CA"/>
    <s v="Santa Clara CA"/>
    <s v=""/>
    <s v=""/>
    <x v="9"/>
    <x v="0"/>
    <x v="78"/>
    <n v="1"/>
    <x v="3"/>
    <n v="0"/>
    <n v="0"/>
    <n v="0.19983568649122896"/>
    <n v="0.17446749336252054"/>
    <m/>
    <m/>
    <m/>
    <m/>
    <m/>
    <m/>
    <m/>
    <m/>
    <m/>
    <m/>
    <m/>
    <m/>
    <m/>
    <n v="9"/>
    <n v="0"/>
    <n v="0"/>
  </r>
  <r>
    <n v="56967262"/>
    <s v="Schwartz, Jana Lyn"/>
    <s v="Washington,DC"/>
    <s v="Washington DC"/>
    <s v=""/>
    <s v=""/>
    <x v="9"/>
    <x v="0"/>
    <x v="69"/>
    <n v="1"/>
    <x v="15"/>
    <n v="0"/>
    <n v="0"/>
    <n v="3.3544145972033035E-2"/>
    <n v="0.34948108704697334"/>
    <m/>
    <m/>
    <m/>
    <m/>
    <m/>
    <m/>
    <m/>
    <m/>
    <m/>
    <m/>
    <m/>
    <m/>
    <m/>
    <n v="9"/>
    <n v="0"/>
    <n v="0"/>
  </r>
  <r>
    <n v="56969137"/>
    <s v="Martinian, Emin"/>
    <s v="Sunnyvale,CA"/>
    <s v="Sunnyvale CA"/>
    <s v=""/>
    <s v=""/>
    <x v="9"/>
    <x v="0"/>
    <x v="74"/>
    <n v="1"/>
    <x v="15"/>
    <n v="0"/>
    <n v="0"/>
    <n v="0.44995298334226452"/>
    <n v="0.32087578415197893"/>
    <m/>
    <m/>
    <m/>
    <m/>
    <m/>
    <m/>
    <m/>
    <m/>
    <m/>
    <m/>
    <m/>
    <m/>
    <m/>
    <n v="9"/>
    <n v="0"/>
    <n v="0"/>
  </r>
  <r>
    <n v="51824339"/>
    <s v="EVA EHRNROOTH"/>
    <s v="VANGEBOVERJ 20, DK-2840 HOLTE, DK"/>
    <s v="VANGEBOVERJ 20 DK-2840 HOLTE DK"/>
    <s v="20 2840"/>
    <s v="20"/>
    <x v="18"/>
    <x v="0"/>
    <x v="40"/>
    <n v="2"/>
    <x v="1"/>
    <n v="2"/>
    <n v="1"/>
    <n v="0.26110204456736819"/>
    <n v="0.41134703771384939"/>
    <n v="1"/>
    <n v="2"/>
    <n v="14"/>
    <m/>
    <m/>
    <m/>
    <m/>
    <m/>
    <m/>
    <m/>
    <m/>
    <m/>
    <m/>
    <n v="9"/>
    <n v="1"/>
    <n v="0"/>
  </r>
  <r>
    <n v="56978934"/>
    <s v="Woods, Jr., Wayne H."/>
    <s v="Burlington,MA"/>
    <s v="Burlington MA"/>
    <s v=""/>
    <s v=""/>
    <x v="9"/>
    <x v="0"/>
    <x v="69"/>
    <n v="1"/>
    <x v="15"/>
    <n v="0"/>
    <n v="0"/>
    <n v="0.68178790233670661"/>
    <n v="0.14935237478431052"/>
    <m/>
    <m/>
    <m/>
    <m/>
    <m/>
    <m/>
    <m/>
    <m/>
    <m/>
    <m/>
    <m/>
    <m/>
    <m/>
    <n v="9"/>
    <n v="0"/>
    <n v="0"/>
  </r>
  <r>
    <n v="56979380"/>
    <s v="Malloy, Erin Michelle"/>
    <s v="Malvern,PA"/>
    <s v="Malvern PA"/>
    <s v=""/>
    <s v=""/>
    <x v="9"/>
    <x v="0"/>
    <x v="70"/>
    <n v="1"/>
    <x v="15"/>
    <n v="0"/>
    <n v="0"/>
    <n v="0.19466796916633633"/>
    <n v="0.44226049964781455"/>
    <m/>
    <m/>
    <m/>
    <m/>
    <m/>
    <m/>
    <m/>
    <m/>
    <m/>
    <m/>
    <m/>
    <m/>
    <m/>
    <n v="9"/>
    <n v="0"/>
    <n v="0"/>
  </r>
  <r>
    <n v="52092895"/>
    <s v="CALDANI"/>
    <s v="VIA PISACANE, 4 Camaiore Lucca"/>
    <s v="VIA PISACANE 4 Camaiore Lucca"/>
    <s v="4"/>
    <s v="4"/>
    <x v="6"/>
    <x v="0"/>
    <x v="0"/>
    <n v="2"/>
    <x v="1"/>
    <n v="1"/>
    <n v="1"/>
    <n v="0.77536981980429454"/>
    <n v="0.37917252969388326"/>
    <n v="1"/>
    <n v="2"/>
    <n v="14"/>
    <m/>
    <m/>
    <m/>
    <m/>
    <m/>
    <m/>
    <m/>
    <m/>
    <m/>
    <m/>
    <n v="9"/>
    <n v="1"/>
    <n v="0"/>
  </r>
  <r>
    <n v="56984913"/>
    <s v="Mallya, Prakash"/>
    <s v="Sierra Madrew,CA"/>
    <s v="Sierra Madrew CA"/>
    <s v=""/>
    <s v=""/>
    <x v="9"/>
    <x v="0"/>
    <x v="79"/>
    <n v="1"/>
    <x v="3"/>
    <n v="0"/>
    <n v="0"/>
    <n v="0.86126682501665075"/>
    <n v="0.91903320868273353"/>
    <m/>
    <m/>
    <m/>
    <m/>
    <m/>
    <m/>
    <m/>
    <m/>
    <m/>
    <m/>
    <m/>
    <m/>
    <m/>
    <n v="9"/>
    <n v="0"/>
    <n v="0"/>
  </r>
  <r>
    <n v="56990448"/>
    <s v="Buemach Engineering International B.V."/>
    <s v="Ta Emmen"/>
    <s v="Ta Emmen"/>
    <s v=""/>
    <s v=""/>
    <x v="1"/>
    <x v="0"/>
    <x v="59"/>
    <n v="1"/>
    <x v="15"/>
    <n v="0"/>
    <n v="0"/>
    <n v="0.95794024247663445"/>
    <n v="0.36815821498011569"/>
    <m/>
    <m/>
    <m/>
    <m/>
    <m/>
    <m/>
    <m/>
    <m/>
    <m/>
    <m/>
    <m/>
    <m/>
    <m/>
    <n v="9"/>
    <n v="0"/>
    <n v="0"/>
  </r>
  <r>
    <n v="57250953"/>
    <s v="ZEMMOURI JAMILA"/>
    <s v="HEERS 3870 BE"/>
    <s v="HEERS 3870 BE"/>
    <s v="3870"/>
    <s v=""/>
    <x v="17"/>
    <x v="0"/>
    <x v="69"/>
    <n v="1"/>
    <x v="3"/>
    <n v="1"/>
    <n v="0"/>
    <n v="0.62078373621580951"/>
    <n v="0.22966587908999259"/>
    <m/>
    <m/>
    <m/>
    <m/>
    <m/>
    <m/>
    <m/>
    <m/>
    <m/>
    <m/>
    <m/>
    <m/>
    <m/>
    <n v="9"/>
    <n v="0"/>
    <n v="0"/>
  </r>
  <r>
    <n v="52368424"/>
    <s v="Fiore Jr., Joseph F."/>
    <s v="711 Aspen Lane,Lebanon, PA"/>
    <s v="711 Aspen Lane Lebanon PA"/>
    <s v="711"/>
    <s v=""/>
    <x v="9"/>
    <x v="0"/>
    <x v="76"/>
    <n v="2"/>
    <x v="1"/>
    <n v="1"/>
    <n v="0"/>
    <n v="1.5984918495400735E-2"/>
    <n v="0.42711333630022286"/>
    <n v="1"/>
    <n v="2"/>
    <n v="14"/>
    <m/>
    <m/>
    <m/>
    <m/>
    <m/>
    <m/>
    <m/>
    <m/>
    <m/>
    <m/>
    <n v="9"/>
    <n v="1"/>
    <n v="0"/>
  </r>
  <r>
    <n v="57376925"/>
    <s v="JAN-WILLEM SPAARGAREN"/>
    <s v="TILBURG NL"/>
    <s v="TILBURG NL"/>
    <s v=""/>
    <s v=""/>
    <x v="1"/>
    <x v="0"/>
    <x v="70"/>
    <n v="1"/>
    <x v="15"/>
    <n v="0"/>
    <n v="0"/>
    <n v="0.93634566201250924"/>
    <n v="0.85556198628919644"/>
    <m/>
    <m/>
    <m/>
    <m/>
    <m/>
    <m/>
    <m/>
    <m/>
    <m/>
    <m/>
    <m/>
    <m/>
    <m/>
    <n v="9"/>
    <n v="0"/>
    <n v="0"/>
  </r>
  <r>
    <n v="57383858"/>
    <s v="NELSON, Jared"/>
    <s v="US"/>
    <s v="US"/>
    <s v=""/>
    <s v=""/>
    <x v="9"/>
    <x v="0"/>
    <x v="99"/>
    <n v="1"/>
    <x v="14"/>
    <n v="0"/>
    <n v="0"/>
    <n v="0.47626306008213837"/>
    <n v="9.1264121063771131E-2"/>
    <m/>
    <m/>
    <m/>
    <m/>
    <m/>
    <m/>
    <m/>
    <m/>
    <m/>
    <m/>
    <m/>
    <m/>
    <m/>
    <n v="9"/>
    <n v="0"/>
    <n v="0"/>
  </r>
  <r>
    <n v="57492709"/>
    <s v="FYBR"/>
    <s v="US"/>
    <s v="US"/>
    <s v=""/>
    <s v=""/>
    <x v="9"/>
    <x v="0"/>
    <x v="99"/>
    <n v="1"/>
    <x v="14"/>
    <n v="0"/>
    <n v="0"/>
    <n v="0.59301785398342366"/>
    <n v="0.21010790905819066"/>
    <m/>
    <m/>
    <m/>
    <m/>
    <m/>
    <m/>
    <m/>
    <m/>
    <m/>
    <m/>
    <m/>
    <m/>
    <m/>
    <n v="9"/>
    <n v="0"/>
    <n v="0"/>
  </r>
  <r>
    <n v="57497930"/>
    <s v="DE MIL GEERT"/>
    <s v="ERPE-MERE 9420 BE"/>
    <s v="ERPE-MERE 9420 BE"/>
    <s v="9420"/>
    <s v=""/>
    <x v="17"/>
    <x v="0"/>
    <x v="100"/>
    <n v="2"/>
    <x v="3"/>
    <n v="1"/>
    <n v="0"/>
    <n v="0.22290348218107592"/>
    <n v="0.29211640443461062"/>
    <m/>
    <m/>
    <m/>
    <m/>
    <m/>
    <m/>
    <m/>
    <m/>
    <m/>
    <m/>
    <m/>
    <m/>
    <m/>
    <n v="9"/>
    <n v="0"/>
    <n v="0"/>
  </r>
  <r>
    <n v="57518492"/>
    <s v="Synergy Pharmaceuticals Inc."/>
    <s v="420 Lexington Avenue , Suite 2012, New York, NY 10170 US"/>
    <s v="420 Lexington Avenue Suite 2012 New York NY 10170 US"/>
    <s v="420 2012 10170"/>
    <s v=""/>
    <x v="9"/>
    <x v="0"/>
    <x v="30"/>
    <n v="3"/>
    <x v="4"/>
    <n v="3"/>
    <n v="0"/>
    <n v="8.2529320164499875E-2"/>
    <n v="0.15982909127536726"/>
    <m/>
    <m/>
    <m/>
    <m/>
    <m/>
    <m/>
    <m/>
    <m/>
    <m/>
    <m/>
    <m/>
    <m/>
    <m/>
    <n v="9"/>
    <n v="1"/>
    <n v="0"/>
  </r>
  <r>
    <n v="57540725"/>
    <s v="FARRAR, Jared, Steven"/>
    <s v="US"/>
    <s v="US"/>
    <s v=""/>
    <s v=""/>
    <x v="9"/>
    <x v="0"/>
    <x v="99"/>
    <n v="1"/>
    <x v="14"/>
    <n v="0"/>
    <n v="0"/>
    <n v="0.60034337307439423"/>
    <n v="0.47621381640473548"/>
    <m/>
    <m/>
    <m/>
    <m/>
    <m/>
    <m/>
    <m/>
    <m/>
    <m/>
    <m/>
    <m/>
    <m/>
    <m/>
    <n v="9"/>
    <n v="0"/>
    <n v="0"/>
  </r>
  <r>
    <n v="57572482"/>
    <s v="Schmidt, Jörg"/>
    <s v="Salzstrasse 11 31303 Burgdorf DE"/>
    <s v="Salzstrasse 11 31303 Burgdorf DE"/>
    <s v="11 31303"/>
    <s v="11"/>
    <x v="0"/>
    <x v="0"/>
    <x v="1"/>
    <n v="2"/>
    <x v="1"/>
    <n v="2"/>
    <n v="1"/>
    <n v="0.56212383867121929"/>
    <n v="0.8986300565700891"/>
    <m/>
    <m/>
    <m/>
    <m/>
    <m/>
    <m/>
    <m/>
    <m/>
    <m/>
    <m/>
    <m/>
    <m/>
    <m/>
    <n v="9"/>
    <n v="1"/>
    <n v="0"/>
  </r>
  <r>
    <n v="57575874"/>
    <s v="FRAYLING, Cameron Alexander"/>
    <s v="Base4 Innovation Limited, Broers Building, JJ Thomson Avenue, Cambridge, Cambridgeshire CB3 0FA GB"/>
    <s v="Base4 Innovation Limited Broers Building JJ Thomson Avenue Cambridge Cambridgeshire CB3 0FA GB"/>
    <s v="4 3 0"/>
    <s v="e4"/>
    <x v="8"/>
    <x v="0"/>
    <x v="120"/>
    <n v="3"/>
    <x v="5"/>
    <n v="3"/>
    <n v="1"/>
    <n v="0.92309778748991378"/>
    <n v="0.63143056110587192"/>
    <m/>
    <m/>
    <m/>
    <m/>
    <m/>
    <m/>
    <m/>
    <m/>
    <m/>
    <m/>
    <m/>
    <m/>
    <m/>
    <n v="9"/>
    <n v="1"/>
    <n v="0"/>
  </r>
  <r>
    <n v="57595029"/>
    <s v="Hatanaka, Junichi"/>
    <s v="LTD., 1-7-1 Doshomachi, Chuo-ku, Osaka-shi 541-0045 Osaka JP"/>
    <s v="LTD. 1-7-1 Doshomachi Chuo-ku Osaka-shi 541-0045 Osaka JP"/>
    <s v="171 5410045"/>
    <s v="1-"/>
    <x v="2"/>
    <x v="0"/>
    <x v="6"/>
    <n v="3"/>
    <x v="10"/>
    <n v="2"/>
    <n v="1"/>
    <n v="0.56343888306917533"/>
    <n v="0.95080221445920599"/>
    <m/>
    <m/>
    <m/>
    <m/>
    <m/>
    <m/>
    <m/>
    <m/>
    <m/>
    <m/>
    <m/>
    <m/>
    <m/>
    <n v="9"/>
    <n v="1"/>
    <n v="0"/>
  </r>
  <r>
    <n v="57612872"/>
    <s v="Pang Loo"/>
    <s v="SG"/>
    <s v="SG"/>
    <s v=""/>
    <s v=""/>
    <x v="12"/>
    <x v="0"/>
    <x v="99"/>
    <n v="1"/>
    <x v="14"/>
    <n v="0"/>
    <n v="0"/>
    <n v="0.18735111117522818"/>
    <n v="0.80134098241450413"/>
    <m/>
    <m/>
    <m/>
    <m/>
    <m/>
    <m/>
    <m/>
    <m/>
    <m/>
    <m/>
    <m/>
    <m/>
    <m/>
    <n v="9"/>
    <n v="0"/>
    <n v="0"/>
  </r>
  <r>
    <n v="57614047"/>
    <s v="C. Gerhardt GmbH &amp; Co. KG"/>
    <s v="Cäsariusstraße 97, 53639 Königswinter DE"/>
    <s v="Cäsariusstraße 97 53639 Königswinter DE"/>
    <s v="97 53639"/>
    <s v="97"/>
    <x v="0"/>
    <x v="0"/>
    <x v="41"/>
    <n v="3"/>
    <x v="1"/>
    <n v="2"/>
    <n v="1"/>
    <n v="8.147637427870702E-2"/>
    <n v="0.16152195393358426"/>
    <m/>
    <m/>
    <m/>
    <m/>
    <m/>
    <m/>
    <m/>
    <m/>
    <m/>
    <m/>
    <m/>
    <m/>
    <m/>
    <n v="9"/>
    <n v="1"/>
    <n v="0"/>
  </r>
  <r>
    <n v="57626593"/>
    <s v="Snackball ApS"/>
    <s v="Kærgårdsparken 77 Solbjerg 8355 DK"/>
    <s v="Kærgårdsparken 77 Solbjerg 8355 DK"/>
    <s v="77 8355"/>
    <s v="77"/>
    <x v="18"/>
    <x v="0"/>
    <x v="51"/>
    <n v="2"/>
    <x v="1"/>
    <n v="2"/>
    <n v="1"/>
    <n v="0.27714408380503686"/>
    <n v="0.52215717939562933"/>
    <m/>
    <m/>
    <m/>
    <m/>
    <m/>
    <m/>
    <m/>
    <m/>
    <m/>
    <m/>
    <m/>
    <m/>
    <m/>
    <n v="9"/>
    <n v="1"/>
    <n v="0"/>
  </r>
  <r>
    <n v="57628718"/>
    <s v="SCHOSSIG, Frauke"/>
    <s v="Blumenstrasse 1, 38118 Braunschweig DE"/>
    <s v="Blumenstrasse 1 38118 Braunschweig DE"/>
    <s v="1 38118"/>
    <s v="1"/>
    <x v="0"/>
    <x v="0"/>
    <x v="34"/>
    <n v="3"/>
    <x v="1"/>
    <n v="2"/>
    <n v="1"/>
    <n v="0.38576843388012594"/>
    <n v="0.40598514425629173"/>
    <m/>
    <m/>
    <m/>
    <m/>
    <m/>
    <m/>
    <m/>
    <m/>
    <m/>
    <m/>
    <m/>
    <m/>
    <m/>
    <n v="9"/>
    <n v="1"/>
    <n v="0"/>
  </r>
  <r>
    <n v="57638243"/>
    <s v="KANGLAI TANG"/>
    <s v="Chongqing City CN"/>
    <s v="Chongqing City CN"/>
    <s v=""/>
    <s v=""/>
    <x v="14"/>
    <x v="0"/>
    <x v="100"/>
    <n v="2"/>
    <x v="3"/>
    <n v="0"/>
    <n v="0"/>
    <n v="0.59408696774621006"/>
    <n v="0.42898191908581607"/>
    <m/>
    <m/>
    <m/>
    <m/>
    <m/>
    <m/>
    <m/>
    <m/>
    <m/>
    <m/>
    <m/>
    <m/>
    <m/>
    <n v="9"/>
    <n v="0"/>
    <n v="0"/>
  </r>
  <r>
    <n v="57659454"/>
    <s v="CERTIS CISCO SECURITY PTE. LTD."/>
    <s v="SG"/>
    <s v="SG"/>
    <s v=""/>
    <s v=""/>
    <x v="12"/>
    <x v="0"/>
    <x v="99"/>
    <n v="1"/>
    <x v="14"/>
    <n v="0"/>
    <n v="0"/>
    <n v="0.34067865684495935"/>
    <n v="0.48225600072339925"/>
    <m/>
    <m/>
    <m/>
    <m/>
    <m/>
    <m/>
    <m/>
    <m/>
    <m/>
    <m/>
    <m/>
    <m/>
    <m/>
    <n v="9"/>
    <n v="0"/>
    <n v="0"/>
  </r>
  <r>
    <n v="57667501"/>
    <s v="PRINZ, Bianka"/>
    <s v="US"/>
    <s v="US"/>
    <s v=""/>
    <s v=""/>
    <x v="9"/>
    <x v="0"/>
    <x v="99"/>
    <n v="1"/>
    <x v="14"/>
    <n v="0"/>
    <n v="0"/>
    <n v="0.86963735412990784"/>
    <n v="0.76605813093535391"/>
    <m/>
    <m/>
    <m/>
    <m/>
    <m/>
    <m/>
    <m/>
    <m/>
    <m/>
    <m/>
    <m/>
    <m/>
    <m/>
    <n v="9"/>
    <n v="0"/>
    <n v="0"/>
  </r>
  <r>
    <n v="52403150"/>
    <s v="Androutsellis-Theotokis, Andreas"/>
    <s v="Pfotenhauer Str. 86,01307 Dresden"/>
    <s v="Pfotenhauer Str. 86 01307 Dresden"/>
    <s v="86 01307"/>
    <s v="86"/>
    <x v="0"/>
    <x v="0"/>
    <x v="40"/>
    <n v="2"/>
    <x v="1"/>
    <n v="2"/>
    <n v="1"/>
    <n v="0.77593106656660926"/>
    <n v="0.39664957589569672"/>
    <n v="1"/>
    <n v="2"/>
    <n v="14"/>
    <m/>
    <m/>
    <m/>
    <m/>
    <m/>
    <m/>
    <m/>
    <m/>
    <m/>
    <m/>
    <n v="9"/>
    <n v="1"/>
    <n v="0"/>
  </r>
  <r>
    <n v="57700668"/>
    <s v="Bitter N Twisted Enterprises Pty Ltd"/>
    <s v="33 Heatherdale Road,Suite 8,Ringwood, Victoria 3134"/>
    <s v="33 Heatherdale Road Suite 8 Ringwood Victoria 3134"/>
    <s v="33 8 3134"/>
    <s v="8"/>
    <x v="20"/>
    <x v="0"/>
    <x v="71"/>
    <n v="3"/>
    <x v="10"/>
    <n v="3"/>
    <n v="1"/>
    <n v="0.32204942954724869"/>
    <n v="0.62521880340615221"/>
    <m/>
    <m/>
    <m/>
    <m/>
    <m/>
    <m/>
    <m/>
    <m/>
    <m/>
    <m/>
    <m/>
    <m/>
    <m/>
    <n v="9"/>
    <n v="1"/>
    <n v="0"/>
  </r>
  <r>
    <n v="57702526"/>
    <s v="LOMMERS, Mark"/>
    <s v="7 Kyle Court,Hamersley Western Australia 6022"/>
    <s v="7 Kyle Court Hamersley Western Australia 6022"/>
    <s v="7 6022"/>
    <s v=""/>
    <x v="20"/>
    <x v="0"/>
    <x v="37"/>
    <n v="3"/>
    <x v="11"/>
    <n v="2"/>
    <n v="0"/>
    <n v="0.24576883941905225"/>
    <n v="0.40531576141059378"/>
    <m/>
    <m/>
    <m/>
    <m/>
    <m/>
    <m/>
    <m/>
    <m/>
    <m/>
    <m/>
    <m/>
    <m/>
    <m/>
    <n v="9"/>
    <n v="1"/>
    <n v="0"/>
  </r>
  <r>
    <n v="57702910"/>
    <s v="STAUB, Stefan"/>
    <s v="Schützenweg 14,3034 Murzelen"/>
    <s v="Schützenweg 14 3034 Murzelen"/>
    <s v="14 3034"/>
    <s v="14"/>
    <x v="10"/>
    <x v="0"/>
    <x v="20"/>
    <n v="2"/>
    <x v="0"/>
    <n v="2"/>
    <n v="1"/>
    <n v="0.9608879405839722"/>
    <n v="0.80682678012943776"/>
    <m/>
    <m/>
    <m/>
    <m/>
    <m/>
    <m/>
    <m/>
    <m/>
    <m/>
    <m/>
    <m/>
    <m/>
    <m/>
    <n v="9"/>
    <n v="1"/>
    <n v="0"/>
  </r>
  <r>
    <n v="57704172"/>
    <s v="AHDOOT, Eliot"/>
    <s v="4430 René Emard,Dollard des Ormeaux Québec H9A 3G7"/>
    <s v="4430 René Emard Dollard des Ormeaux Québec H9A 3G7"/>
    <s v="4430 9 37"/>
    <s v="H9A"/>
    <x v="16"/>
    <x v="0"/>
    <x v="23"/>
    <n v="3"/>
    <x v="2"/>
    <n v="3"/>
    <n v="1"/>
    <n v="0.10677178170582646"/>
    <n v="0.62666076147440164"/>
    <m/>
    <m/>
    <m/>
    <m/>
    <m/>
    <m/>
    <m/>
    <m/>
    <m/>
    <m/>
    <m/>
    <m/>
    <m/>
    <n v="9"/>
    <n v="1"/>
    <n v="0"/>
  </r>
  <r>
    <n v="57704744"/>
    <s v="TU, Haofeng"/>
    <s v="Room 108,No.669 ShengGui Road,Shanghai"/>
    <s v="Room 108 No.669 ShengGui Road Shanghai"/>
    <s v="108 669"/>
    <s v="108"/>
    <x v="14"/>
    <x v="0"/>
    <x v="34"/>
    <n v="3"/>
    <x v="9"/>
    <n v="2"/>
    <n v="1"/>
    <n v="0.86344312039609017"/>
    <n v="0.60478563383434347"/>
    <m/>
    <m/>
    <m/>
    <m/>
    <m/>
    <m/>
    <m/>
    <m/>
    <m/>
    <m/>
    <m/>
    <m/>
    <m/>
    <n v="9"/>
    <n v="1"/>
    <n v="0"/>
  </r>
  <r>
    <n v="57709075"/>
    <s v="BIRK, Andreas"/>
    <s v="Oberer Bergauerplatz 1,90402 Nürnberg"/>
    <s v="Oberer Bergauerplatz 1 90402 Nürnberg"/>
    <s v="1 90402"/>
    <s v="1"/>
    <x v="0"/>
    <x v="0"/>
    <x v="24"/>
    <n v="3"/>
    <x v="1"/>
    <n v="2"/>
    <n v="1"/>
    <n v="0.14596544623558128"/>
    <n v="0.41726193267650125"/>
    <m/>
    <m/>
    <m/>
    <m/>
    <m/>
    <m/>
    <m/>
    <m/>
    <m/>
    <m/>
    <m/>
    <m/>
    <m/>
    <n v="9"/>
    <n v="1"/>
    <n v="0"/>
  </r>
  <r>
    <n v="57711407"/>
    <s v="Borisov, Blagomir Petrov"/>
    <s v="9 b Dimitar Blagoev Ul.,5000 Veliko Tarnovo"/>
    <s v="9 b Dimitar Blagoev Ul. 5000 Veliko Tarnovo"/>
    <s v="9 5000"/>
    <s v=""/>
    <x v="55"/>
    <x v="0"/>
    <x v="42"/>
    <n v="3"/>
    <x v="10"/>
    <n v="2"/>
    <n v="0"/>
    <n v="0.49926436703154009"/>
    <n v="0.40130055835017187"/>
    <m/>
    <m/>
    <m/>
    <m/>
    <m/>
    <m/>
    <m/>
    <m/>
    <m/>
    <m/>
    <m/>
    <m/>
    <m/>
    <n v="9"/>
    <n v="1"/>
    <n v="0"/>
  </r>
  <r>
    <n v="53593814"/>
    <s v="SCHEER, Justin"/>
    <s v="South San Francisco,CA"/>
    <s v="South San Francisco CA"/>
    <s v=""/>
    <s v=""/>
    <x v="9"/>
    <x v="0"/>
    <x v="48"/>
    <n v="2"/>
    <x v="0"/>
    <n v="0"/>
    <n v="0"/>
    <n v="7.2308826712312424E-2"/>
    <n v="0.40384311483081214"/>
    <n v="1"/>
    <n v="2"/>
    <n v="14"/>
    <m/>
    <m/>
    <m/>
    <m/>
    <m/>
    <m/>
    <m/>
    <m/>
    <m/>
    <m/>
    <n v="9"/>
    <n v="0"/>
    <n v="0"/>
  </r>
  <r>
    <n v="55654968"/>
    <s v="CURRO, Julien"/>
    <s v="149 rue Marius Berliet,69008 Lyon"/>
    <s v="149 rue Marius Berliet 69008 Lyon"/>
    <s v="149 69008"/>
    <s v=""/>
    <x v="3"/>
    <x v="0"/>
    <x v="40"/>
    <n v="2"/>
    <x v="9"/>
    <n v="2"/>
    <n v="0"/>
    <n v="3.5398685161837085E-3"/>
    <n v="0.41973852312736593"/>
    <n v="1"/>
    <n v="2"/>
    <n v="14"/>
    <m/>
    <m/>
    <m/>
    <m/>
    <m/>
    <m/>
    <m/>
    <m/>
    <m/>
    <m/>
    <n v="9"/>
    <n v="1"/>
    <n v="0"/>
  </r>
  <r>
    <n v="57713247"/>
    <s v="Ye, Songhai"/>
    <s v="Huawei Technologies Co., Ltd.,Huawei Administration Building,Bantian,Longgang District,Shenzhen, Guangdong 518129"/>
    <s v="Huawei Technologies Co. Ltd. Huawei Administration Building Bantian Longgang District Shenzhen Guangdong 518129"/>
    <s v="518129"/>
    <s v=""/>
    <x v="14"/>
    <x v="0"/>
    <x v="85"/>
    <n v="3"/>
    <x v="5"/>
    <n v="1"/>
    <n v="0"/>
    <n v="0.99600340335004811"/>
    <n v="0.71201312094281055"/>
    <m/>
    <m/>
    <m/>
    <m/>
    <m/>
    <m/>
    <m/>
    <m/>
    <m/>
    <m/>
    <m/>
    <m/>
    <m/>
    <n v="9"/>
    <n v="1"/>
    <n v="0"/>
  </r>
  <r>
    <n v="57714413"/>
    <s v="LIU, Ruhu"/>
    <s v="ZTE Plaza,Keji Road South,Hi-Tech Industrial Park,Nanshan,Shenzhen Guangdong 518057"/>
    <s v="ZTE Plaza Keji Road South Hi-Tech Industrial Park Nanshan Shenzhen Guangdong 518057"/>
    <s v="518057"/>
    <s v=""/>
    <x v="14"/>
    <x v="0"/>
    <x v="58"/>
    <n v="3"/>
    <x v="8"/>
    <n v="1"/>
    <n v="0"/>
    <n v="0.5402846498612528"/>
    <n v="0.11037790262543867"/>
    <m/>
    <m/>
    <m/>
    <m/>
    <m/>
    <m/>
    <m/>
    <m/>
    <m/>
    <m/>
    <m/>
    <m/>
    <m/>
    <n v="9"/>
    <n v="1"/>
    <n v="0"/>
  </r>
  <r>
    <n v="57716473"/>
    <s v="CHAVATTE, Arnaud"/>
    <s v="41 rue du Maréchal Joffre,62330 Isbergues"/>
    <s v="41 rue du Maréchal Joffre 62330 Isbergues"/>
    <s v="41 62330"/>
    <s v=""/>
    <x v="3"/>
    <x v="0"/>
    <x v="46"/>
    <n v="3"/>
    <x v="11"/>
    <n v="2"/>
    <n v="0"/>
    <n v="0.62300561753810901"/>
    <n v="0.57956328340457786"/>
    <m/>
    <m/>
    <m/>
    <m/>
    <m/>
    <m/>
    <m/>
    <m/>
    <m/>
    <m/>
    <m/>
    <m/>
    <m/>
    <n v="9"/>
    <n v="1"/>
    <n v="0"/>
  </r>
  <r>
    <n v="57716968"/>
    <s v="TU, Dandan"/>
    <s v="Huawei Administration Building,Bantian,Longgang District,Shenzhen Guangdong 518129"/>
    <s v="Huawei Administration Building Bantian Longgang District Shenzhen Guangdong 518129"/>
    <s v="518129"/>
    <s v=""/>
    <x v="14"/>
    <x v="0"/>
    <x v="67"/>
    <n v="3"/>
    <x v="2"/>
    <n v="1"/>
    <n v="0"/>
    <n v="0.14628641449647328"/>
    <n v="0.41729668495175076"/>
    <m/>
    <m/>
    <m/>
    <m/>
    <m/>
    <m/>
    <m/>
    <m/>
    <m/>
    <m/>
    <m/>
    <m/>
    <m/>
    <n v="9"/>
    <n v="1"/>
    <n v="0"/>
  </r>
  <r>
    <n v="57719396"/>
    <s v="ZHENG, Yawei"/>
    <s v="288 Nanjing Road,Heping District,Tianjin 300020"/>
    <s v="288 Nanjing Road Heping District Tianjin 300020"/>
    <s v="288 300020"/>
    <s v=""/>
    <x v="14"/>
    <x v="0"/>
    <x v="22"/>
    <n v="3"/>
    <x v="11"/>
    <n v="2"/>
    <n v="0"/>
    <n v="0.23893162745712826"/>
    <n v="0.8642881812089096"/>
    <m/>
    <m/>
    <m/>
    <m/>
    <m/>
    <m/>
    <m/>
    <m/>
    <m/>
    <m/>
    <m/>
    <m/>
    <m/>
    <n v="9"/>
    <n v="1"/>
    <n v="0"/>
  </r>
  <r>
    <n v="57723600"/>
    <s v="REINHARDT, Julia"/>
    <s v="Humboldtstrasse 1,76689 Karlsdorf-Neuthard"/>
    <s v="Humboldtstrasse 1 76689 Karlsdorf-Neuthard"/>
    <s v="1 76689"/>
    <s v="1"/>
    <x v="0"/>
    <x v="0"/>
    <x v="3"/>
    <n v="3"/>
    <x v="0"/>
    <n v="2"/>
    <n v="1"/>
    <n v="0.84005102002470455"/>
    <n v="0.45807865428896699"/>
    <m/>
    <m/>
    <m/>
    <m/>
    <m/>
    <m/>
    <m/>
    <m/>
    <m/>
    <m/>
    <m/>
    <m/>
    <m/>
    <n v="9"/>
    <n v="1"/>
    <n v="0"/>
  </r>
  <r>
    <n v="57726252"/>
    <s v="EAB Groupe"/>
    <s v="18 à 20 Boulevard Yves Farge,69007 Lyon"/>
    <s v="18 à 20 Boulevard Yves Farge 69007 Lyon"/>
    <s v="18 20 69007"/>
    <s v="20"/>
    <x v="3"/>
    <x v="0"/>
    <x v="36"/>
    <n v="3"/>
    <x v="10"/>
    <n v="3"/>
    <n v="1"/>
    <n v="0.28222204328046108"/>
    <n v="0.19068294082040727"/>
    <m/>
    <m/>
    <m/>
    <m/>
    <m/>
    <m/>
    <m/>
    <m/>
    <m/>
    <m/>
    <m/>
    <m/>
    <m/>
    <n v="9"/>
    <n v="1"/>
    <n v="0"/>
  </r>
  <r>
    <n v="56331238"/>
    <s v="VANLOOK,PAUL,F.,A"/>
    <s v="AVENUE APPIA 20,CH-1211 GENVRA 27"/>
    <s v="AVENUE APPIA 20 CH-1211 GENVRA 27"/>
    <s v="20 1211 27"/>
    <s v="20"/>
    <x v="22"/>
    <x v="0"/>
    <x v="40"/>
    <n v="2"/>
    <x v="9"/>
    <n v="3"/>
    <n v="1"/>
    <n v="0.48501402170347563"/>
    <n v="0.41752889244400082"/>
    <n v="1"/>
    <n v="2"/>
    <n v="14"/>
    <m/>
    <m/>
    <m/>
    <m/>
    <m/>
    <m/>
    <m/>
    <m/>
    <m/>
    <m/>
    <n v="9"/>
    <n v="1"/>
    <n v="0"/>
  </r>
  <r>
    <n v="57732340"/>
    <s v="Fuchs, Benjamin"/>
    <s v="Aiblinger Au 1,83059 Kolbermoor"/>
    <s v="Aiblinger Au 1 83059 Kolbermoor"/>
    <s v="1 83059"/>
    <s v="1"/>
    <x v="0"/>
    <x v="0"/>
    <x v="29"/>
    <n v="2"/>
    <x v="1"/>
    <n v="2"/>
    <n v="1"/>
    <n v="0.51242159599403569"/>
    <n v="0.89034229207270987"/>
    <m/>
    <m/>
    <m/>
    <m/>
    <m/>
    <m/>
    <m/>
    <m/>
    <m/>
    <m/>
    <m/>
    <m/>
    <m/>
    <n v="9"/>
    <n v="1"/>
    <n v="0"/>
  </r>
  <r>
    <n v="56736271"/>
    <s v="ÅSBERG, Mikael"/>
    <s v="Varpmossevägen 32,436 39 Askim"/>
    <s v="Varpmossevägen 32 436 39 Askim"/>
    <s v="32 436 39"/>
    <s v="32"/>
    <x v="11"/>
    <x v="0"/>
    <x v="0"/>
    <n v="2"/>
    <x v="1"/>
    <n v="3"/>
    <n v="1"/>
    <n v="0.57174989841403456"/>
    <n v="0.39688214314145298"/>
    <n v="1"/>
    <n v="2"/>
    <n v="14"/>
    <m/>
    <m/>
    <m/>
    <m/>
    <m/>
    <m/>
    <m/>
    <m/>
    <m/>
    <m/>
    <n v="9"/>
    <n v="1"/>
    <n v="0"/>
  </r>
  <r>
    <n v="57736204"/>
    <s v="Arroyo Rodriguez, Rebeca"/>
    <s v="Canillas, 4-2°4,28850 Torrejón de Ardoz Madrid"/>
    <s v="Canillas 4-2°4 28850 Torrejón de Ardoz Madrid"/>
    <s v="424 28850"/>
    <s v="4-"/>
    <x v="4"/>
    <x v="0"/>
    <x v="43"/>
    <n v="3"/>
    <x v="11"/>
    <n v="2"/>
    <n v="1"/>
    <n v="0.91744995086503445"/>
    <n v="0.77993638905071139"/>
    <m/>
    <m/>
    <m/>
    <m/>
    <m/>
    <m/>
    <m/>
    <m/>
    <m/>
    <m/>
    <m/>
    <m/>
    <m/>
    <n v="9"/>
    <n v="1"/>
    <n v="0"/>
  </r>
  <r>
    <n v="57737617"/>
    <s v="Chang, Eui Young"/>
    <s v="No. 803-301, Kumho Apt.,Gwiin-dong, Dongan-gu,Anyang-si,Gyeonggi-do"/>
    <s v="No. 803-301 Kumho Apt. Gwiin-dong Dongan-gu Anyang-si Gyeonggi-do"/>
    <s v="803301"/>
    <s v="803-"/>
    <x v="7"/>
    <x v="0"/>
    <x v="17"/>
    <n v="3"/>
    <x v="10"/>
    <n v="1"/>
    <n v="1"/>
    <n v="0.83915038839937073"/>
    <n v="0.58471627532160175"/>
    <m/>
    <m/>
    <m/>
    <m/>
    <m/>
    <m/>
    <m/>
    <m/>
    <m/>
    <m/>
    <m/>
    <m/>
    <m/>
    <n v="9"/>
    <n v="1"/>
    <n v="0"/>
  </r>
  <r>
    <n v="57738609"/>
    <s v="SENATORE, Stanislao"/>
    <s v="Via Ripa di Cassano 39,80063 Piano di Sorrento"/>
    <s v="Via Ripa di Cassano 39 80063 Piano di Sorrento"/>
    <s v="39 80063"/>
    <s v="39"/>
    <x v="6"/>
    <x v="0"/>
    <x v="43"/>
    <n v="3"/>
    <x v="2"/>
    <n v="2"/>
    <n v="1"/>
    <n v="0.16233959483634697"/>
    <n v="0.97233066223682529"/>
    <m/>
    <m/>
    <m/>
    <m/>
    <m/>
    <m/>
    <m/>
    <m/>
    <m/>
    <m/>
    <m/>
    <m/>
    <m/>
    <n v="9"/>
    <n v="1"/>
    <n v="0"/>
  </r>
  <r>
    <n v="57740542"/>
    <s v="Smart, Hugh Thomas"/>
    <s v="Milestone Farm,Barley Rd,Royston, Hertfordshire SG87QD"/>
    <s v="Milestone Farm Barley Rd Royston Hertfordshire SG87QD"/>
    <s v="87"/>
    <s v="G87Q"/>
    <x v="8"/>
    <x v="0"/>
    <x v="49"/>
    <n v="3"/>
    <x v="11"/>
    <n v="1"/>
    <n v="1"/>
    <n v="0.85546006990868484"/>
    <n v="0.26110396981868078"/>
    <m/>
    <m/>
    <m/>
    <m/>
    <m/>
    <m/>
    <m/>
    <m/>
    <m/>
    <m/>
    <m/>
    <m/>
    <m/>
    <n v="9"/>
    <n v="1"/>
    <n v="0"/>
  </r>
  <r>
    <n v="57741977"/>
    <s v="Schlatter, Olaf"/>
    <s v="c/o Airbus Operations GmbH,Kreetslag 10,21129 Hamburg"/>
    <s v="c/o Airbus Operations GmbH Kreetslag 10 21129 Hamburg"/>
    <s v="10 21129"/>
    <s v="10"/>
    <x v="0"/>
    <x v="0"/>
    <x v="33"/>
    <n v="3"/>
    <x v="10"/>
    <n v="2"/>
    <n v="1"/>
    <n v="0.43275524123840881"/>
    <n v="0.82061324846865724"/>
    <m/>
    <m/>
    <m/>
    <m/>
    <m/>
    <m/>
    <m/>
    <m/>
    <m/>
    <m/>
    <m/>
    <m/>
    <m/>
    <n v="9"/>
    <n v="1"/>
    <n v="0"/>
  </r>
  <r>
    <n v="57744693"/>
    <s v="NAGATOMO, Yuya"/>
    <s v="c/o CANON KABUSHIKI KAISHA,30-2, Shimomaruko 3-chome, Ohta-ku,Tokyo 146-8501"/>
    <s v="c/o CANON KABUSHIKI KAISHA 30-2 Shimomaruko 3-chome Ohta-ku Tokyo 146-8501"/>
    <s v="302 3 1468501"/>
    <s v="30-"/>
    <x v="2"/>
    <x v="0"/>
    <x v="45"/>
    <n v="3"/>
    <x v="4"/>
    <n v="3"/>
    <n v="1"/>
    <n v="0.94504886736297067"/>
    <n v="6.9243449191230266E-2"/>
    <m/>
    <m/>
    <m/>
    <m/>
    <m/>
    <m/>
    <m/>
    <m/>
    <m/>
    <m/>
    <m/>
    <m/>
    <m/>
    <n v="9"/>
    <n v="1"/>
    <n v="0"/>
  </r>
  <r>
    <n v="57745822"/>
    <s v="QIAO, Huilai"/>
    <s v="Alibaba Group Legal Department 5/F,Building 3,No.969 West Wen Yi Road,Yu Hang District,Hangzhou Zhejiang 311121"/>
    <s v="Alibaba Group Legal Department 5/F Building 3 No.969 West Wen Yi Road Yu Hang District Hangzhou Zhejiang 311121"/>
    <s v="5 3 969 311121"/>
    <s v="5/"/>
    <x v="14"/>
    <x v="0"/>
    <x v="151"/>
    <n v="3"/>
    <x v="17"/>
    <n v="4"/>
    <n v="1"/>
    <n v="0.54959102484023992"/>
    <n v="0.78568326139489519"/>
    <m/>
    <m/>
    <m/>
    <m/>
    <m/>
    <m/>
    <m/>
    <m/>
    <m/>
    <m/>
    <m/>
    <m/>
    <m/>
    <n v="9"/>
    <n v="1"/>
    <n v="0"/>
  </r>
  <r>
    <n v="57746128"/>
    <s v="KO, Byoung Woo"/>
    <s v="363 Hyowon-ro,Yeongtong-gu,Suwon-si, Gyeonggi-do 16543"/>
    <s v="363 Hyowon-ro Yeongtong-gu Suwon-si Gyeonggi-do 16543"/>
    <s v="363 16543"/>
    <s v=""/>
    <x v="7"/>
    <x v="0"/>
    <x v="49"/>
    <n v="3"/>
    <x v="9"/>
    <n v="2"/>
    <n v="0"/>
    <n v="0.12485179733470753"/>
    <n v="0.20007222687728354"/>
    <m/>
    <m/>
    <m/>
    <m/>
    <m/>
    <m/>
    <m/>
    <m/>
    <m/>
    <m/>
    <m/>
    <m/>
    <m/>
    <n v="9"/>
    <n v="1"/>
    <n v="0"/>
  </r>
  <r>
    <n v="57748037"/>
    <s v="CIFTCI, Mehmet Faik"/>
    <s v="Atasan Metal Sanayi Ticaret Limited Sirketi,1. Organize Sanayi Bolgesi 2.Yol No:15,Sakarya"/>
    <s v="Atasan Metal Sanayi Ticaret Limited Sirketi 1. Organize Sanayi Bolgesi 2.Yol No:15 Sakarya"/>
    <s v="1 2 15"/>
    <s v="1."/>
    <x v="21"/>
    <x v="0"/>
    <x v="32"/>
    <n v="3"/>
    <x v="5"/>
    <n v="3"/>
    <n v="1"/>
    <n v="0.2491659696961952"/>
    <n v="0.93572363010744686"/>
    <m/>
    <m/>
    <m/>
    <m/>
    <m/>
    <m/>
    <m/>
    <m/>
    <m/>
    <m/>
    <m/>
    <m/>
    <m/>
    <n v="9"/>
    <n v="1"/>
    <n v="0"/>
  </r>
  <r>
    <n v="57750644"/>
    <s v="NISHIKAWA, Tomoyuki"/>
    <s v="c/o Sumitomo Rubber Industries Ltd.,6-9, Wakinohama-cho 3-chome,Chuo-Ku,Kobe-Shi Hyogo 651-0072"/>
    <s v="c/o Sumitomo Rubber Industries Ltd. 6-9 Wakinohama-cho 3-chome Chuo-Ku Kobe-Shi Hyogo 651-0072"/>
    <s v="69 3 6510072"/>
    <s v="6-"/>
    <x v="2"/>
    <x v="0"/>
    <x v="84"/>
    <n v="3"/>
    <x v="8"/>
    <n v="3"/>
    <n v="1"/>
    <n v="0.34370908016723867"/>
    <n v="0.782490374273349"/>
    <m/>
    <m/>
    <m/>
    <m/>
    <m/>
    <m/>
    <m/>
    <m/>
    <m/>
    <m/>
    <m/>
    <m/>
    <m/>
    <n v="9"/>
    <n v="1"/>
    <n v="0"/>
  </r>
  <r>
    <n v="57751288"/>
    <s v="OGAWASE, Noboru"/>
    <s v="c/o MITSUI KINZOKU ACT CORPORATION,48, Kamome-cho, Naka-ku,Yokohama-shi, Kanagawa 2310813"/>
    <s v="c/o MITSUI KINZOKU ACT CORPORATION 48 Kamome-cho Naka-ku Yokohama-shi Kanagawa 2310813"/>
    <s v="48 2310813"/>
    <s v="48"/>
    <x v="2"/>
    <x v="0"/>
    <x v="44"/>
    <n v="3"/>
    <x v="6"/>
    <n v="2"/>
    <n v="1"/>
    <n v="0.12400242118120297"/>
    <n v="0.43454020402789773"/>
    <m/>
    <m/>
    <m/>
    <m/>
    <m/>
    <m/>
    <m/>
    <m/>
    <m/>
    <m/>
    <m/>
    <m/>
    <m/>
    <n v="9"/>
    <n v="1"/>
    <n v="0"/>
  </r>
  <r>
    <n v="57754575"/>
    <s v="NICOU, Valérie"/>
    <s v="L'Oréal,11-13 Rue Dora Maar,93400 Saint-Ouen"/>
    <s v="L'Oréal 11-13 Rue Dora Maar 93400 Saint-Ouen"/>
    <s v="1113 93400"/>
    <s v="11-"/>
    <x v="3"/>
    <x v="0"/>
    <x v="18"/>
    <n v="3"/>
    <x v="11"/>
    <n v="2"/>
    <n v="1"/>
    <n v="0.67491567037060907"/>
    <n v="0.70383194122715875"/>
    <m/>
    <m/>
    <m/>
    <m/>
    <m/>
    <m/>
    <m/>
    <m/>
    <m/>
    <m/>
    <m/>
    <m/>
    <m/>
    <n v="9"/>
    <n v="1"/>
    <n v="0"/>
  </r>
  <r>
    <n v="57754589"/>
    <s v="ORY, Daniel"/>
    <s v="9 rue Robert Marchand,92260 Fontenay aux Roses"/>
    <s v="9 rue Robert Marchand 92260 Fontenay aux Roses"/>
    <s v="9 92260"/>
    <s v=""/>
    <x v="3"/>
    <x v="0"/>
    <x v="43"/>
    <n v="3"/>
    <x v="10"/>
    <n v="2"/>
    <n v="0"/>
    <n v="0.83634506814580678"/>
    <n v="0.42384146649628152"/>
    <m/>
    <m/>
    <m/>
    <m/>
    <m/>
    <m/>
    <m/>
    <m/>
    <m/>
    <m/>
    <m/>
    <m/>
    <m/>
    <n v="9"/>
    <n v="1"/>
    <n v="0"/>
  </r>
  <r>
    <n v="57755936"/>
    <s v="Calix Ltd"/>
    <s v="102/38 Refinery Drive,Pyrmont, NSW 2009"/>
    <s v="102/38 Refinery Drive Pyrmont NSW 2009"/>
    <s v="10238 2009"/>
    <s v="/38"/>
    <x v="20"/>
    <x v="0"/>
    <x v="36"/>
    <n v="3"/>
    <x v="9"/>
    <n v="2"/>
    <n v="1"/>
    <n v="0.4572371865741599"/>
    <n v="0.12117875098331043"/>
    <m/>
    <m/>
    <m/>
    <m/>
    <m/>
    <m/>
    <m/>
    <m/>
    <m/>
    <m/>
    <m/>
    <m/>
    <m/>
    <n v="9"/>
    <n v="1"/>
    <n v="0"/>
  </r>
  <r>
    <n v="57698517"/>
    <s v="WONKA, Mario"/>
    <s v="Pernau 14,4212 Kefermarkt"/>
    <s v="Pernau 14 4212 Kefermarkt"/>
    <s v="14 4212"/>
    <s v="14"/>
    <x v="15"/>
    <x v="0"/>
    <x v="21"/>
    <n v="2"/>
    <x v="0"/>
    <n v="2"/>
    <n v="1"/>
    <n v="0.82603047896844417"/>
    <n v="0.38002483943037446"/>
    <n v="1"/>
    <n v="2"/>
    <n v="14"/>
    <m/>
    <m/>
    <m/>
    <m/>
    <m/>
    <m/>
    <m/>
    <m/>
    <m/>
    <m/>
    <n v="9"/>
    <n v="1"/>
    <n v="0"/>
  </r>
  <r>
    <n v="57756974"/>
    <s v="IURA, Shinichiro"/>
    <s v="c/o OMRON Corporation,801, Minamifudodo-cho, Horikawahigashiiru,Shiokoji-dori, Shimogyo-ku, Kyoto-shi,KYOTO, 600-8530"/>
    <s v="c/o OMRON Corporation 801 Minamifudodo-cho Horikawahigashiiru Shiokoji-dori Shimogyo-ku Kyoto-shi KYOTO 600-8530"/>
    <s v="801 6008530"/>
    <s v="801"/>
    <x v="2"/>
    <x v="0"/>
    <x v="146"/>
    <n v="3"/>
    <x v="6"/>
    <n v="2"/>
    <n v="1"/>
    <n v="0.74150723120540729"/>
    <n v="0.6675077573905861"/>
    <m/>
    <m/>
    <m/>
    <m/>
    <m/>
    <m/>
    <m/>
    <m/>
    <m/>
    <m/>
    <m/>
    <m/>
    <m/>
    <n v="9"/>
    <n v="1"/>
    <n v="0"/>
  </r>
  <r>
    <n v="57760166"/>
    <s v="KWAK, Taehee"/>
    <s v="19, Yangjae-daero 11 gil, Seocho-gu,06772 Seoul"/>
    <s v="19 Yangjae-daero 11 gil Seocho-gu 06772 Seoul"/>
    <s v="19 11 06772"/>
    <s v="11"/>
    <x v="7"/>
    <x v="0"/>
    <x v="22"/>
    <n v="3"/>
    <x v="11"/>
    <n v="3"/>
    <n v="1"/>
    <n v="8.2367186236844581E-2"/>
    <n v="0.38182487549176147"/>
    <m/>
    <m/>
    <m/>
    <m/>
    <m/>
    <m/>
    <m/>
    <m/>
    <m/>
    <m/>
    <m/>
    <m/>
    <m/>
    <n v="9"/>
    <n v="1"/>
    <n v="0"/>
  </r>
  <r>
    <n v="57761914"/>
    <s v="MOON, Myoung-Woon"/>
    <s v="5, Hwarang-ro 14-gil, Seongbuk-gu,02792 Seoul"/>
    <s v="5 Hwarang-ro 14-gil Seongbuk-gu 02792 Seoul"/>
    <s v="5 14 02792"/>
    <s v="14-"/>
    <x v="7"/>
    <x v="0"/>
    <x v="37"/>
    <n v="3"/>
    <x v="9"/>
    <n v="3"/>
    <n v="1"/>
    <n v="0.20804091518676548"/>
    <n v="0.47834395307253064"/>
    <m/>
    <m/>
    <m/>
    <m/>
    <m/>
    <m/>
    <m/>
    <m/>
    <m/>
    <m/>
    <m/>
    <m/>
    <m/>
    <n v="9"/>
    <n v="1"/>
    <n v="0"/>
  </r>
  <r>
    <n v="57764848"/>
    <s v="CHOI, Hyungryul"/>
    <s v="1 Infinite Loop,M/S 93-4D,Cupertino CA 95014"/>
    <s v="1 Infinite Loop M/S 93-4D Cupertino CA 95014"/>
    <s v="1 934 95014"/>
    <s v="93-"/>
    <x v="9"/>
    <x v="0"/>
    <x v="18"/>
    <n v="3"/>
    <x v="10"/>
    <n v="3"/>
    <n v="1"/>
    <n v="0.75055141250891477"/>
    <n v="0.17318233551356443"/>
    <m/>
    <m/>
    <m/>
    <m/>
    <m/>
    <m/>
    <m/>
    <m/>
    <m/>
    <m/>
    <m/>
    <m/>
    <m/>
    <n v="9"/>
    <n v="1"/>
    <n v="0"/>
  </r>
  <r>
    <n v="57764905"/>
    <s v="OVERGAARD, Henning"/>
    <s v="Ketting Parkvej 60,8462 Harlev J"/>
    <s v="Ketting Parkvej 60 8462 Harlev J"/>
    <s v="60 8462"/>
    <s v="60"/>
    <x v="18"/>
    <x v="0"/>
    <x v="1"/>
    <n v="2"/>
    <x v="9"/>
    <n v="2"/>
    <n v="1"/>
    <n v="0.23945171506264495"/>
    <n v="0.50102074653731932"/>
    <m/>
    <m/>
    <m/>
    <m/>
    <m/>
    <m/>
    <m/>
    <m/>
    <m/>
    <m/>
    <m/>
    <m/>
    <m/>
    <n v="9"/>
    <n v="1"/>
    <n v="0"/>
  </r>
  <r>
    <n v="57764916"/>
    <s v="SØRENSEN, Charlotte"/>
    <s v="GN Hearing A/S,c/o GN Hearing A/S; Att: Group IPR Lautrupbjerg 7,2750 Ballerup"/>
    <s v="GN Hearing A/S c/o GN Hearing A/S; Att: Group IPR Lautrupbjerg 7 2750 Ballerup"/>
    <s v="7 2750"/>
    <s v="7"/>
    <x v="18"/>
    <x v="0"/>
    <x v="72"/>
    <n v="3"/>
    <x v="7"/>
    <n v="2"/>
    <n v="1"/>
    <n v="0.23854743942846179"/>
    <n v="0.16227245612186514"/>
    <m/>
    <m/>
    <m/>
    <m/>
    <m/>
    <m/>
    <m/>
    <m/>
    <m/>
    <m/>
    <m/>
    <m/>
    <m/>
    <n v="9"/>
    <n v="1"/>
    <n v="0"/>
  </r>
  <r>
    <n v="57769490"/>
    <s v="SCHMIDT, Samuel"/>
    <s v="Geert Grooteplein Zuid 10,6525 GA Nijmegen"/>
    <s v="Geert Grooteplein Zuid 10 6525 GA Nijmegen"/>
    <s v="10 6525"/>
    <s v="10"/>
    <x v="1"/>
    <x v="0"/>
    <x v="3"/>
    <n v="3"/>
    <x v="11"/>
    <n v="2"/>
    <n v="1"/>
    <n v="0.48502327658896061"/>
    <n v="0.71714129389983139"/>
    <m/>
    <m/>
    <m/>
    <m/>
    <m/>
    <m/>
    <m/>
    <m/>
    <m/>
    <m/>
    <m/>
    <m/>
    <m/>
    <n v="9"/>
    <n v="1"/>
    <n v="0"/>
  </r>
  <r>
    <n v="57774348"/>
    <s v="FARINEA, Simone"/>
    <s v="Via delle Ciminiere, 17/B,36034 Malo (VI)"/>
    <s v="Via delle Ciminiere 17/B 36034 Malo (VI)"/>
    <s v="17 36034"/>
    <s v="17/"/>
    <x v="6"/>
    <x v="0"/>
    <x v="46"/>
    <n v="3"/>
    <x v="11"/>
    <n v="2"/>
    <n v="1"/>
    <n v="0.93281271697965562"/>
    <n v="0.92002359654646804"/>
    <m/>
    <m/>
    <m/>
    <m/>
    <m/>
    <m/>
    <m/>
    <m/>
    <m/>
    <m/>
    <m/>
    <m/>
    <m/>
    <n v="9"/>
    <n v="1"/>
    <n v="0"/>
  </r>
  <r>
    <n v="57775935"/>
    <s v="EIZUMI, Kiyotaka"/>
    <s v="c/o Panasonic Intellectual Property,Management Co.,Ltd.,1-61, Shiromi 2-chome, Chuo-ku,Osaka-shi, Osaka 540-6207"/>
    <s v="c/o Panasonic Intellectual Property Management Co. Ltd. 1-61 Shiromi 2-chome Chuo-ku Osaka-shi Osaka 540-6207"/>
    <s v="161 2 5406207"/>
    <s v="1-"/>
    <x v="2"/>
    <x v="0"/>
    <x v="27"/>
    <n v="3"/>
    <x v="7"/>
    <n v="3"/>
    <n v="1"/>
    <n v="5.2696752518708312E-2"/>
    <n v="0.93230635166893316"/>
    <m/>
    <m/>
    <m/>
    <m/>
    <m/>
    <m/>
    <m/>
    <m/>
    <m/>
    <m/>
    <m/>
    <m/>
    <m/>
    <n v="9"/>
    <n v="1"/>
    <n v="0"/>
  </r>
  <r>
    <n v="57776061"/>
    <s v="SAKAMI, Shinichirou"/>
    <s v="ESPEC CORP,5-6, Tenjinbashi 3-chome,Kita-ku, Osaka-shi,Osaka 530-8550"/>
    <s v="ESPEC CORP 5-6 Tenjinbashi 3-chome Kita-ku Osaka-shi Osaka 530-8550"/>
    <s v="56 3 5308550"/>
    <s v="5-"/>
    <x v="2"/>
    <x v="0"/>
    <x v="25"/>
    <n v="3"/>
    <x v="2"/>
    <n v="3"/>
    <n v="1"/>
    <n v="0.73309902182055919"/>
    <n v="0.6047223714673734"/>
    <m/>
    <m/>
    <m/>
    <m/>
    <m/>
    <m/>
    <m/>
    <m/>
    <m/>
    <m/>
    <m/>
    <m/>
    <m/>
    <n v="9"/>
    <n v="1"/>
    <n v="0"/>
  </r>
  <r>
    <n v="57780798"/>
    <s v="Tokai University Educational System"/>
    <s v="28-4, Tomigaya 2-chome,Shibuya-ku,Tokyo 151-8677"/>
    <s v="28-4 Tomigaya 2-chome Shibuya-ku Tokyo 151-8677"/>
    <s v="284 2 1518677"/>
    <s v="-4"/>
    <x v="2"/>
    <x v="0"/>
    <x v="47"/>
    <n v="3"/>
    <x v="9"/>
    <n v="3"/>
    <n v="1"/>
    <n v="0.72465819002485066"/>
    <n v="0.98653905543511955"/>
    <m/>
    <m/>
    <m/>
    <m/>
    <m/>
    <m/>
    <m/>
    <m/>
    <m/>
    <m/>
    <m/>
    <m/>
    <m/>
    <n v="9"/>
    <n v="1"/>
    <n v="0"/>
  </r>
  <r>
    <n v="57781843"/>
    <s v="AMBO Tsugio"/>
    <s v="2969-23,Mihara-cho 3-chome,Tokorozawa-shi Saitama 359-0045"/>
    <s v="2969-23 Mihara-cho 3-chome Tokorozawa-shi Saitama 359-0045"/>
    <s v="296923 3 3590045"/>
    <s v="-23"/>
    <x v="2"/>
    <x v="0"/>
    <x v="14"/>
    <n v="3"/>
    <x v="9"/>
    <n v="3"/>
    <n v="1"/>
    <n v="0.77928008932310655"/>
    <n v="0.15494789179961788"/>
    <m/>
    <m/>
    <m/>
    <m/>
    <m/>
    <m/>
    <m/>
    <m/>
    <m/>
    <m/>
    <m/>
    <m/>
    <m/>
    <n v="9"/>
    <n v="1"/>
    <n v="0"/>
  </r>
  <r>
    <n v="57782140"/>
    <s v="RECEVEUR, Thierry"/>
    <s v="33 bis Grande Rue,25310 Villars les Blamont"/>
    <s v="33 bis Grande Rue 25310 Villars les Blamont"/>
    <s v="33 25310"/>
    <s v=""/>
    <x v="3"/>
    <x v="0"/>
    <x v="42"/>
    <n v="3"/>
    <x v="10"/>
    <n v="2"/>
    <n v="0"/>
    <n v="0.97680742162094081"/>
    <n v="0.35129766816106034"/>
    <m/>
    <m/>
    <m/>
    <m/>
    <m/>
    <m/>
    <m/>
    <m/>
    <m/>
    <m/>
    <m/>
    <m/>
    <m/>
    <n v="9"/>
    <n v="1"/>
    <n v="0"/>
  </r>
  <r>
    <n v="57788419"/>
    <s v="MASUKUNI, Hiroaki"/>
    <s v="c/o Onoda Plant of TODA KOGYO CORP.,1-1, Shinoki 1-chome,Sanyo,Onoda-shi Yamaguchi 756-0847"/>
    <s v="c/o Onoda Plant of TODA KOGYO CORP. 1-1 Shinoki 1-chome Sanyo Onoda-shi Yamaguchi 756-0847"/>
    <s v="11 1 7560847"/>
    <s v="1-"/>
    <x v="2"/>
    <x v="0"/>
    <x v="63"/>
    <n v="3"/>
    <x v="7"/>
    <n v="3"/>
    <n v="1"/>
    <n v="0.4321073676976378"/>
    <n v="0.38705196216604376"/>
    <m/>
    <m/>
    <m/>
    <m/>
    <m/>
    <m/>
    <m/>
    <m/>
    <m/>
    <m/>
    <m/>
    <m/>
    <m/>
    <n v="9"/>
    <n v="1"/>
    <n v="0"/>
  </r>
  <r>
    <n v="57790089"/>
    <s v="SEO, Youngwan"/>
    <s v="c/o Samsung Advanced Institute of Technology,130, Samsung-ro,Yeongtong-gu,Suwon-si, Gyeonggi-do 16678"/>
    <s v="c/o Samsung Advanced Institute of Technology 130 Samsung-ro Yeongtong-gu Suwon-si Gyeonggi-do 16678"/>
    <s v="130 16678"/>
    <s v="130"/>
    <x v="7"/>
    <x v="0"/>
    <x v="98"/>
    <n v="3"/>
    <x v="8"/>
    <n v="2"/>
    <n v="1"/>
    <n v="0.84500463097951783"/>
    <n v="9.2943583339478386E-2"/>
    <m/>
    <m/>
    <m/>
    <m/>
    <m/>
    <m/>
    <m/>
    <m/>
    <m/>
    <m/>
    <m/>
    <m/>
    <m/>
    <n v="9"/>
    <n v="1"/>
    <n v="0"/>
  </r>
  <r>
    <n v="57790158"/>
    <s v="BONANSEA, Alberto"/>
    <s v="CANNON S.P.A.,Via Quintino Sella 3,20121 Milan"/>
    <s v="CANNON S.P.A. Via Quintino Sella 3 20121 Milan"/>
    <s v="3 20121"/>
    <s v="3"/>
    <x v="6"/>
    <x v="0"/>
    <x v="43"/>
    <n v="3"/>
    <x v="10"/>
    <n v="2"/>
    <n v="1"/>
    <n v="0.80030259546192117"/>
    <n v="0.51364441449810239"/>
    <m/>
    <m/>
    <m/>
    <m/>
    <m/>
    <m/>
    <m/>
    <m/>
    <m/>
    <m/>
    <m/>
    <m/>
    <m/>
    <n v="9"/>
    <n v="1"/>
    <n v="0"/>
  </r>
  <r>
    <n v="57790681"/>
    <s v="SOUCEK, Karel"/>
    <s v="Malhostovice 266,66603 Malhostovice"/>
    <s v="Malhostovice 266 66603 Malhostovice"/>
    <s v="266 66603"/>
    <s v="266"/>
    <x v="37"/>
    <x v="0"/>
    <x v="52"/>
    <n v="2"/>
    <x v="0"/>
    <n v="2"/>
    <n v="1"/>
    <n v="0.45467405492083857"/>
    <n v="0.55565610474132676"/>
    <m/>
    <m/>
    <m/>
    <m/>
    <m/>
    <m/>
    <m/>
    <m/>
    <m/>
    <m/>
    <m/>
    <m/>
    <m/>
    <n v="9"/>
    <n v="1"/>
    <n v="0"/>
  </r>
  <r>
    <n v="57794279"/>
    <s v="SUZUKI Nobuyuki"/>
    <s v="c/o Yokohama Works of Sumitomo Electric Industries,Ltd. 1,Taya-cho,Sakae-ku,Yokohama-shi Kanagawa 244-8588"/>
    <s v="c/o Yokohama Works of Sumitomo Electric Industries Ltd. 1 Taya-cho Sakae-ku Yokohama-shi Kanagawa 244-8588"/>
    <s v="1 2448588"/>
    <s v="1"/>
    <x v="2"/>
    <x v="0"/>
    <x v="118"/>
    <n v="3"/>
    <x v="7"/>
    <n v="2"/>
    <n v="1"/>
    <n v="2.3237706977845884E-2"/>
    <n v="0.85311281277253348"/>
    <m/>
    <m/>
    <m/>
    <m/>
    <m/>
    <m/>
    <m/>
    <m/>
    <m/>
    <m/>
    <m/>
    <m/>
    <m/>
    <n v="9"/>
    <n v="1"/>
    <n v="0"/>
  </r>
  <r>
    <n v="57795352"/>
    <s v="LIN, Chih-Lung"/>
    <s v="c/o Microsoft Corporation,International Patents,One Microsoft Way,Redmond Washington 98052-6399"/>
    <s v="c/o Microsoft Corporation International Patents One Microsoft Way Redmond Washington 98052-6399"/>
    <s v="980526399"/>
    <s v=""/>
    <x v="9"/>
    <x v="0"/>
    <x v="84"/>
    <n v="3"/>
    <x v="6"/>
    <n v="1"/>
    <n v="0"/>
    <n v="0.18537708324113944"/>
    <n v="0.47644852346136679"/>
    <m/>
    <m/>
    <m/>
    <m/>
    <m/>
    <m/>
    <m/>
    <m/>
    <m/>
    <m/>
    <m/>
    <m/>
    <m/>
    <n v="9"/>
    <n v="1"/>
    <n v="0"/>
  </r>
  <r>
    <n v="57797257"/>
    <s v="NEDLICH, Henrik"/>
    <s v="Ekovägen 14,172 37 Sundbyberg"/>
    <s v="Ekovägen 14 172 37 Sundbyberg"/>
    <s v="14 172 37"/>
    <s v="14"/>
    <x v="11"/>
    <x v="0"/>
    <x v="13"/>
    <n v="2"/>
    <x v="1"/>
    <n v="3"/>
    <n v="1"/>
    <n v="0.26963882349779011"/>
    <n v="0.5545577735472732"/>
    <m/>
    <m/>
    <m/>
    <m/>
    <m/>
    <m/>
    <m/>
    <m/>
    <m/>
    <m/>
    <m/>
    <m/>
    <m/>
    <n v="9"/>
    <n v="1"/>
    <n v="0"/>
  </r>
  <r>
    <n v="57798914"/>
    <s v="CRAWFORD, Colton, Malone"/>
    <s v="7300 RM 2222 Building II Suite 260,Austin TX 78730"/>
    <s v="7300 RM 2222 Building II Suite 260 Austin TX 78730"/>
    <s v="7300 2222 260 78730"/>
    <s v="260"/>
    <x v="9"/>
    <x v="0"/>
    <x v="23"/>
    <n v="3"/>
    <x v="4"/>
    <n v="4"/>
    <n v="1"/>
    <n v="0.92830106613810726"/>
    <n v="0.88126068008642988"/>
    <m/>
    <m/>
    <m/>
    <m/>
    <m/>
    <m/>
    <m/>
    <m/>
    <m/>
    <m/>
    <m/>
    <m/>
    <m/>
    <n v="9"/>
    <n v="1"/>
    <n v="0"/>
  </r>
  <r>
    <n v="57799790"/>
    <s v="KIM, Moon-su"/>
    <s v="301, 58-6, Yeongtong-ro 331beon-gil,Yeongtong-gu, Suwon-si,Gyeonggi-do"/>
    <s v="301 58-6 Yeongtong-ro 331beon-gil Yeongtong-gu Suwon-si Gyeonggi-do"/>
    <s v="301 586 331"/>
    <s v="58-"/>
    <x v="7"/>
    <x v="0"/>
    <x v="39"/>
    <n v="3"/>
    <x v="11"/>
    <n v="3"/>
    <n v="1"/>
    <n v="0.91864393750891649"/>
    <n v="0.86325495843265787"/>
    <m/>
    <m/>
    <m/>
    <m/>
    <m/>
    <m/>
    <m/>
    <m/>
    <m/>
    <m/>
    <m/>
    <m/>
    <m/>
    <n v="9"/>
    <n v="1"/>
    <n v="0"/>
  </r>
  <r>
    <n v="57800126"/>
    <s v="SATO, Yoichi"/>
    <s v="c/o SAKATA INX CORPORATION,23-37 Edobori 1-chome,Nishi-ku,Osaka-shi Osaka 550-0002"/>
    <s v="c/o SAKATA INX CORPORATION 23-37 Edobori 1-chome Nishi-ku Osaka-shi Osaka 550-0002"/>
    <s v="2337 1 5500002"/>
    <s v="23-"/>
    <x v="2"/>
    <x v="0"/>
    <x v="67"/>
    <n v="3"/>
    <x v="6"/>
    <n v="3"/>
    <n v="1"/>
    <n v="0.42907706977222071"/>
    <n v="0.58898681082488313"/>
    <m/>
    <m/>
    <m/>
    <m/>
    <m/>
    <m/>
    <m/>
    <m/>
    <m/>
    <m/>
    <m/>
    <m/>
    <m/>
    <n v="9"/>
    <n v="1"/>
    <n v="0"/>
  </r>
  <r>
    <n v="57802250"/>
    <s v="CRABILL, Monty"/>
    <s v="11630 Marquart Road,New Carlisle, Ohio 45344"/>
    <s v="11630 Marquart Road New Carlisle Ohio 45344"/>
    <s v="11630 45344"/>
    <s v=""/>
    <x v="9"/>
    <x v="0"/>
    <x v="18"/>
    <n v="3"/>
    <x v="11"/>
    <n v="2"/>
    <n v="0"/>
    <n v="0.24985254801268775"/>
    <n v="0.78406701138634194"/>
    <m/>
    <m/>
    <m/>
    <m/>
    <m/>
    <m/>
    <m/>
    <m/>
    <m/>
    <m/>
    <m/>
    <m/>
    <m/>
    <n v="9"/>
    <n v="1"/>
    <n v="0"/>
  </r>
  <r>
    <n v="57803656"/>
    <s v="SHIBUYA, Hiromasa"/>
    <s v="1008-1301, 45, Gwanggyohosugongwon-ro,Yeongtong-gu, Suwon-si,Gyeonggi-do"/>
    <s v="1008-1301 45 Gwanggyohosugongwon-ro Yeongtong-gu Suwon-si Gyeonggi-do"/>
    <s v="10081301 45"/>
    <s v="45"/>
    <x v="7"/>
    <x v="0"/>
    <x v="75"/>
    <n v="3"/>
    <x v="9"/>
    <n v="2"/>
    <n v="1"/>
    <n v="0.35170102695878613"/>
    <n v="0.71999472451746183"/>
    <m/>
    <m/>
    <m/>
    <m/>
    <m/>
    <m/>
    <m/>
    <m/>
    <m/>
    <m/>
    <m/>
    <m/>
    <m/>
    <n v="9"/>
    <n v="1"/>
    <n v="0"/>
  </r>
  <r>
    <n v="57804482"/>
    <s v="Paik, Soonmyung"/>
    <s v="Yanghwa-ro 45,Mapo-gu,Mecenatpolis 102-2202,Seoul 04036"/>
    <s v="Yanghwa-ro 45 Mapo-gu Mecenatpolis 102-2202 Seoul 04036"/>
    <s v="45 1022202 04036"/>
    <s v="45"/>
    <x v="7"/>
    <x v="0"/>
    <x v="5"/>
    <n v="3"/>
    <x v="11"/>
    <n v="3"/>
    <n v="1"/>
    <n v="0.27526947883401531"/>
    <n v="0.50454939825917577"/>
    <m/>
    <m/>
    <m/>
    <m/>
    <m/>
    <m/>
    <m/>
    <m/>
    <m/>
    <m/>
    <m/>
    <m/>
    <m/>
    <n v="9"/>
    <n v="1"/>
    <n v="0"/>
  </r>
  <r>
    <n v="1159318"/>
    <s v="BRENNER, Rolf"/>
    <s v="84 Perouse Road,Randwick, NSW 2031"/>
    <s v="84 Perouse Road Randwick NSW 2031"/>
    <s v="84 2031"/>
    <s v=""/>
    <x v="20"/>
    <x v="0"/>
    <x v="51"/>
    <n v="2"/>
    <x v="9"/>
    <n v="2"/>
    <n v="0"/>
    <n v="0.67162457687075261"/>
    <n v="0.42965449344174567"/>
    <n v="1"/>
    <n v="2"/>
    <n v="15"/>
    <m/>
    <m/>
    <m/>
    <m/>
    <m/>
    <m/>
    <m/>
    <m/>
    <m/>
    <m/>
    <n v="9"/>
    <n v="1"/>
    <n v="0"/>
  </r>
  <r>
    <n v="57810189"/>
    <s v="LEACHMAN, Joe"/>
    <s v="1908 Yosemite Lane,Keller, TX Texas 76248"/>
    <s v="1908 Yosemite Lane Keller TX Texas 76248"/>
    <s v="1908 76248"/>
    <s v=""/>
    <x v="9"/>
    <x v="0"/>
    <x v="46"/>
    <n v="3"/>
    <x v="11"/>
    <n v="2"/>
    <n v="0"/>
    <n v="0.83173672735598136"/>
    <n v="0.36672876438421376"/>
    <m/>
    <m/>
    <m/>
    <m/>
    <m/>
    <m/>
    <m/>
    <m/>
    <m/>
    <m/>
    <m/>
    <m/>
    <m/>
    <n v="9"/>
    <n v="1"/>
    <n v="0"/>
  </r>
  <r>
    <n v="57810312"/>
    <s v="HAN, Sangwook"/>
    <s v="IP Center,LG Electronics Inc.,19 Yangjae-daero 11-gil,Seocho-gu,Seoul 06772"/>
    <s v="IP Center LG Electronics Inc. 19 Yangjae-daero 11-gil Seocho-gu Seoul 06772"/>
    <s v="19 11 06772"/>
    <s v="19"/>
    <x v="7"/>
    <x v="0"/>
    <x v="60"/>
    <n v="3"/>
    <x v="6"/>
    <n v="3"/>
    <n v="1"/>
    <n v="0.98891982092273478"/>
    <n v="0.79646667204451127"/>
    <m/>
    <m/>
    <m/>
    <m/>
    <m/>
    <m/>
    <m/>
    <m/>
    <m/>
    <m/>
    <m/>
    <m/>
    <m/>
    <n v="9"/>
    <n v="1"/>
    <n v="0"/>
  </r>
  <r>
    <n v="57812463"/>
    <s v="Kerzerho, Eddy"/>
    <s v="c/o Hill-Rom Services, Inc.,1069 State Route 46 East,Batesville IN 47006-9167"/>
    <s v="c/o Hill-Rom Services Inc. 1069 State Route 46 East Batesville IN 47006-9167"/>
    <s v="1069 46 470069167"/>
    <s v="46"/>
    <x v="9"/>
    <x v="0"/>
    <x v="64"/>
    <n v="3"/>
    <x v="8"/>
    <n v="3"/>
    <n v="1"/>
    <n v="0.29856200881664741"/>
    <n v="0.43597462943976162"/>
    <m/>
    <m/>
    <m/>
    <m/>
    <m/>
    <m/>
    <m/>
    <m/>
    <m/>
    <m/>
    <m/>
    <m/>
    <m/>
    <n v="9"/>
    <n v="1"/>
    <n v="0"/>
  </r>
  <r>
    <n v="57815500"/>
    <s v="SCHEUFELE, Bernd"/>
    <s v="Hirschgartenstrasse 36,73257 Koengen"/>
    <s v="Hirschgartenstrasse 36 73257 Koengen"/>
    <s v="36 73257"/>
    <s v="36"/>
    <x v="0"/>
    <x v="0"/>
    <x v="38"/>
    <n v="3"/>
    <x v="0"/>
    <n v="2"/>
    <n v="1"/>
    <n v="0.80712093618672542"/>
    <n v="0.84554334572898593"/>
    <m/>
    <m/>
    <m/>
    <m/>
    <m/>
    <m/>
    <m/>
    <m/>
    <m/>
    <m/>
    <m/>
    <m/>
    <m/>
    <n v="9"/>
    <n v="1"/>
    <n v="0"/>
  </r>
  <r>
    <n v="57816060"/>
    <s v="CAO, Yuming"/>
    <s v="1324 Hearst Drive,Pleasanton, California 95466"/>
    <s v="1324 Hearst Drive Pleasanton California 95466"/>
    <s v="1324 95466"/>
    <s v=""/>
    <x v="9"/>
    <x v="0"/>
    <x v="43"/>
    <n v="3"/>
    <x v="9"/>
    <n v="2"/>
    <n v="0"/>
    <n v="0.91539049017082708"/>
    <n v="0.9220218302107569"/>
    <m/>
    <m/>
    <m/>
    <m/>
    <m/>
    <m/>
    <m/>
    <m/>
    <m/>
    <m/>
    <m/>
    <m/>
    <m/>
    <n v="9"/>
    <n v="1"/>
    <n v="0"/>
  </r>
  <r>
    <n v="57818181"/>
    <s v="LARSON, Eric W"/>
    <s v="10681 West Parkhill Drive,Littleton, CO 80127"/>
    <s v="10681 West Parkhill Drive Littleton CO 80127"/>
    <s v="10681 80127"/>
    <s v=""/>
    <x v="9"/>
    <x v="0"/>
    <x v="37"/>
    <n v="3"/>
    <x v="11"/>
    <n v="2"/>
    <n v="0"/>
    <n v="0.90046712240481763"/>
    <n v="0.75069346617300803"/>
    <m/>
    <m/>
    <m/>
    <m/>
    <m/>
    <m/>
    <m/>
    <m/>
    <m/>
    <m/>
    <m/>
    <m/>
    <m/>
    <n v="9"/>
    <n v="1"/>
    <n v="0"/>
  </r>
  <r>
    <n v="57822991"/>
    <s v="KITCHELL, Murphy"/>
    <s v="1647 Grant Rd.,Mountain View, CA 94040"/>
    <s v="1647 Grant Rd. Mountain View CA 94040"/>
    <s v="1647 94040"/>
    <s v=""/>
    <x v="9"/>
    <x v="0"/>
    <x v="34"/>
    <n v="3"/>
    <x v="11"/>
    <n v="2"/>
    <n v="0"/>
    <n v="0.4692143410960159"/>
    <n v="0.51114222429331935"/>
    <m/>
    <m/>
    <m/>
    <m/>
    <m/>
    <m/>
    <m/>
    <m/>
    <m/>
    <m/>
    <m/>
    <m/>
    <m/>
    <n v="9"/>
    <n v="1"/>
    <n v="0"/>
  </r>
  <r>
    <n v="57829980"/>
    <s v="KNUDSEN, Steen"/>
    <s v="9977 N 90th St.,Scottsdale, AZ Arizona 85258"/>
    <s v="9977 N 90th St. Scottsdale AZ Arizona 85258"/>
    <s v="9977 90 85258"/>
    <s v="90t"/>
    <x v="9"/>
    <x v="0"/>
    <x v="18"/>
    <n v="3"/>
    <x v="10"/>
    <n v="3"/>
    <n v="1"/>
    <n v="0.21036788617240554"/>
    <n v="0.67784905500525083"/>
    <m/>
    <m/>
    <m/>
    <m/>
    <m/>
    <m/>
    <m/>
    <m/>
    <m/>
    <m/>
    <m/>
    <m/>
    <m/>
    <n v="9"/>
    <n v="1"/>
    <n v="0"/>
  </r>
  <r>
    <n v="57831199"/>
    <s v="Perego, Richard E."/>
    <s v="c/o Rambus Inc.,Att. Ms. Ann Williams,1050 Enterprise Way,Suite 700,Sunnyvale, CA 94089"/>
    <s v="c/o Rambus Inc. Att. Ms. Ann Williams 1050 Enterprise Way Suite 700 Sunnyvale CA 94089"/>
    <s v="1050 700 94089"/>
    <s v="700"/>
    <x v="9"/>
    <x v="0"/>
    <x v="86"/>
    <n v="3"/>
    <x v="12"/>
    <n v="3"/>
    <n v="1"/>
    <n v="0.70772334679330873"/>
    <n v="0.9284751693982215"/>
    <m/>
    <m/>
    <m/>
    <m/>
    <m/>
    <m/>
    <m/>
    <m/>
    <m/>
    <m/>
    <m/>
    <m/>
    <m/>
    <n v="9"/>
    <n v="1"/>
    <n v="0"/>
  </r>
  <r>
    <n v="57835198"/>
    <s v="Appotronics Corporation Limited"/>
    <s v="21F &amp; 22F, High-Tech Zone Union Tower,No.63, Xuefu Road,Yuehai Street,Nanshan District,Shenzhen, Guangdong 518000"/>
    <s v="21F &amp; 22F High-Tech Zone Union Tower No.63 Xuefu Road Yuehai Street Nanshan District Shenzhen Guangdong 518000"/>
    <s v="21 22 63 518000"/>
    <s v="22F"/>
    <x v="14"/>
    <x v="0"/>
    <x v="85"/>
    <n v="3"/>
    <x v="13"/>
    <n v="4"/>
    <n v="1"/>
    <n v="0.68202935038723989"/>
    <n v="0.78032329560504832"/>
    <m/>
    <m/>
    <m/>
    <m/>
    <m/>
    <m/>
    <m/>
    <m/>
    <m/>
    <m/>
    <m/>
    <m/>
    <m/>
    <n v="9"/>
    <n v="1"/>
    <n v="0"/>
  </r>
  <r>
    <n v="57835464"/>
    <s v="KLEIN, Holger"/>
    <s v="65 Challenger Rd. Ste 240,Ridgefield Park, NJ 07660"/>
    <s v="65 Challenger Rd. Ste 240 Ridgefield Park NJ 07660"/>
    <s v="65 240 07660"/>
    <s v="240"/>
    <x v="9"/>
    <x v="0"/>
    <x v="71"/>
    <n v="3"/>
    <x v="2"/>
    <n v="3"/>
    <n v="1"/>
    <n v="6.2690162706792951E-2"/>
    <n v="0.85861991547565797"/>
    <m/>
    <m/>
    <m/>
    <m/>
    <m/>
    <m/>
    <m/>
    <m/>
    <m/>
    <m/>
    <m/>
    <m/>
    <m/>
    <n v="9"/>
    <n v="1"/>
    <n v="0"/>
  </r>
  <r>
    <n v="2530796"/>
    <s v="GESELLSCHAFT FÜR VERFAHRENSTECHNIK MBH &amp; CO. KG"/>
    <s v="Bassfeldshof 4-6,D-4220 Dinslaken"/>
    <s v="Bassfeldshof 4-6 D-4220 Dinslaken"/>
    <s v="46 4220"/>
    <s v="4-"/>
    <x v="0"/>
    <x v="0"/>
    <x v="40"/>
    <n v="2"/>
    <x v="0"/>
    <n v="2"/>
    <n v="1"/>
    <n v="0.76529843775639805"/>
    <n v="0.42880325999647428"/>
    <n v="1"/>
    <n v="2"/>
    <n v="15"/>
    <m/>
    <m/>
    <m/>
    <m/>
    <m/>
    <m/>
    <m/>
    <m/>
    <m/>
    <m/>
    <n v="9"/>
    <n v="1"/>
    <n v="0"/>
  </r>
  <r>
    <n v="57836233"/>
    <s v="MARKET, Robert, V"/>
    <s v="PO Box 20345 MC2-255,Houston, Texas 77225"/>
    <s v="PO Box 20345 MC2-255 Houston Texas 77225"/>
    <s v="20345 2255 77225"/>
    <s v="C2-"/>
    <x v="9"/>
    <x v="0"/>
    <x v="46"/>
    <n v="3"/>
    <x v="11"/>
    <n v="3"/>
    <n v="1"/>
    <n v="0.8379336746764936"/>
    <n v="0.47214692233946243"/>
    <m/>
    <m/>
    <m/>
    <m/>
    <m/>
    <m/>
    <m/>
    <m/>
    <m/>
    <m/>
    <m/>
    <m/>
    <m/>
    <n v="9"/>
    <n v="1"/>
    <n v="0"/>
  </r>
  <r>
    <n v="57838203"/>
    <s v="KOH, Myongchun"/>
    <s v="c/o Samsung Advanced Institute of Technology,130, Samsung-ro, Yeongtong-gu, Suwon-si,16678 Gyeonggi-do"/>
    <s v="c/o Samsung Advanced Institute of Technology 130 Samsung-ro Yeongtong-gu Suwon-si 16678 Gyeonggi-do"/>
    <s v="130 16678"/>
    <s v="130"/>
    <x v="7"/>
    <x v="0"/>
    <x v="104"/>
    <n v="3"/>
    <x v="8"/>
    <n v="2"/>
    <n v="1"/>
    <n v="0.67596922366728318"/>
    <n v="0.86218639631569494"/>
    <m/>
    <m/>
    <m/>
    <m/>
    <m/>
    <m/>
    <m/>
    <m/>
    <m/>
    <m/>
    <m/>
    <m/>
    <m/>
    <n v="9"/>
    <n v="1"/>
    <n v="0"/>
  </r>
  <r>
    <n v="57838839"/>
    <s v="Åkesson, Filip"/>
    <s v="CEJN AB,P.O. Box 245,Rattvägen 1,541 25 Skövde"/>
    <s v="CEJN AB P.O. Box 245 Rattvägen 1 541 25 Skövde"/>
    <s v="245 1 541 25"/>
    <s v="245"/>
    <x v="11"/>
    <x v="0"/>
    <x v="43"/>
    <n v="3"/>
    <x v="4"/>
    <n v="4"/>
    <n v="1"/>
    <n v="0.15305931727598476"/>
    <n v="0.99257459912578572"/>
    <m/>
    <m/>
    <m/>
    <m/>
    <m/>
    <m/>
    <m/>
    <m/>
    <m/>
    <m/>
    <m/>
    <m/>
    <m/>
    <n v="9"/>
    <n v="1"/>
    <n v="0"/>
  </r>
  <r>
    <n v="57839142"/>
    <s v="AGGARWAL, Gagan"/>
    <s v="1600 Amphitheatre Parkway,Mountain View, California 94043"/>
    <s v="1600 Amphitheatre Parkway Mountain View California 94043"/>
    <s v="1600 94043"/>
    <s v=""/>
    <x v="9"/>
    <x v="0"/>
    <x v="19"/>
    <n v="3"/>
    <x v="11"/>
    <n v="2"/>
    <n v="0"/>
    <n v="0.26822642240906358"/>
    <n v="0.90373017789345234"/>
    <m/>
    <m/>
    <m/>
    <m/>
    <m/>
    <m/>
    <m/>
    <m/>
    <m/>
    <m/>
    <m/>
    <m/>
    <m/>
    <n v="9"/>
    <n v="1"/>
    <n v="0"/>
  </r>
  <r>
    <n v="57840513"/>
    <s v="Kuo, Eric"/>
    <s v="912 Beach Park Boulevard,No. 86,Foster City, CA 94404"/>
    <s v="912 Beach Park Boulevard No. 86 Foster City CA 94404"/>
    <s v="912 86 94404"/>
    <s v="86"/>
    <x v="9"/>
    <x v="0"/>
    <x v="33"/>
    <n v="3"/>
    <x v="4"/>
    <n v="3"/>
    <n v="1"/>
    <n v="0.37378644142705042"/>
    <n v="0.96103428824311632"/>
    <m/>
    <m/>
    <m/>
    <m/>
    <m/>
    <m/>
    <m/>
    <m/>
    <m/>
    <m/>
    <m/>
    <m/>
    <m/>
    <n v="9"/>
    <n v="1"/>
    <n v="0"/>
  </r>
  <r>
    <n v="57841218"/>
    <s v="ROBERTE, Ramon"/>
    <s v="3060 Whisperwood Drive,Apt. 309,Ann Arbor, MI 48105"/>
    <s v="3060 Whisperwood Drive Apt. 309 Ann Arbor MI 48105"/>
    <s v="3060 309 48105"/>
    <s v="309"/>
    <x v="9"/>
    <x v="0"/>
    <x v="71"/>
    <n v="3"/>
    <x v="2"/>
    <n v="3"/>
    <n v="1"/>
    <n v="0.63212862040981577"/>
    <n v="0.23183517535200471"/>
    <m/>
    <m/>
    <m/>
    <m/>
    <m/>
    <m/>
    <m/>
    <m/>
    <m/>
    <m/>
    <m/>
    <m/>
    <m/>
    <n v="9"/>
    <n v="1"/>
    <n v="0"/>
  </r>
  <r>
    <n v="57843710"/>
    <s v="WILLIAMS, Tanner, Laurie"/>
    <s v="One Procter&amp;Gamble Plaza,Cincinnati, Ohio 45202"/>
    <s v="One Procter&amp;Gamble Plaza Cincinnati Ohio 45202"/>
    <s v="45202"/>
    <s v=""/>
    <x v="9"/>
    <x v="0"/>
    <x v="22"/>
    <n v="3"/>
    <x v="9"/>
    <n v="1"/>
    <n v="0"/>
    <n v="2.5166642019464947E-2"/>
    <n v="0.43754108074383313"/>
    <m/>
    <m/>
    <m/>
    <m/>
    <m/>
    <m/>
    <m/>
    <m/>
    <m/>
    <m/>
    <m/>
    <m/>
    <m/>
    <n v="9"/>
    <n v="1"/>
    <n v="0"/>
  </r>
  <r>
    <n v="57843748"/>
    <s v="SATHE, Rahul P."/>
    <s v="1542 Parkway Drive,Folsom California 95630"/>
    <s v="1542 Parkway Drive Folsom California 95630"/>
    <s v="1542 95630"/>
    <s v=""/>
    <x v="9"/>
    <x v="0"/>
    <x v="3"/>
    <n v="3"/>
    <x v="9"/>
    <n v="2"/>
    <n v="0"/>
    <n v="5.5270060758475292E-2"/>
    <n v="0.34265726584250245"/>
    <m/>
    <m/>
    <m/>
    <m/>
    <m/>
    <m/>
    <m/>
    <m/>
    <m/>
    <m/>
    <m/>
    <m/>
    <m/>
    <n v="9"/>
    <n v="1"/>
    <n v="0"/>
  </r>
  <r>
    <n v="16419563"/>
    <s v="MARS GMBH"/>
    <s v="INDUSTRIERING 17, D-4060 VIERSEN 11"/>
    <s v="INDUSTRIERING 17 D-4060 VIERSEN 11"/>
    <s v="17 4060 11"/>
    <s v="17"/>
    <x v="0"/>
    <x v="0"/>
    <x v="52"/>
    <n v="2"/>
    <x v="1"/>
    <n v="3"/>
    <n v="1"/>
    <n v="0.42868244196650351"/>
    <n v="0.4299454556971628"/>
    <n v="1"/>
    <n v="2"/>
    <n v="15"/>
    <m/>
    <m/>
    <m/>
    <m/>
    <m/>
    <m/>
    <m/>
    <m/>
    <m/>
    <m/>
    <n v="9"/>
    <n v="1"/>
    <n v="0"/>
  </r>
  <r>
    <n v="57845597"/>
    <s v="TANAKA, Koichi"/>
    <s v="c/o MITSUBISHI MATERIALS CORPORATION,Central Research Institute,1002-14 Mukohyama,Naka-shi Ibaraki 311-0102"/>
    <s v="c/o MITSUBISHI MATERIALS CORPORATION Central Research Institute 1002-14 Mukohyama Naka-shi Ibaraki 311-0102"/>
    <s v="100214 3110102"/>
    <s v="-14"/>
    <x v="2"/>
    <x v="0"/>
    <x v="107"/>
    <n v="3"/>
    <x v="8"/>
    <n v="2"/>
    <n v="1"/>
    <n v="0.95014036468200502"/>
    <n v="0.75138180976601321"/>
    <m/>
    <m/>
    <m/>
    <m/>
    <m/>
    <m/>
    <m/>
    <m/>
    <m/>
    <m/>
    <m/>
    <m/>
    <m/>
    <n v="9"/>
    <n v="1"/>
    <n v="0"/>
  </r>
  <r>
    <n v="57854571"/>
    <s v="Mcinnes, Ross Gordon"/>
    <s v="123 Nova Scotia Drive,RD 2,Waipu 0582"/>
    <s v="123 Nova Scotia Drive RD 2 Waipu 0582"/>
    <s v="123 2 0582"/>
    <s v="2"/>
    <x v="34"/>
    <x v="0"/>
    <x v="24"/>
    <n v="3"/>
    <x v="10"/>
    <n v="3"/>
    <n v="1"/>
    <n v="0.43822402405110017"/>
    <n v="0.55389367225256902"/>
    <m/>
    <m/>
    <m/>
    <m/>
    <m/>
    <m/>
    <m/>
    <m/>
    <m/>
    <m/>
    <m/>
    <m/>
    <m/>
    <n v="9"/>
    <n v="1"/>
    <n v="0"/>
  </r>
  <r>
    <n v="26221190"/>
    <s v="MUSSELMANN,WALTER"/>
    <s v="FRANZ MARC-STRASSE 32, HEIDENHEIM"/>
    <s v="FRANZ MARC-STRASSE 32 HEIDENHEIM"/>
    <s v="32"/>
    <s v="32"/>
    <x v="0"/>
    <x v="0"/>
    <x v="40"/>
    <n v="2"/>
    <x v="0"/>
    <n v="1"/>
    <n v="1"/>
    <n v="0.25148179124241454"/>
    <n v="0.42908406218752282"/>
    <n v="1"/>
    <n v="2"/>
    <n v="15"/>
    <m/>
    <m/>
    <m/>
    <m/>
    <m/>
    <m/>
    <m/>
    <m/>
    <m/>
    <m/>
    <n v="9"/>
    <n v="1"/>
    <n v="0"/>
  </r>
  <r>
    <n v="57858199"/>
    <s v="Fimarc"/>
    <s v="Bezpieczenstwo i Ochrona Przeciwpozarowa,Biuro Ekspertyz,Doradztwa i Nadzoru,Ul. Grabowa 9,62-051 Wiry"/>
    <s v="Bezpieczenstwo i Ochrona Przeciwpozarowa Biuro Ekspertyz Doradztwa i Nadzoru Ul. Grabowa 9 62-051 Wiry"/>
    <s v="9 62051"/>
    <s v="9"/>
    <x v="26"/>
    <x v="0"/>
    <x v="104"/>
    <n v="3"/>
    <x v="7"/>
    <n v="2"/>
    <n v="1"/>
    <n v="0.18893581400448212"/>
    <n v="0.28205019013513655"/>
    <m/>
    <m/>
    <m/>
    <m/>
    <m/>
    <m/>
    <m/>
    <m/>
    <m/>
    <m/>
    <m/>
    <m/>
    <m/>
    <n v="9"/>
    <n v="1"/>
    <n v="0"/>
  </r>
  <r>
    <n v="57862912"/>
    <s v="DEREWACZ, Kasia"/>
    <s v="1207 17th Avenue South,Suite 105,Nashville, Tennessee 37212"/>
    <s v="1207 17th Avenue South Suite 105 Nashville Tennessee 37212"/>
    <s v="1207 17 105 37212"/>
    <s v="17t"/>
    <x v="9"/>
    <x v="0"/>
    <x v="16"/>
    <n v="3"/>
    <x v="2"/>
    <n v="4"/>
    <n v="1"/>
    <n v="0.32210323829955323"/>
    <n v="0.99538019619474238"/>
    <m/>
    <m/>
    <m/>
    <m/>
    <m/>
    <m/>
    <m/>
    <m/>
    <m/>
    <m/>
    <m/>
    <m/>
    <m/>
    <n v="9"/>
    <n v="1"/>
    <n v="0"/>
  </r>
  <r>
    <n v="57864137"/>
    <s v="Nanoview Diagnostics Inc."/>
    <s v="1380 Soldiers Field Road,Suite 100,Brighton, MA 02135"/>
    <s v="1380 Soldiers Field Road Suite 100 Brighton MA 02135"/>
    <s v="1380 100 02135"/>
    <s v="100"/>
    <x v="9"/>
    <x v="0"/>
    <x v="33"/>
    <n v="3"/>
    <x v="2"/>
    <n v="3"/>
    <n v="1"/>
    <n v="0.18861085585080806"/>
    <n v="0.97549163121644322"/>
    <m/>
    <m/>
    <m/>
    <m/>
    <m/>
    <m/>
    <m/>
    <m/>
    <m/>
    <m/>
    <m/>
    <m/>
    <m/>
    <n v="9"/>
    <n v="1"/>
    <n v="0"/>
  </r>
  <r>
    <n v="52375160"/>
    <s v="Disch, Sascha Dr.-Ing."/>
    <s v="Wilhelmstrasse 70,90766 Fürth"/>
    <s v="Wilhelmstrasse 70 90766 Fürth"/>
    <s v="70 90766"/>
    <s v="70"/>
    <x v="0"/>
    <x v="0"/>
    <x v="13"/>
    <n v="2"/>
    <x v="0"/>
    <n v="2"/>
    <n v="1"/>
    <n v="0.94000182093163442"/>
    <n v="0.42988240417129009"/>
    <n v="1"/>
    <n v="2"/>
    <n v="15"/>
    <m/>
    <m/>
    <m/>
    <m/>
    <m/>
    <m/>
    <m/>
    <m/>
    <m/>
    <m/>
    <n v="9"/>
    <n v="1"/>
    <n v="0"/>
  </r>
  <r>
    <n v="57866649"/>
    <s v="KOOHMAREY, Darius"/>
    <s v="c/o ServiceNow, Inc.,2225 Lawson Lane,Santa Clara, CA 95054"/>
    <s v="c/o ServiceNow Inc. 2225 Lawson Lane Santa Clara CA 95054"/>
    <s v="2225 95054"/>
    <s v=""/>
    <x v="9"/>
    <x v="0"/>
    <x v="16"/>
    <n v="3"/>
    <x v="4"/>
    <n v="2"/>
    <n v="0"/>
    <n v="0.11836582334201051"/>
    <n v="0.74512704004959984"/>
    <m/>
    <m/>
    <m/>
    <m/>
    <m/>
    <m/>
    <m/>
    <m/>
    <m/>
    <m/>
    <m/>
    <m/>
    <m/>
    <n v="9"/>
    <n v="1"/>
    <n v="0"/>
  </r>
  <r>
    <n v="57869006"/>
    <s v="EBATA, Tetsurou"/>
    <s v="c/o FUJIFILM Corporation,798 Miyanodai,Kaisei-machi,Ashigara-kami-gun Kanagawa 258-8538"/>
    <s v="c/o FUJIFILM Corporation 798 Miyanodai Kaisei-machi Ashigara-kami-gun Kanagawa 258-8538"/>
    <s v="798 2588538"/>
    <s v="798"/>
    <x v="2"/>
    <x v="0"/>
    <x v="86"/>
    <n v="3"/>
    <x v="2"/>
    <n v="2"/>
    <n v="1"/>
    <n v="0.13937230742294193"/>
    <n v="0.53493567416193955"/>
    <m/>
    <m/>
    <m/>
    <m/>
    <m/>
    <m/>
    <m/>
    <m/>
    <m/>
    <m/>
    <m/>
    <m/>
    <m/>
    <n v="9"/>
    <n v="1"/>
    <n v="0"/>
  </r>
  <r>
    <n v="57877046"/>
    <s v="LARSON, William Jonathan"/>
    <s v="39 John Street,Chelsea, MA 02150"/>
    <s v="39 John Street Chelsea MA 02150"/>
    <s v="39 02150"/>
    <s v=""/>
    <x v="9"/>
    <x v="0"/>
    <x v="1"/>
    <n v="2"/>
    <x v="9"/>
    <n v="2"/>
    <n v="0"/>
    <n v="2.8822658825761183E-2"/>
    <n v="0.88900842011341241"/>
    <m/>
    <m/>
    <m/>
    <m/>
    <m/>
    <m/>
    <m/>
    <m/>
    <m/>
    <m/>
    <m/>
    <m/>
    <m/>
    <n v="9"/>
    <n v="1"/>
    <n v="0"/>
  </r>
  <r>
    <n v="57877176"/>
    <s v="LUTEN, Henry A."/>
    <s v="600 North Centennial Street,Zeeland, Michigan 49464"/>
    <s v="600 North Centennial Street Zeeland Michigan 49464"/>
    <s v="600 49464"/>
    <s v=""/>
    <x v="9"/>
    <x v="0"/>
    <x v="71"/>
    <n v="3"/>
    <x v="11"/>
    <n v="2"/>
    <n v="0"/>
    <n v="8.6956781453290111E-3"/>
    <n v="0.33724577409671919"/>
    <m/>
    <m/>
    <m/>
    <m/>
    <m/>
    <m/>
    <m/>
    <m/>
    <m/>
    <m/>
    <m/>
    <m/>
    <m/>
    <n v="9"/>
    <n v="1"/>
    <n v="0"/>
  </r>
  <r>
    <n v="57878445"/>
    <s v="MAKAR, Mina"/>
    <s v="5775 Morehouse Drive,San Diego, California 92121-1714"/>
    <s v="5775 Morehouse Drive San Diego California 92121-1714"/>
    <s v="5775 921211714"/>
    <s v=""/>
    <x v="9"/>
    <x v="0"/>
    <x v="33"/>
    <n v="3"/>
    <x v="11"/>
    <n v="2"/>
    <n v="0"/>
    <n v="0.53873215502604022"/>
    <n v="0.72183893776997521"/>
    <m/>
    <m/>
    <m/>
    <m/>
    <m/>
    <m/>
    <m/>
    <m/>
    <m/>
    <m/>
    <m/>
    <m/>
    <m/>
    <n v="9"/>
    <n v="1"/>
    <n v="0"/>
  </r>
  <r>
    <n v="57879288"/>
    <s v="VASUDEVAN, Kalyan"/>
    <s v="28 Fayette Street, G-Unit,Cambrige MA 02139"/>
    <s v="28 Fayette Street G-Unit Cambrige MA 02139"/>
    <s v="28 02139"/>
    <s v=""/>
    <x v="9"/>
    <x v="0"/>
    <x v="42"/>
    <n v="3"/>
    <x v="11"/>
    <n v="2"/>
    <n v="0"/>
    <n v="0.63010403484116195"/>
    <n v="0.15709364827955186"/>
    <m/>
    <m/>
    <m/>
    <m/>
    <m/>
    <m/>
    <m/>
    <m/>
    <m/>
    <m/>
    <m/>
    <m/>
    <m/>
    <n v="9"/>
    <n v="1"/>
    <n v="0"/>
  </r>
  <r>
    <n v="57879290"/>
    <s v="VAUGHAN, J. Thomas"/>
    <s v="504 South 5th Street,Stillwater,MN 55082"/>
    <s v="504 South 5th Street Stillwater MN 55082"/>
    <s v="504 5 55082"/>
    <s v="5t"/>
    <x v="9"/>
    <x v="0"/>
    <x v="41"/>
    <n v="3"/>
    <x v="11"/>
    <n v="3"/>
    <n v="1"/>
    <n v="0.89271078385913238"/>
    <n v="0.60451683274464729"/>
    <m/>
    <m/>
    <m/>
    <m/>
    <m/>
    <m/>
    <m/>
    <m/>
    <m/>
    <m/>
    <m/>
    <m/>
    <m/>
    <n v="9"/>
    <n v="1"/>
    <n v="0"/>
  </r>
  <r>
    <n v="57882786"/>
    <s v="HAMAZAKI, Masanori"/>
    <s v="c/o OLYMPUS CORPORATION,2951 Ishikawa-machi,Hachioji-shi Tokyo 192-8507"/>
    <s v="c/o OLYMPUS CORPORATION 2951 Ishikawa-machi Hachioji-shi Tokyo 192-8507"/>
    <s v="2951 1928507"/>
    <s v="192-"/>
    <x v="2"/>
    <x v="0"/>
    <x v="50"/>
    <n v="3"/>
    <x v="10"/>
    <n v="2"/>
    <n v="1"/>
    <n v="0.46662284985730917"/>
    <n v="0.47138828181416992"/>
    <m/>
    <m/>
    <m/>
    <m/>
    <m/>
    <m/>
    <m/>
    <m/>
    <m/>
    <m/>
    <m/>
    <m/>
    <m/>
    <n v="9"/>
    <n v="1"/>
    <n v="0"/>
  </r>
  <r>
    <n v="57884649"/>
    <s v="AZULAY, Moshe"/>
    <s v="Alameda da Beloura,Bloco 4° D,R/C Direito Qta. da Beloura,2710 - 693 Sintra"/>
    <s v="Alameda da Beloura Bloco 4° D R/C Direito Qta. da Beloura 2710 - 693 Sintra"/>
    <s v="4 2710 693"/>
    <s v="4°"/>
    <x v="30"/>
    <x v="0"/>
    <x v="60"/>
    <n v="3"/>
    <x v="12"/>
    <n v="3"/>
    <n v="1"/>
    <n v="0.15357163537319818"/>
    <n v="0.83305677601735539"/>
    <m/>
    <m/>
    <m/>
    <m/>
    <m/>
    <m/>
    <m/>
    <m/>
    <m/>
    <m/>
    <m/>
    <m/>
    <m/>
    <n v="9"/>
    <n v="1"/>
    <n v="0"/>
  </r>
  <r>
    <n v="57884703"/>
    <s v="Saudi Arabian Oil Company"/>
    <s v="P.O.Box 5000,Dhahran 31311"/>
    <s v="P.O.Box 5000 Dhahran 31311"/>
    <s v="5000 31311"/>
    <s v=""/>
    <x v="60"/>
    <x v="0"/>
    <x v="76"/>
    <n v="2"/>
    <x v="0"/>
    <n v="2"/>
    <n v="0"/>
    <n v="0.9335415355511465"/>
    <n v="0.8166113388458488"/>
    <m/>
    <m/>
    <m/>
    <m/>
    <m/>
    <m/>
    <m/>
    <m/>
    <m/>
    <m/>
    <m/>
    <m/>
    <m/>
    <n v="9"/>
    <n v="1"/>
    <n v="0"/>
  </r>
  <r>
    <n v="57885177"/>
    <s v="BHALLA, Pranav"/>
    <s v="225 E. 95th Street Apt. 32D,New York NY 10128"/>
    <s v="225 E. 95th Street Apt. 32D New York NY 10128"/>
    <s v="225 95 32 10128"/>
    <s v="95t"/>
    <x v="9"/>
    <x v="0"/>
    <x v="37"/>
    <n v="3"/>
    <x v="4"/>
    <n v="4"/>
    <n v="1"/>
    <n v="0.82464120935261775"/>
    <n v="0.39431292976415067"/>
    <m/>
    <m/>
    <m/>
    <m/>
    <m/>
    <m/>
    <m/>
    <m/>
    <m/>
    <m/>
    <m/>
    <m/>
    <m/>
    <n v="9"/>
    <n v="1"/>
    <n v="0"/>
  </r>
  <r>
    <n v="57885278"/>
    <s v="BUCKLEY, Michael Eoin"/>
    <s v="500 Coventry Lane,Suites 260&amp;270,Ext. 63006,Crystal Lake Illinois 60014"/>
    <s v="500 Coventry Lane Suites 260&amp;270 Ext. 63006 Crystal Lake Illinois 60014"/>
    <s v="500 260270 63006 60014"/>
    <s v="260&amp;"/>
    <x v="9"/>
    <x v="0"/>
    <x v="50"/>
    <n v="3"/>
    <x v="6"/>
    <n v="4"/>
    <n v="1"/>
    <n v="0.74924308202960976"/>
    <n v="0.54779191326479271"/>
    <m/>
    <m/>
    <m/>
    <m/>
    <m/>
    <m/>
    <m/>
    <m/>
    <m/>
    <m/>
    <m/>
    <m/>
    <m/>
    <n v="9"/>
    <n v="1"/>
    <n v="0"/>
  </r>
  <r>
    <n v="57887832"/>
    <s v="JOLIE, Ruben"/>
    <s v="Herent"/>
    <s v="Herent"/>
    <s v=""/>
    <s v=""/>
    <x v="17"/>
    <x v="0"/>
    <x v="66"/>
    <n v="1"/>
    <x v="14"/>
    <n v="0"/>
    <n v="0"/>
    <n v="0.82508560727331048"/>
    <n v="0.16305045526478401"/>
    <m/>
    <m/>
    <m/>
    <m/>
    <m/>
    <m/>
    <m/>
    <m/>
    <m/>
    <m/>
    <m/>
    <m/>
    <m/>
    <n v="9"/>
    <n v="0"/>
    <n v="0"/>
  </r>
  <r>
    <n v="57888377"/>
    <s v="Vasyli, Phillip"/>
    <s v="Nassau"/>
    <s v="Nassau"/>
    <s v=""/>
    <s v=""/>
    <x v="75"/>
    <x v="0"/>
    <x v="66"/>
    <n v="1"/>
    <x v="14"/>
    <n v="0"/>
    <n v="0"/>
    <n v="0.86829339664176153"/>
    <n v="0.57368033126564832"/>
    <m/>
    <m/>
    <m/>
    <m/>
    <m/>
    <m/>
    <m/>
    <m/>
    <m/>
    <m/>
    <m/>
    <m/>
    <m/>
    <n v="9"/>
    <n v="0"/>
    <n v="0"/>
  </r>
  <r>
    <n v="57891910"/>
    <s v="GHEYSENS, Tom Jozef Maria"/>
    <s v="SCHILDE"/>
    <s v="SCHILDE"/>
    <s v=""/>
    <s v=""/>
    <x v="17"/>
    <x v="0"/>
    <x v="65"/>
    <n v="1"/>
    <x v="14"/>
    <n v="0"/>
    <n v="0"/>
    <n v="0.78776073998108298"/>
    <n v="0.3297226965917267"/>
    <m/>
    <m/>
    <m/>
    <m/>
    <m/>
    <m/>
    <m/>
    <m/>
    <m/>
    <m/>
    <m/>
    <m/>
    <m/>
    <n v="9"/>
    <n v="0"/>
    <n v="0"/>
  </r>
  <r>
    <n v="57893016"/>
    <s v="KOVALENKO, Maksym"/>
    <s v="Zürich"/>
    <s v="Zürich"/>
    <s v=""/>
    <s v=""/>
    <x v="10"/>
    <x v="0"/>
    <x v="66"/>
    <n v="1"/>
    <x v="14"/>
    <n v="0"/>
    <n v="0"/>
    <n v="0.67655950760175243"/>
    <n v="0.56385769716542067"/>
    <m/>
    <m/>
    <m/>
    <m/>
    <m/>
    <m/>
    <m/>
    <m/>
    <m/>
    <m/>
    <m/>
    <m/>
    <m/>
    <n v="9"/>
    <n v="0"/>
    <n v="0"/>
  </r>
  <r>
    <n v="57897255"/>
    <s v="JIAO, Jiao"/>
    <s v="Hong Kong"/>
    <s v="Hong Kong"/>
    <s v=""/>
    <s v=""/>
    <x v="14"/>
    <x v="0"/>
    <x v="62"/>
    <n v="1"/>
    <x v="15"/>
    <n v="0"/>
    <n v="0"/>
    <n v="0.94850804632047003"/>
    <n v="0.40699686943468649"/>
    <m/>
    <m/>
    <m/>
    <m/>
    <m/>
    <m/>
    <m/>
    <m/>
    <m/>
    <m/>
    <m/>
    <m/>
    <m/>
    <n v="9"/>
    <n v="0"/>
    <n v="0"/>
  </r>
  <r>
    <n v="57898407"/>
    <s v="Slama, Ouziel"/>
    <s v="Bordeaux"/>
    <s v="Bordeaux"/>
    <s v=""/>
    <s v=""/>
    <x v="3"/>
    <x v="0"/>
    <x v="59"/>
    <n v="1"/>
    <x v="14"/>
    <n v="0"/>
    <n v="0"/>
    <n v="0.13127325870049478"/>
    <n v="0.59299305378066247"/>
    <m/>
    <m/>
    <m/>
    <m/>
    <m/>
    <m/>
    <m/>
    <m/>
    <m/>
    <m/>
    <m/>
    <m/>
    <m/>
    <n v="9"/>
    <n v="0"/>
    <n v="0"/>
  </r>
  <r>
    <n v="57898900"/>
    <s v="Wei, Tzu-Hsiang"/>
    <s v="Dongguan"/>
    <s v="Dongguan"/>
    <s v=""/>
    <s v=""/>
    <x v="14"/>
    <x v="0"/>
    <x v="59"/>
    <n v="1"/>
    <x v="14"/>
    <n v="0"/>
    <n v="0"/>
    <n v="0.10545517168366059"/>
    <n v="0.548199236714214"/>
    <m/>
    <m/>
    <m/>
    <m/>
    <m/>
    <m/>
    <m/>
    <m/>
    <m/>
    <m/>
    <m/>
    <m/>
    <m/>
    <n v="9"/>
    <n v="0"/>
    <n v="0"/>
  </r>
  <r>
    <n v="57903551"/>
    <s v="SAITOU, Hitoshi"/>
    <s v="Yokohama Kanagawa"/>
    <s v="Yokohama Kanagawa"/>
    <s v=""/>
    <s v=""/>
    <x v="2"/>
    <x v="0"/>
    <x v="100"/>
    <n v="2"/>
    <x v="15"/>
    <n v="0"/>
    <n v="0"/>
    <n v="0.71795493323802706"/>
    <n v="0.83933548169950689"/>
    <m/>
    <m/>
    <m/>
    <m/>
    <m/>
    <m/>
    <m/>
    <m/>
    <m/>
    <m/>
    <m/>
    <m/>
    <m/>
    <n v="9"/>
    <n v="0"/>
    <n v="0"/>
  </r>
  <r>
    <n v="57904344"/>
    <s v="Jones, Graham"/>
    <s v="Harlow"/>
    <s v="Harlow"/>
    <s v=""/>
    <s v=""/>
    <x v="8"/>
    <x v="0"/>
    <x v="66"/>
    <n v="1"/>
    <x v="14"/>
    <n v="0"/>
    <n v="0"/>
    <n v="0.77763800274683348"/>
    <n v="0.22709992709051785"/>
    <m/>
    <m/>
    <m/>
    <m/>
    <m/>
    <m/>
    <m/>
    <m/>
    <m/>
    <m/>
    <m/>
    <m/>
    <m/>
    <n v="9"/>
    <n v="0"/>
    <n v="0"/>
  </r>
  <r>
    <n v="57908305"/>
    <s v="MANDA, Satoshi"/>
    <s v="Osaka City"/>
    <s v="Osaka City"/>
    <s v=""/>
    <s v=""/>
    <x v="2"/>
    <x v="0"/>
    <x v="70"/>
    <n v="1"/>
    <x v="15"/>
    <n v="0"/>
    <n v="0"/>
    <n v="0.62473433227454511"/>
    <n v="0.4701089227143419"/>
    <m/>
    <m/>
    <m/>
    <m/>
    <m/>
    <m/>
    <m/>
    <m/>
    <m/>
    <m/>
    <m/>
    <m/>
    <m/>
    <n v="9"/>
    <n v="0"/>
    <n v="0"/>
  </r>
  <r>
    <n v="57912384"/>
    <s v="Quanta Fluid Systems Ltd."/>
    <s v="Warwickshire"/>
    <s v="Warwickshire"/>
    <s v=""/>
    <s v=""/>
    <x v="8"/>
    <x v="0"/>
    <x v="74"/>
    <n v="1"/>
    <x v="14"/>
    <n v="0"/>
    <n v="0"/>
    <n v="0.87292028196675497"/>
    <n v="0.37425311661350857"/>
    <m/>
    <m/>
    <m/>
    <m/>
    <m/>
    <m/>
    <m/>
    <m/>
    <m/>
    <m/>
    <m/>
    <m/>
    <m/>
    <n v="9"/>
    <n v="0"/>
    <n v="0"/>
  </r>
  <r>
    <n v="57912714"/>
    <s v="Hunt, Rhonda M."/>
    <s v="St John's"/>
    <s v="St John's"/>
    <s v=""/>
    <s v=""/>
    <x v="16"/>
    <x v="0"/>
    <x v="62"/>
    <n v="1"/>
    <x v="15"/>
    <n v="0"/>
    <n v="0"/>
    <n v="0.94789668544779238"/>
    <n v="0.21730457985993734"/>
    <m/>
    <m/>
    <m/>
    <m/>
    <m/>
    <m/>
    <m/>
    <m/>
    <m/>
    <m/>
    <m/>
    <m/>
    <m/>
    <n v="9"/>
    <n v="0"/>
    <n v="0"/>
  </r>
  <r>
    <n v="1195632"/>
    <s v="DAVIS, Jacqueline"/>
    <s v="260 Kaplan Avenue,Hackensack, NJ 07601"/>
    <s v="260 Kaplan Avenue Hackensack NJ 07601"/>
    <s v="260 07601"/>
    <s v=""/>
    <x v="9"/>
    <x v="0"/>
    <x v="34"/>
    <n v="3"/>
    <x v="9"/>
    <n v="2"/>
    <n v="0"/>
    <n v="0.49799610088175694"/>
    <n v="5.198257060369571E-2"/>
    <n v="1"/>
    <n v="3"/>
    <m/>
    <m/>
    <m/>
    <m/>
    <m/>
    <m/>
    <m/>
    <m/>
    <m/>
    <m/>
    <m/>
    <n v="9"/>
    <n v="1"/>
    <n v="0"/>
  </r>
  <r>
    <n v="57915274"/>
    <s v="Centrillion Technologies Taiwan Co. LTD."/>
    <s v="Hsinchu County"/>
    <s v="Hsinchu County"/>
    <s v=""/>
    <s v=""/>
    <x v="5"/>
    <x v="0"/>
    <x v="78"/>
    <n v="1"/>
    <x v="15"/>
    <n v="0"/>
    <n v="0"/>
    <n v="0.9593507890627454"/>
    <n v="0.78846324700542614"/>
    <m/>
    <m/>
    <m/>
    <m/>
    <m/>
    <m/>
    <m/>
    <m/>
    <m/>
    <m/>
    <m/>
    <m/>
    <m/>
    <n v="9"/>
    <n v="0"/>
    <n v="0"/>
  </r>
  <r>
    <n v="57917567"/>
    <s v="Seward, Eileen"/>
    <s v="Harlow, Essex"/>
    <s v="Harlow Essex"/>
    <s v=""/>
    <s v=""/>
    <x v="8"/>
    <x v="0"/>
    <x v="69"/>
    <n v="1"/>
    <x v="15"/>
    <n v="0"/>
    <n v="0"/>
    <n v="0.9260436199238693"/>
    <n v="0.65029548842544882"/>
    <m/>
    <m/>
    <m/>
    <m/>
    <m/>
    <m/>
    <m/>
    <m/>
    <m/>
    <m/>
    <m/>
    <m/>
    <m/>
    <n v="9"/>
    <n v="0"/>
    <n v="0"/>
  </r>
  <r>
    <n v="57922753"/>
    <s v="Hawkins, Roderick"/>
    <s v="Moultrie,GA"/>
    <s v="Moultrie GA"/>
    <s v=""/>
    <s v=""/>
    <x v="9"/>
    <x v="0"/>
    <x v="77"/>
    <n v="1"/>
    <x v="15"/>
    <n v="0"/>
    <n v="0"/>
    <n v="0.38749158466221345"/>
    <n v="0.37623881913926838"/>
    <m/>
    <m/>
    <m/>
    <m/>
    <m/>
    <m/>
    <m/>
    <m/>
    <m/>
    <m/>
    <m/>
    <m/>
    <m/>
    <n v="9"/>
    <n v="0"/>
    <n v="0"/>
  </r>
  <r>
    <n v="57923027"/>
    <s v="Costamagna, Marco"/>
    <s v="Cherasco"/>
    <s v="Cherasco"/>
    <s v=""/>
    <s v=""/>
    <x v="6"/>
    <x v="0"/>
    <x v="59"/>
    <n v="1"/>
    <x v="14"/>
    <n v="0"/>
    <n v="0"/>
    <n v="0.75365941340298748"/>
    <n v="0.82241079942010853"/>
    <m/>
    <m/>
    <m/>
    <m/>
    <m/>
    <m/>
    <m/>
    <m/>
    <m/>
    <m/>
    <m/>
    <m/>
    <m/>
    <n v="9"/>
    <n v="0"/>
    <n v="0"/>
  </r>
  <r>
    <n v="57926044"/>
    <s v="Bohumila, Lencova"/>
    <s v="Kurim"/>
    <s v="Kurim"/>
    <s v=""/>
    <s v=""/>
    <x v="37"/>
    <x v="0"/>
    <x v="87"/>
    <n v="1"/>
    <x v="14"/>
    <n v="0"/>
    <n v="0"/>
    <n v="0.19690455294864817"/>
    <n v="0.3832881034502521"/>
    <m/>
    <m/>
    <m/>
    <m/>
    <m/>
    <m/>
    <m/>
    <m/>
    <m/>
    <m/>
    <m/>
    <m/>
    <m/>
    <n v="9"/>
    <n v="0"/>
    <n v="0"/>
  </r>
  <r>
    <n v="57929819"/>
    <s v="TAKIKAWA, Yoshishige"/>
    <s v="Kyoto"/>
    <s v="Kyoto"/>
    <s v=""/>
    <s v=""/>
    <x v="2"/>
    <x v="0"/>
    <x v="87"/>
    <n v="1"/>
    <x v="14"/>
    <n v="0"/>
    <n v="0"/>
    <n v="0.50350192006862116"/>
    <n v="0.78188608742022736"/>
    <m/>
    <m/>
    <m/>
    <m/>
    <m/>
    <m/>
    <m/>
    <m/>
    <m/>
    <m/>
    <m/>
    <m/>
    <m/>
    <n v="9"/>
    <n v="0"/>
    <n v="0"/>
  </r>
  <r>
    <n v="57931669"/>
    <s v="ZHEJIANG JOYO ELECTRIC APPLIANCE TECHNOLOGY CO., LTD."/>
    <s v="Cixi, Zhejiang Province"/>
    <s v="Cixi Zhejiang Province"/>
    <s v=""/>
    <s v=""/>
    <x v="14"/>
    <x v="0"/>
    <x v="96"/>
    <n v="2"/>
    <x v="3"/>
    <n v="0"/>
    <n v="0"/>
    <n v="0.68121187639300462"/>
    <n v="0.69107430026448513"/>
    <m/>
    <m/>
    <m/>
    <m/>
    <m/>
    <m/>
    <m/>
    <m/>
    <m/>
    <m/>
    <m/>
    <m/>
    <m/>
    <n v="9"/>
    <n v="0"/>
    <n v="0"/>
  </r>
  <r>
    <n v="57933124"/>
    <s v="LEE, Byeong-Seung"/>
    <s v="Haeundae-gu Busan"/>
    <s v="Haeundae-gu Busan"/>
    <s v=""/>
    <s v=""/>
    <x v="7"/>
    <x v="0"/>
    <x v="100"/>
    <n v="2"/>
    <x v="15"/>
    <n v="0"/>
    <n v="0"/>
    <n v="0.41816333902828817"/>
    <n v="0.86293624318001849"/>
    <m/>
    <m/>
    <m/>
    <m/>
    <m/>
    <m/>
    <m/>
    <m/>
    <m/>
    <m/>
    <m/>
    <m/>
    <m/>
    <n v="9"/>
    <n v="0"/>
    <n v="0"/>
  </r>
  <r>
    <n v="4618558"/>
    <s v="TAKAHASHI, Koichi"/>
    <s v="c/o Denka Seiken Co. Ltd. Machida Laboratory c/o DENKI KAGAKU KOGYO KABUSHIKI KAISHA Central Research Center 3-5-1 Asahimachi,Machida-shi Tokyo 194-8560"/>
    <s v="c/o Denka Seiken Co. Ltd. Machida Laboratory c/o DENKI KAGAKU KOGYO KABUSHIKI KAISHA Central Research Center 3-5-1 Asahimachi Machida-shi Tokyo 194-8560"/>
    <s v="351 1948560"/>
    <s v="3-"/>
    <x v="2"/>
    <x v="0"/>
    <x v="115"/>
    <n v="3"/>
    <x v="22"/>
    <n v="2"/>
    <n v="1"/>
    <n v="0.63643033787651593"/>
    <n v="5.2195077513298105E-2"/>
    <n v="1"/>
    <n v="3"/>
    <m/>
    <m/>
    <m/>
    <m/>
    <m/>
    <m/>
    <m/>
    <m/>
    <m/>
    <m/>
    <m/>
    <n v="9"/>
    <n v="1"/>
    <n v="0"/>
  </r>
  <r>
    <n v="57939812"/>
    <s v="FENIUK, Nathalie"/>
    <s v="Hannover"/>
    <s v="Hannover"/>
    <s v=""/>
    <s v=""/>
    <x v="0"/>
    <x v="0"/>
    <x v="59"/>
    <n v="1"/>
    <x v="14"/>
    <n v="0"/>
    <n v="0"/>
    <n v="0.13986914092262981"/>
    <n v="0.16929927909781828"/>
    <m/>
    <m/>
    <m/>
    <m/>
    <m/>
    <m/>
    <m/>
    <m/>
    <m/>
    <m/>
    <m/>
    <m/>
    <m/>
    <n v="9"/>
    <n v="0"/>
    <n v="0"/>
  </r>
  <r>
    <n v="57946550"/>
    <s v="Tokitae LLC"/>
    <s v="Bellevue,WI"/>
    <s v="Bellevue WI"/>
    <s v=""/>
    <s v=""/>
    <x v="9"/>
    <x v="0"/>
    <x v="77"/>
    <n v="1"/>
    <x v="15"/>
    <n v="0"/>
    <n v="0"/>
    <n v="0.28188895643004952"/>
    <n v="0.41112497528018133"/>
    <m/>
    <m/>
    <m/>
    <m/>
    <m/>
    <m/>
    <m/>
    <m/>
    <m/>
    <m/>
    <m/>
    <m/>
    <m/>
    <n v="9"/>
    <n v="0"/>
    <n v="0"/>
  </r>
  <r>
    <n v="57947489"/>
    <s v="Lurie, Yoav"/>
    <s v="Zichron Yaakov"/>
    <s v="Zichron Yaakov"/>
    <s v=""/>
    <s v=""/>
    <x v="19"/>
    <x v="0"/>
    <x v="78"/>
    <n v="1"/>
    <x v="15"/>
    <n v="0"/>
    <n v="0"/>
    <n v="0.81604235067617981"/>
    <n v="0.71669919814143157"/>
    <m/>
    <m/>
    <m/>
    <m/>
    <m/>
    <m/>
    <m/>
    <m/>
    <m/>
    <m/>
    <m/>
    <m/>
    <m/>
    <n v="9"/>
    <n v="0"/>
    <n v="0"/>
  </r>
  <r>
    <n v="57949462"/>
    <s v="Zheng, Qingxiao"/>
    <s v="Sichuan"/>
    <s v="Sichuan"/>
    <s v=""/>
    <s v=""/>
    <x v="14"/>
    <x v="0"/>
    <x v="65"/>
    <n v="1"/>
    <x v="14"/>
    <n v="0"/>
    <n v="0"/>
    <n v="0.56980664692777683"/>
    <n v="0.42901540770451885"/>
    <m/>
    <m/>
    <m/>
    <m/>
    <m/>
    <m/>
    <m/>
    <m/>
    <m/>
    <m/>
    <m/>
    <m/>
    <m/>
    <n v="9"/>
    <n v="0"/>
    <n v="0"/>
  </r>
  <r>
    <n v="57951666"/>
    <s v="STURM, Jörgen"/>
    <s v="Weimar"/>
    <s v="Weimar"/>
    <s v=""/>
    <s v=""/>
    <x v="0"/>
    <x v="0"/>
    <x v="66"/>
    <n v="1"/>
    <x v="14"/>
    <n v="0"/>
    <n v="0"/>
    <n v="0.96008402591055131"/>
    <n v="0.51166950356298069"/>
    <m/>
    <m/>
    <m/>
    <m/>
    <m/>
    <m/>
    <m/>
    <m/>
    <m/>
    <m/>
    <m/>
    <m/>
    <m/>
    <n v="9"/>
    <n v="0"/>
    <n v="0"/>
  </r>
  <r>
    <n v="57954898"/>
    <s v="Kasai, Shoji"/>
    <s v="Chiyoda-ku, Tokyo"/>
    <s v="Chiyoda-ku Tokyo"/>
    <s v=""/>
    <s v=""/>
    <x v="2"/>
    <x v="0"/>
    <x v="100"/>
    <n v="2"/>
    <x v="15"/>
    <n v="0"/>
    <n v="0"/>
    <n v="0.61635794702268054"/>
    <n v="0.63045688870484495"/>
    <m/>
    <m/>
    <m/>
    <m/>
    <m/>
    <m/>
    <m/>
    <m/>
    <m/>
    <m/>
    <m/>
    <m/>
    <m/>
    <n v="9"/>
    <n v="0"/>
    <n v="0"/>
  </r>
  <r>
    <n v="57954918"/>
    <s v="Kawaguchi, Taishi"/>
    <s v="Kyoto"/>
    <s v="Kyoto"/>
    <s v=""/>
    <s v=""/>
    <x v="2"/>
    <x v="0"/>
    <x v="87"/>
    <n v="1"/>
    <x v="14"/>
    <n v="0"/>
    <n v="0"/>
    <n v="0.13942625815287812"/>
    <n v="0.44933499646112718"/>
    <m/>
    <m/>
    <m/>
    <m/>
    <m/>
    <m/>
    <m/>
    <m/>
    <m/>
    <m/>
    <m/>
    <m/>
    <m/>
    <n v="9"/>
    <n v="0"/>
    <n v="0"/>
  </r>
  <r>
    <n v="57955074"/>
    <s v="SHARIFF, Rezwan"/>
    <s v="Andhra Pradesh"/>
    <s v="Andhra Pradesh"/>
    <s v=""/>
    <s v=""/>
    <x v="27"/>
    <x v="0"/>
    <x v="78"/>
    <n v="1"/>
    <x v="15"/>
    <n v="0"/>
    <n v="0"/>
    <n v="0.74271745369259234"/>
    <n v="0.77795523080951323"/>
    <m/>
    <m/>
    <m/>
    <m/>
    <m/>
    <m/>
    <m/>
    <m/>
    <m/>
    <m/>
    <m/>
    <m/>
    <m/>
    <n v="9"/>
    <n v="0"/>
    <n v="0"/>
  </r>
  <r>
    <n v="57956383"/>
    <s v="VASIREDDI, Uma Maheswer Rao"/>
    <s v="Hyderabad"/>
    <s v="Hyderabad"/>
    <s v=""/>
    <s v=""/>
    <x v="27"/>
    <x v="0"/>
    <x v="62"/>
    <n v="1"/>
    <x v="14"/>
    <n v="0"/>
    <n v="0"/>
    <n v="0.19780074839171546"/>
    <n v="0.647120501027309"/>
    <m/>
    <m/>
    <m/>
    <m/>
    <m/>
    <m/>
    <m/>
    <m/>
    <m/>
    <m/>
    <m/>
    <m/>
    <m/>
    <n v="9"/>
    <n v="0"/>
    <n v="0"/>
  </r>
  <r>
    <n v="57956858"/>
    <s v="Enamito, Akihiko"/>
    <s v="Kawasaki Kanagawa"/>
    <s v="Kawasaki Kanagawa"/>
    <s v=""/>
    <s v=""/>
    <x v="2"/>
    <x v="0"/>
    <x v="100"/>
    <n v="2"/>
    <x v="15"/>
    <n v="0"/>
    <n v="0"/>
    <n v="0.59774741798611108"/>
    <n v="0.96124205834454013"/>
    <m/>
    <m/>
    <m/>
    <m/>
    <m/>
    <m/>
    <m/>
    <m/>
    <m/>
    <m/>
    <m/>
    <m/>
    <m/>
    <n v="9"/>
    <n v="0"/>
    <n v="0"/>
  </r>
  <r>
    <n v="57958574"/>
    <s v="DIAMOND, Jim"/>
    <s v="BELFAST"/>
    <s v="BELFAST"/>
    <s v=""/>
    <s v=""/>
    <x v="8"/>
    <x v="0"/>
    <x v="65"/>
    <n v="1"/>
    <x v="14"/>
    <n v="0"/>
    <n v="0"/>
    <n v="0.142810195899294"/>
    <n v="7.1157430202067329E-2"/>
    <m/>
    <m/>
    <m/>
    <m/>
    <m/>
    <m/>
    <m/>
    <m/>
    <m/>
    <m/>
    <m/>
    <m/>
    <m/>
    <n v="9"/>
    <n v="0"/>
    <n v="0"/>
  </r>
  <r>
    <n v="57960290"/>
    <s v="Nishida, Takuro"/>
    <s v="Wako"/>
    <s v="Wako"/>
    <s v=""/>
    <s v=""/>
    <x v="2"/>
    <x v="0"/>
    <x v="111"/>
    <n v="1"/>
    <x v="14"/>
    <n v="0"/>
    <n v="0"/>
    <n v="5.966118979734647E-3"/>
    <n v="0.11397073949440084"/>
    <m/>
    <m/>
    <m/>
    <m/>
    <m/>
    <m/>
    <m/>
    <m/>
    <m/>
    <m/>
    <m/>
    <m/>
    <m/>
    <n v="9"/>
    <n v="0"/>
    <n v="0"/>
  </r>
  <r>
    <n v="57963098"/>
    <s v="SCHERLEN, Anne- Catherine"/>
    <s v="Charenton-Le-Pont Cedex"/>
    <s v="Charenton-Le-Pont Cedex"/>
    <s v=""/>
    <s v=""/>
    <x v="3"/>
    <x v="0"/>
    <x v="96"/>
    <n v="2"/>
    <x v="15"/>
    <n v="0"/>
    <n v="0"/>
    <n v="0.80262293360700188"/>
    <n v="0.71817491599643601"/>
    <m/>
    <m/>
    <m/>
    <m/>
    <m/>
    <m/>
    <m/>
    <m/>
    <m/>
    <m/>
    <m/>
    <m/>
    <m/>
    <n v="9"/>
    <n v="0"/>
    <n v="0"/>
  </r>
  <r>
    <n v="57963733"/>
    <s v="UPADHYAY, Sudhir"/>
    <s v="Edison,NJ"/>
    <s v="Edison NJ"/>
    <s v=""/>
    <s v=""/>
    <x v="9"/>
    <x v="0"/>
    <x v="62"/>
    <n v="1"/>
    <x v="15"/>
    <n v="0"/>
    <n v="0"/>
    <n v="0.41098047460000087"/>
    <n v="0.14499497026457231"/>
    <m/>
    <m/>
    <m/>
    <m/>
    <m/>
    <m/>
    <m/>
    <m/>
    <m/>
    <m/>
    <m/>
    <m/>
    <m/>
    <n v="9"/>
    <n v="0"/>
    <n v="0"/>
  </r>
  <r>
    <n v="57964477"/>
    <s v="Yung, Mimi-Cho"/>
    <s v="Milpitas,CA"/>
    <s v="Milpitas CA"/>
    <s v=""/>
    <s v=""/>
    <x v="9"/>
    <x v="0"/>
    <x v="77"/>
    <n v="1"/>
    <x v="15"/>
    <n v="0"/>
    <n v="0"/>
    <n v="0.74254753671685148"/>
    <n v="0.68434953767672935"/>
    <m/>
    <m/>
    <m/>
    <m/>
    <m/>
    <m/>
    <m/>
    <m/>
    <m/>
    <m/>
    <m/>
    <m/>
    <m/>
    <n v="9"/>
    <n v="0"/>
    <n v="0"/>
  </r>
  <r>
    <n v="57965491"/>
    <s v="DOMINGUEZ, David"/>
    <s v="Wolfsburg"/>
    <s v="Wolfsburg"/>
    <s v=""/>
    <s v=""/>
    <x v="0"/>
    <x v="0"/>
    <x v="62"/>
    <n v="1"/>
    <x v="14"/>
    <n v="0"/>
    <n v="0"/>
    <n v="0.57144439160708971"/>
    <n v="0.22478252603315207"/>
    <m/>
    <m/>
    <m/>
    <m/>
    <m/>
    <m/>
    <m/>
    <m/>
    <m/>
    <m/>
    <m/>
    <m/>
    <m/>
    <n v="9"/>
    <n v="0"/>
    <n v="0"/>
  </r>
  <r>
    <n v="57967853"/>
    <s v="Ambha Madhusudhana, Nikhil"/>
    <s v="Chicago,IL"/>
    <s v="Chicago IL"/>
    <s v=""/>
    <s v=""/>
    <x v="9"/>
    <x v="0"/>
    <x v="70"/>
    <n v="1"/>
    <x v="15"/>
    <n v="0"/>
    <n v="0"/>
    <n v="0.10927236974265364"/>
    <n v="0.45368969007555859"/>
    <m/>
    <m/>
    <m/>
    <m/>
    <m/>
    <m/>
    <m/>
    <m/>
    <m/>
    <m/>
    <m/>
    <m/>
    <m/>
    <n v="9"/>
    <n v="0"/>
    <n v="0"/>
  </r>
  <r>
    <n v="57968589"/>
    <s v="Kurosawa, Satoshi"/>
    <s v="Toshima"/>
    <s v="Toshima"/>
    <s v=""/>
    <s v=""/>
    <x v="2"/>
    <x v="0"/>
    <x v="65"/>
    <n v="1"/>
    <x v="14"/>
    <n v="0"/>
    <n v="0"/>
    <n v="8.9551876862871027E-2"/>
    <n v="6.4760605351109723E-2"/>
    <m/>
    <m/>
    <m/>
    <m/>
    <m/>
    <m/>
    <m/>
    <m/>
    <m/>
    <m/>
    <m/>
    <m/>
    <m/>
    <n v="9"/>
    <n v="0"/>
    <n v="0"/>
  </r>
  <r>
    <n v="57968985"/>
    <s v="Singh, Harpreet"/>
    <s v="Whitley"/>
    <s v="Whitley"/>
    <s v=""/>
    <s v=""/>
    <x v="8"/>
    <x v="0"/>
    <x v="65"/>
    <n v="1"/>
    <x v="14"/>
    <n v="0"/>
    <n v="0"/>
    <n v="0.70235931157725806"/>
    <n v="0.45798295582755078"/>
    <m/>
    <m/>
    <m/>
    <m/>
    <m/>
    <m/>
    <m/>
    <m/>
    <m/>
    <m/>
    <m/>
    <m/>
    <m/>
    <n v="9"/>
    <n v="0"/>
    <n v="0"/>
  </r>
  <r>
    <n v="57969626"/>
    <s v="Vaidya, Hrushikesh"/>
    <s v="Thane"/>
    <s v="Thane"/>
    <s v=""/>
    <s v=""/>
    <x v="27"/>
    <x v="0"/>
    <x v="87"/>
    <n v="1"/>
    <x v="14"/>
    <n v="0"/>
    <n v="0"/>
    <n v="0.24928761182942394"/>
    <n v="0.23987458812426254"/>
    <m/>
    <m/>
    <m/>
    <m/>
    <m/>
    <m/>
    <m/>
    <m/>
    <m/>
    <m/>
    <m/>
    <m/>
    <m/>
    <n v="9"/>
    <n v="0"/>
    <n v="0"/>
  </r>
  <r>
    <n v="57974251"/>
    <s v="CATERPILLAR GLOBAL MINING EUROPE GMBH"/>
    <s v="Lüne"/>
    <s v="Lüne"/>
    <s v=""/>
    <s v=""/>
    <x v="0"/>
    <x v="0"/>
    <x v="111"/>
    <n v="1"/>
    <x v="14"/>
    <n v="0"/>
    <n v="0"/>
    <n v="0.20993876265039657"/>
    <n v="0.2641358704594895"/>
    <m/>
    <m/>
    <m/>
    <m/>
    <m/>
    <m/>
    <m/>
    <m/>
    <m/>
    <m/>
    <m/>
    <m/>
    <m/>
    <n v="9"/>
    <n v="0"/>
    <n v="0"/>
  </r>
  <r>
    <n v="57976163"/>
    <s v="Fukuda, Yuki"/>
    <s v="Wako-shi"/>
    <s v="Wako-shi"/>
    <s v=""/>
    <s v=""/>
    <x v="2"/>
    <x v="0"/>
    <x v="59"/>
    <n v="1"/>
    <x v="14"/>
    <n v="0"/>
    <n v="0"/>
    <n v="0.48232946481700023"/>
    <n v="0.47841729717667236"/>
    <m/>
    <m/>
    <m/>
    <m/>
    <m/>
    <m/>
    <m/>
    <m/>
    <m/>
    <m/>
    <m/>
    <m/>
    <m/>
    <n v="9"/>
    <n v="0"/>
    <n v="0"/>
  </r>
  <r>
    <n v="57978072"/>
    <s v="TAKABE, YOSHIHIRO"/>
    <s v="Kawasaki"/>
    <s v="Kawasaki"/>
    <s v=""/>
    <s v=""/>
    <x v="2"/>
    <x v="0"/>
    <x v="59"/>
    <n v="1"/>
    <x v="14"/>
    <n v="0"/>
    <n v="0"/>
    <n v="0.94479194455097681"/>
    <n v="0.55854931785976203"/>
    <m/>
    <m/>
    <m/>
    <m/>
    <m/>
    <m/>
    <m/>
    <m/>
    <m/>
    <m/>
    <m/>
    <m/>
    <m/>
    <n v="9"/>
    <n v="0"/>
    <n v="0"/>
  </r>
  <r>
    <n v="57980171"/>
    <s v="HUANG, Sung-Wei"/>
    <s v="CHUPEI CITY"/>
    <s v="CHUPEI CITY"/>
    <s v=""/>
    <s v=""/>
    <x v="5"/>
    <x v="0"/>
    <x v="77"/>
    <n v="1"/>
    <x v="15"/>
    <n v="0"/>
    <n v="0"/>
    <n v="0.92629905870987517"/>
    <n v="0.44019231908350431"/>
    <m/>
    <m/>
    <m/>
    <m/>
    <m/>
    <m/>
    <m/>
    <m/>
    <m/>
    <m/>
    <m/>
    <m/>
    <m/>
    <n v="9"/>
    <n v="0"/>
    <n v="0"/>
  </r>
  <r>
    <n v="57980376"/>
    <s v="TAKAMATSU, Hiroyuki"/>
    <s v="Hamamatsu-shi"/>
    <s v="Hamamatsu-shi"/>
    <s v=""/>
    <s v=""/>
    <x v="2"/>
    <x v="0"/>
    <x v="69"/>
    <n v="1"/>
    <x v="14"/>
    <n v="0"/>
    <n v="0"/>
    <n v="0.7837692907278494"/>
    <n v="8.2787892204364222E-2"/>
    <m/>
    <m/>
    <m/>
    <m/>
    <m/>
    <m/>
    <m/>
    <m/>
    <m/>
    <m/>
    <m/>
    <m/>
    <m/>
    <n v="9"/>
    <n v="0"/>
    <n v="0"/>
  </r>
  <r>
    <n v="57980789"/>
    <s v="Wang, Cheng-Ding"/>
    <s v="Taoyuan"/>
    <s v="Taoyuan"/>
    <s v=""/>
    <s v=""/>
    <x v="5"/>
    <x v="0"/>
    <x v="65"/>
    <n v="1"/>
    <x v="14"/>
    <n v="0"/>
    <n v="0"/>
    <n v="0.25937859511501515"/>
    <n v="7.6413287332499857E-2"/>
    <m/>
    <m/>
    <m/>
    <m/>
    <m/>
    <m/>
    <m/>
    <m/>
    <m/>
    <m/>
    <m/>
    <m/>
    <m/>
    <n v="9"/>
    <n v="0"/>
    <n v="0"/>
  </r>
  <r>
    <n v="57981913"/>
    <s v="VADDI, Prashanth Reddy"/>
    <s v="Bangalore"/>
    <s v="Bangalore"/>
    <s v=""/>
    <s v=""/>
    <x v="27"/>
    <x v="0"/>
    <x v="62"/>
    <n v="1"/>
    <x v="14"/>
    <n v="0"/>
    <n v="0"/>
    <n v="0.2704538743393794"/>
    <n v="0.79797857582858533"/>
    <m/>
    <m/>
    <m/>
    <m/>
    <m/>
    <m/>
    <m/>
    <m/>
    <m/>
    <m/>
    <m/>
    <m/>
    <m/>
    <n v="9"/>
    <n v="0"/>
    <n v="0"/>
  </r>
  <r>
    <n v="57982099"/>
    <s v="Pfeifer, Anton"/>
    <s v="Leifers"/>
    <s v="Leifers"/>
    <s v=""/>
    <s v=""/>
    <x v="6"/>
    <x v="0"/>
    <x v="65"/>
    <n v="1"/>
    <x v="14"/>
    <n v="0"/>
    <n v="0"/>
    <n v="0.97298321580150504"/>
    <n v="0.54740770301375019"/>
    <m/>
    <m/>
    <m/>
    <m/>
    <m/>
    <m/>
    <m/>
    <m/>
    <m/>
    <m/>
    <m/>
    <m/>
    <m/>
    <n v="9"/>
    <n v="0"/>
    <n v="0"/>
  </r>
  <r>
    <n v="57985034"/>
    <s v="SHIMOMURA, Yoshinobu"/>
    <s v="Hyogo"/>
    <s v="Hyogo"/>
    <s v=""/>
    <s v=""/>
    <x v="2"/>
    <x v="0"/>
    <x v="87"/>
    <n v="1"/>
    <x v="14"/>
    <n v="0"/>
    <n v="0"/>
    <n v="0.61994562187814739"/>
    <n v="0.33949954682171057"/>
    <m/>
    <m/>
    <m/>
    <m/>
    <m/>
    <m/>
    <m/>
    <m/>
    <m/>
    <m/>
    <m/>
    <m/>
    <m/>
    <n v="9"/>
    <n v="0"/>
    <n v="0"/>
  </r>
  <r>
    <n v="57988980"/>
    <s v="NORDMOEN, Bjorn"/>
    <s v="Asker"/>
    <s v="Asker"/>
    <s v=""/>
    <s v=""/>
    <x v="13"/>
    <x v="0"/>
    <x v="87"/>
    <n v="1"/>
    <x v="14"/>
    <n v="0"/>
    <n v="0"/>
    <n v="5.0967449515029406E-2"/>
    <n v="0.55570630016274747"/>
    <m/>
    <m/>
    <m/>
    <m/>
    <m/>
    <m/>
    <m/>
    <m/>
    <m/>
    <m/>
    <m/>
    <m/>
    <m/>
    <n v="9"/>
    <n v="0"/>
    <n v="0"/>
  </r>
  <r>
    <n v="57989179"/>
    <s v="HERGERT, Brigitte"/>
    <s v="Burghausen"/>
    <s v="Burghausen"/>
    <s v=""/>
    <s v=""/>
    <x v="0"/>
    <x v="0"/>
    <x v="70"/>
    <n v="1"/>
    <x v="14"/>
    <n v="0"/>
    <n v="0"/>
    <n v="0.68506900851445685"/>
    <n v="0.50317746523268014"/>
    <m/>
    <m/>
    <m/>
    <m/>
    <m/>
    <m/>
    <m/>
    <m/>
    <m/>
    <m/>
    <m/>
    <m/>
    <m/>
    <n v="9"/>
    <n v="0"/>
    <n v="0"/>
  </r>
  <r>
    <n v="57994050"/>
    <s v="Yu, Han-Kuan"/>
    <s v="Taoyuan"/>
    <s v="Taoyuan"/>
    <s v=""/>
    <s v=""/>
    <x v="5"/>
    <x v="0"/>
    <x v="65"/>
    <n v="1"/>
    <x v="14"/>
    <n v="0"/>
    <n v="0"/>
    <n v="0.29811952494092453"/>
    <n v="0.33312954801718841"/>
    <m/>
    <m/>
    <m/>
    <m/>
    <m/>
    <m/>
    <m/>
    <m/>
    <m/>
    <m/>
    <m/>
    <m/>
    <m/>
    <n v="9"/>
    <n v="0"/>
    <n v="0"/>
  </r>
  <r>
    <n v="57995481"/>
    <s v="Hill, Eric"/>
    <s v="Groveland,MA"/>
    <s v="Groveland MA"/>
    <s v=""/>
    <s v=""/>
    <x v="9"/>
    <x v="0"/>
    <x v="74"/>
    <n v="1"/>
    <x v="15"/>
    <n v="0"/>
    <n v="0"/>
    <n v="0.5387211830708809"/>
    <n v="0.49551879668360033"/>
    <m/>
    <m/>
    <m/>
    <m/>
    <m/>
    <m/>
    <m/>
    <m/>
    <m/>
    <m/>
    <m/>
    <m/>
    <m/>
    <n v="9"/>
    <n v="0"/>
    <n v="0"/>
  </r>
  <r>
    <n v="57998208"/>
    <s v="YOSHII, Akiko"/>
    <s v="Shizuoka"/>
    <s v="Shizuoka"/>
    <s v=""/>
    <s v=""/>
    <x v="2"/>
    <x v="0"/>
    <x v="59"/>
    <n v="1"/>
    <x v="14"/>
    <n v="0"/>
    <n v="0"/>
    <n v="0.29660756233010688"/>
    <n v="0.64327891762052525"/>
    <m/>
    <m/>
    <m/>
    <m/>
    <m/>
    <m/>
    <m/>
    <m/>
    <m/>
    <m/>
    <m/>
    <m/>
    <m/>
    <n v="9"/>
    <n v="0"/>
    <n v="0"/>
  </r>
  <r>
    <n v="57999153"/>
    <s v="Long, Seth"/>
    <s v="Raleigh,NC"/>
    <s v="Raleigh NC"/>
    <s v=""/>
    <s v=""/>
    <x v="9"/>
    <x v="0"/>
    <x v="70"/>
    <n v="1"/>
    <x v="15"/>
    <n v="0"/>
    <n v="0"/>
    <n v="0.85759308339754348"/>
    <n v="0.13198363063481555"/>
    <m/>
    <m/>
    <m/>
    <m/>
    <m/>
    <m/>
    <m/>
    <m/>
    <m/>
    <m/>
    <m/>
    <m/>
    <m/>
    <n v="9"/>
    <n v="0"/>
    <n v="0"/>
  </r>
  <r>
    <n v="58001020"/>
    <s v="Entwistle, Mike"/>
    <s v="St Albans"/>
    <s v="St Albans"/>
    <s v=""/>
    <s v=""/>
    <x v="8"/>
    <x v="0"/>
    <x v="62"/>
    <n v="1"/>
    <x v="15"/>
    <n v="0"/>
    <n v="0"/>
    <n v="0.81174891614719469"/>
    <n v="0.77091032380146374"/>
    <m/>
    <m/>
    <m/>
    <m/>
    <m/>
    <m/>
    <m/>
    <m/>
    <m/>
    <m/>
    <m/>
    <m/>
    <m/>
    <n v="9"/>
    <n v="0"/>
    <n v="0"/>
  </r>
  <r>
    <n v="58002352"/>
    <s v="Apgar, John"/>
    <s v="North Canton,OH"/>
    <s v="North Canton OH"/>
    <s v=""/>
    <s v=""/>
    <x v="9"/>
    <x v="0"/>
    <x v="81"/>
    <n v="1"/>
    <x v="3"/>
    <n v="0"/>
    <n v="0"/>
    <n v="0.73048926087465238"/>
    <n v="0.16494806503617065"/>
    <m/>
    <m/>
    <m/>
    <m/>
    <m/>
    <m/>
    <m/>
    <m/>
    <m/>
    <m/>
    <m/>
    <m/>
    <m/>
    <n v="9"/>
    <n v="0"/>
    <n v="0"/>
  </r>
  <r>
    <n v="58008518"/>
    <s v="Seminis Vegetable Seeds,Inc."/>
    <s v="St. Louis,MO"/>
    <s v="St. Louis MO"/>
    <s v=""/>
    <s v=""/>
    <x v="9"/>
    <x v="0"/>
    <x v="74"/>
    <n v="1"/>
    <x v="3"/>
    <n v="0"/>
    <n v="0"/>
    <n v="0.21711822018807925"/>
    <n v="0.34828861416952384"/>
    <m/>
    <m/>
    <m/>
    <m/>
    <m/>
    <m/>
    <m/>
    <m/>
    <m/>
    <m/>
    <m/>
    <m/>
    <m/>
    <n v="9"/>
    <n v="0"/>
    <n v="0"/>
  </r>
  <r>
    <n v="58008680"/>
    <s v="Greene, Matthew Benjamin"/>
    <s v="Tampa,FL"/>
    <s v="Tampa FL"/>
    <s v=""/>
    <s v=""/>
    <x v="9"/>
    <x v="0"/>
    <x v="59"/>
    <n v="1"/>
    <x v="15"/>
    <n v="0"/>
    <n v="0"/>
    <n v="7.4940499489317136E-2"/>
    <n v="0.89883314673473347"/>
    <m/>
    <m/>
    <m/>
    <m/>
    <m/>
    <m/>
    <m/>
    <m/>
    <m/>
    <m/>
    <m/>
    <m/>
    <m/>
    <n v="9"/>
    <n v="0"/>
    <n v="0"/>
  </r>
  <r>
    <n v="58014966"/>
    <s v="Lane, III, Jerry Collier"/>
    <s v="Seattle,WA"/>
    <s v="Seattle WA"/>
    <s v=""/>
    <s v=""/>
    <x v="9"/>
    <x v="0"/>
    <x v="70"/>
    <n v="1"/>
    <x v="15"/>
    <n v="0"/>
    <n v="0"/>
    <n v="0.68311095429057911"/>
    <n v="0.28277042056753521"/>
    <m/>
    <m/>
    <m/>
    <m/>
    <m/>
    <m/>
    <m/>
    <m/>
    <m/>
    <m/>
    <m/>
    <m/>
    <m/>
    <n v="9"/>
    <n v="0"/>
    <n v="0"/>
  </r>
  <r>
    <n v="58015633"/>
    <s v="Lee, Jung-Eun"/>
    <s v="Paju-si"/>
    <s v="Paju-si"/>
    <s v=""/>
    <s v=""/>
    <x v="7"/>
    <x v="0"/>
    <x v="65"/>
    <n v="1"/>
    <x v="14"/>
    <n v="0"/>
    <n v="0"/>
    <n v="0.570498351121972"/>
    <n v="0.43367073292450498"/>
    <m/>
    <m/>
    <m/>
    <m/>
    <m/>
    <m/>
    <m/>
    <m/>
    <m/>
    <m/>
    <m/>
    <m/>
    <m/>
    <n v="9"/>
    <n v="0"/>
    <n v="0"/>
  </r>
  <r>
    <n v="58019431"/>
    <s v="RUIZ RODRIGUEZ, Juan-Miguel"/>
    <s v="Tumba"/>
    <s v="Tumba"/>
    <s v=""/>
    <s v=""/>
    <x v="11"/>
    <x v="0"/>
    <x v="87"/>
    <n v="1"/>
    <x v="14"/>
    <n v="0"/>
    <n v="0"/>
    <n v="0.64857728771402423"/>
    <n v="0.19610149763267959"/>
    <m/>
    <m/>
    <m/>
    <m/>
    <m/>
    <m/>
    <m/>
    <m/>
    <m/>
    <m/>
    <m/>
    <m/>
    <m/>
    <n v="9"/>
    <n v="0"/>
    <n v="0"/>
  </r>
  <r>
    <n v="58021454"/>
    <s v="Matsubara, Darin Y."/>
    <s v="Akron,OH"/>
    <s v="Akron OH"/>
    <s v=""/>
    <s v=""/>
    <x v="9"/>
    <x v="0"/>
    <x v="59"/>
    <n v="1"/>
    <x v="15"/>
    <n v="0"/>
    <n v="0"/>
    <n v="0.33004411930746036"/>
    <n v="0.39869246175105366"/>
    <m/>
    <m/>
    <m/>
    <m/>
    <m/>
    <m/>
    <m/>
    <m/>
    <m/>
    <m/>
    <m/>
    <m/>
    <m/>
    <n v="9"/>
    <n v="0"/>
    <n v="0"/>
  </r>
  <r>
    <n v="58021681"/>
    <s v="Mrohs, Kevin"/>
    <s v="Alexandria,VA"/>
    <s v="Alexandria VA"/>
    <s v=""/>
    <s v=""/>
    <x v="9"/>
    <x v="0"/>
    <x v="69"/>
    <n v="1"/>
    <x v="15"/>
    <n v="0"/>
    <n v="0"/>
    <n v="0.58390936670184879"/>
    <n v="0.54025373346701411"/>
    <m/>
    <m/>
    <m/>
    <m/>
    <m/>
    <m/>
    <m/>
    <m/>
    <m/>
    <m/>
    <m/>
    <m/>
    <m/>
    <n v="9"/>
    <n v="0"/>
    <n v="0"/>
  </r>
  <r>
    <n v="58023071"/>
    <s v="Swift, Stephen"/>
    <s v="San Diego,CA"/>
    <s v="San Diego CA"/>
    <s v=""/>
    <s v=""/>
    <x v="9"/>
    <x v="0"/>
    <x v="74"/>
    <n v="1"/>
    <x v="3"/>
    <n v="0"/>
    <n v="0"/>
    <n v="0.19289657633187018"/>
    <n v="0.55184067517247759"/>
    <m/>
    <m/>
    <m/>
    <m/>
    <m/>
    <m/>
    <m/>
    <m/>
    <m/>
    <m/>
    <m/>
    <m/>
    <m/>
    <n v="9"/>
    <n v="0"/>
    <n v="0"/>
  </r>
  <r>
    <n v="58023268"/>
    <s v="AbuGhazaleh, Shadi"/>
    <s v="Guilford,CT"/>
    <s v="Guilford CT"/>
    <s v=""/>
    <s v=""/>
    <x v="9"/>
    <x v="0"/>
    <x v="77"/>
    <n v="1"/>
    <x v="15"/>
    <n v="0"/>
    <n v="0"/>
    <n v="0.33674830012716717"/>
    <n v="0.48956991590833376"/>
    <m/>
    <m/>
    <m/>
    <m/>
    <m/>
    <m/>
    <m/>
    <m/>
    <m/>
    <m/>
    <m/>
    <m/>
    <m/>
    <n v="9"/>
    <n v="0"/>
    <n v="0"/>
  </r>
  <r>
    <n v="58024565"/>
    <s v="Damewood, Liam"/>
    <s v="Walnut Creek,CA"/>
    <s v="Walnut Creek CA"/>
    <s v=""/>
    <s v=""/>
    <x v="9"/>
    <x v="0"/>
    <x v="81"/>
    <n v="1"/>
    <x v="3"/>
    <n v="0"/>
    <n v="0"/>
    <n v="0.8699770800562846"/>
    <n v="0.42845587323575829"/>
    <m/>
    <m/>
    <m/>
    <m/>
    <m/>
    <m/>
    <m/>
    <m/>
    <m/>
    <m/>
    <m/>
    <m/>
    <m/>
    <n v="9"/>
    <n v="0"/>
    <n v="0"/>
  </r>
  <r>
    <n v="58024803"/>
    <s v="Fankhauser, Karl Erich"/>
    <s v="San Ramon,CA"/>
    <s v="San Ramon CA"/>
    <s v=""/>
    <s v=""/>
    <x v="9"/>
    <x v="0"/>
    <x v="74"/>
    <n v="1"/>
    <x v="3"/>
    <n v="0"/>
    <n v="0"/>
    <n v="0.16945562832119432"/>
    <n v="0.17079235381764157"/>
    <m/>
    <m/>
    <m/>
    <m/>
    <m/>
    <m/>
    <m/>
    <m/>
    <m/>
    <m/>
    <m/>
    <m/>
    <m/>
    <n v="9"/>
    <n v="0"/>
    <n v="0"/>
  </r>
  <r>
    <n v="58030987"/>
    <s v="Kane, Keith"/>
    <s v="Fairfield,OH"/>
    <s v="Fairfield OH"/>
    <s v=""/>
    <s v=""/>
    <x v="9"/>
    <x v="0"/>
    <x v="74"/>
    <n v="1"/>
    <x v="15"/>
    <n v="0"/>
    <n v="0"/>
    <n v="0.57432901798088354"/>
    <n v="0.27517729458431228"/>
    <m/>
    <m/>
    <m/>
    <m/>
    <m/>
    <m/>
    <m/>
    <m/>
    <m/>
    <m/>
    <m/>
    <m/>
    <m/>
    <n v="9"/>
    <n v="0"/>
    <n v="0"/>
  </r>
  <r>
    <n v="58031119"/>
    <s v="Lin, Yan-Yu"/>
    <s v="Chiayi County"/>
    <s v="Chiayi County"/>
    <s v=""/>
    <s v=""/>
    <x v="5"/>
    <x v="0"/>
    <x v="69"/>
    <n v="1"/>
    <x v="15"/>
    <n v="0"/>
    <n v="0"/>
    <n v="0.49466693712307552"/>
    <n v="0.7646424914465817"/>
    <m/>
    <m/>
    <m/>
    <m/>
    <m/>
    <m/>
    <m/>
    <m/>
    <m/>
    <m/>
    <m/>
    <m/>
    <m/>
    <n v="9"/>
    <n v="0"/>
    <n v="0"/>
  </r>
  <r>
    <n v="58035372"/>
    <s v="Ahmed, Khaled"/>
    <s v="New Cairo"/>
    <s v="New Cairo"/>
    <s v=""/>
    <s v=""/>
    <x v="76"/>
    <x v="0"/>
    <x v="62"/>
    <n v="1"/>
    <x v="15"/>
    <n v="0"/>
    <n v="0"/>
    <n v="0.69382530890424543"/>
    <n v="8.7102787526642245E-2"/>
    <m/>
    <m/>
    <m/>
    <m/>
    <m/>
    <m/>
    <m/>
    <m/>
    <m/>
    <m/>
    <m/>
    <m/>
    <m/>
    <n v="9"/>
    <n v="0"/>
    <n v="0"/>
  </r>
  <r>
    <n v="5632628"/>
    <s v="Geisler, Roland"/>
    <s v="Burlington,MA"/>
    <s v="Burlington MA"/>
    <s v=""/>
    <s v=""/>
    <x v="9"/>
    <x v="0"/>
    <x v="69"/>
    <n v="1"/>
    <x v="15"/>
    <n v="0"/>
    <n v="0"/>
    <n v="0.45173952429076158"/>
    <n v="5.432874968545065E-2"/>
    <n v="1"/>
    <n v="1"/>
    <m/>
    <m/>
    <m/>
    <m/>
    <m/>
    <m/>
    <m/>
    <m/>
    <m/>
    <m/>
    <m/>
    <n v="9"/>
    <n v="0"/>
    <n v="0"/>
  </r>
  <r>
    <n v="58035794"/>
    <s v="HANSSON, Stephan"/>
    <s v="Lomma"/>
    <s v="Lomma"/>
    <s v=""/>
    <s v=""/>
    <x v="11"/>
    <x v="0"/>
    <x v="87"/>
    <n v="1"/>
    <x v="14"/>
    <n v="0"/>
    <n v="0"/>
    <n v="0.23418894670809209"/>
    <n v="0.68506546058276963"/>
    <m/>
    <m/>
    <m/>
    <m/>
    <m/>
    <m/>
    <m/>
    <m/>
    <m/>
    <m/>
    <m/>
    <m/>
    <m/>
    <n v="9"/>
    <n v="0"/>
    <n v="0"/>
  </r>
  <r>
    <n v="58037297"/>
    <s v="Chudomel, J. Matthew"/>
    <s v="Aurora,IL"/>
    <s v="Aurora IL"/>
    <s v=""/>
    <s v=""/>
    <x v="9"/>
    <x v="0"/>
    <x v="62"/>
    <n v="1"/>
    <x v="15"/>
    <n v="0"/>
    <n v="0"/>
    <n v="0.38136230923024506"/>
    <n v="0.43622512355660625"/>
    <m/>
    <m/>
    <m/>
    <m/>
    <m/>
    <m/>
    <m/>
    <m/>
    <m/>
    <m/>
    <m/>
    <m/>
    <m/>
    <n v="9"/>
    <n v="0"/>
    <n v="0"/>
  </r>
  <r>
    <n v="58039325"/>
    <s v="Jensen, Moses Ray"/>
    <s v="Austin,TX"/>
    <s v="Austin TX"/>
    <s v=""/>
    <s v=""/>
    <x v="9"/>
    <x v="0"/>
    <x v="62"/>
    <n v="1"/>
    <x v="15"/>
    <n v="0"/>
    <n v="0"/>
    <n v="0.99052331329147913"/>
    <n v="0.79800738592886578"/>
    <m/>
    <m/>
    <m/>
    <m/>
    <m/>
    <m/>
    <m/>
    <m/>
    <m/>
    <m/>
    <m/>
    <m/>
    <m/>
    <n v="9"/>
    <n v="0"/>
    <n v="0"/>
  </r>
  <r>
    <n v="58039372"/>
    <s v="Ishmael, Michael Douglas"/>
    <s v="Fort Worth,TX"/>
    <s v="Fort Worth TX"/>
    <s v=""/>
    <s v=""/>
    <x v="9"/>
    <x v="0"/>
    <x v="69"/>
    <n v="1"/>
    <x v="3"/>
    <n v="0"/>
    <n v="0"/>
    <n v="4.6335685128750748E-2"/>
    <n v="0.16640654349512929"/>
    <m/>
    <m/>
    <m/>
    <m/>
    <m/>
    <m/>
    <m/>
    <m/>
    <m/>
    <m/>
    <m/>
    <m/>
    <m/>
    <n v="9"/>
    <n v="0"/>
    <n v="0"/>
  </r>
  <r>
    <n v="58039675"/>
    <s v="Wright, Ann Marie"/>
    <s v="Roswell,GA"/>
    <s v="Roswell GA"/>
    <s v=""/>
    <s v=""/>
    <x v="9"/>
    <x v="0"/>
    <x v="70"/>
    <n v="1"/>
    <x v="15"/>
    <n v="0"/>
    <n v="0"/>
    <n v="0.61816358522122872"/>
    <n v="0.1689272178928436"/>
    <m/>
    <m/>
    <m/>
    <m/>
    <m/>
    <m/>
    <m/>
    <m/>
    <m/>
    <m/>
    <m/>
    <m/>
    <m/>
    <n v="9"/>
    <n v="0"/>
    <n v="0"/>
  </r>
  <r>
    <n v="58040222"/>
    <s v="USI Corporation"/>
    <s v="Taipei City"/>
    <s v="Taipei City"/>
    <s v=""/>
    <s v=""/>
    <x v="5"/>
    <x v="0"/>
    <x v="77"/>
    <n v="1"/>
    <x v="15"/>
    <n v="0"/>
    <n v="0"/>
    <n v="0.71199813500240106"/>
    <n v="0.97144875848829981"/>
    <m/>
    <m/>
    <m/>
    <m/>
    <m/>
    <m/>
    <m/>
    <m/>
    <m/>
    <m/>
    <m/>
    <m/>
    <m/>
    <n v="9"/>
    <n v="0"/>
    <n v="0"/>
  </r>
  <r>
    <n v="58040534"/>
    <s v="Kumar, Vikas"/>
    <s v="Sunnyvale,CA"/>
    <s v="Sunnyvale CA"/>
    <s v=""/>
    <s v=""/>
    <x v="9"/>
    <x v="0"/>
    <x v="74"/>
    <n v="1"/>
    <x v="15"/>
    <n v="0"/>
    <n v="0"/>
    <n v="0.24718547569786786"/>
    <n v="0.49211159742301736"/>
    <m/>
    <m/>
    <m/>
    <m/>
    <m/>
    <m/>
    <m/>
    <m/>
    <m/>
    <m/>
    <m/>
    <m/>
    <m/>
    <n v="9"/>
    <n v="0"/>
    <n v="0"/>
  </r>
  <r>
    <n v="58043178"/>
    <s v="Quasar Federal Systems"/>
    <s v="San Diego,CA"/>
    <s v="San Diego CA"/>
    <s v=""/>
    <s v=""/>
    <x v="9"/>
    <x v="0"/>
    <x v="74"/>
    <n v="1"/>
    <x v="3"/>
    <n v="0"/>
    <n v="0"/>
    <n v="3.7737223198335501E-2"/>
    <n v="0.40137785005034676"/>
    <m/>
    <m/>
    <m/>
    <m/>
    <m/>
    <m/>
    <m/>
    <m/>
    <m/>
    <m/>
    <m/>
    <m/>
    <m/>
    <n v="9"/>
    <n v="0"/>
    <n v="0"/>
  </r>
  <r>
    <n v="58044900"/>
    <s v="Tebo, Thomas Madison"/>
    <s v="Horseheads,NY"/>
    <s v="Horseheads NY"/>
    <s v=""/>
    <s v=""/>
    <x v="9"/>
    <x v="0"/>
    <x v="69"/>
    <n v="1"/>
    <x v="15"/>
    <n v="0"/>
    <n v="0"/>
    <n v="0.273980385751454"/>
    <n v="0.61147897221086478"/>
    <m/>
    <m/>
    <m/>
    <m/>
    <m/>
    <m/>
    <m/>
    <m/>
    <m/>
    <m/>
    <m/>
    <m/>
    <m/>
    <n v="9"/>
    <n v="0"/>
    <n v="0"/>
  </r>
  <r>
    <n v="58046400"/>
    <s v="Borca-Tasciuc, Diana-Andra"/>
    <s v="Troy,NY"/>
    <s v="Troy NY"/>
    <s v=""/>
    <s v=""/>
    <x v="9"/>
    <x v="0"/>
    <x v="65"/>
    <n v="1"/>
    <x v="15"/>
    <n v="0"/>
    <n v="0"/>
    <n v="0.26743260133357438"/>
    <n v="0.94471055730840403"/>
    <m/>
    <m/>
    <m/>
    <m/>
    <m/>
    <m/>
    <m/>
    <m/>
    <m/>
    <m/>
    <m/>
    <m/>
    <m/>
    <n v="9"/>
    <n v="0"/>
    <n v="0"/>
  </r>
  <r>
    <n v="6071791"/>
    <s v="Omeco-St. John Co."/>
    <s v="Omaha"/>
    <s v="Omaha"/>
    <s v=""/>
    <s v=""/>
    <x v="9"/>
    <x v="0"/>
    <x v="87"/>
    <n v="1"/>
    <x v="14"/>
    <n v="0"/>
    <n v="0"/>
    <n v="0.72133915004836424"/>
    <n v="5.2750214318215582E-2"/>
    <n v="1"/>
    <n v="1"/>
    <m/>
    <m/>
    <m/>
    <m/>
    <m/>
    <m/>
    <m/>
    <m/>
    <m/>
    <m/>
    <m/>
    <n v="9"/>
    <n v="0"/>
    <n v="0"/>
  </r>
  <r>
    <n v="58050984"/>
    <s v="FREUND, JOHN"/>
    <s v="ATHERTON,CA"/>
    <s v="ATHERTON CA"/>
    <s v=""/>
    <s v=""/>
    <x v="9"/>
    <x v="0"/>
    <x v="77"/>
    <n v="1"/>
    <x v="15"/>
    <n v="0"/>
    <n v="0"/>
    <n v="0.69409849686674596"/>
    <n v="0.29100959069944199"/>
    <m/>
    <m/>
    <m/>
    <m/>
    <m/>
    <m/>
    <m/>
    <m/>
    <m/>
    <m/>
    <m/>
    <m/>
    <m/>
    <n v="9"/>
    <n v="0"/>
    <n v="0"/>
  </r>
  <r>
    <n v="58051028"/>
    <s v="Grecco, Joseph"/>
    <s v="Sadde Brook,NJ"/>
    <s v="Sadde Brook NJ"/>
    <s v=""/>
    <s v=""/>
    <x v="9"/>
    <x v="0"/>
    <x v="78"/>
    <n v="1"/>
    <x v="3"/>
    <n v="0"/>
    <n v="0"/>
    <n v="5.0900308915363457E-2"/>
    <n v="0.93869208935806192"/>
    <m/>
    <m/>
    <m/>
    <m/>
    <m/>
    <m/>
    <m/>
    <m/>
    <m/>
    <m/>
    <m/>
    <m/>
    <m/>
    <n v="9"/>
    <n v="0"/>
    <n v="0"/>
  </r>
  <r>
    <n v="58056918"/>
    <s v="OPPENHEIMER, Andrew"/>
    <s v="New York,NY"/>
    <s v="New York NY"/>
    <s v=""/>
    <s v=""/>
    <x v="9"/>
    <x v="0"/>
    <x v="77"/>
    <n v="1"/>
    <x v="3"/>
    <n v="0"/>
    <n v="0"/>
    <n v="0.4923573149268512"/>
    <n v="9.9962945051282115E-2"/>
    <m/>
    <m/>
    <m/>
    <m/>
    <m/>
    <m/>
    <m/>
    <m/>
    <m/>
    <m/>
    <m/>
    <m/>
    <m/>
    <n v="9"/>
    <n v="0"/>
    <n v="0"/>
  </r>
  <r>
    <n v="58059221"/>
    <s v="OSTOVICH, ROBERT DEWEY"/>
    <s v="PALM BAY,FL"/>
    <s v="PALM BAY FL"/>
    <s v=""/>
    <s v=""/>
    <x v="9"/>
    <x v="0"/>
    <x v="77"/>
    <n v="1"/>
    <x v="3"/>
    <n v="0"/>
    <n v="0"/>
    <n v="0.83738691417602806"/>
    <n v="0.68163127655771838"/>
    <m/>
    <m/>
    <m/>
    <m/>
    <m/>
    <m/>
    <m/>
    <m/>
    <m/>
    <m/>
    <m/>
    <m/>
    <m/>
    <n v="9"/>
    <n v="0"/>
    <n v="0"/>
  </r>
  <r>
    <n v="58061738"/>
    <s v="Yamashita, Akihiro"/>
    <s v="Kariya"/>
    <s v="Kariya"/>
    <s v=""/>
    <s v=""/>
    <x v="2"/>
    <x v="0"/>
    <x v="66"/>
    <n v="1"/>
    <x v="14"/>
    <n v="0"/>
    <n v="0"/>
    <n v="0.63403632558941314"/>
    <n v="0.99378252950618817"/>
    <m/>
    <m/>
    <m/>
    <m/>
    <m/>
    <m/>
    <m/>
    <m/>
    <m/>
    <m/>
    <m/>
    <m/>
    <m/>
    <n v="9"/>
    <n v="0"/>
    <n v="0"/>
  </r>
  <r>
    <n v="58063158"/>
    <s v="Sherman, Shmuel"/>
    <s v="Valley Stream,NY"/>
    <s v="Valley Stream NY"/>
    <s v=""/>
    <s v=""/>
    <x v="9"/>
    <x v="0"/>
    <x v="79"/>
    <n v="1"/>
    <x v="3"/>
    <n v="0"/>
    <n v="0"/>
    <n v="0.46623587824377843"/>
    <n v="0.79483965424786163"/>
    <m/>
    <m/>
    <m/>
    <m/>
    <m/>
    <m/>
    <m/>
    <m/>
    <m/>
    <m/>
    <m/>
    <m/>
    <m/>
    <n v="9"/>
    <n v="0"/>
    <n v="0"/>
  </r>
  <r>
    <n v="58063842"/>
    <s v="Gourlie, Jonathan"/>
    <s v="Madison,WI"/>
    <s v="Madison WI"/>
    <s v=""/>
    <s v=""/>
    <x v="9"/>
    <x v="0"/>
    <x v="70"/>
    <n v="1"/>
    <x v="15"/>
    <n v="0"/>
    <n v="0"/>
    <n v="0.11382459323681959"/>
    <n v="0.8851017717632359"/>
    <m/>
    <m/>
    <m/>
    <m/>
    <m/>
    <m/>
    <m/>
    <m/>
    <m/>
    <m/>
    <m/>
    <m/>
    <m/>
    <n v="9"/>
    <n v="0"/>
    <n v="0"/>
  </r>
  <r>
    <n v="6241883"/>
    <s v="Gupta, Debabrata"/>
    <s v="Scottsdale"/>
    <s v="Scottsdale"/>
    <s v=""/>
    <s v=""/>
    <x v="9"/>
    <x v="0"/>
    <x v="70"/>
    <n v="1"/>
    <x v="14"/>
    <n v="0"/>
    <n v="0"/>
    <n v="0.69446497316194045"/>
    <n v="5.339903458025641E-2"/>
    <n v="1"/>
    <n v="1"/>
    <m/>
    <m/>
    <m/>
    <m/>
    <m/>
    <m/>
    <m/>
    <m/>
    <m/>
    <m/>
    <m/>
    <n v="9"/>
    <n v="0"/>
    <n v="0"/>
  </r>
  <r>
    <n v="58064580"/>
    <s v="VASHCHENKO, VALERII VLADIMIROVICH"/>
    <s v="Kharkov"/>
    <s v="Kharkov"/>
    <s v=""/>
    <s v=""/>
    <x v="28"/>
    <x v="0"/>
    <x v="65"/>
    <n v="1"/>
    <x v="14"/>
    <n v="0"/>
    <n v="0"/>
    <n v="0.86928013828122952"/>
    <n v="0.48612673080723579"/>
    <m/>
    <m/>
    <m/>
    <m/>
    <m/>
    <m/>
    <m/>
    <m/>
    <m/>
    <m/>
    <m/>
    <m/>
    <m/>
    <n v="9"/>
    <n v="0"/>
    <n v="0"/>
  </r>
  <r>
    <n v="58064660"/>
    <s v="Abid, Shajar"/>
    <s v="Mcleansville,NC"/>
    <s v="Mcleansville NC"/>
    <s v=""/>
    <s v=""/>
    <x v="9"/>
    <x v="0"/>
    <x v="81"/>
    <n v="1"/>
    <x v="15"/>
    <n v="0"/>
    <n v="0"/>
    <n v="0.34789843868767556"/>
    <n v="0.49891490011700745"/>
    <m/>
    <m/>
    <m/>
    <m/>
    <m/>
    <m/>
    <m/>
    <m/>
    <m/>
    <m/>
    <m/>
    <m/>
    <m/>
    <n v="9"/>
    <n v="0"/>
    <n v="0"/>
  </r>
  <r>
    <n v="58068088"/>
    <s v="Roe, Alexander"/>
    <s v="Mountain View,CA"/>
    <s v="Mountain View CA"/>
    <s v=""/>
    <s v=""/>
    <x v="9"/>
    <x v="0"/>
    <x v="79"/>
    <n v="1"/>
    <x v="3"/>
    <n v="0"/>
    <n v="0"/>
    <n v="0.52831272281329267"/>
    <n v="0.78815962500124914"/>
    <m/>
    <m/>
    <m/>
    <m/>
    <m/>
    <m/>
    <m/>
    <m/>
    <m/>
    <m/>
    <m/>
    <m/>
    <m/>
    <n v="9"/>
    <n v="0"/>
    <n v="0"/>
  </r>
  <r>
    <n v="58071436"/>
    <s v="Gajulapally, Adithya"/>
    <s v="Palo Alto,CA"/>
    <s v="Palo Alto CA"/>
    <s v=""/>
    <s v=""/>
    <x v="9"/>
    <x v="0"/>
    <x v="74"/>
    <n v="1"/>
    <x v="3"/>
    <n v="0"/>
    <n v="0"/>
    <n v="0.75790122702888685"/>
    <n v="0.92096048450206836"/>
    <m/>
    <m/>
    <m/>
    <m/>
    <m/>
    <m/>
    <m/>
    <m/>
    <m/>
    <m/>
    <m/>
    <m/>
    <m/>
    <n v="9"/>
    <n v="0"/>
    <n v="0"/>
  </r>
  <r>
    <n v="58072271"/>
    <s v="TRAVOSTINO, Franco"/>
    <s v="Cupertino,CA"/>
    <s v="Cupertino CA"/>
    <s v=""/>
    <s v=""/>
    <x v="9"/>
    <x v="0"/>
    <x v="74"/>
    <n v="1"/>
    <x v="15"/>
    <n v="0"/>
    <n v="0"/>
    <n v="0.81345325318784556"/>
    <n v="0.10495072073300649"/>
    <m/>
    <m/>
    <m/>
    <m/>
    <m/>
    <m/>
    <m/>
    <m/>
    <m/>
    <m/>
    <m/>
    <m/>
    <m/>
    <n v="9"/>
    <n v="0"/>
    <n v="0"/>
  </r>
  <r>
    <n v="58075646"/>
    <s v="Visintin, Alberto"/>
    <s v="Natick,MA"/>
    <s v="Natick MA"/>
    <s v=""/>
    <s v=""/>
    <x v="9"/>
    <x v="0"/>
    <x v="62"/>
    <n v="1"/>
    <x v="15"/>
    <n v="0"/>
    <n v="0"/>
    <n v="0.38500287255829424"/>
    <n v="0.2698066182591865"/>
    <m/>
    <m/>
    <m/>
    <m/>
    <m/>
    <m/>
    <m/>
    <m/>
    <m/>
    <m/>
    <m/>
    <m/>
    <m/>
    <n v="9"/>
    <n v="0"/>
    <n v="0"/>
  </r>
  <r>
    <n v="58077835"/>
    <s v="Woodbury, Bryan Lee"/>
    <s v="Clay Center,NE"/>
    <s v="Clay Center NE"/>
    <s v=""/>
    <s v=""/>
    <x v="9"/>
    <x v="0"/>
    <x v="78"/>
    <n v="1"/>
    <x v="3"/>
    <n v="0"/>
    <n v="0"/>
    <n v="0.35974714307738265"/>
    <n v="0.63402348495106564"/>
    <m/>
    <m/>
    <m/>
    <m/>
    <m/>
    <m/>
    <m/>
    <m/>
    <m/>
    <m/>
    <m/>
    <m/>
    <m/>
    <n v="9"/>
    <n v="0"/>
    <n v="0"/>
  </r>
  <r>
    <n v="58077854"/>
    <s v="KAHL, Jonathan T."/>
    <s v="Woodbury,MN"/>
    <s v="Woodbury MN"/>
    <s v=""/>
    <s v=""/>
    <x v="9"/>
    <x v="0"/>
    <x v="77"/>
    <n v="1"/>
    <x v="15"/>
    <n v="0"/>
    <n v="0"/>
    <n v="0.37263614340470541"/>
    <n v="0.28747077977794466"/>
    <m/>
    <m/>
    <m/>
    <m/>
    <m/>
    <m/>
    <m/>
    <m/>
    <m/>
    <m/>
    <m/>
    <m/>
    <m/>
    <n v="9"/>
    <n v="0"/>
    <n v="0"/>
  </r>
  <r>
    <n v="58079219"/>
    <s v="Shiradkar, Rakesh"/>
    <s v="Cleveland,OH"/>
    <s v="Cleveland OH"/>
    <s v=""/>
    <s v=""/>
    <x v="9"/>
    <x v="0"/>
    <x v="74"/>
    <n v="1"/>
    <x v="15"/>
    <n v="0"/>
    <n v="0"/>
    <n v="0.92621191660259106"/>
    <n v="0.60871169483462062"/>
    <m/>
    <m/>
    <m/>
    <m/>
    <m/>
    <m/>
    <m/>
    <m/>
    <m/>
    <m/>
    <m/>
    <m/>
    <m/>
    <n v="9"/>
    <n v="0"/>
    <n v="0"/>
  </r>
  <r>
    <n v="58079632"/>
    <s v="Weaver, Gregory C."/>
    <s v="Lynn Haven,FL"/>
    <s v="Lynn Haven FL"/>
    <s v=""/>
    <s v=""/>
    <x v="9"/>
    <x v="0"/>
    <x v="69"/>
    <n v="1"/>
    <x v="3"/>
    <n v="0"/>
    <n v="0"/>
    <n v="0.41926301545001543"/>
    <n v="0.16508768312404332"/>
    <m/>
    <m/>
    <m/>
    <m/>
    <m/>
    <m/>
    <m/>
    <m/>
    <m/>
    <m/>
    <m/>
    <m/>
    <m/>
    <n v="9"/>
    <n v="0"/>
    <n v="0"/>
  </r>
  <r>
    <n v="58083215"/>
    <s v="OHBA, Shinsuke"/>
    <s v="Tokyo"/>
    <s v="Tokyo"/>
    <s v=""/>
    <s v=""/>
    <x v="2"/>
    <x v="0"/>
    <x v="87"/>
    <n v="1"/>
    <x v="14"/>
    <n v="0"/>
    <n v="0"/>
    <n v="0.9127795114994981"/>
    <n v="0.85485389511327914"/>
    <m/>
    <m/>
    <m/>
    <m/>
    <m/>
    <m/>
    <m/>
    <m/>
    <m/>
    <m/>
    <m/>
    <m/>
    <m/>
    <n v="9"/>
    <n v="0"/>
    <n v="0"/>
  </r>
  <r>
    <n v="6733451"/>
    <s v="Ornelas, Charles"/>
    <s v="New York"/>
    <s v="New York"/>
    <s v=""/>
    <s v=""/>
    <x v="9"/>
    <x v="0"/>
    <x v="59"/>
    <n v="1"/>
    <x v="15"/>
    <n v="0"/>
    <n v="0"/>
    <n v="0.26286431513793396"/>
    <n v="5.5349728637778428E-2"/>
    <n v="1"/>
    <n v="1"/>
    <m/>
    <m/>
    <m/>
    <m/>
    <m/>
    <m/>
    <m/>
    <m/>
    <m/>
    <m/>
    <m/>
    <n v="9"/>
    <n v="0"/>
    <n v="0"/>
  </r>
  <r>
    <n v="7169255"/>
    <s v="Meding, George Michael"/>
    <s v="Belmont,CA"/>
    <s v="Belmont CA"/>
    <s v=""/>
    <s v=""/>
    <x v="9"/>
    <x v="0"/>
    <x v="70"/>
    <n v="1"/>
    <x v="15"/>
    <n v="0"/>
    <n v="0"/>
    <n v="6.9401506435807891E-2"/>
    <n v="5.2690652601213639E-2"/>
    <n v="1"/>
    <n v="1"/>
    <m/>
    <m/>
    <m/>
    <m/>
    <m/>
    <m/>
    <m/>
    <m/>
    <m/>
    <m/>
    <m/>
    <n v="9"/>
    <n v="0"/>
    <n v="0"/>
  </r>
  <r>
    <n v="9154737"/>
    <s v="Miller; Roger"/>
    <s v="Missoula"/>
    <s v="Missoula"/>
    <s v=""/>
    <s v=""/>
    <x v="9"/>
    <x v="0"/>
    <x v="59"/>
    <n v="1"/>
    <x v="14"/>
    <n v="0"/>
    <n v="0"/>
    <n v="0.70298412522222553"/>
    <n v="5.3186348517907267E-2"/>
    <n v="1"/>
    <n v="1"/>
    <m/>
    <m/>
    <m/>
    <m/>
    <m/>
    <m/>
    <m/>
    <m/>
    <m/>
    <m/>
    <m/>
    <n v="9"/>
    <n v="0"/>
    <n v="0"/>
  </r>
  <r>
    <n v="58086941"/>
    <s v="Parkinson, Steven"/>
    <s v="University Park,FL"/>
    <s v="University Park FL"/>
    <s v=""/>
    <s v=""/>
    <x v="9"/>
    <x v="0"/>
    <x v="83"/>
    <n v="2"/>
    <x v="3"/>
    <n v="0"/>
    <n v="0"/>
    <n v="0.68588279816644693"/>
    <n v="0.33325528070866195"/>
    <m/>
    <m/>
    <m/>
    <m/>
    <m/>
    <m/>
    <m/>
    <m/>
    <m/>
    <m/>
    <m/>
    <m/>
    <m/>
    <n v="9"/>
    <n v="0"/>
    <n v="0"/>
  </r>
  <r>
    <n v="58087542"/>
    <s v="Sundaram, Sureshbabu"/>
    <s v="Woodridge,IL"/>
    <s v="Woodridge IL"/>
    <s v=""/>
    <s v=""/>
    <x v="9"/>
    <x v="0"/>
    <x v="74"/>
    <n v="1"/>
    <x v="15"/>
    <n v="0"/>
    <n v="0"/>
    <n v="0.94415599883842782"/>
    <n v="0.37337858806888991"/>
    <m/>
    <m/>
    <m/>
    <m/>
    <m/>
    <m/>
    <m/>
    <m/>
    <m/>
    <m/>
    <m/>
    <m/>
    <m/>
    <n v="9"/>
    <n v="0"/>
    <n v="0"/>
  </r>
  <r>
    <n v="58087667"/>
    <s v="Torres, Leticia Cantu Leticia"/>
    <s v="Pflugerville,TX"/>
    <s v="Pflugerville TX"/>
    <s v=""/>
    <s v=""/>
    <x v="9"/>
    <x v="0"/>
    <x v="81"/>
    <n v="1"/>
    <x v="15"/>
    <n v="0"/>
    <n v="0"/>
    <n v="4.2017744470140173E-2"/>
    <n v="0.79082456081272801"/>
    <m/>
    <m/>
    <m/>
    <m/>
    <m/>
    <m/>
    <m/>
    <m/>
    <m/>
    <m/>
    <m/>
    <m/>
    <m/>
    <n v="9"/>
    <n v="0"/>
    <n v="0"/>
  </r>
  <r>
    <n v="58088035"/>
    <s v="Vlok, Jan Abraham"/>
    <s v="Ndabeni"/>
    <s v="Ndabeni"/>
    <s v=""/>
    <s v=""/>
    <x v="40"/>
    <x v="0"/>
    <x v="65"/>
    <n v="1"/>
    <x v="14"/>
    <n v="0"/>
    <n v="0"/>
    <n v="0.38620811531871579"/>
    <n v="0.86758053857399653"/>
    <m/>
    <m/>
    <m/>
    <m/>
    <m/>
    <m/>
    <m/>
    <m/>
    <m/>
    <m/>
    <m/>
    <m/>
    <m/>
    <n v="9"/>
    <n v="0"/>
    <n v="0"/>
  </r>
  <r>
    <n v="59491652"/>
    <s v="DENNY MARK JOSEPH"/>
    <s v="BROOMHILL GRANGE ROAD WAREHAM DORSET BH20 5AL (GB)"/>
    <s v="BROOMHILL GRANGE ROAD WAREHAM DORSET BH20 5AL (GB)"/>
    <s v="20 5"/>
    <s v="H20"/>
    <x v="24"/>
    <x v="0"/>
    <x v="23"/>
    <n v="3"/>
    <x v="10"/>
    <n v="2"/>
    <n v="1"/>
    <n v="0.93453927225754629"/>
    <n v="0.23274729139517814"/>
    <m/>
    <m/>
    <m/>
    <m/>
    <m/>
    <m/>
    <m/>
    <m/>
    <m/>
    <m/>
    <m/>
    <m/>
    <m/>
    <n v="9"/>
    <n v="1"/>
    <n v="0"/>
  </r>
  <r>
    <n v="59562284"/>
    <s v="DUCA NICOLA"/>
    <s v="Rue de l' Ancien-Port 8 CH-1201 Genève -CH"/>
    <s v="Rue de l' Ancien-Port 8 CH-1201 Genève -CH"/>
    <s v="8 1201"/>
    <s v="8"/>
    <x v="24"/>
    <x v="0"/>
    <x v="3"/>
    <n v="3"/>
    <x v="10"/>
    <n v="2"/>
    <n v="1"/>
    <n v="0.36441686661344941"/>
    <n v="0.58820599013803743"/>
    <m/>
    <m/>
    <m/>
    <m/>
    <m/>
    <m/>
    <m/>
    <m/>
    <m/>
    <m/>
    <m/>
    <m/>
    <m/>
    <n v="9"/>
    <n v="1"/>
    <n v="0"/>
  </r>
  <r>
    <n v="63504781"/>
    <s v="SAMSUNG ELECTRONICS (CHINA) R&amp;D CENTER"/>
    <s v="9F, BUILDING 6# NANJING, JIANGSU 210012 CHUQIAOCHENG, NO.57 ANDEMEN AVENUE, YUHUATAI DISTRICT"/>
    <s v="9F BUILDING 6# NANJING JIANGSU 210012 CHUQIAOCHENG NO.57 ANDEMEN AVENUE YUHUATAI DISTRICT"/>
    <s v="9 6 210012 57"/>
    <s v="6#"/>
    <x v="14"/>
    <x v="0"/>
    <x v="93"/>
    <n v="3"/>
    <x v="8"/>
    <n v="4"/>
    <n v="1"/>
    <n v="0.65888516720613"/>
    <n v="7.9640563089951932E-2"/>
    <m/>
    <m/>
    <m/>
    <m/>
    <m/>
    <m/>
    <m/>
    <m/>
    <m/>
    <m/>
    <m/>
    <m/>
    <m/>
    <n v="9"/>
    <n v="1"/>
    <n v="0"/>
  </r>
  <r>
    <n v="11387749"/>
    <s v="Blatt, Edwin Warren"/>
    <s v="Denver,PA"/>
    <s v="Denver PA"/>
    <s v=""/>
    <s v=""/>
    <x v="9"/>
    <x v="0"/>
    <x v="62"/>
    <n v="1"/>
    <x v="15"/>
    <n v="0"/>
    <n v="0"/>
    <n v="0.34340862986742482"/>
    <n v="5.2679997076930496E-2"/>
    <n v="1"/>
    <n v="1"/>
    <m/>
    <m/>
    <m/>
    <m/>
    <m/>
    <m/>
    <m/>
    <m/>
    <m/>
    <m/>
    <m/>
    <n v="9"/>
    <n v="0"/>
    <n v="0"/>
  </r>
  <r>
    <n v="63586760"/>
    <s v="HE, Jihui"/>
    <s v="NO.33 KEFENG ROAD, SCIENCE CITY, GUANGZHOU HI-TECH INDUSTRIAL DEVELOPMENT ZONE GUANGZHOU, GUANGDONG 510663"/>
    <s v="NO.33 KEFENG ROAD SCIENCE CITY GUANGZHOU HI-TECH INDUSTRIAL DEVELOPMENT ZONE GUANGZHOU GUANGDONG 510663"/>
    <s v="33 510663"/>
    <s v=".33"/>
    <x v="14"/>
    <x v="0"/>
    <x v="118"/>
    <n v="3"/>
    <x v="5"/>
    <n v="2"/>
    <n v="1"/>
    <n v="5.0590804951837209E-2"/>
    <n v="0.12957469984088743"/>
    <m/>
    <m/>
    <m/>
    <m/>
    <m/>
    <m/>
    <m/>
    <m/>
    <m/>
    <m/>
    <m/>
    <m/>
    <m/>
    <n v="9"/>
    <n v="1"/>
    <n v="0"/>
  </r>
  <r>
    <n v="63637029"/>
    <s v="LIU, Haijun"/>
    <s v="C/O ZTE CORPORATION ZTE PLAZA, KEJI ROAD SOUTH, HI-TECH INDUSTRIAL PARK NANSHAN SHENZHEN, GUANGDONG 518057"/>
    <s v="C/O ZTE CORPORATION ZTE PLAZA KEJI ROAD SOUTH HI-TECH INDUSTRIAL PARK NANSHAN SHENZHEN GUANGDONG 518057"/>
    <s v="518057"/>
    <s v=""/>
    <x v="14"/>
    <x v="0"/>
    <x v="118"/>
    <n v="3"/>
    <x v="12"/>
    <n v="1"/>
    <n v="0"/>
    <n v="0.37126888665979929"/>
    <n v="0.73672754794932449"/>
    <m/>
    <m/>
    <m/>
    <m/>
    <m/>
    <m/>
    <m/>
    <m/>
    <m/>
    <m/>
    <m/>
    <m/>
    <m/>
    <n v="9"/>
    <n v="1"/>
    <n v="0"/>
  </r>
  <r>
    <n v="63675145"/>
    <s v="SUN, Ke"/>
    <s v="HUAWEI ADMINISTRATION BUILDING, BANTIAN,LONGGANG DISTRICT SHENZHEN, GUANGDONG 518129"/>
    <s v="HUAWEI ADMINISTRATION BUILDING BANTIAN LONGGANG DISTRICT SHENZHEN GUANGDONG 518129"/>
    <s v="518129"/>
    <s v=""/>
    <x v="14"/>
    <x v="0"/>
    <x v="7"/>
    <n v="3"/>
    <x v="2"/>
    <n v="1"/>
    <n v="0"/>
    <n v="0.34701329322402219"/>
    <n v="0.93801038543904725"/>
    <m/>
    <m/>
    <m/>
    <m/>
    <m/>
    <m/>
    <m/>
    <m/>
    <m/>
    <m/>
    <m/>
    <m/>
    <m/>
    <n v="9"/>
    <n v="1"/>
    <n v="0"/>
  </r>
  <r>
    <n v="12100172"/>
    <s v="Sant, Luca"/>
    <s v="Tarcento"/>
    <s v="Tarcento"/>
    <s v=""/>
    <s v=""/>
    <x v="6"/>
    <x v="0"/>
    <x v="59"/>
    <n v="1"/>
    <x v="14"/>
    <n v="0"/>
    <n v="0"/>
    <n v="8.5266821161497974E-2"/>
    <n v="5.3041184514080353E-2"/>
    <n v="1"/>
    <n v="1"/>
    <m/>
    <m/>
    <m/>
    <m/>
    <m/>
    <m/>
    <m/>
    <m/>
    <m/>
    <m/>
    <m/>
    <n v="9"/>
    <n v="0"/>
    <n v="0"/>
  </r>
  <r>
    <n v="63690807"/>
    <s v="YU, Yanhui"/>
    <s v="HUAWEI ADMINISTRATION BUILDING SHENZHEN, GUANGDONG 518129 BANTIAN, LONGGANG DISTRICT"/>
    <s v="HUAWEI ADMINISTRATION BUILDING SHENZHEN GUANGDONG 518129 BANTIAN LONGGANG DISTRICT"/>
    <s v="518129"/>
    <s v=""/>
    <x v="14"/>
    <x v="0"/>
    <x v="7"/>
    <n v="3"/>
    <x v="2"/>
    <n v="1"/>
    <n v="0"/>
    <n v="0.51599772792247789"/>
    <n v="0.83150232885492226"/>
    <m/>
    <m/>
    <m/>
    <m/>
    <m/>
    <m/>
    <m/>
    <m/>
    <m/>
    <m/>
    <m/>
    <m/>
    <m/>
    <n v="9"/>
    <n v="1"/>
    <n v="0"/>
  </r>
  <r>
    <n v="63706482"/>
    <s v="DING, Xiasheng"/>
    <s v="NO.1 HUAQIANG ROAD, HUZHEN TOWN, JINYUN COUNTY LISHUI, ZHEJIANG 321404"/>
    <s v="NO.1 HUAQIANG ROAD HUZHEN TOWN JINYUN COUNTY LISHUI ZHEJIANG 321404"/>
    <s v="1 321404"/>
    <s v=".1"/>
    <x v="14"/>
    <x v="0"/>
    <x v="39"/>
    <n v="3"/>
    <x v="4"/>
    <n v="2"/>
    <n v="1"/>
    <n v="0.54539236789092604"/>
    <n v="0.63520463680135286"/>
    <m/>
    <m/>
    <m/>
    <m/>
    <m/>
    <m/>
    <m/>
    <m/>
    <m/>
    <m/>
    <m/>
    <m/>
    <m/>
    <n v="9"/>
    <n v="1"/>
    <n v="0"/>
  </r>
  <r>
    <n v="63712194"/>
    <s v="FU, Zhongping"/>
    <s v="5F, CHANGZHOU HIGH-TECH RESEARCH INSTITUTE OF NANJING UNIVERSITY CHANGZHOU, JIANGSU 213164 CHANGZHOU SCIENCE &amp; EDUCATION TOWN, NO.801 MIDDLE CHANGWU ROAD"/>
    <s v="5F CHANGZHOU HIGH-TECH RESEARCH INSTITUTE OF NANJING UNIVERSITY CHANGZHOU JIANGSU 213164 CHANGZHOU SCIENCE &amp; EDUCATION TOWN NO.801 MIDDLE CHANGWU ROAD"/>
    <s v="5 213164 801"/>
    <s v=".801"/>
    <x v="14"/>
    <x v="0"/>
    <x v="57"/>
    <n v="3"/>
    <x v="21"/>
    <n v="3"/>
    <n v="1"/>
    <n v="0.7384784972158509"/>
    <n v="0.81260611512455205"/>
    <m/>
    <m/>
    <m/>
    <m/>
    <m/>
    <m/>
    <m/>
    <m/>
    <m/>
    <m/>
    <m/>
    <m/>
    <m/>
    <n v="9"/>
    <n v="1"/>
    <n v="0"/>
  </r>
  <r>
    <n v="48420709"/>
    <s v="Wang, Cheng-Hsien"/>
    <s v="Hsinchu"/>
    <s v="Hsinchu"/>
    <s v=""/>
    <s v=""/>
    <x v="5"/>
    <x v="0"/>
    <x v="65"/>
    <n v="1"/>
    <x v="14"/>
    <n v="0"/>
    <n v="0"/>
    <n v="0.38865189292607805"/>
    <n v="5.376608545852557E-2"/>
    <n v="1"/>
    <n v="1"/>
    <m/>
    <m/>
    <m/>
    <m/>
    <m/>
    <m/>
    <m/>
    <m/>
    <m/>
    <m/>
    <m/>
    <n v="9"/>
    <n v="0"/>
    <n v="0"/>
  </r>
  <r>
    <n v="63727198"/>
    <s v="García Plumed, Cesar"/>
    <s v="Poligono Industrial Els Vinyets-Els Fogars Ctra Comarcal 244 Km 22 08777 San Quinti de Mediona ES"/>
    <s v="Poligono Industrial Els Vinyets-Els Fogars Ctra Comarcal 244 Km 22 08777 San Quinti de Mediona ES"/>
    <s v="244 22 08777"/>
    <s v="244"/>
    <x v="4"/>
    <x v="0"/>
    <x v="114"/>
    <n v="3"/>
    <x v="16"/>
    <n v="3"/>
    <n v="1"/>
    <n v="0.74490194522857045"/>
    <n v="0.29045199924087362"/>
    <m/>
    <m/>
    <m/>
    <m/>
    <m/>
    <m/>
    <m/>
    <m/>
    <m/>
    <m/>
    <m/>
    <m/>
    <m/>
    <n v="9"/>
    <n v="1"/>
    <n v="0"/>
  </r>
  <r>
    <n v="63748646"/>
    <s v="AJZENMANN AG"/>
    <s v="197101, Sankt-Peterburg, a/ya 128, 'ARS-PATENT', pat. pov. M.V. Khmare, reg. N 771"/>
    <s v="197101 Sankt-Peterburg a/ya 128 'ARS-PATENT' pat. pov. M.V. Khmare reg. N 771"/>
    <s v="197101 128 771"/>
    <s v="128"/>
    <x v="0"/>
    <x v="0"/>
    <x v="67"/>
    <n v="3"/>
    <x v="8"/>
    <n v="3"/>
    <n v="1"/>
    <n v="6.9740621646742773E-2"/>
    <n v="0.85212181661845054"/>
    <m/>
    <m/>
    <m/>
    <m/>
    <m/>
    <m/>
    <m/>
    <m/>
    <m/>
    <m/>
    <m/>
    <m/>
    <m/>
    <n v="9"/>
    <n v="1"/>
    <n v="0"/>
  </r>
  <r>
    <n v="63820283"/>
    <s v="XU, Dong"/>
    <s v="C/O ZTE CORPORATION ZTE PLAZA, KEJI ROAD SOUTH, HI-TECH INDUSTRIAL PARK NANSHAN SHENZHEN, GUANGDONG 518057"/>
    <s v="C/O ZTE CORPORATION ZTE PLAZA KEJI ROAD SOUTH HI-TECH INDUSTRIAL PARK NANSHAN SHENZHEN GUANGDONG 518057"/>
    <s v="518057"/>
    <s v=""/>
    <x v="14"/>
    <x v="0"/>
    <x v="118"/>
    <n v="3"/>
    <x v="12"/>
    <n v="1"/>
    <n v="0"/>
    <n v="0.82137252468728317"/>
    <n v="0.87606032527029598"/>
    <m/>
    <m/>
    <m/>
    <m/>
    <m/>
    <m/>
    <m/>
    <m/>
    <m/>
    <m/>
    <m/>
    <m/>
    <m/>
    <n v="9"/>
    <n v="1"/>
    <n v="0"/>
  </r>
  <r>
    <n v="63871308"/>
    <s v="GUO, Yulong"/>
    <s v="C/O ZTE CORPORATION SHENZHEN, GUANGDONG 518057 ZTE PLAZA, KEJI ROAD SOUTH, HI-TECH INDUSTRIAL PARK NANSHAN"/>
    <s v="C/O ZTE CORPORATION SHENZHEN GUANGDONG 518057 ZTE PLAZA KEJI ROAD SOUTH HI-TECH INDUSTRIAL PARK NANSHAN"/>
    <s v="518057"/>
    <s v=""/>
    <x v="14"/>
    <x v="0"/>
    <x v="118"/>
    <n v="3"/>
    <x v="12"/>
    <n v="1"/>
    <n v="0"/>
    <n v="0.24651871363644862"/>
    <n v="0.62851225844254432"/>
    <m/>
    <m/>
    <m/>
    <m/>
    <m/>
    <m/>
    <m/>
    <m/>
    <m/>
    <m/>
    <m/>
    <m/>
    <m/>
    <n v="9"/>
    <n v="1"/>
    <n v="0"/>
  </r>
  <r>
    <n v="63885351"/>
    <s v="HAN, Byeong-Ha"/>
    <s v="C/O GWANGYANG IRON &amp; STEEL WORKS GWANGYANG-SI, JEOLLANAM-DO 57807 20-26, POKPOSARANG-GIL"/>
    <s v="C/O GWANGYANG IRON &amp; STEEL WORKS GWANGYANG-SI JEOLLANAM-DO 57807 20-26 POKPOSARANG-GIL"/>
    <s v="57807 2026"/>
    <s v="20-"/>
    <x v="7"/>
    <x v="0"/>
    <x v="8"/>
    <n v="3"/>
    <x v="6"/>
    <n v="2"/>
    <n v="1"/>
    <n v="0.30920727817115734"/>
    <n v="0.66993537524043689"/>
    <m/>
    <m/>
    <m/>
    <m/>
    <m/>
    <m/>
    <m/>
    <m/>
    <m/>
    <m/>
    <m/>
    <m/>
    <m/>
    <n v="9"/>
    <n v="1"/>
    <n v="0"/>
  </r>
  <r>
    <n v="63926831"/>
    <s v="CHEN, Anlin"/>
    <s v="POST BOX 100084 BRANCH 82, TSINGHUA UNIVERISTY PATENT OFFICE, HAIDIAN DISTRICT BEIJING 100084"/>
    <s v="POST BOX 100084 BRANCH 82 TSINGHUA UNIVERISTY PATENT OFFICE HAIDIAN DISTRICT BEIJING 100084"/>
    <s v="100084 82 100084"/>
    <s v="82"/>
    <x v="14"/>
    <x v="0"/>
    <x v="93"/>
    <n v="3"/>
    <x v="5"/>
    <n v="3"/>
    <n v="1"/>
    <n v="0.27906338326397961"/>
    <n v="0.23242856637727727"/>
    <m/>
    <m/>
    <m/>
    <m/>
    <m/>
    <m/>
    <m/>
    <m/>
    <m/>
    <m/>
    <m/>
    <m/>
    <m/>
    <n v="9"/>
    <n v="1"/>
    <n v="0"/>
  </r>
  <r>
    <n v="63928404"/>
    <s v="RAO, Chao"/>
    <s v="NO 10, XITUCHENG ROAD HAIDIAN, BEIJING 100876 BEIJING UNIVERSITY OF POSTS AND TELECOMMUNICATIONS"/>
    <s v="NO 10 XITUCHENG ROAD HAIDIAN BEIJING 100876 BEIJING UNIVERSITY OF POSTS AND TELECOMMUNICATIONS"/>
    <s v="10 100876"/>
    <s v="10"/>
    <x v="14"/>
    <x v="0"/>
    <x v="56"/>
    <n v="3"/>
    <x v="5"/>
    <n v="2"/>
    <n v="1"/>
    <n v="0.67549137808675408"/>
    <n v="0.27485270508298454"/>
    <m/>
    <m/>
    <m/>
    <m/>
    <m/>
    <m/>
    <m/>
    <m/>
    <m/>
    <m/>
    <m/>
    <m/>
    <m/>
    <n v="9"/>
    <n v="1"/>
    <n v="0"/>
  </r>
  <r>
    <n v="63947806"/>
    <s v="JAAN JAERVIK"/>
    <s v="Käo 38, 11311 Tallinn, ESTONIA"/>
    <s v="Käo 38 11311 Tallinn ESTONIA"/>
    <s v="38 11311"/>
    <s v="38"/>
    <x v="47"/>
    <x v="0"/>
    <x v="0"/>
    <n v="2"/>
    <x v="1"/>
    <n v="2"/>
    <n v="1"/>
    <n v="0.81520590448401542"/>
    <n v="0.53170586433042266"/>
    <m/>
    <m/>
    <m/>
    <m/>
    <m/>
    <m/>
    <m/>
    <m/>
    <m/>
    <m/>
    <m/>
    <m/>
    <m/>
    <n v="9"/>
    <n v="1"/>
    <n v="0"/>
  </r>
  <r>
    <n v="63950179"/>
    <s v="MORIMOTO, Takashi"/>
    <s v="JP"/>
    <s v="JP"/>
    <s v=""/>
    <s v=""/>
    <x v="2"/>
    <x v="0"/>
    <x v="99"/>
    <n v="1"/>
    <x v="14"/>
    <n v="0"/>
    <n v="0"/>
    <n v="0.39190014107751803"/>
    <n v="0.4657751513912225"/>
    <m/>
    <m/>
    <m/>
    <m/>
    <m/>
    <m/>
    <m/>
    <m/>
    <m/>
    <m/>
    <m/>
    <m/>
    <m/>
    <n v="9"/>
    <n v="0"/>
    <n v="0"/>
  </r>
  <r>
    <n v="63986269"/>
    <s v="TANI, Shigenori"/>
    <s v="C/O MITSUBISHI ELECTRIC CORPORATION, 7-3, MARUNOUCHI 2-CHOME, CHIYODA-KU, TOKYO 1008310 〒1008310"/>
    <s v="C/O MITSUBISHI ELECTRIC CORPORATION 7-3 MARUNOUCHI 2-CHOME CHIYODA-KU TOKYO 1008310 〒1008310"/>
    <s v="73 2 1008310 1008310"/>
    <s v="7-"/>
    <x v="2"/>
    <x v="0"/>
    <x v="56"/>
    <n v="3"/>
    <x v="6"/>
    <n v="4"/>
    <n v="1"/>
    <n v="0.88386665574882939"/>
    <n v="0.33159231504707876"/>
    <m/>
    <m/>
    <m/>
    <m/>
    <m/>
    <m/>
    <m/>
    <m/>
    <m/>
    <m/>
    <m/>
    <m/>
    <m/>
    <n v="9"/>
    <n v="1"/>
    <n v="0"/>
  </r>
  <r>
    <n v="64013021"/>
    <s v="LINNEY, Ian"/>
    <s v="Via Palermo, 26/A, 43100 Parma"/>
    <s v="Via Palermo 26/A 43100 Parma"/>
    <s v="26 43100"/>
    <s v="26/"/>
    <x v="6"/>
    <x v="0"/>
    <x v="0"/>
    <n v="2"/>
    <x v="1"/>
    <n v="2"/>
    <n v="1"/>
    <n v="0.46988395682556638"/>
    <n v="0.78352704421776498"/>
    <m/>
    <m/>
    <m/>
    <m/>
    <m/>
    <m/>
    <m/>
    <m/>
    <m/>
    <m/>
    <m/>
    <m/>
    <m/>
    <n v="9"/>
    <n v="1"/>
    <n v="0"/>
  </r>
  <r>
    <n v="64021934"/>
    <s v="CHIKAGAWA Osamu"/>
    <s v="C/O MURATA MANUFACTURING CO., LTD., 10-1, HIGASHIKOTARI 1-CHOME, NAGAOKAKYO-SHI, KYOTO 6178555 〒6178555"/>
    <s v="C/O MURATA MANUFACTURING CO. LTD. 10-1 HIGASHIKOTARI 1-CHOME NAGAOKAKYO-SHI KYOTO 6178555 〒6178555"/>
    <s v="101 1 6178555 6178555"/>
    <s v="10-"/>
    <x v="2"/>
    <x v="0"/>
    <x v="106"/>
    <n v="3"/>
    <x v="8"/>
    <n v="4"/>
    <n v="1"/>
    <n v="0.13107180466840984"/>
    <n v="0.30997060665122589"/>
    <m/>
    <m/>
    <m/>
    <m/>
    <m/>
    <m/>
    <m/>
    <m/>
    <m/>
    <m/>
    <m/>
    <m/>
    <m/>
    <n v="9"/>
    <n v="1"/>
    <n v="0"/>
  </r>
  <r>
    <n v="64044980"/>
    <s v="IKUTA Tomoki"/>
    <s v="C/O YAMADA BEE COMPANY, INC, 194 ICHIBA, KAGAMINO-CHO, TOMATA-GUN, OKAYAMA 7080393 〒7080393"/>
    <s v="C/O YAMADA BEE COMPANY INC 194 ICHIBA KAGAMINO-CHO TOMATA-GUN OKAYAMA 7080393 〒7080393"/>
    <s v="194 7080393 7080393"/>
    <s v="194"/>
    <x v="2"/>
    <x v="0"/>
    <x v="63"/>
    <n v="3"/>
    <x v="8"/>
    <n v="3"/>
    <n v="1"/>
    <n v="0.31757926110073731"/>
    <n v="0.48690212354559781"/>
    <m/>
    <m/>
    <m/>
    <m/>
    <m/>
    <m/>
    <m/>
    <m/>
    <m/>
    <m/>
    <m/>
    <m/>
    <m/>
    <n v="9"/>
    <n v="1"/>
    <n v="0"/>
  </r>
  <r>
    <n v="64066703"/>
    <s v="Byskov, Tommy"/>
    <s v="Gåsegangen 3 , Yderby Lyng Sjællands Odde 4583 DK"/>
    <s v="Gåsegangen 3 Yderby Lyng Sjællands Odde 4583 DK"/>
    <s v="3 4583"/>
    <s v="3"/>
    <x v="18"/>
    <x v="0"/>
    <x v="9"/>
    <n v="3"/>
    <x v="10"/>
    <n v="2"/>
    <n v="1"/>
    <n v="0.16983692884576951"/>
    <n v="0.83344654780552885"/>
    <m/>
    <m/>
    <m/>
    <m/>
    <m/>
    <m/>
    <m/>
    <m/>
    <m/>
    <m/>
    <m/>
    <m/>
    <m/>
    <n v="9"/>
    <n v="1"/>
    <n v="0"/>
  </r>
  <r>
    <n v="64108213"/>
    <s v="HANEMAAIJER, JAN HENDRIK"/>
    <s v="W"/>
    <s v="W"/>
    <s v=""/>
    <s v=""/>
    <x v="1"/>
    <x v="0"/>
    <x v="135"/>
    <n v="1"/>
    <x v="14"/>
    <n v="0"/>
    <n v="0"/>
    <n v="0.26213377617782385"/>
    <n v="0.12596077148101625"/>
    <m/>
    <m/>
    <m/>
    <m/>
    <m/>
    <m/>
    <m/>
    <m/>
    <m/>
    <m/>
    <m/>
    <m/>
    <m/>
    <n v="9"/>
    <n v="0"/>
    <n v="0"/>
  </r>
  <r>
    <n v="64139595"/>
    <s v="SONG, Ju-man"/>
    <s v="(OKAMDONG, WOOMIBULEBILL APARTMENT) 304-1002,9, PYEONGHWA-RO 153BEON-GIL JEOLLANAM-DO 58426 MOKPO-SI"/>
    <s v="(OKAMDONG WOOMIBULEBILL APARTMENT) 304-1002 9 PYEONGHWA-RO 153BEON-GIL JEOLLANAM-DO 58426 MOKPO-SI"/>
    <s v="3041002 9 153 58426"/>
    <s v="304-"/>
    <x v="7"/>
    <x v="0"/>
    <x v="90"/>
    <n v="3"/>
    <x v="4"/>
    <n v="4"/>
    <n v="1"/>
    <n v="2.0164944546964048E-2"/>
    <n v="0.40376198038055289"/>
    <m/>
    <m/>
    <m/>
    <m/>
    <m/>
    <m/>
    <m/>
    <m/>
    <m/>
    <m/>
    <m/>
    <m/>
    <m/>
    <n v="9"/>
    <n v="1"/>
    <n v="0"/>
  </r>
  <r>
    <n v="64151371"/>
    <s v="Bernhard BOGNER"/>
    <s v="DE"/>
    <s v="DE"/>
    <s v=""/>
    <s v=""/>
    <x v="0"/>
    <x v="0"/>
    <x v="99"/>
    <n v="1"/>
    <x v="14"/>
    <n v="0"/>
    <n v="0"/>
    <n v="3.8010875949321843E-2"/>
    <n v="0.40350974073262036"/>
    <m/>
    <m/>
    <m/>
    <m/>
    <m/>
    <m/>
    <m/>
    <m/>
    <m/>
    <m/>
    <m/>
    <m/>
    <m/>
    <n v="9"/>
    <n v="0"/>
    <n v="0"/>
  </r>
  <r>
    <n v="64172062"/>
    <s v="JEONG, Seong Jai"/>
    <s v="(DOGOK-DONG) GANGNAM-GU, SEOUL 06276 2102 HO 407 DONG DOGOK REXLE APT., 221, SEOLLEUNG-RO,"/>
    <s v="(DOGOK-DONG) GANGNAM-GU SEOUL 06276 2102 HO 407 DONG DOGOK REXLE APT. 221 SEOLLEUNG-RO"/>
    <s v="06276 2102 407 221"/>
    <s v="407"/>
    <x v="7"/>
    <x v="0"/>
    <x v="32"/>
    <n v="3"/>
    <x v="5"/>
    <n v="4"/>
    <n v="1"/>
    <n v="0.69670557346396067"/>
    <n v="9.5534128716198929E-2"/>
    <m/>
    <m/>
    <m/>
    <m/>
    <m/>
    <m/>
    <m/>
    <m/>
    <m/>
    <m/>
    <m/>
    <m/>
    <m/>
    <n v="9"/>
    <n v="1"/>
    <n v="0"/>
  </r>
  <r>
    <n v="64188296"/>
    <s v="KOREYA YUNIVERSITI RISERCH END BIZNES FAUNDEJSHN"/>
    <s v="109012, Moskva, ul. Ilinka, 5/2, OOO 'Soyuzpatent'"/>
    <s v="109012 Moskva ul. Ilinka 5/2 OOO 'Soyuzpatent'"/>
    <s v="109012 52"/>
    <s v="5/"/>
    <x v="7"/>
    <x v="0"/>
    <x v="23"/>
    <n v="3"/>
    <x v="11"/>
    <n v="2"/>
    <n v="1"/>
    <n v="0.12880073184538188"/>
    <n v="0.71933171344712965"/>
    <m/>
    <m/>
    <m/>
    <m/>
    <m/>
    <m/>
    <m/>
    <m/>
    <m/>
    <m/>
    <m/>
    <m/>
    <m/>
    <n v="9"/>
    <n v="1"/>
    <n v="0"/>
  </r>
  <r>
    <n v="64212875"/>
    <s v="CHEN, Maoshun"/>
    <s v="NO.6 YONG AN ROAD, BEIJIAO, SHUNDE FOSHAN, GUANGDONG 528311"/>
    <s v="NO.6 YONG AN ROAD BEIJIAO SHUNDE FOSHAN GUANGDONG 528311"/>
    <s v="6 528311"/>
    <s v=".6"/>
    <x v="14"/>
    <x v="0"/>
    <x v="16"/>
    <n v="3"/>
    <x v="2"/>
    <n v="2"/>
    <n v="1"/>
    <n v="0.23139663982077507"/>
    <n v="0.34135720027173999"/>
    <m/>
    <m/>
    <m/>
    <m/>
    <m/>
    <m/>
    <m/>
    <m/>
    <m/>
    <m/>
    <m/>
    <m/>
    <m/>
    <n v="9"/>
    <n v="1"/>
    <n v="0"/>
  </r>
  <r>
    <n v="64229479"/>
    <s v="Grigorev Dmitrij Lvovich"/>
    <s v="156013, g. Kostroma, ul. Lenina, 19a, kv. 9, OOO 'Brend Agentstvo Zvezda'"/>
    <s v="156013 g. Kostroma ul. Lenina 19a kv. 9 OOO 'Brend Agentstvo Zvezda'"/>
    <s v="156013 19 9"/>
    <s v="19a"/>
    <x v="29"/>
    <x v="0"/>
    <x v="31"/>
    <n v="3"/>
    <x v="8"/>
    <n v="3"/>
    <n v="1"/>
    <n v="0.28622494622291816"/>
    <n v="0.46001470771055375"/>
    <m/>
    <m/>
    <m/>
    <m/>
    <m/>
    <m/>
    <m/>
    <m/>
    <m/>
    <m/>
    <m/>
    <m/>
    <m/>
    <n v="9"/>
    <n v="1"/>
    <n v="0"/>
  </r>
  <r>
    <n v="64302295"/>
    <s v="Nikulina Mariya Igorevna"/>
    <s v="170100, g. Tver, ul. Zhelyabova, 33, Tverskoj gosudarstvennyj universitet, Upravlenie intellektualnoj sobstvennosti"/>
    <s v="170100 g. Tver ul. Zhelyabova 33 Tverskoj gosudarstvennyj universitet Upravlenie intellektualnoj sobstvennosti"/>
    <s v="170100 33"/>
    <s v="33"/>
    <x v="29"/>
    <x v="0"/>
    <x v="139"/>
    <n v="3"/>
    <x v="8"/>
    <n v="2"/>
    <n v="1"/>
    <n v="0.38935698765948357"/>
    <n v="9.4959724783010846E-2"/>
    <m/>
    <m/>
    <m/>
    <m/>
    <m/>
    <m/>
    <m/>
    <m/>
    <m/>
    <m/>
    <m/>
    <m/>
    <m/>
    <n v="9"/>
    <n v="1"/>
    <n v="0"/>
  </r>
  <r>
    <n v="64359568"/>
    <s v="Salunin Aleksej Vitalevich"/>
    <s v="127562, Moskva, a/ja 67, OOO 'ASIRIS-M', dlja E.V. Kornienko"/>
    <s v="127562 Moskva a/ja 67 OOO 'ASIRIS-M' dlja E.V. Kornienko"/>
    <s v="127562 67"/>
    <s v="67"/>
    <x v="29"/>
    <x v="0"/>
    <x v="6"/>
    <n v="3"/>
    <x v="2"/>
    <n v="2"/>
    <n v="1"/>
    <n v="0.21748669975492552"/>
    <n v="0.63145069999691761"/>
    <m/>
    <m/>
    <m/>
    <m/>
    <m/>
    <m/>
    <m/>
    <m/>
    <m/>
    <m/>
    <m/>
    <m/>
    <m/>
    <n v="9"/>
    <n v="1"/>
    <n v="0"/>
  </r>
  <r>
    <n v="64389851"/>
    <s v="LEE, Jaeseok"/>
    <s v="KR"/>
    <s v="KR"/>
    <s v=""/>
    <s v=""/>
    <x v="7"/>
    <x v="0"/>
    <x v="99"/>
    <n v="1"/>
    <x v="14"/>
    <n v="0"/>
    <n v="0"/>
    <n v="0.49262139791742587"/>
    <n v="0.81626649853734812"/>
    <m/>
    <m/>
    <m/>
    <m/>
    <m/>
    <m/>
    <m/>
    <m/>
    <m/>
    <m/>
    <m/>
    <m/>
    <m/>
    <n v="9"/>
    <n v="0"/>
    <n v="0"/>
  </r>
  <r>
    <n v="64465104"/>
    <s v="SMTECH CO., LTD"/>
    <s v="(CHUNUI-DONG)201DONG 1204HO CHUNUITECHNOPARK2CHA BUCHEON-SI GYEONGGI-DO 14557 18, BUCHEON-RO 198BEON-GIL, WONMI-GU"/>
    <s v="(CHUNUI-DONG)201DONG 1204HO CHUNUITECHNOPARK2CHA BUCHEON-SI GYEONGGI-DO 14557 18 BUCHEON-RO 198BEON-GIL WONMI-GU"/>
    <s v="201 1204 2 14557 18 198"/>
    <s v=")201D"/>
    <x v="7"/>
    <x v="0"/>
    <x v="121"/>
    <n v="3"/>
    <x v="4"/>
    <n v="6"/>
    <n v="1"/>
    <n v="0.99747276890457215"/>
    <n v="0.85959263830747423"/>
    <m/>
    <m/>
    <m/>
    <m/>
    <m/>
    <m/>
    <m/>
    <m/>
    <m/>
    <m/>
    <m/>
    <m/>
    <m/>
    <n v="9"/>
    <n v="1"/>
    <n v="0"/>
  </r>
  <r>
    <n v="64483194"/>
    <s v="Marutyan Aleksandr Surenovich"/>
    <s v="364051, CHechenskaja Resp., g. Groznyj, GSP-2, pl. Ordzhonikidze, 100, FGBOU VPO 'Groznenskij gos. neftjanoj tekhnicheskij universitet im.akad. M.D. Millionshchikova', rektor Tajmaskhanov KH.E."/>
    <s v="364051 CHechenskaja Resp. g. Groznyj GSP-2 pl. Ordzhonikidze 100 FGBOU VPO 'Groznenskij gos. neftjanoj tekhnicheskij universitet im.akad. M.D. Millionshchikova' rektor Tajmaskhanov KH.E."/>
    <s v="364051 2 100"/>
    <s v="-2"/>
    <x v="29"/>
    <x v="0"/>
    <x v="156"/>
    <n v="3"/>
    <x v="19"/>
    <n v="3"/>
    <n v="1"/>
    <n v="0.72847398322055301"/>
    <n v="0.19972884582427697"/>
    <m/>
    <m/>
    <m/>
    <m/>
    <m/>
    <m/>
    <m/>
    <m/>
    <m/>
    <m/>
    <m/>
    <m/>
    <m/>
    <n v="9"/>
    <n v="1"/>
    <n v="0"/>
  </r>
  <r>
    <n v="64509146"/>
    <s v="LI, Xiaoshuang"/>
    <s v="29 ZHONGGUANCUN EAST ROAD, HAIDIAN DISTRICT BEIJING 100190"/>
    <s v="29 ZHONGGUANCUN EAST ROAD HAIDIAN DISTRICT BEIJING 100190"/>
    <s v="29 100190"/>
    <s v=""/>
    <x v="14"/>
    <x v="0"/>
    <x v="14"/>
    <n v="3"/>
    <x v="10"/>
    <n v="2"/>
    <n v="0"/>
    <n v="0.82478648054619919"/>
    <n v="0.80575689311170939"/>
    <m/>
    <m/>
    <m/>
    <m/>
    <m/>
    <m/>
    <m/>
    <m/>
    <m/>
    <m/>
    <m/>
    <m/>
    <m/>
    <n v="9"/>
    <n v="1"/>
    <n v="0"/>
  </r>
  <r>
    <n v="64512329"/>
    <s v="Loganina Valentina Ivanovna"/>
    <s v="440028, g. Penza, ul. Germana Titova, 28, FGBOU VO 'Penzenskij gosudarstvennyj universitet arkhitektury i stroitelstva'"/>
    <s v="440028 g. Penza ul. Germana Titova 28 FGBOU VO 'Penzenskij gosudarstvennyj universitet arkhitektury i stroitelstva'"/>
    <s v="440028 28"/>
    <s v="28"/>
    <x v="29"/>
    <x v="0"/>
    <x v="141"/>
    <n v="3"/>
    <x v="12"/>
    <n v="2"/>
    <n v="1"/>
    <n v="5.0957102308199609E-2"/>
    <n v="0.47000209397926296"/>
    <m/>
    <m/>
    <m/>
    <m/>
    <m/>
    <m/>
    <m/>
    <m/>
    <m/>
    <m/>
    <m/>
    <m/>
    <m/>
    <n v="9"/>
    <n v="1"/>
    <n v="0"/>
  </r>
  <r>
    <n v="64536689"/>
    <s v="FUJIMOTO, Kenji"/>
    <s v="C/O IP DIV. TOSHIBA CORP. (K. K. TOSHIBA), 1-1, SHIBAURA 1-CHOME, MINATO-KU, TOKYO 1058001 〒1058001"/>
    <s v="C/O IP DIV. TOSHIBA CORP. (K. K. TOSHIBA) 1-1 SHIBAURA 1-CHOME MINATO-KU TOKYO 1058001 〒1058001"/>
    <s v="11 1 1058001 1058001"/>
    <s v="1-"/>
    <x v="2"/>
    <x v="0"/>
    <x v="95"/>
    <n v="3"/>
    <x v="12"/>
    <n v="4"/>
    <n v="1"/>
    <n v="0.9212268444549877"/>
    <n v="0.28473377869703465"/>
    <m/>
    <m/>
    <m/>
    <m/>
    <m/>
    <m/>
    <m/>
    <m/>
    <m/>
    <m/>
    <m/>
    <m/>
    <m/>
    <n v="9"/>
    <n v="1"/>
    <n v="0"/>
  </r>
  <r>
    <n v="64544593"/>
    <s v="Samojlov Boris Pavlovich"/>
    <s v="353680, Krasnodarskij kraj, g. Ejsk, ul. Pervomajskaja, 118, Samojlov Boris Pavlovich"/>
    <s v="353680 Krasnodarskij kraj g. Ejsk ul. Pervomajskaja 118 Samojlov Boris Pavlovich"/>
    <s v="353680 118"/>
    <s v="118"/>
    <x v="29"/>
    <x v="0"/>
    <x v="92"/>
    <n v="3"/>
    <x v="6"/>
    <n v="2"/>
    <n v="1"/>
    <n v="0.44213977284584294"/>
    <n v="0.10484595636655281"/>
    <m/>
    <m/>
    <m/>
    <m/>
    <m/>
    <m/>
    <m/>
    <m/>
    <m/>
    <m/>
    <m/>
    <m/>
    <m/>
    <n v="9"/>
    <n v="1"/>
    <n v="0"/>
  </r>
  <r>
    <n v="64649704"/>
    <s v="TAKEMOTO, Shinichi"/>
    <s v="C/O KURARAY CO., LTD., 2045-1, SAKAZU, KURASHIKI-SHI, OKAYAMA 7100801 〒7100801"/>
    <s v="C/O KURARAY CO. LTD. 2045-1 SAKAZU KURASHIKI-SHI OKAYAMA 7100801 〒7100801"/>
    <s v="20451 7100801 7100801"/>
    <s v="-1"/>
    <x v="2"/>
    <x v="0"/>
    <x v="72"/>
    <n v="3"/>
    <x v="4"/>
    <n v="3"/>
    <n v="1"/>
    <n v="7.8579580850918762E-2"/>
    <n v="0.6801916253601159"/>
    <m/>
    <m/>
    <m/>
    <m/>
    <m/>
    <m/>
    <m/>
    <m/>
    <m/>
    <m/>
    <m/>
    <m/>
    <m/>
    <n v="9"/>
    <n v="1"/>
    <n v="0"/>
  </r>
  <r>
    <n v="64693374"/>
    <s v="SPRENKEL, Marcus"/>
    <s v="US"/>
    <s v="US"/>
    <s v=""/>
    <s v=""/>
    <x v="9"/>
    <x v="0"/>
    <x v="99"/>
    <n v="1"/>
    <x v="14"/>
    <n v="0"/>
    <n v="0"/>
    <n v="0.26212840411433169"/>
    <n v="0.11385172922637177"/>
    <m/>
    <m/>
    <m/>
    <m/>
    <m/>
    <m/>
    <m/>
    <m/>
    <m/>
    <m/>
    <m/>
    <m/>
    <m/>
    <n v="9"/>
    <n v="0"/>
    <n v="0"/>
  </r>
  <r>
    <n v="64714359"/>
    <s v="BAUMEN Dejv"/>
    <s v="109012, Moskva, ul. Ilinka, 5/2, OOO 'Soyuzpatent'"/>
    <s v="109012 Moskva ul. Ilinka 5/2 OOO 'Soyuzpatent'"/>
    <s v="109012 52"/>
    <s v="5/"/>
    <x v="9"/>
    <x v="0"/>
    <x v="23"/>
    <n v="3"/>
    <x v="11"/>
    <n v="2"/>
    <n v="1"/>
    <n v="0.48655086082013221"/>
    <n v="0.4280470796974476"/>
    <m/>
    <m/>
    <m/>
    <m/>
    <m/>
    <m/>
    <m/>
    <m/>
    <m/>
    <m/>
    <m/>
    <m/>
    <m/>
    <n v="9"/>
    <n v="1"/>
    <n v="0"/>
  </r>
  <r>
    <n v="64715698"/>
    <s v="Marukhnenko Aleksandr Mikhajlovich"/>
    <s v="400138, g. Volgograd, ul. im. Zemljachki, 80, Volgogradskij filial FGBU 'MNTK 'Mikrokhirurgija glaza' im. akad. S.N. Fedorova' Minzdrava Rossii"/>
    <s v="400138 g. Volgograd ul. im. Zemljachki 80 Volgogradskij filial FGBU 'MNTK 'Mikrokhirurgija glaza' im. akad. S.N. Fedorova' Minzdrava Rossii"/>
    <s v="400138 80"/>
    <s v="80"/>
    <x v="29"/>
    <x v="0"/>
    <x v="157"/>
    <n v="3"/>
    <x v="18"/>
    <n v="2"/>
    <n v="1"/>
    <n v="0.5456820965838145"/>
    <n v="0.94027924424981413"/>
    <m/>
    <m/>
    <m/>
    <m/>
    <m/>
    <m/>
    <m/>
    <m/>
    <m/>
    <m/>
    <m/>
    <m/>
    <m/>
    <n v="9"/>
    <n v="1"/>
    <n v="0"/>
  </r>
  <r>
    <n v="64826631"/>
    <s v="TIPPARAJU, Suresh K."/>
    <s v="US"/>
    <s v="US"/>
    <s v=""/>
    <s v=""/>
    <x v="9"/>
    <x v="0"/>
    <x v="99"/>
    <n v="1"/>
    <x v="14"/>
    <n v="0"/>
    <n v="0"/>
    <n v="0.40925348996028454"/>
    <n v="0.41904906259547892"/>
    <m/>
    <m/>
    <m/>
    <m/>
    <m/>
    <m/>
    <m/>
    <m/>
    <m/>
    <m/>
    <m/>
    <m/>
    <m/>
    <n v="9"/>
    <n v="0"/>
    <n v="0"/>
  </r>
  <r>
    <n v="64872608"/>
    <s v="MATSUDA, Hisashi"/>
    <s v="C/O IP DIV. TOSHIBA CORP. (K. K. TOSHIBA), 1-1, SHIBAURA 1-CHOME, MINATO-KU, TOKYO 1058001 〒1058001"/>
    <s v="C/O IP DIV. TOSHIBA CORP. (K. K. TOSHIBA) 1-1 SHIBAURA 1-CHOME MINATO-KU TOKYO 1058001 〒1058001"/>
    <s v="11 1 1058001 1058001"/>
    <s v="1-"/>
    <x v="2"/>
    <x v="0"/>
    <x v="95"/>
    <n v="3"/>
    <x v="12"/>
    <n v="4"/>
    <n v="1"/>
    <n v="0.16784982576502971"/>
    <n v="0.34667036131373197"/>
    <m/>
    <m/>
    <m/>
    <m/>
    <m/>
    <m/>
    <m/>
    <m/>
    <m/>
    <m/>
    <m/>
    <m/>
    <m/>
    <n v="9"/>
    <n v="1"/>
    <n v="0"/>
  </r>
  <r>
    <n v="65031663"/>
    <s v="KIKKERI, Harshavardhana"/>
    <s v="US"/>
    <s v="US"/>
    <s v=""/>
    <s v=""/>
    <x v="9"/>
    <x v="0"/>
    <x v="99"/>
    <n v="1"/>
    <x v="14"/>
    <n v="0"/>
    <n v="0"/>
    <n v="0.36260090030024517"/>
    <n v="0.95157964365660563"/>
    <m/>
    <m/>
    <m/>
    <m/>
    <m/>
    <m/>
    <m/>
    <m/>
    <m/>
    <m/>
    <m/>
    <m/>
    <m/>
    <n v="9"/>
    <n v="0"/>
    <n v="0"/>
  </r>
  <r>
    <n v="65146211"/>
    <s v="Federalnoe gosudarstvennoe byudzhetnoe obrazovatelnoe uchrezhdenie vysshego obrazovaniya 'Yugo-Zapadnyj gosudarstvennyj universitet (FGBOUVO YUZGU)"/>
    <s v="305040, Kurskaya obl., g. Kursk, ul. 50 Let Oktyabrya, 94, YUZGU, UIR"/>
    <s v="305040 Kurskaya obl. g. Kursk ul. 50 Let Oktyabrya 94 YUZGU UIR"/>
    <s v="305040 50 94"/>
    <s v="50"/>
    <x v="29"/>
    <x v="0"/>
    <x v="25"/>
    <n v="3"/>
    <x v="8"/>
    <n v="3"/>
    <n v="1"/>
    <n v="0.8138079304735234"/>
    <n v="0.63215006779173544"/>
    <m/>
    <m/>
    <m/>
    <m/>
    <m/>
    <m/>
    <m/>
    <m/>
    <m/>
    <m/>
    <m/>
    <m/>
    <m/>
    <n v="9"/>
    <n v="1"/>
    <n v="0"/>
  </r>
  <r>
    <n v="50001955"/>
    <s v="Conrad, John W."/>
    <s v="Butler,PA"/>
    <s v="Butler PA"/>
    <s v=""/>
    <s v=""/>
    <x v="9"/>
    <x v="0"/>
    <x v="62"/>
    <n v="1"/>
    <x v="15"/>
    <n v="0"/>
    <n v="0"/>
    <n v="0.23998327373830386"/>
    <n v="5.3687423429678027E-2"/>
    <n v="1"/>
    <n v="1"/>
    <m/>
    <m/>
    <m/>
    <m/>
    <m/>
    <m/>
    <m/>
    <m/>
    <m/>
    <m/>
    <m/>
    <n v="9"/>
    <n v="0"/>
    <n v="0"/>
  </r>
  <r>
    <n v="65203622"/>
    <s v="KIM, Joo Bae"/>
    <s v="B-301, 9 BUCHEON-RO 354BEON-GIL GYEONGGI-DO 14480 WONMI-GU, BUCHEON-SI"/>
    <s v="B-301 9 BUCHEON-RO 354BEON-GIL GYEONGGI-DO 14480 WONMI-GU BUCHEON-SI"/>
    <s v="301 9 354 14480"/>
    <s v="-301"/>
    <x v="7"/>
    <x v="0"/>
    <x v="39"/>
    <n v="3"/>
    <x v="10"/>
    <n v="4"/>
    <n v="1"/>
    <n v="0.7340693500108687"/>
    <n v="0.5205945153219792"/>
    <m/>
    <m/>
    <m/>
    <m/>
    <m/>
    <m/>
    <m/>
    <m/>
    <m/>
    <m/>
    <m/>
    <m/>
    <m/>
    <n v="9"/>
    <n v="1"/>
    <n v="0"/>
  </r>
  <r>
    <n v="65210829"/>
    <s v="KIM, Yong-Lim"/>
    <s v="(DEPARTMENT OF NEPHROLOGY OF KYUNGPOOK NATIONAL UNIVERSITY HOSPITAL, SAMDEOK-DONG 2-GA) 130, DONGDEOK-RO, JUNG-GU, DAEGU 41944"/>
    <s v="(DEPARTMENT OF NEPHROLOGY OF KYUNGPOOK NATIONAL UNIVERSITY HOSPITAL SAMDEOK-DONG 2-GA) 130 DONGDEOK-RO JUNG-GU DAEGU 41944"/>
    <s v="2 130 41944"/>
    <s v="2-"/>
    <x v="7"/>
    <x v="0"/>
    <x v="11"/>
    <n v="3"/>
    <x v="12"/>
    <n v="3"/>
    <n v="1"/>
    <n v="0.33818362444393479"/>
    <n v="0.51269206728775019"/>
    <m/>
    <m/>
    <m/>
    <m/>
    <m/>
    <m/>
    <m/>
    <m/>
    <m/>
    <m/>
    <m/>
    <m/>
    <m/>
    <n v="9"/>
    <n v="1"/>
    <n v="0"/>
  </r>
  <r>
    <n v="65934432"/>
    <s v="LIU QINGLIN"/>
    <s v="LilleStranden 8 N-0252 Oslo (NO)"/>
    <s v="LilleStranden 8 N-0252 Oslo (NO)"/>
    <s v="8 0252"/>
    <s v="8"/>
    <x v="24"/>
    <x v="0"/>
    <x v="1"/>
    <n v="2"/>
    <x v="1"/>
    <n v="2"/>
    <n v="1"/>
    <n v="0.53669768848842481"/>
    <n v="0.52619814747833604"/>
    <m/>
    <m/>
    <m/>
    <m/>
    <m/>
    <m/>
    <m/>
    <m/>
    <m/>
    <m/>
    <m/>
    <m/>
    <m/>
    <n v="9"/>
    <n v="1"/>
    <n v="0"/>
  </r>
  <r>
    <n v="66798391"/>
    <s v="BODAR Vensan"/>
    <s v="129090, Moskva, ul. B. Spasskaya, 25, stroenie 3, OOO 'YUridicheskaya firma Gorodisskij i Partnery'"/>
    <s v="129090 Moskva ul. B. Spasskaya 25 stroenie 3 OOO 'YUridicheskaya firma Gorodisskij i Partnery'"/>
    <s v="129090 25 3"/>
    <s v="25"/>
    <x v="17"/>
    <x v="0"/>
    <x v="95"/>
    <n v="3"/>
    <x v="7"/>
    <n v="3"/>
    <n v="1"/>
    <n v="0.37633802761327695"/>
    <n v="0.80421116710638352"/>
    <m/>
    <m/>
    <m/>
    <m/>
    <m/>
    <m/>
    <m/>
    <m/>
    <m/>
    <m/>
    <m/>
    <m/>
    <m/>
    <n v="9"/>
    <n v="1"/>
    <n v="0"/>
  </r>
  <r>
    <n v="66835149"/>
    <s v="ZHU, Lida"/>
    <s v="NO.1, SHIZISHAN STREET, HONGSHAN DISTRICT WUHAN, HUBEI 430070"/>
    <s v="NO.1 SHIZISHAN STREET HONGSHAN DISTRICT WUHAN HUBEI 430070"/>
    <s v="1 430070"/>
    <s v=".1"/>
    <x v="14"/>
    <x v="0"/>
    <x v="15"/>
    <n v="3"/>
    <x v="10"/>
    <n v="2"/>
    <n v="1"/>
    <n v="0.39336036432638166"/>
    <n v="0.93056567095698239"/>
    <m/>
    <m/>
    <m/>
    <m/>
    <m/>
    <m/>
    <m/>
    <m/>
    <m/>
    <m/>
    <m/>
    <m/>
    <m/>
    <n v="9"/>
    <n v="1"/>
    <n v="0"/>
  </r>
  <r>
    <n v="66937662"/>
    <s v="SHIMADA Ryotaro"/>
    <s v="C/O HITACHI, LTD., 6-6, MARUNOUCHI 1-CHOME, CHIYODA-KU, TOKYO 1008280 〒1008280"/>
    <s v="C/O HITACHI LTD. 6-6 MARUNOUCHI 1-CHOME CHIYODA-KU TOKYO 1008280 〒1008280"/>
    <s v="66 1 1008280 1008280"/>
    <s v="6-"/>
    <x v="2"/>
    <x v="0"/>
    <x v="72"/>
    <n v="3"/>
    <x v="4"/>
    <n v="4"/>
    <n v="1"/>
    <n v="9.0716437559791752E-2"/>
    <n v="0.38480517847549056"/>
    <m/>
    <m/>
    <m/>
    <m/>
    <m/>
    <m/>
    <m/>
    <m/>
    <m/>
    <m/>
    <m/>
    <m/>
    <m/>
    <n v="9"/>
    <n v="1"/>
    <n v="0"/>
  </r>
  <r>
    <n v="66981834"/>
    <s v="LEE, Joo-Sung"/>
    <s v="LG CHEM RESEARCH PARK, 188, MUNJI-RO, DAEJEON 34122 YUSEONG-GU,"/>
    <s v="LG CHEM RESEARCH PARK 188 MUNJI-RO DAEJEON 34122 YUSEONG-GU"/>
    <s v="188 34122"/>
    <s v="188"/>
    <x v="7"/>
    <x v="0"/>
    <x v="53"/>
    <n v="3"/>
    <x v="2"/>
    <n v="2"/>
    <n v="1"/>
    <n v="0.5416083044821699"/>
    <n v="0.84994699791730954"/>
    <m/>
    <m/>
    <m/>
    <m/>
    <m/>
    <m/>
    <m/>
    <m/>
    <m/>
    <m/>
    <m/>
    <m/>
    <m/>
    <n v="9"/>
    <n v="1"/>
    <n v="0"/>
  </r>
  <r>
    <n v="67053137"/>
    <s v="Feofanov Aleksandr Nikolaevich"/>
    <s v="127994, Moskva, GSP-4, Vadkovskij per., 1, FGBOU VO 'MGTU 'STANKIN', nachalniku Upravleniya po intellektualnoj sobstvennosti"/>
    <s v="127994 Moskva GSP-4 Vadkovskij per. 1 FGBOU VO 'MGTU 'STANKIN' nachalniku Upravleniya po intellektualnoj sobstvennosti"/>
    <s v="127994 4 1"/>
    <s v="-4"/>
    <x v="29"/>
    <x v="0"/>
    <x v="124"/>
    <n v="3"/>
    <x v="12"/>
    <n v="3"/>
    <n v="1"/>
    <n v="4.5971286843585313E-2"/>
    <n v="0.44843779472356071"/>
    <m/>
    <m/>
    <m/>
    <m/>
    <m/>
    <m/>
    <m/>
    <m/>
    <m/>
    <m/>
    <m/>
    <m/>
    <m/>
    <n v="9"/>
    <n v="1"/>
    <n v="0"/>
  </r>
  <r>
    <n v="67207405"/>
    <s v="XING, Li"/>
    <s v="CN"/>
    <s v="CN"/>
    <s v=""/>
    <s v=""/>
    <x v="14"/>
    <x v="0"/>
    <x v="99"/>
    <n v="1"/>
    <x v="14"/>
    <n v="0"/>
    <n v="0"/>
    <n v="0.41578272869254163"/>
    <n v="0.59300932102288262"/>
    <m/>
    <m/>
    <m/>
    <m/>
    <m/>
    <m/>
    <m/>
    <m/>
    <m/>
    <m/>
    <m/>
    <m/>
    <m/>
    <n v="9"/>
    <n v="0"/>
    <n v="0"/>
  </r>
  <r>
    <n v="67272358"/>
    <s v="FUKUDA, Masahiro"/>
    <s v="C/O DENSO CORPORATION, 1-1, SHOWA-CHO, KARIYA-CITY, AICHI 4488661 〒4488661"/>
    <s v="C/O DENSO CORPORATION 1-1 SHOWA-CHO KARIYA-CITY AICHI 4488661 〒4488661"/>
    <s v="11 4488661 4488661"/>
    <s v="1-"/>
    <x v="2"/>
    <x v="0"/>
    <x v="2"/>
    <n v="3"/>
    <x v="2"/>
    <n v="3"/>
    <n v="1"/>
    <n v="0.59381531416257682"/>
    <n v="0.82155785990980357"/>
    <m/>
    <m/>
    <m/>
    <m/>
    <m/>
    <m/>
    <m/>
    <m/>
    <m/>
    <m/>
    <m/>
    <m/>
    <m/>
    <n v="9"/>
    <n v="1"/>
    <n v="0"/>
  </r>
  <r>
    <n v="67277125"/>
    <s v="Erwin Trummer"/>
    <s v="AT"/>
    <s v="AT"/>
    <s v=""/>
    <s v=""/>
    <x v="15"/>
    <x v="0"/>
    <x v="99"/>
    <n v="1"/>
    <x v="14"/>
    <n v="0"/>
    <n v="0"/>
    <n v="0.95927879214661982"/>
    <n v="0.23652993663232502"/>
    <m/>
    <m/>
    <m/>
    <m/>
    <m/>
    <m/>
    <m/>
    <m/>
    <m/>
    <m/>
    <m/>
    <m/>
    <m/>
    <n v="9"/>
    <n v="0"/>
    <n v="0"/>
  </r>
  <r>
    <n v="67309665"/>
    <s v="SAIGA Yuta"/>
    <s v="C/O DENSO CORPORATION, 1-1, SHOWA-CHO, KARIYA-CITY AICHI 4488661 〒4488661"/>
    <s v="C/O DENSO CORPORATION 1-1 SHOWA-CHO KARIYA-CITY AICHI 4488661 〒4488661"/>
    <s v="11 4488661 4488661"/>
    <s v="1-"/>
    <x v="2"/>
    <x v="0"/>
    <x v="31"/>
    <n v="3"/>
    <x v="2"/>
    <n v="3"/>
    <n v="1"/>
    <n v="0.48386787606982407"/>
    <n v="0.41421311625095092"/>
    <m/>
    <m/>
    <m/>
    <m/>
    <m/>
    <m/>
    <m/>
    <m/>
    <m/>
    <m/>
    <m/>
    <m/>
    <m/>
    <n v="9"/>
    <n v="1"/>
    <n v="0"/>
  </r>
  <r>
    <n v="67564963"/>
    <s v="KIM, Min Chul"/>
    <s v="#2-712, GANGNAM-GU SEOUL 06264 49, NAMBUSUNHWAN-RO 363-GIL,"/>
    <s v="#2-712 GANGNAM-GU SEOUL 06264 49 NAMBUSUNHWAN-RO 363-GIL"/>
    <s v="2712 06264 49 363"/>
    <s v="#2-"/>
    <x v="7"/>
    <x v="0"/>
    <x v="16"/>
    <n v="3"/>
    <x v="11"/>
    <n v="4"/>
    <n v="1"/>
    <n v="0.59508845045936365"/>
    <n v="9.3227793674249826E-2"/>
    <m/>
    <m/>
    <m/>
    <m/>
    <m/>
    <m/>
    <m/>
    <m/>
    <m/>
    <m/>
    <m/>
    <m/>
    <m/>
    <n v="9"/>
    <n v="1"/>
    <n v="0"/>
  </r>
  <r>
    <n v="67635727"/>
    <s v="Federalnoe gosudarstvennoe byudzhetnoe obrazovatelnoe uchrezhdenie vysshego professionalnogo obrazovaniya 'Ufimskij gosudarstvennyj neftyanoj tekhnicheskij universitet'"/>
    <s v="450062, g. Ufa, ul. Kosmonavtov, 1, Ufimskij gosudarstvennyj neftjanoj tekhnicheskij universitet, patentnyj otdel"/>
    <s v="450062 g. Ufa ul. Kosmonavtov 1 Ufimskij gosudarstvennyj neftjanoj tekhnicheskij universitet patentnyj otdel"/>
    <s v="450062 1"/>
    <s v="1"/>
    <x v="29"/>
    <x v="0"/>
    <x v="85"/>
    <n v="3"/>
    <x v="5"/>
    <n v="2"/>
    <n v="1"/>
    <n v="0.27533792440463745"/>
    <n v="0.69692387255442312"/>
    <m/>
    <m/>
    <m/>
    <m/>
    <m/>
    <m/>
    <m/>
    <m/>
    <m/>
    <m/>
    <m/>
    <m/>
    <m/>
    <n v="9"/>
    <n v="1"/>
    <n v="0"/>
  </r>
  <r>
    <n v="67732461"/>
    <s v="ZHANG, Ou"/>
    <s v="NO. 16 MEIHUA ROAD, ZHONGLOU ECONOMIC DEVELOPMENT DISTRICT CHANGZHOU, JIANGSU 213023"/>
    <s v="NO. 16 MEIHUA ROAD ZHONGLOU ECONOMIC DEVELOPMENT DISTRICT CHANGZHOU JIANGSU 213023"/>
    <s v="16 213023"/>
    <s v="16"/>
    <x v="14"/>
    <x v="0"/>
    <x v="7"/>
    <n v="3"/>
    <x v="6"/>
    <n v="2"/>
    <n v="1"/>
    <n v="0.86271727150378508"/>
    <n v="6.1611345066206913E-2"/>
    <m/>
    <m/>
    <m/>
    <m/>
    <m/>
    <m/>
    <m/>
    <m/>
    <m/>
    <m/>
    <m/>
    <m/>
    <m/>
    <n v="9"/>
    <n v="1"/>
    <n v="0"/>
  </r>
  <r>
    <n v="67794826"/>
    <s v="MOINI Akhmad"/>
    <s v="105082, Moskva, Spartakovskij per., d. 2, str. 1, sektsija 1, etazh 3, 'EVROMARKPAT'"/>
    <s v="105082 Moskva Spartakovskij per. d. 2 str. 1 sektsija 1 etazh 3 'EVROMARKPAT'"/>
    <s v="105082 2 1 1 3"/>
    <s v="2"/>
    <x v="9"/>
    <x v="0"/>
    <x v="7"/>
    <n v="3"/>
    <x v="5"/>
    <n v="5"/>
    <n v="1"/>
    <n v="8.2212994679193518E-2"/>
    <n v="0.62324682801330122"/>
    <m/>
    <m/>
    <m/>
    <m/>
    <m/>
    <m/>
    <m/>
    <m/>
    <m/>
    <m/>
    <m/>
    <m/>
    <m/>
    <n v="9"/>
    <n v="1"/>
    <n v="0"/>
  </r>
  <r>
    <n v="67826714"/>
    <s v="Balogh, Gábor"/>
    <s v="Csontváry K. T. u. 18 1181 Budapest HU"/>
    <s v="Csontváry K. T. u. 18 1181 Budapest HU"/>
    <s v="18 1181"/>
    <s v="18"/>
    <x v="22"/>
    <x v="0"/>
    <x v="34"/>
    <n v="3"/>
    <x v="10"/>
    <n v="2"/>
    <n v="1"/>
    <n v="0.85133520234872628"/>
    <n v="0.36877930389248148"/>
    <m/>
    <m/>
    <m/>
    <m/>
    <m/>
    <m/>
    <m/>
    <m/>
    <m/>
    <m/>
    <m/>
    <m/>
    <m/>
    <n v="9"/>
    <n v="1"/>
    <n v="0"/>
  </r>
  <r>
    <n v="53559306"/>
    <s v="Denis, Gregoire Francois Florent"/>
    <s v="San Jose,CA"/>
    <s v="San Jose CA"/>
    <s v=""/>
    <s v=""/>
    <x v="9"/>
    <x v="0"/>
    <x v="77"/>
    <n v="1"/>
    <x v="3"/>
    <n v="0"/>
    <n v="0"/>
    <n v="0.27174460146654933"/>
    <n v="5.3215384571377866E-2"/>
    <n v="1"/>
    <n v="1"/>
    <m/>
    <m/>
    <m/>
    <m/>
    <m/>
    <m/>
    <m/>
    <m/>
    <m/>
    <m/>
    <m/>
    <n v="9"/>
    <n v="0"/>
    <n v="0"/>
  </r>
  <r>
    <n v="67921942"/>
    <s v="OH, Takkeun"/>
    <s v="LG CHEM RESEARCH PARK, 188, MUNJI-RO, DAEJEON 34122 YUSEONG-GU,"/>
    <s v="LG CHEM RESEARCH PARK 188 MUNJI-RO DAEJEON 34122 YUSEONG-GU"/>
    <s v="188 34122"/>
    <s v="188"/>
    <x v="7"/>
    <x v="0"/>
    <x v="53"/>
    <n v="3"/>
    <x v="2"/>
    <n v="2"/>
    <n v="1"/>
    <n v="0.44848834549818328"/>
    <n v="0.57999869049874742"/>
    <m/>
    <m/>
    <m/>
    <m/>
    <m/>
    <m/>
    <m/>
    <m/>
    <m/>
    <m/>
    <m/>
    <m/>
    <m/>
    <n v="9"/>
    <n v="1"/>
    <n v="0"/>
  </r>
  <r>
    <n v="67941589"/>
    <s v="ELSEBET OSTERGAARD NIELSEN"/>
    <s v="Vendersgade 22, 4.tv., DK-1363 Copenhagen K,DENMARK"/>
    <s v="Vendersgade 22 4.tv. DK-1363 Copenhagen K DENMARK"/>
    <s v="22 4 1363"/>
    <s v="22"/>
    <x v="18"/>
    <x v="0"/>
    <x v="71"/>
    <n v="3"/>
    <x v="11"/>
    <n v="3"/>
    <n v="1"/>
    <n v="0.32191981698801486"/>
    <n v="0.91934311738656582"/>
    <m/>
    <m/>
    <m/>
    <m/>
    <m/>
    <m/>
    <m/>
    <m/>
    <m/>
    <m/>
    <m/>
    <m/>
    <m/>
    <n v="9"/>
    <n v="1"/>
    <n v="0"/>
  </r>
  <r>
    <n v="67947339"/>
    <s v="METANEKS NYU ZILAND LIMITED"/>
    <s v="191002, Sankt-Peterburg, a/ja 5, OOO 'Ljapunov i partnery'"/>
    <s v="191002 Sankt-Peterburg a/ja 5 OOO 'Ljapunov i partnery'"/>
    <s v="191002 5"/>
    <s v="5"/>
    <x v="34"/>
    <x v="0"/>
    <x v="14"/>
    <n v="3"/>
    <x v="10"/>
    <n v="2"/>
    <n v="1"/>
    <n v="0.38021254114114844"/>
    <n v="0.85222641072408856"/>
    <m/>
    <m/>
    <m/>
    <m/>
    <m/>
    <m/>
    <m/>
    <m/>
    <m/>
    <m/>
    <m/>
    <m/>
    <m/>
    <n v="9"/>
    <n v="1"/>
    <n v="0"/>
  </r>
  <r>
    <n v="56977907"/>
    <s v="Skorheim, Steven W."/>
    <s v="Canoga Park,CA"/>
    <s v="Canoga Park CA"/>
    <s v=""/>
    <s v=""/>
    <x v="9"/>
    <x v="0"/>
    <x v="78"/>
    <n v="1"/>
    <x v="3"/>
    <n v="0"/>
    <n v="0"/>
    <n v="0.56150461334298096"/>
    <n v="5.4534351027382133E-2"/>
    <n v="1"/>
    <n v="1"/>
    <m/>
    <m/>
    <m/>
    <m/>
    <m/>
    <m/>
    <m/>
    <m/>
    <m/>
    <m/>
    <m/>
    <n v="9"/>
    <n v="0"/>
    <n v="0"/>
  </r>
  <r>
    <n v="68001455"/>
    <s v="IMAI, Ryoichi"/>
    <s v="C/O EXEDY CORPORATION 1-1, KIDAMOTOMIYA 1-CHOME, NEYAGAWA-SHI, OSAKA 5728570 〒5728570"/>
    <s v="C/O EXEDY CORPORATION 1-1 KIDAMOTOMIYA 1-CHOME NEYAGAWA-SHI OSAKA 5728570 〒5728570"/>
    <s v="11 1 5728570 5728570"/>
    <s v="1-"/>
    <x v="2"/>
    <x v="0"/>
    <x v="92"/>
    <n v="3"/>
    <x v="4"/>
    <n v="4"/>
    <n v="1"/>
    <n v="0.43852489301273812"/>
    <n v="0.7262836134112951"/>
    <m/>
    <m/>
    <m/>
    <m/>
    <m/>
    <m/>
    <m/>
    <m/>
    <m/>
    <m/>
    <m/>
    <m/>
    <m/>
    <n v="9"/>
    <n v="1"/>
    <n v="0"/>
  </r>
  <r>
    <n v="68030711"/>
    <s v="MITSUBISHI TANABE PHARMA CORPORATION"/>
    <s v="3-2-10, DOSHO-MACHI, CHUO-KU, OSAKA-SHI, OSAKA 5418505 〒5418505"/>
    <s v="3-2-10 DOSHO-MACHI CHUO-KU OSAKA-SHI OSAKA 5418505 〒5418505"/>
    <s v="3210 5418505 5418505"/>
    <s v="-2-"/>
    <x v="2"/>
    <x v="0"/>
    <x v="53"/>
    <n v="3"/>
    <x v="11"/>
    <n v="3"/>
    <n v="1"/>
    <n v="7.6475536200443228E-2"/>
    <n v="0.40238763672042532"/>
    <m/>
    <m/>
    <m/>
    <m/>
    <m/>
    <m/>
    <m/>
    <m/>
    <m/>
    <m/>
    <m/>
    <m/>
    <m/>
    <n v="9"/>
    <n v="1"/>
    <n v="0"/>
  </r>
  <r>
    <n v="68032051"/>
    <s v="FREE WHEELER LTD."/>
    <s v="SOFIA 1504 BG"/>
    <s v="SOFIA 1504 BG"/>
    <s v="1504"/>
    <s v=""/>
    <x v="55"/>
    <x v="0"/>
    <x v="69"/>
    <n v="1"/>
    <x v="3"/>
    <n v="1"/>
    <n v="0"/>
    <n v="0.87872575105373674"/>
    <n v="0.47958509019569662"/>
    <m/>
    <m/>
    <m/>
    <m/>
    <m/>
    <m/>
    <m/>
    <m/>
    <m/>
    <m/>
    <m/>
    <m/>
    <m/>
    <n v="9"/>
    <n v="0"/>
    <n v="0"/>
  </r>
  <r>
    <n v="68071036"/>
    <s v="SUZUKI, Kiyoshi"/>
    <s v="C/O SEIKAGAKU CORPORATION, 6-1, MARUNOUCHI 1-CHOME, CHIYODA-KU, TOKYO 1000005 〒1000005"/>
    <s v="C/O SEIKAGAKU CORPORATION 6-1 MARUNOUCHI 1-CHOME CHIYODA-KU TOKYO 1000005 〒1000005"/>
    <s v="61 1 1000005 1000005"/>
    <s v="6-"/>
    <x v="2"/>
    <x v="0"/>
    <x v="12"/>
    <n v="3"/>
    <x v="4"/>
    <n v="4"/>
    <n v="1"/>
    <n v="0.88798615552430249"/>
    <n v="0.11840485831593939"/>
    <m/>
    <m/>
    <m/>
    <m/>
    <m/>
    <m/>
    <m/>
    <m/>
    <m/>
    <m/>
    <m/>
    <m/>
    <m/>
    <n v="9"/>
    <n v="1"/>
    <n v="0"/>
  </r>
  <r>
    <n v="68219798"/>
    <s v="Obshchestvo s ogranichennoj otvetstvennostyu 'Original Soft'"/>
    <s v="119180, Moskva, ul. Bolshaya Polyanka, 7/10, str. 1, OOO 'Aparina, Kastalskij i partnery'. Patentno-pravovaya gruppa', V.N. Kastalskomu"/>
    <s v="119180 Moskva ul. Bolshaya Polyanka 7/10 str. 1 OOO 'Aparina Kastalskij i partnery'. Patentno-pravovaya gruppa' V.N. Kastalskomu"/>
    <s v="119180 710 1"/>
    <s v="7/"/>
    <x v="29"/>
    <x v="0"/>
    <x v="137"/>
    <n v="3"/>
    <x v="13"/>
    <n v="3"/>
    <n v="1"/>
    <n v="0.20804854504509096"/>
    <n v="0.25469478034621773"/>
    <m/>
    <m/>
    <m/>
    <m/>
    <m/>
    <m/>
    <m/>
    <m/>
    <m/>
    <m/>
    <m/>
    <m/>
    <m/>
    <n v="9"/>
    <n v="1"/>
    <n v="0"/>
  </r>
  <r>
    <n v="68238289"/>
    <s v="Rudnev Aleksej Vadimovich"/>
    <s v="607188, Nizhegorodskaja obl., g. Sarov, pr. Mira, 37, FGUP 'RFJATS-VNIIEF', zam. nachalnika sluzhby po innovatsijam i investitsijam - nachalniku upravlenija V.E. Mironovu"/>
    <s v="607188 Nizhegorodskaja obl. g. Sarov pr. Mira 37 FGUP 'RFJATS-VNIIEF' zam. nachalnika sluzhby po innovatsijam i investitsijam - nachalniku upravlenija V.E. Mironovu"/>
    <s v="607188 37"/>
    <s v="37"/>
    <x v="29"/>
    <x v="0"/>
    <x v="155"/>
    <n v="3"/>
    <x v="19"/>
    <n v="2"/>
    <n v="1"/>
    <n v="0.29336693304229378"/>
    <n v="0.3581580603627017"/>
    <m/>
    <m/>
    <m/>
    <m/>
    <m/>
    <m/>
    <m/>
    <m/>
    <m/>
    <m/>
    <m/>
    <m/>
    <m/>
    <n v="9"/>
    <n v="1"/>
    <n v="0"/>
  </r>
  <r>
    <n v="68271080"/>
    <s v="HIGUCHI, Shinichi"/>
    <s v="C/O ALPS ELECTRIC CO., LTD., 1-7, YUKIGAYA-OTSUKAMACHI, OTA-KU, TOKYO 1458501 〒1458501"/>
    <s v="C/O ALPS ELECTRIC CO. LTD. 1-7 YUKIGAYA-OTSUKAMACHI OTA-KU TOKYO 1458501 〒1458501"/>
    <s v="17 1458501 1458501"/>
    <s v="1-"/>
    <x v="2"/>
    <x v="0"/>
    <x v="12"/>
    <n v="3"/>
    <x v="6"/>
    <n v="3"/>
    <n v="1"/>
    <n v="0.65705206049013931"/>
    <n v="0.98438056744153424"/>
    <m/>
    <m/>
    <m/>
    <m/>
    <m/>
    <m/>
    <m/>
    <m/>
    <m/>
    <m/>
    <m/>
    <m/>
    <m/>
    <n v="9"/>
    <n v="1"/>
    <n v="0"/>
  </r>
  <r>
    <n v="68295294"/>
    <s v="OMEGA S.A."/>
    <s v="109012, Moskva, ul. Ilinka, 5/2, OOO 'Soyuzpatent'"/>
    <s v="109012 Moskva ul. Ilinka 5/2 OOO 'Soyuzpatent'"/>
    <s v="109012 52"/>
    <s v="5/"/>
    <x v="10"/>
    <x v="0"/>
    <x v="23"/>
    <n v="3"/>
    <x v="11"/>
    <n v="2"/>
    <n v="1"/>
    <n v="7.3869517715208111E-2"/>
    <n v="0.39539827578456976"/>
    <m/>
    <m/>
    <m/>
    <m/>
    <m/>
    <m/>
    <m/>
    <m/>
    <m/>
    <m/>
    <m/>
    <m/>
    <m/>
    <n v="9"/>
    <n v="1"/>
    <n v="0"/>
  </r>
  <r>
    <n v="57864573"/>
    <s v="SEIFI, Hasti"/>
    <s v="c/o Technicolor USA Inc,175 South San Antonio Rd,Los Altos, California 94022"/>
    <s v="c/o Technicolor USA Inc 175 South San Antonio Rd Los Altos California 94022"/>
    <s v="175 94022"/>
    <s v="175"/>
    <x v="9"/>
    <x v="0"/>
    <x v="45"/>
    <n v="3"/>
    <x v="5"/>
    <n v="2"/>
    <n v="1"/>
    <n v="0.22725858380669994"/>
    <n v="5.1837070960706E-2"/>
    <n v="1"/>
    <n v="3"/>
    <m/>
    <m/>
    <m/>
    <m/>
    <m/>
    <m/>
    <m/>
    <m/>
    <m/>
    <m/>
    <m/>
    <n v="9"/>
    <n v="1"/>
    <n v="0"/>
  </r>
  <r>
    <n v="68324846"/>
    <s v="TANAKA, Satoru"/>
    <s v="C/O MITSUBISHI ELECTRIC CORPORATION, 7-3, MARUNOUCHI 2-CHOME, CHIYODA-KU, TOKYO 1008310 〒1008310"/>
    <s v="C/O MITSUBISHI ELECTRIC CORPORATION 7-3 MARUNOUCHI 2-CHOME CHIYODA-KU TOKYO 1008310 〒1008310"/>
    <s v="73 2 1008310 1008310"/>
    <s v="7-"/>
    <x v="2"/>
    <x v="0"/>
    <x v="56"/>
    <n v="3"/>
    <x v="6"/>
    <n v="4"/>
    <n v="1"/>
    <n v="7.6137587175693078E-2"/>
    <n v="8.3535354077830859E-2"/>
    <m/>
    <m/>
    <m/>
    <m/>
    <m/>
    <m/>
    <m/>
    <m/>
    <m/>
    <m/>
    <m/>
    <m/>
    <m/>
    <n v="9"/>
    <n v="1"/>
    <n v="0"/>
  </r>
  <r>
    <n v="68326612"/>
    <s v="TERUI YUki"/>
    <s v="129090, Moskva, ul. B. Spasskaja, 25, stroenie 3, OOO 'JUridicheskaja firma Gorodisskij i Partnery'"/>
    <s v="129090 Moskva ul. B. Spasskaja 25 stroenie 3 OOO 'JUridicheskaja firma Gorodisskij i Partnery'"/>
    <s v="129090 25 3"/>
    <s v="25"/>
    <x v="2"/>
    <x v="0"/>
    <x v="95"/>
    <n v="3"/>
    <x v="7"/>
    <n v="3"/>
    <n v="1"/>
    <n v="0.72744386717866349"/>
    <n v="0.64851979373559676"/>
    <m/>
    <m/>
    <m/>
    <m/>
    <m/>
    <m/>
    <m/>
    <m/>
    <m/>
    <m/>
    <m/>
    <m/>
    <m/>
    <n v="9"/>
    <n v="1"/>
    <n v="0"/>
  </r>
  <r>
    <n v="68346701"/>
    <s v="ZHANG, Xueqiang"/>
    <s v="HENGDIAN INDUSTRIAL AREA DONGYANG, ZHEJIANG 322118"/>
    <s v="HENGDIAN INDUSTRIAL AREA DONGYANG ZHEJIANG 322118"/>
    <s v="322118"/>
    <s v=""/>
    <x v="14"/>
    <x v="0"/>
    <x v="23"/>
    <n v="3"/>
    <x v="9"/>
    <n v="1"/>
    <n v="0"/>
    <n v="0.27677392316517457"/>
    <n v="0.2883114670963931"/>
    <m/>
    <m/>
    <m/>
    <m/>
    <m/>
    <m/>
    <m/>
    <m/>
    <m/>
    <m/>
    <m/>
    <m/>
    <m/>
    <n v="9"/>
    <n v="1"/>
    <n v="0"/>
  </r>
  <r>
    <n v="68451807"/>
    <s v="Kostoglotov Andrej Aleksandrovich"/>
    <s v="344000, g. Rostov-na-Donu, pl. Gagarina, 1, DGTU, otdel intellektualnoj sobstvennosti"/>
    <s v="344000 g. Rostov-na-Donu pl. Gagarina 1 DGTU otdel intellektualnoj sobstvennosti"/>
    <s v="344000 1"/>
    <s v="1"/>
    <x v="29"/>
    <x v="0"/>
    <x v="92"/>
    <n v="3"/>
    <x v="4"/>
    <n v="2"/>
    <n v="1"/>
    <n v="0.82244492108045897"/>
    <n v="5.8267039572034829E-2"/>
    <m/>
    <m/>
    <m/>
    <m/>
    <m/>
    <m/>
    <m/>
    <m/>
    <m/>
    <m/>
    <m/>
    <m/>
    <m/>
    <n v="9"/>
    <n v="1"/>
    <n v="0"/>
  </r>
  <r>
    <n v="68558340"/>
    <s v="LYU Muyuan"/>
    <s v="129090, Moskva, ul. B. Spasskaja, 25, str. 3, OOO 'JUridicheskaja firma Gorodisskij i Partnery'"/>
    <s v="129090 Moskva ul. B. Spasskaja 25 str. 3 OOO 'JUridicheskaja firma Gorodisskij i Partnery'"/>
    <s v="129090 25 3"/>
    <s v="25"/>
    <x v="14"/>
    <x v="0"/>
    <x v="84"/>
    <n v="3"/>
    <x v="7"/>
    <n v="3"/>
    <n v="1"/>
    <n v="0.76581668243253354"/>
    <n v="0.11997960514049755"/>
    <m/>
    <m/>
    <m/>
    <m/>
    <m/>
    <m/>
    <m/>
    <m/>
    <m/>
    <m/>
    <m/>
    <m/>
    <m/>
    <n v="9"/>
    <n v="1"/>
    <n v="0"/>
  </r>
  <r>
    <n v="68580830"/>
    <s v="ZHAI, Yue"/>
    <s v="14/F, TOWER 1 SHANGHAI 200050 NO.99, WENJI RD., SONGJIANG DISTRICT"/>
    <s v="14/F TOWER 1 SHANGHAI 200050 NO.99 WENJI RD. SONGJIANG DISTRICT"/>
    <s v="14 1 200050 99"/>
    <s v="1"/>
    <x v="14"/>
    <x v="0"/>
    <x v="82"/>
    <n v="3"/>
    <x v="4"/>
    <n v="4"/>
    <n v="1"/>
    <n v="0.18015014727438217"/>
    <n v="0.75273502976973494"/>
    <m/>
    <m/>
    <m/>
    <m/>
    <m/>
    <m/>
    <m/>
    <m/>
    <m/>
    <m/>
    <m/>
    <m/>
    <m/>
    <n v="9"/>
    <n v="1"/>
    <n v="0"/>
  </r>
  <r>
    <n v="68607095"/>
    <s v="WANG, Zhiyong"/>
    <s v="C/O ZTE CORPORATION ZTE PLAZA, KEJI ROAD SOUTH, HI-TECH INDUSTRIAL PARK NANSHAN SHENZHEN, GUANGDONG 518057"/>
    <s v="C/O ZTE CORPORATION ZTE PLAZA KEJI ROAD SOUTH HI-TECH INDUSTRIAL PARK NANSHAN SHENZHEN GUANGDONG 518057"/>
    <s v="518057"/>
    <s v=""/>
    <x v="14"/>
    <x v="0"/>
    <x v="118"/>
    <n v="3"/>
    <x v="12"/>
    <n v="1"/>
    <n v="0"/>
    <n v="0.74622298969270062"/>
    <n v="0.94490703930426767"/>
    <m/>
    <m/>
    <m/>
    <m/>
    <m/>
    <m/>
    <m/>
    <m/>
    <m/>
    <m/>
    <m/>
    <m/>
    <m/>
    <n v="9"/>
    <n v="1"/>
    <n v="0"/>
  </r>
  <r>
    <n v="68615020"/>
    <s v="WESTER, Ingmar"/>
    <s v="FI"/>
    <s v="FI"/>
    <s v=""/>
    <s v=""/>
    <x v="23"/>
    <x v="0"/>
    <x v="99"/>
    <n v="1"/>
    <x v="14"/>
    <n v="0"/>
    <n v="0"/>
    <n v="3.5645956216832531E-2"/>
    <n v="0.25090717247251038"/>
    <m/>
    <m/>
    <m/>
    <m/>
    <m/>
    <m/>
    <m/>
    <m/>
    <m/>
    <m/>
    <m/>
    <m/>
    <m/>
    <n v="9"/>
    <n v="0"/>
    <n v="0"/>
  </r>
  <r>
    <n v="68623282"/>
    <s v="ZHOU, Haijun"/>
    <s v="NO.40 XUEYUAN RD., HAIDIAN DISTRICT BEIJING 100191"/>
    <s v="NO.40 XUEYUAN RD. HAIDIAN DISTRICT BEIJING 100191"/>
    <s v="40 100191"/>
    <s v=".40"/>
    <x v="14"/>
    <x v="0"/>
    <x v="23"/>
    <n v="3"/>
    <x v="11"/>
    <n v="2"/>
    <n v="1"/>
    <n v="0.90727735748554883"/>
    <n v="0.91946689001006654"/>
    <m/>
    <m/>
    <m/>
    <m/>
    <m/>
    <m/>
    <m/>
    <m/>
    <m/>
    <m/>
    <m/>
    <m/>
    <m/>
    <n v="9"/>
    <n v="1"/>
    <n v="0"/>
  </r>
  <r>
    <n v="68624056"/>
    <s v="GRAHAM, Ryan Anthony"/>
    <s v="NZ"/>
    <s v="NZ"/>
    <s v=""/>
    <s v=""/>
    <x v="34"/>
    <x v="0"/>
    <x v="99"/>
    <n v="1"/>
    <x v="14"/>
    <n v="0"/>
    <n v="0"/>
    <n v="0.95572837576779468"/>
    <n v="0.45845880858782129"/>
    <m/>
    <m/>
    <m/>
    <m/>
    <m/>
    <m/>
    <m/>
    <m/>
    <m/>
    <m/>
    <m/>
    <m/>
    <m/>
    <n v="9"/>
    <n v="0"/>
    <n v="0"/>
  </r>
  <r>
    <n v="68669574"/>
    <s v="Nikolskaya YAna Mikhajlovna"/>
    <s v="105005, Moskva, ul. 2-ja Baumanskaja, 5, str. 1, MGTU im. N.E. Baumana, TSZIS, dlja Ladova S.V., kaf. SM-4"/>
    <s v="105005 Moskva ul. 2-ja Baumanskaja 5 str. 1 MGTU im. N.E. Baumana TSZIS dlja Ladova S.V. kaf. SM-4"/>
    <s v="105005 2 5 1 4"/>
    <s v="2-"/>
    <x v="29"/>
    <x v="0"/>
    <x v="118"/>
    <n v="3"/>
    <x v="17"/>
    <n v="5"/>
    <n v="1"/>
    <n v="0.80163383420572132"/>
    <n v="0.78362101394036121"/>
    <m/>
    <m/>
    <m/>
    <m/>
    <m/>
    <m/>
    <m/>
    <m/>
    <m/>
    <m/>
    <m/>
    <m/>
    <m/>
    <n v="9"/>
    <n v="1"/>
    <n v="0"/>
  </r>
  <r>
    <n v="68674359"/>
    <s v="Ryadnov Aleksej Ivanovich"/>
    <s v="400002, g. Volgograd, pr. Universitetskij, 26, FGBOU VO Volgogradskij GAU, Dolgovoj A.I."/>
    <s v="400002 g. Volgograd pr. Universitetskij 26 FGBOU VO Volgogradskij GAU Dolgovoj A.I."/>
    <s v="400002 26"/>
    <s v="26"/>
    <x v="29"/>
    <x v="0"/>
    <x v="8"/>
    <n v="3"/>
    <x v="8"/>
    <n v="2"/>
    <n v="1"/>
    <n v="0.52175773168794615"/>
    <n v="0.69555174214011406"/>
    <m/>
    <m/>
    <m/>
    <m/>
    <m/>
    <m/>
    <m/>
    <m/>
    <m/>
    <m/>
    <m/>
    <m/>
    <m/>
    <n v="9"/>
    <n v="1"/>
    <n v="0"/>
  </r>
  <r>
    <n v="68688557"/>
    <s v="HABIB, Mohamed A."/>
    <s v="SA"/>
    <s v="SA"/>
    <s v=""/>
    <s v=""/>
    <x v="60"/>
    <x v="0"/>
    <x v="99"/>
    <n v="1"/>
    <x v="14"/>
    <n v="0"/>
    <n v="0"/>
    <n v="0.19962569930439344"/>
    <n v="0.95402974905497551"/>
    <m/>
    <m/>
    <m/>
    <m/>
    <m/>
    <m/>
    <m/>
    <m/>
    <m/>
    <m/>
    <m/>
    <m/>
    <m/>
    <n v="9"/>
    <n v="0"/>
    <n v="0"/>
  </r>
  <r>
    <n v="68714667"/>
    <s v="TADA Yasuomi"/>
    <s v="C/O NATIONAL UNIVERSITY CORPORATION NAGOYA UNIVERSITY, 1, FURO-CHO, CHIKUSA-KU, NAGOYA-SHI, AICHI 4648601 〒4648601"/>
    <s v="C/O NATIONAL UNIVERSITY CORPORATION NAGOYA UNIVERSITY 1 FURO-CHO CHIKUSA-KU NAGOYA-SHI AICHI 4648601 〒4648601"/>
    <s v="1 4648601 4648601"/>
    <s v="1"/>
    <x v="2"/>
    <x v="0"/>
    <x v="121"/>
    <n v="3"/>
    <x v="5"/>
    <n v="3"/>
    <n v="1"/>
    <n v="0.20296690582722798"/>
    <n v="0.45621169648607374"/>
    <m/>
    <m/>
    <m/>
    <m/>
    <m/>
    <m/>
    <m/>
    <m/>
    <m/>
    <m/>
    <m/>
    <m/>
    <m/>
    <n v="9"/>
    <n v="1"/>
    <n v="0"/>
  </r>
  <r>
    <n v="68725511"/>
    <s v="JAMAGUTI Fudzito"/>
    <s v="129090, Moskva, ul. B. Spasskaja, 25, stroenie 3, OOO 'JUridicheskaja firma Gorodisskij i Partnery'"/>
    <s v="129090 Moskva ul. B. Spasskaja 25 stroenie 3 OOO 'JUridicheskaja firma Gorodisskij i Partnery'"/>
    <s v="129090 25 3"/>
    <s v="25"/>
    <x v="2"/>
    <x v="0"/>
    <x v="95"/>
    <n v="3"/>
    <x v="7"/>
    <n v="3"/>
    <n v="1"/>
    <n v="0.94347070437050051"/>
    <n v="0.64285058621090185"/>
    <m/>
    <m/>
    <m/>
    <m/>
    <m/>
    <m/>
    <m/>
    <m/>
    <m/>
    <m/>
    <m/>
    <m/>
    <m/>
    <n v="9"/>
    <n v="1"/>
    <n v="0"/>
  </r>
  <r>
    <n v="68751542"/>
    <s v="NISHIKIORI Takuya"/>
    <s v="C/O MITSUBISHI CHEMICAL HIGH-TECHNICA CORPORATION, 1, FUKUDA-MACHI, JOETSU-SHI, NIIGATA 9428611 〒9428611"/>
    <s v="C/O MITSUBISHI CHEMICAL HIGH-TECHNICA CORPORATION 1 FUKUDA-MACHI JOETSU-SHI NIIGATA 9428611 〒9428611"/>
    <s v="1 9428611 9428611"/>
    <s v="1"/>
    <x v="2"/>
    <x v="0"/>
    <x v="127"/>
    <n v="3"/>
    <x v="6"/>
    <n v="3"/>
    <n v="1"/>
    <n v="0.94470418025997838"/>
    <n v="0.8596181684108809"/>
    <m/>
    <m/>
    <m/>
    <m/>
    <m/>
    <m/>
    <m/>
    <m/>
    <m/>
    <m/>
    <m/>
    <m/>
    <m/>
    <n v="9"/>
    <n v="1"/>
    <n v="0"/>
  </r>
  <r>
    <n v="68767269"/>
    <s v="TANIGAWA, Hiroumi"/>
    <s v="C/O KONICA MINOLTA, INC., 2-7-2 MARUNOUCHI, CHIYODA-KU, TOKYO 1007015 〒1007015"/>
    <s v="C/O KONICA MINOLTA INC. 2-7-2 MARUNOUCHI CHIYODA-KU TOKYO 1007015 〒1007015"/>
    <s v="272 1007015 1007015"/>
    <s v="2-"/>
    <x v="2"/>
    <x v="0"/>
    <x v="72"/>
    <n v="3"/>
    <x v="4"/>
    <n v="3"/>
    <n v="1"/>
    <n v="0.42331567399874814"/>
    <n v="0.41634837843231076"/>
    <m/>
    <m/>
    <m/>
    <m/>
    <m/>
    <m/>
    <m/>
    <m/>
    <m/>
    <m/>
    <m/>
    <m/>
    <m/>
    <n v="9"/>
    <n v="1"/>
    <n v="0"/>
  </r>
  <r>
    <n v="68795380"/>
    <s v="CHelnokova Savija Minnezakievna"/>
    <s v="423574, Tatarstan, g. Nizhnekamsk, PAO 'Nizhnekamskneftekhim', nachalniku patentnogo otdela A.R. JAgfarovu"/>
    <s v="423574 Tatarstan g. Nizhnekamsk PAO 'Nizhnekamskneftekhim' nachalniku patentnogo otdela A.R. JAgfarovu"/>
    <s v="423574"/>
    <s v=""/>
    <x v="29"/>
    <x v="0"/>
    <x v="118"/>
    <n v="3"/>
    <x v="6"/>
    <n v="1"/>
    <n v="0"/>
    <n v="0.64120394550770565"/>
    <n v="0.95997313833962217"/>
    <m/>
    <m/>
    <m/>
    <m/>
    <m/>
    <m/>
    <m/>
    <m/>
    <m/>
    <m/>
    <m/>
    <m/>
    <m/>
    <n v="9"/>
    <n v="1"/>
    <n v="0"/>
  </r>
  <r>
    <n v="68858414"/>
    <s v="GASTON, Justine"/>
    <s v="US"/>
    <s v="US"/>
    <s v=""/>
    <s v=""/>
    <x v="9"/>
    <x v="0"/>
    <x v="99"/>
    <n v="1"/>
    <x v="14"/>
    <n v="0"/>
    <n v="0"/>
    <n v="0.36937040242746522"/>
    <n v="0.29567057394598528"/>
    <m/>
    <m/>
    <m/>
    <m/>
    <m/>
    <m/>
    <m/>
    <m/>
    <m/>
    <m/>
    <m/>
    <m/>
    <m/>
    <n v="9"/>
    <n v="0"/>
    <n v="0"/>
  </r>
  <r>
    <n v="68861617"/>
    <s v="GRIJO Patrik Nolan"/>
    <s v="129090, Moskva, ul. B. Spasskaja, 25, stroenie 3, OOO 'JUridicheskaja firma Gorodisskij i Partnery'"/>
    <s v="129090 Moskva ul. B. Spasskaja 25 stroenie 3 OOO 'JUridicheskaja firma Gorodisskij i Partnery'"/>
    <s v="129090 25 3"/>
    <s v="25"/>
    <x v="9"/>
    <x v="0"/>
    <x v="95"/>
    <n v="3"/>
    <x v="7"/>
    <n v="3"/>
    <n v="1"/>
    <n v="0.88445848265568283"/>
    <n v="7.9099962112599065E-2"/>
    <m/>
    <m/>
    <m/>
    <m/>
    <m/>
    <m/>
    <m/>
    <m/>
    <m/>
    <m/>
    <m/>
    <m/>
    <m/>
    <n v="9"/>
    <n v="1"/>
    <n v="0"/>
  </r>
  <r>
    <n v="68869621"/>
    <s v="Glazkov Viktor Petrovich"/>
    <s v="410054, g. Saratov, ul. Politekhnicheskaya, 77, SGTU imeni Gagarina YU.A., patentno-litsenzionnyj otdel TSTT"/>
    <s v="410054 g. Saratov ul. Politekhnicheskaya 77 SGTU imeni Gagarina YU.A. patentno-litsenzionnyj otdel TSTT"/>
    <s v="410054 77"/>
    <s v="77"/>
    <x v="29"/>
    <x v="0"/>
    <x v="105"/>
    <n v="3"/>
    <x v="5"/>
    <n v="2"/>
    <n v="1"/>
    <n v="0.3745889785071409"/>
    <n v="0.40492020230199577"/>
    <m/>
    <m/>
    <m/>
    <m/>
    <m/>
    <m/>
    <m/>
    <m/>
    <m/>
    <m/>
    <m/>
    <m/>
    <m/>
    <n v="9"/>
    <n v="1"/>
    <n v="0"/>
  </r>
  <r>
    <n v="69034726"/>
    <s v="DUDZIAK, Mark"/>
    <s v="NO. 1 ANTUO ROAD, ANTING, JIADING DISTRICT SHANGHAI 201804"/>
    <s v="NO. 1 ANTUO ROAD ANTING JIADING DISTRICT SHANGHAI 201804"/>
    <s v="1 201804"/>
    <s v="1"/>
    <x v="14"/>
    <x v="0"/>
    <x v="14"/>
    <n v="3"/>
    <x v="2"/>
    <n v="2"/>
    <n v="1"/>
    <n v="0.91890183215107601"/>
    <n v="0.88597364007731971"/>
    <m/>
    <m/>
    <m/>
    <m/>
    <m/>
    <m/>
    <m/>
    <m/>
    <m/>
    <m/>
    <m/>
    <m/>
    <m/>
    <n v="9"/>
    <n v="1"/>
    <n v="0"/>
  </r>
  <r>
    <n v="69035183"/>
    <s v="FU, Zhendong"/>
    <s v="QIU, DINGYI CHANGZHOU, JIANGSU 213200 TWO JINTAN CITY, SOUTH CENTRAL ROAD NO. 888"/>
    <s v="QIU DINGYI CHANGZHOU JIANGSU 213200 TWO JINTAN CITY SOUTH CENTRAL ROAD NO. 888"/>
    <s v="213200 888"/>
    <s v=""/>
    <x v="14"/>
    <x v="0"/>
    <x v="35"/>
    <n v="3"/>
    <x v="5"/>
    <n v="2"/>
    <n v="0"/>
    <n v="0.34779185986003525"/>
    <n v="0.5026609937959261"/>
    <m/>
    <m/>
    <m/>
    <m/>
    <m/>
    <m/>
    <m/>
    <m/>
    <m/>
    <m/>
    <m/>
    <m/>
    <m/>
    <n v="9"/>
    <n v="1"/>
    <n v="0"/>
  </r>
  <r>
    <n v="69055543"/>
    <s v="DENG, Xinjun"/>
    <s v="FENGCHI INDUSTRIAL AREA, DALI TOWN FOSHAN, GUANGDONG 528231 NANHAI DISTRICT"/>
    <s v="FENGCHI INDUSTRIAL AREA DALI TOWN FOSHAN GUANGDONG 528231 NANHAI DISTRICT"/>
    <s v="528231"/>
    <s v=""/>
    <x v="14"/>
    <x v="0"/>
    <x v="60"/>
    <n v="3"/>
    <x v="4"/>
    <n v="1"/>
    <n v="0"/>
    <n v="0.54258969610266394"/>
    <n v="0.58892164033141003"/>
    <m/>
    <m/>
    <m/>
    <m/>
    <m/>
    <m/>
    <m/>
    <m/>
    <m/>
    <m/>
    <m/>
    <m/>
    <m/>
    <n v="9"/>
    <n v="1"/>
    <n v="0"/>
  </r>
  <r>
    <n v="69072510"/>
    <s v="ZHOU, Yabo"/>
    <s v="NO.301, XUEFU ROAD ZHENJIANG COUNTY, JIANGSU 212013"/>
    <s v="NO.301 XUEFU ROAD ZHENJIANG COUNTY JIANGSU 212013"/>
    <s v="301 212013"/>
    <s v=".301"/>
    <x v="14"/>
    <x v="0"/>
    <x v="71"/>
    <n v="3"/>
    <x v="11"/>
    <n v="2"/>
    <n v="1"/>
    <n v="0.45413047237336523"/>
    <n v="0.94384207568807865"/>
    <m/>
    <m/>
    <m/>
    <m/>
    <m/>
    <m/>
    <m/>
    <m/>
    <m/>
    <m/>
    <m/>
    <m/>
    <m/>
    <n v="9"/>
    <n v="1"/>
    <n v="0"/>
  </r>
  <r>
    <n v="69135338"/>
    <s v="LI CHe Von"/>
    <s v="101000, Moskva, TSentr, a/ja 732, 'Agentstvo TRIA ROBIT', G.M.Vashinoj"/>
    <s v="101000 Moskva TSentr a/ja 732 'Agentstvo TRIA ROBIT' G.M.Vashinoj"/>
    <s v="101000 732"/>
    <s v="732"/>
    <x v="7"/>
    <x v="0"/>
    <x v="39"/>
    <n v="3"/>
    <x v="2"/>
    <n v="2"/>
    <n v="1"/>
    <n v="0.3913335649036721"/>
    <n v="5.4048849448493308E-2"/>
    <m/>
    <m/>
    <m/>
    <m/>
    <m/>
    <m/>
    <m/>
    <m/>
    <m/>
    <m/>
    <m/>
    <m/>
    <m/>
    <n v="9"/>
    <n v="1"/>
    <n v="0"/>
  </r>
  <r>
    <n v="69149166"/>
    <s v="HWANG, Moon-Chan"/>
    <s v="(MYEONGSEODONG, DOOSAN WE'VE APARTMENTS) 105-601, 135, DOGYE-RO, UICHANG-GU GYEONGSANGNAM-DO 51170 CHANGWON-SI"/>
    <s v="(MYEONGSEODONG DOOSAN WE'VE APARTMENTS) 105-601 135 DOGYE-RO UICHANG-GU GYEONGSANGNAM-DO 51170 CHANGWON-SI"/>
    <s v="105601 135 51170"/>
    <s v="105-"/>
    <x v="7"/>
    <x v="0"/>
    <x v="97"/>
    <n v="3"/>
    <x v="6"/>
    <n v="3"/>
    <n v="1"/>
    <n v="1.1559465699029658E-2"/>
    <n v="0.84750855399009017"/>
    <m/>
    <m/>
    <m/>
    <m/>
    <m/>
    <m/>
    <m/>
    <m/>
    <m/>
    <m/>
    <m/>
    <m/>
    <m/>
    <n v="9"/>
    <n v="1"/>
    <n v="0"/>
  </r>
  <r>
    <n v="69182599"/>
    <s v="Anisimov Georgij Sergeevich"/>
    <s v="355044, Stavropolskij kr., g. Stavropol, a/ya 5026, Torshinoj T.A., reg. 1409"/>
    <s v="355044 Stavropolskij kr. g. Stavropol a/ya 5026 Torshinoj T.A. reg. 1409"/>
    <s v="355044 5026 1409"/>
    <s v=""/>
    <x v="29"/>
    <x v="0"/>
    <x v="64"/>
    <n v="3"/>
    <x v="6"/>
    <n v="3"/>
    <n v="0"/>
    <n v="9.2789494539852635E-2"/>
    <n v="0.70563532596195855"/>
    <m/>
    <m/>
    <m/>
    <m/>
    <m/>
    <m/>
    <m/>
    <m/>
    <m/>
    <m/>
    <m/>
    <m/>
    <m/>
    <n v="9"/>
    <n v="1"/>
    <n v="0"/>
  </r>
  <r>
    <n v="69216444"/>
    <s v="Vasilets Lyubov Mikhajlovna"/>
    <s v="614990, g. Perm, ul. Petropavlovskaja, 26, GBOU VPO PGMU im. akademika E.A. Vagnera Minzdrava Rossii, patentnyj otdel"/>
    <s v="614990 g. Perm ul. Petropavlovskaja 26 GBOU VPO PGMU im. akademika E.A. Vagnera Minzdrava Rossii patentnyj otdel"/>
    <s v="614990 26"/>
    <s v="26"/>
    <x v="29"/>
    <x v="0"/>
    <x v="146"/>
    <n v="3"/>
    <x v="13"/>
    <n v="2"/>
    <n v="1"/>
    <n v="0.55503581303872085"/>
    <n v="0.11060082552932859"/>
    <m/>
    <m/>
    <m/>
    <m/>
    <m/>
    <m/>
    <m/>
    <m/>
    <m/>
    <m/>
    <m/>
    <m/>
    <m/>
    <n v="9"/>
    <n v="1"/>
    <n v="0"/>
  </r>
  <r>
    <n v="69216959"/>
    <s v="CHEN Khaj-In"/>
    <s v="129090, Moskva, ul. B. Spasskaya, 25, stroenie 3, OOO 'Yuridicheskaya firma Gorodisskij i Partnery'"/>
    <s v="129090 Moskva ul. B. Spasskaya 25 stroenie 3 OOO 'Yuridicheskaya firma Gorodisskij i Partnery'"/>
    <s v="129090 25 3"/>
    <s v="25"/>
    <x v="9"/>
    <x v="0"/>
    <x v="95"/>
    <n v="3"/>
    <x v="7"/>
    <n v="3"/>
    <n v="1"/>
    <n v="0.99391954874337241"/>
    <n v="0.72601011598055532"/>
    <m/>
    <m/>
    <m/>
    <m/>
    <m/>
    <m/>
    <m/>
    <m/>
    <m/>
    <m/>
    <m/>
    <m/>
    <m/>
    <n v="9"/>
    <n v="1"/>
    <n v="0"/>
  </r>
  <r>
    <n v="69640103"/>
    <s v="YANG, Bo"/>
    <s v="ROOM 601, NO.1 UNIT, NO.1 BUILDING, JIAHEHUA VILLAGE QUZHOU, ZHEJIANG 324000 HEHUA NO.1 ROAD, KECHENG DISTRICT"/>
    <s v="ROOM 601 NO.1 UNIT NO.1 BUILDING JIAHEHUA VILLAGE QUZHOU ZHEJIANG 324000 HEHUA NO.1 ROAD KECHENG DISTRICT"/>
    <s v="601 1 1 324000 1"/>
    <s v="601"/>
    <x v="14"/>
    <x v="0"/>
    <x v="97"/>
    <n v="3"/>
    <x v="16"/>
    <n v="5"/>
    <n v="1"/>
    <n v="5.6727805251632901E-2"/>
    <n v="0.55950764239194284"/>
    <m/>
    <m/>
    <m/>
    <m/>
    <m/>
    <m/>
    <m/>
    <m/>
    <m/>
    <m/>
    <m/>
    <m/>
    <m/>
    <n v="9"/>
    <n v="1"/>
    <n v="0"/>
  </r>
  <r>
    <n v="69670710"/>
    <s v="SEKINE, Katsuyuki"/>
    <s v="C/O IP DIV. TOSHIBA CORP. (K. K. TOSHIBA), 1-1, SHIBAURA 1-CHOME, MINATO-KU, TOKYO 1058001 〒1058001"/>
    <s v="C/O IP DIV. TOSHIBA CORP. (K. K. TOSHIBA) 1-1 SHIBAURA 1-CHOME MINATO-KU TOKYO 1058001 〒1058001"/>
    <s v="11 1 1058001 1058001"/>
    <s v="1-"/>
    <x v="2"/>
    <x v="0"/>
    <x v="95"/>
    <n v="3"/>
    <x v="12"/>
    <n v="4"/>
    <n v="1"/>
    <n v="0.78287555129789077"/>
    <n v="0.4057477938452615"/>
    <m/>
    <m/>
    <m/>
    <m/>
    <m/>
    <m/>
    <m/>
    <m/>
    <m/>
    <m/>
    <m/>
    <m/>
    <m/>
    <n v="9"/>
    <n v="1"/>
    <n v="0"/>
  </r>
  <r>
    <n v="69676107"/>
    <s v="CHO, Joong-Woong"/>
    <s v="#210-803, 13 BAEUL 1-RO, YUSEONG-GU, DAEJEON 34022"/>
    <s v="#210-803 13 BAEUL 1-RO YUSEONG-GU DAEJEON 34022"/>
    <s v="210803 13 1 34022"/>
    <s v="#210-"/>
    <x v="7"/>
    <x v="0"/>
    <x v="23"/>
    <n v="3"/>
    <x v="11"/>
    <n v="4"/>
    <n v="1"/>
    <n v="0.71730582087430361"/>
    <n v="0.23591234046976928"/>
    <m/>
    <m/>
    <m/>
    <m/>
    <m/>
    <m/>
    <m/>
    <m/>
    <m/>
    <m/>
    <m/>
    <m/>
    <m/>
    <n v="9"/>
    <n v="1"/>
    <n v="0"/>
  </r>
  <r>
    <n v="69685151"/>
    <s v="RA, In Suk"/>
    <s v="117-1604, 108, JUNGDONG-RO, WONMI-GU, GYEONGGI-DO 14613 BUCHEON-SI,"/>
    <s v="117-1604 108 JUNGDONG-RO WONMI-GU GYEONGGI-DO 14613 BUCHEON-SI"/>
    <s v="1171604 108 14613"/>
    <s v="108"/>
    <x v="7"/>
    <x v="0"/>
    <x v="17"/>
    <n v="3"/>
    <x v="11"/>
    <n v="3"/>
    <n v="1"/>
    <n v="0.50421103017185087"/>
    <n v="0.78124206456061585"/>
    <m/>
    <m/>
    <m/>
    <m/>
    <m/>
    <m/>
    <m/>
    <m/>
    <m/>
    <m/>
    <m/>
    <m/>
    <m/>
    <n v="9"/>
    <n v="1"/>
    <n v="0"/>
  </r>
  <r>
    <n v="69712319"/>
    <s v="VSEROSSIISKII GOSUDARSTVENNOI NAUTUNO-ISSLEDOVATELSKII INSTITUTKONTROLJA"/>
    <s v="Standartizatsii i Sertifikatsii Veterinarnôh Preparatov, Zvenigorodskoje u. 5 , Moskva, RUSSIAN FEDERATION"/>
    <s v="Standartizatsii i Sertifikatsii Veterinarnôh Preparatov Zvenigorodskoje u. 5 Moskva RUSSIAN FEDERATION"/>
    <s v="5"/>
    <s v="5"/>
    <x v="29"/>
    <x v="0"/>
    <x v="118"/>
    <n v="3"/>
    <x v="6"/>
    <n v="1"/>
    <n v="1"/>
    <n v="0.40541048665225365"/>
    <n v="0.27799202496038289"/>
    <m/>
    <m/>
    <m/>
    <m/>
    <m/>
    <m/>
    <m/>
    <m/>
    <m/>
    <m/>
    <m/>
    <m/>
    <m/>
    <n v="9"/>
    <n v="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B108" firstHeaderRow="1" firstDataRow="1" firstDataCol="1" rowPageCount="1" colPageCount="1"/>
  <pivotFields count="31">
    <pivotField showAll="0"/>
    <pivotField showAll="0"/>
    <pivotField showAll="0"/>
    <pivotField showAll="0"/>
    <pivotField showAll="0"/>
    <pivotField showAll="0"/>
    <pivotField axis="axisPage" showAll="0">
      <items count="78">
        <item x="24"/>
        <item x="25"/>
        <item x="32"/>
        <item x="15"/>
        <item x="20"/>
        <item x="46"/>
        <item x="68"/>
        <item x="17"/>
        <item x="51"/>
        <item x="55"/>
        <item x="58"/>
        <item x="33"/>
        <item x="75"/>
        <item x="16"/>
        <item x="10"/>
        <item x="56"/>
        <item x="14"/>
        <item x="67"/>
        <item x="57"/>
        <item x="41"/>
        <item x="43"/>
        <item x="37"/>
        <item x="0"/>
        <item x="18"/>
        <item x="54"/>
        <item x="47"/>
        <item x="76"/>
        <item x="4"/>
        <item x="23"/>
        <item x="3"/>
        <item x="8"/>
        <item x="49"/>
        <item x="53"/>
        <item x="22"/>
        <item x="35"/>
        <item x="19"/>
        <item x="27"/>
        <item x="63"/>
        <item x="6"/>
        <item x="66"/>
        <item x="2"/>
        <item x="7"/>
        <item x="71"/>
        <item x="39"/>
        <item x="62"/>
        <item x="69"/>
        <item x="45"/>
        <item x="31"/>
        <item x="44"/>
        <item x="42"/>
        <item x="50"/>
        <item x="1"/>
        <item x="13"/>
        <item x="34"/>
        <item x="61"/>
        <item x="64"/>
        <item x="26"/>
        <item x="30"/>
        <item x="70"/>
        <item x="65"/>
        <item x="29"/>
        <item x="60"/>
        <item x="11"/>
        <item x="12"/>
        <item x="36"/>
        <item x="38"/>
        <item x="73"/>
        <item x="48"/>
        <item x="74"/>
        <item x="21"/>
        <item x="5"/>
        <item x="28"/>
        <item x="52"/>
        <item x="9"/>
        <item x="59"/>
        <item x="72"/>
        <item x="40"/>
        <item t="default"/>
      </items>
    </pivotField>
    <pivotField dataField="1" showAll="0">
      <items count="2">
        <item x="0"/>
        <item t="default"/>
      </items>
    </pivotField>
    <pivotField axis="axisRow" showAll="0">
      <items count="159">
        <item x="135"/>
        <item x="99"/>
        <item x="117"/>
        <item x="111"/>
        <item x="87"/>
        <item x="66"/>
        <item x="65"/>
        <item x="59"/>
        <item x="62"/>
        <item x="70"/>
        <item x="77"/>
        <item x="74"/>
        <item x="69"/>
        <item x="78"/>
        <item x="81"/>
        <item x="79"/>
        <item x="100"/>
        <item x="83"/>
        <item x="80"/>
        <item x="91"/>
        <item x="88"/>
        <item x="48"/>
        <item x="96"/>
        <item x="94"/>
        <item x="21"/>
        <item x="76"/>
        <item x="54"/>
        <item x="20"/>
        <item x="13"/>
        <item x="0"/>
        <item x="29"/>
        <item x="1"/>
        <item x="40"/>
        <item x="51"/>
        <item x="52"/>
        <item x="38"/>
        <item x="24"/>
        <item x="34"/>
        <item x="36"/>
        <item x="41"/>
        <item x="46"/>
        <item x="3"/>
        <item x="42"/>
        <item x="18"/>
        <item x="37"/>
        <item x="43"/>
        <item x="22"/>
        <item x="47"/>
        <item x="9"/>
        <item x="23"/>
        <item x="71"/>
        <item x="26"/>
        <item x="33"/>
        <item x="49"/>
        <item x="5"/>
        <item x="30"/>
        <item x="19"/>
        <item x="14"/>
        <item x="16"/>
        <item x="6"/>
        <item x="15"/>
        <item x="28"/>
        <item x="53"/>
        <item x="55"/>
        <item x="4"/>
        <item x="82"/>
        <item x="17"/>
        <item x="10"/>
        <item x="25"/>
        <item x="39"/>
        <item x="50"/>
        <item x="75"/>
        <item x="31"/>
        <item x="2"/>
        <item x="60"/>
        <item x="45"/>
        <item x="64"/>
        <item x="72"/>
        <item x="68"/>
        <item x="73"/>
        <item x="35"/>
        <item x="67"/>
        <item x="58"/>
        <item x="7"/>
        <item x="92"/>
        <item x="12"/>
        <item x="86"/>
        <item x="8"/>
        <item x="44"/>
        <item x="32"/>
        <item x="63"/>
        <item x="116"/>
        <item x="93"/>
        <item x="101"/>
        <item x="84"/>
        <item x="56"/>
        <item x="114"/>
        <item x="120"/>
        <item x="95"/>
        <item x="90"/>
        <item x="98"/>
        <item x="104"/>
        <item x="106"/>
        <item x="127"/>
        <item x="108"/>
        <item x="118"/>
        <item x="107"/>
        <item x="105"/>
        <item x="61"/>
        <item x="97"/>
        <item x="151"/>
        <item x="27"/>
        <item x="85"/>
        <item x="121"/>
        <item x="139"/>
        <item x="148"/>
        <item x="146"/>
        <item x="133"/>
        <item x="141"/>
        <item x="112"/>
        <item x="128"/>
        <item x="138"/>
        <item x="124"/>
        <item x="89"/>
        <item x="11"/>
        <item x="130"/>
        <item x="129"/>
        <item x="102"/>
        <item x="131"/>
        <item x="110"/>
        <item x="103"/>
        <item x="113"/>
        <item x="142"/>
        <item x="137"/>
        <item x="140"/>
        <item x="126"/>
        <item x="145"/>
        <item x="109"/>
        <item x="125"/>
        <item x="157"/>
        <item x="147"/>
        <item x="149"/>
        <item x="150"/>
        <item x="143"/>
        <item x="132"/>
        <item x="122"/>
        <item x="115"/>
        <item x="57"/>
        <item x="152"/>
        <item x="136"/>
        <item x="144"/>
        <item x="153"/>
        <item x="119"/>
        <item x="155"/>
        <item x="154"/>
        <item x="123"/>
        <item x="134"/>
        <item x="156"/>
        <item t="default"/>
      </items>
    </pivotField>
    <pivotField numFmtId="1" showAll="0"/>
    <pivotField showAll="0">
      <items count="25">
        <item x="14"/>
        <item x="15"/>
        <item x="3"/>
        <item x="0"/>
        <item x="1"/>
        <item x="9"/>
        <item x="11"/>
        <item x="10"/>
        <item x="2"/>
        <item x="4"/>
        <item x="6"/>
        <item x="8"/>
        <item x="5"/>
        <item x="7"/>
        <item x="12"/>
        <item x="16"/>
        <item x="13"/>
        <item x="17"/>
        <item x="18"/>
        <item x="21"/>
        <item x="22"/>
        <item x="19"/>
        <item x="20"/>
        <item x="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105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2"/>
    </i>
    <i>
      <x v="83"/>
    </i>
    <i>
      <x v="84"/>
    </i>
    <i>
      <x v="86"/>
    </i>
    <i>
      <x v="87"/>
    </i>
    <i>
      <x v="88"/>
    </i>
    <i>
      <x v="89"/>
    </i>
    <i>
      <x v="91"/>
    </i>
    <i>
      <x v="94"/>
    </i>
    <i>
      <x v="95"/>
    </i>
    <i>
      <x v="96"/>
    </i>
    <i>
      <x v="98"/>
    </i>
    <i>
      <x v="100"/>
    </i>
    <i>
      <x v="101"/>
    </i>
    <i>
      <x v="103"/>
    </i>
    <i>
      <x v="104"/>
    </i>
    <i>
      <x v="108"/>
    </i>
    <i>
      <x v="109"/>
    </i>
    <i>
      <x v="110"/>
    </i>
    <i>
      <x v="111"/>
    </i>
    <i>
      <x v="112"/>
    </i>
    <i>
      <x v="113"/>
    </i>
    <i>
      <x v="122"/>
    </i>
    <i>
      <x v="126"/>
    </i>
    <i>
      <x v="127"/>
    </i>
    <i t="grand">
      <x/>
    </i>
  </rowItems>
  <colItems count="1">
    <i/>
  </colItems>
  <pageFields count="1">
    <pageField fld="6" item="73" hier="-1"/>
  </pageFields>
  <dataFields count="1">
    <dataField name="Sum of cnt" fld="7" baseField="0" baseItem="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Address" displayName="TblAddress" ref="A1:AE1000" totalsRowShown="0">
  <autoFilter ref="A1:AE1000" xr:uid="{61533F60-E0A3-430B-AE28-A7912608E00A}"/>
  <sortState xmlns:xlrd2="http://schemas.microsoft.com/office/spreadsheetml/2017/richdata2" ref="A2:AE1000">
    <sortCondition ref="A1:A1000"/>
  </sortState>
  <tableColumns count="31">
    <tableColumn id="1" xr3:uid="{00000000-0010-0000-0000-000001000000}" name="person_id"/>
    <tableColumn id="6" xr3:uid="{00000000-0010-0000-0000-000006000000}" name="person_name"/>
    <tableColumn id="24" xr3:uid="{00000000-0010-0000-0000-000018000000}" name="person_address"/>
    <tableColumn id="25" xr3:uid="{00000000-0010-0000-0000-000019000000}" name="cln1" dataDxfId="25">
      <calculatedColumnFormula>TRIM(SUBSTITUTE(TblAddress[[#This Row],[person_address]],","," "))</calculatedColumnFormula>
    </tableColumn>
    <tableColumn id="26" xr3:uid="{00000000-0010-0000-0000-00001A000000}" name="cln2" dataDxfId="24">
      <calculatedColumnFormula>TRIM([1]!RegExpReplace(TblAddress[[#This Row],[cln1]],"[^ 0-9]",""))</calculatedColumnFormula>
    </tableColumn>
    <tableColumn id="27" xr3:uid="{00000000-0010-0000-0000-00001B000000}" name="cln3" dataDxfId="23">
      <calculatedColumnFormula>TRIM([1]!RegExpFind(TblAddress[[#This Row],[cln1]],"(^|\D)\d{1,3}(\D|$)"))</calculatedColumnFormula>
    </tableColumn>
    <tableColumn id="4" xr3:uid="{00000000-0010-0000-0000-000004000000}" name="person_ctry_code"/>
    <tableColumn id="5" xr3:uid="{00000000-0010-0000-0000-000005000000}" name="cnt"/>
    <tableColumn id="28" xr3:uid="{00000000-0010-0000-0000-00001C000000}" name="chr_len" dataDxfId="22">
      <calculatedColumnFormula>LEN(TblAddress[[#This Row],[person_address]])</calculatedColumnFormula>
    </tableColumn>
    <tableColumn id="7" xr3:uid="{00000000-0010-0000-0000-000007000000}" name="chr_len_label" dataDxfId="21">
      <calculatedColumnFormula>IF(TblAddress[[#This Row],[chr_len]]&lt;=I$1049,3,IF(TblAddress[[#This Row],[chr_len]]&lt;=I$1050,2,1))</calculatedColumnFormula>
    </tableColumn>
    <tableColumn id="8" xr3:uid="{00000000-0010-0000-0000-000008000000}" name="nbr_tok" dataDxfId="20">
      <calculatedColumnFormula>IF(LEN(TRIM(TblAddress[[#This Row],[cln1]]))=0,0,LEN(TRIM(TblAddress[[#This Row],[cln1]]))-LEN(SUBSTITUTE(TblAddress[[#This Row],[cln1]]," ",""))+1)</calculatedColumnFormula>
    </tableColumn>
    <tableColumn id="29" xr3:uid="{00000000-0010-0000-0000-00001D000000}" name="nbr_tok_num" dataDxfId="19">
      <calculatedColumnFormula>IF(LEN(TRIM(TblAddress[[#This Row],[cln2]]))=0,0,LEN(TRIM(TblAddress[[#This Row],[cln2]]))-LEN(SUBSTITUTE(TblAddress[[#This Row],[cln2]]," ",""))+1)</calculatedColumnFormula>
    </tableColumn>
    <tableColumn id="30" xr3:uid="{00000000-0010-0000-0000-00001E000000}" name="has_tok_3digits" dataDxfId="18">
      <calculatedColumnFormula>IF(TblAddress[[#This Row],[cln3]]="",0,1)</calculatedColumnFormula>
    </tableColumn>
    <tableColumn id="2" xr3:uid="{00000000-0010-0000-0000-000002000000}" name="nbr_digits" dataDxfId="17">
      <calculatedColumnFormula>LEN(SUBSTITUTE(TblAddress[[#This Row],[cln2]]," ",""))</calculatedColumnFormula>
    </tableColumn>
    <tableColumn id="3" xr3:uid="{60252A85-E842-4246-BD02-6A252E8AC86E}" name="rnd" dataDxfId="16">
      <calculatedColumnFormula>RAND()</calculatedColumnFormula>
    </tableColumn>
    <tableColumn id="9" xr3:uid="{622F1E77-B5C9-4E92-A553-E79E39FEE1BB}" name="rndfix" dataDxfId="15"/>
    <tableColumn id="10" xr3:uid="{4BA8C2A3-954A-4B39-A26B-B01C829AADE0}" name="sample" dataDxfId="14"/>
    <tableColumn id="11" xr3:uid="{7C576A58-1FBD-47A4-A1EC-126D291B4918}" name="subsample" dataDxfId="13"/>
    <tableColumn id="12" xr3:uid="{23EB97C0-CF88-4184-B65A-CA7678E6A210}" name="batch" dataDxfId="12"/>
    <tableColumn id="13" xr3:uid="{15666E70-05EB-46D9-8851-D8D9F79F43A3}" name="co" dataDxfId="11"/>
    <tableColumn id="14" xr3:uid="{76A8741F-3950-4034-B760-5A92167B3D56}" name="building" dataDxfId="10"/>
    <tableColumn id="15" xr3:uid="{F964E505-AC6D-4E10-B318-DA5548F474E3}" name="street" dataDxfId="9"/>
    <tableColumn id="16" xr3:uid="{11525566-D510-4C4E-95BF-313FEDB78AFC}" name="nr" dataDxfId="8"/>
    <tableColumn id="17" xr3:uid="{0B679ABD-37D6-4B9E-83E1-8383C4F506D3}" name="area" dataDxfId="7"/>
    <tableColumn id="18" xr3:uid="{198D90BD-E5C7-4D33-BBE1-988302152DBF}" name="postal" dataDxfId="6"/>
    <tableColumn id="19" xr3:uid="{CD9378E3-6090-4998-8ACF-F76D049EDD74}" name="city" dataDxfId="5"/>
    <tableColumn id="20" xr3:uid="{2BDAF9C8-799A-47F3-A57D-FD9D18E45CE9}" name="region" dataDxfId="4"/>
    <tableColumn id="21" xr3:uid="{4E25073A-47CF-4D5A-B630-3D5B5DC31D3F}" name="country" dataDxfId="3"/>
    <tableColumn id="22" xr3:uid="{7E14FD1E-C8D0-4635-96D0-E0D77263D6C2}" name="unclear" dataDxfId="2"/>
    <tableColumn id="23" xr3:uid="{B5163F85-1D64-424F-8A3D-1064378977E5}" name="status" dataDxfId="1"/>
    <tableColumn id="31" xr3:uid="{77506967-7DA2-4C13-B86C-C03BF781EF0B}" name="label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1005"/>
  <sheetViews>
    <sheetView tabSelected="1" zoomScale="90" zoomScaleNormal="90" workbookViewId="0">
      <selection activeCell="X939" sqref="X939"/>
    </sheetView>
  </sheetViews>
  <sheetFormatPr defaultRowHeight="15"/>
  <cols>
    <col min="1" max="1" width="10.7109375" customWidth="1"/>
    <col min="2" max="2" width="56.28515625" customWidth="1"/>
    <col min="3" max="3" width="100.5703125" customWidth="1"/>
    <col min="4" max="4" width="50.7109375" hidden="1" customWidth="1"/>
    <col min="5" max="5" width="25.7109375" hidden="1" customWidth="1"/>
    <col min="6" max="6" width="15.7109375" hidden="1" customWidth="1"/>
    <col min="7" max="7" width="7.28515625" customWidth="1"/>
    <col min="8" max="9" width="5.42578125" customWidth="1"/>
    <col min="10" max="10" width="9" style="1" hidden="1" customWidth="1"/>
    <col min="11" max="13" width="9" hidden="1" customWidth="1"/>
    <col min="14" max="14" width="9" style="7" hidden="1" customWidth="1"/>
    <col min="15" max="15" width="9.28515625" hidden="1" customWidth="1"/>
    <col min="16" max="16" width="14.42578125" hidden="1" customWidth="1"/>
    <col min="17" max="18" width="8.7109375" hidden="1" customWidth="1"/>
    <col min="21" max="21" width="16.5703125" customWidth="1"/>
    <col min="22" max="22" width="26.42578125" customWidth="1"/>
    <col min="23" max="23" width="8.7109375" style="8"/>
    <col min="24" max="24" width="29.5703125" customWidth="1"/>
    <col min="25" max="25" width="14" customWidth="1"/>
    <col min="26" max="26" width="27.140625" customWidth="1"/>
  </cols>
  <sheetData>
    <row r="1" spans="1:31">
      <c r="A1" t="s">
        <v>0</v>
      </c>
      <c r="B1" t="s">
        <v>1</v>
      </c>
      <c r="C1" t="s">
        <v>2</v>
      </c>
      <c r="D1" t="s">
        <v>2010</v>
      </c>
      <c r="E1" t="s">
        <v>2011</v>
      </c>
      <c r="F1" t="s">
        <v>2012</v>
      </c>
      <c r="G1" t="s">
        <v>3</v>
      </c>
      <c r="H1" t="s">
        <v>1917</v>
      </c>
      <c r="I1" t="s">
        <v>2013</v>
      </c>
      <c r="J1" s="1" t="s">
        <v>2014</v>
      </c>
      <c r="K1" t="s">
        <v>2015</v>
      </c>
      <c r="L1" t="s">
        <v>2016</v>
      </c>
      <c r="M1" t="s">
        <v>2017</v>
      </c>
      <c r="N1" s="7" t="s">
        <v>2023</v>
      </c>
      <c r="O1" t="s">
        <v>2024</v>
      </c>
      <c r="P1" t="s">
        <v>2025</v>
      </c>
      <c r="Q1" t="s">
        <v>2026</v>
      </c>
      <c r="R1" t="s">
        <v>2027</v>
      </c>
      <c r="S1" t="s">
        <v>2028</v>
      </c>
      <c r="T1" s="7" t="s">
        <v>2029</v>
      </c>
      <c r="U1" s="7" t="s">
        <v>2030</v>
      </c>
      <c r="V1" s="7" t="s">
        <v>2031</v>
      </c>
      <c r="W1" s="8" t="s">
        <v>2032</v>
      </c>
      <c r="X1" s="7" t="s">
        <v>2033</v>
      </c>
      <c r="Y1" s="8" t="s">
        <v>2034</v>
      </c>
      <c r="Z1" s="7" t="s">
        <v>2035</v>
      </c>
      <c r="AA1" s="7" t="s">
        <v>2036</v>
      </c>
      <c r="AB1" s="7" t="s">
        <v>2268</v>
      </c>
      <c r="AC1" s="7" t="s">
        <v>2037</v>
      </c>
      <c r="AD1" t="s">
        <v>2039</v>
      </c>
      <c r="AE1" t="s">
        <v>2088</v>
      </c>
    </row>
    <row r="2" spans="1:31">
      <c r="A2">
        <v>3540</v>
      </c>
      <c r="B2" t="s">
        <v>5</v>
      </c>
      <c r="C2" t="s">
        <v>6</v>
      </c>
      <c r="D2" t="str">
        <f>TRIM(SUBSTITUTE(TblAddress[[#This Row],[person_address]],","," "))</f>
        <v>Arkelsedijk 46 4206 AC Gorinchem</v>
      </c>
      <c r="E2" t="str">
        <f>TRIM([1]!RegExpReplace(TblAddress[[#This Row],[cln1]],"[^ 0-9]",""))</f>
        <v>46 4206</v>
      </c>
      <c r="F2" t="str">
        <f>TRIM([1]!RegExpFind(TblAddress[[#This Row],[cln1]],"(^|\D)\d{1,3}(\D|$)"))</f>
        <v>46</v>
      </c>
      <c r="G2" t="s">
        <v>7</v>
      </c>
      <c r="H2">
        <v>1</v>
      </c>
      <c r="I2">
        <f>LEN(TblAddress[[#This Row],[person_address]])</f>
        <v>32</v>
      </c>
      <c r="J2" s="1">
        <f>IF(TblAddress[[#This Row],[chr_len]]&lt;=I$1002,3,IF(TblAddress[[#This Row],[chr_len]]&lt;=I$1003,2,1))</f>
        <v>2</v>
      </c>
      <c r="K2">
        <f>IF(LEN(TRIM(TblAddress[[#This Row],[cln1]]))=0,0,LEN(TRIM(TblAddress[[#This Row],[cln1]]))-LEN(SUBSTITUTE(TblAddress[[#This Row],[cln1]]," ",""))+1)</f>
        <v>5</v>
      </c>
      <c r="L2">
        <f>IF(LEN(TRIM(TblAddress[[#This Row],[cln2]]))=0,0,LEN(TRIM(TblAddress[[#This Row],[cln2]]))-LEN(SUBSTITUTE(TblAddress[[#This Row],[cln2]]," ",""))+1)</f>
        <v>2</v>
      </c>
      <c r="M2">
        <f>IF(TblAddress[[#This Row],[cln3]]="",0,1)</f>
        <v>1</v>
      </c>
      <c r="N2" s="7">
        <f>LEN(SUBSTITUTE(TblAddress[[#This Row],[cln2]]," ",""))</f>
        <v>6</v>
      </c>
      <c r="O2" s="6">
        <f t="shared" ref="O2:O65" ca="1" si="0">RAND()</f>
        <v>0.9555160840208643</v>
      </c>
      <c r="P2" s="6">
        <v>0.37319734617809563</v>
      </c>
      <c r="Q2" s="6"/>
      <c r="R2" s="6"/>
      <c r="S2" s="6" t="s">
        <v>2267</v>
      </c>
      <c r="T2" s="6"/>
      <c r="U2" s="6"/>
      <c r="V2" s="8" t="s">
        <v>2042</v>
      </c>
      <c r="W2" s="6">
        <v>46</v>
      </c>
      <c r="X2" s="6"/>
      <c r="Y2" s="8" t="s">
        <v>2083</v>
      </c>
      <c r="Z2" s="6" t="s">
        <v>2043</v>
      </c>
      <c r="AA2" s="6"/>
      <c r="AB2" s="6"/>
      <c r="AC2" s="6"/>
      <c r="AD2" s="6"/>
      <c r="AE2" s="6">
        <v>1</v>
      </c>
    </row>
    <row r="3" spans="1:31">
      <c r="A3">
        <v>28753</v>
      </c>
      <c r="B3" t="s">
        <v>12</v>
      </c>
      <c r="C3" t="s">
        <v>13</v>
      </c>
      <c r="D3" t="str">
        <f>TRIM(SUBSTITUTE(TblAddress[[#This Row],[person_address]],","," "))</f>
        <v>SIGMA-TAU Industrie Farmaceutiche Riunite S.p.A. Via Pontina km 30 400 00040 Pomezia</v>
      </c>
      <c r="E3" t="str">
        <f>TRIM([1]!RegExpReplace(TblAddress[[#This Row],[cln1]],"[^ 0-9]",""))</f>
        <v>30 400 00040</v>
      </c>
      <c r="F3" t="str">
        <f>TRIM([1]!RegExpFind(TblAddress[[#This Row],[cln1]],"(^|\D)\d{1,3}(\D|$)"))</f>
        <v>30</v>
      </c>
      <c r="G3" t="s">
        <v>14</v>
      </c>
      <c r="H3">
        <v>1</v>
      </c>
      <c r="I3">
        <f>LEN(TblAddress[[#This Row],[person_address]])</f>
        <v>86</v>
      </c>
      <c r="J3" s="1">
        <f>IF(TblAddress[[#This Row],[chr_len]]&lt;=I$1002,3,IF(TblAddress[[#This Row],[chr_len]]&lt;=I$1003,2,1))</f>
        <v>1</v>
      </c>
      <c r="K3">
        <f>IF(LEN(TRIM(TblAddress[[#This Row],[cln1]]))=0,0,LEN(TRIM(TblAddress[[#This Row],[cln1]]))-LEN(SUBSTITUTE(TblAddress[[#This Row],[cln1]]," ",""))+1)</f>
        <v>12</v>
      </c>
      <c r="L3">
        <f>IF(LEN(TRIM(TblAddress[[#This Row],[cln2]]))=0,0,LEN(TRIM(TblAddress[[#This Row],[cln2]]))-LEN(SUBSTITUTE(TblAddress[[#This Row],[cln2]]," ",""))+1)</f>
        <v>3</v>
      </c>
      <c r="M3">
        <f>IF(TblAddress[[#This Row],[cln3]]="",0,1)</f>
        <v>1</v>
      </c>
      <c r="N3" s="7">
        <f>LEN(SUBSTITUTE(TblAddress[[#This Row],[cln2]]," ",""))</f>
        <v>10</v>
      </c>
      <c r="O3" s="6">
        <f t="shared" ca="1" si="0"/>
        <v>0.25231516501934104</v>
      </c>
      <c r="P3" s="6">
        <v>0.14110488369242669</v>
      </c>
      <c r="Q3" s="6"/>
      <c r="R3" s="6"/>
      <c r="S3" s="6" t="s">
        <v>2262</v>
      </c>
      <c r="T3" s="6" t="s">
        <v>3646</v>
      </c>
      <c r="U3" s="6"/>
      <c r="V3" s="6" t="s">
        <v>3647</v>
      </c>
      <c r="W3" s="17" t="s">
        <v>3648</v>
      </c>
      <c r="X3" s="6"/>
      <c r="Y3" s="18" t="s">
        <v>3649</v>
      </c>
      <c r="Z3" s="6" t="s">
        <v>3650</v>
      </c>
      <c r="AA3" s="6"/>
      <c r="AB3" s="6"/>
      <c r="AC3" s="6"/>
      <c r="AD3" s="6"/>
      <c r="AE3" s="6">
        <v>1</v>
      </c>
    </row>
    <row r="4" spans="1:31">
      <c r="A4">
        <v>35108</v>
      </c>
      <c r="B4" t="s">
        <v>17</v>
      </c>
      <c r="C4" t="s">
        <v>18</v>
      </c>
      <c r="D4" t="str">
        <f>TRIM(SUBSTITUTE(TblAddress[[#This Row],[person_address]],","," "))</f>
        <v>Sanno Park Tower 11-1 Nagatacho 2-chome Chiyoda-ku Tokyo</v>
      </c>
      <c r="E4" t="str">
        <f>TRIM([1]!RegExpReplace(TblAddress[[#This Row],[cln1]],"[^ 0-9]",""))</f>
        <v>111 2</v>
      </c>
      <c r="F4" t="str">
        <f>TRIM([1]!RegExpFind(TblAddress[[#This Row],[cln1]],"(^|\D)\d{1,3}(\D|$)"))</f>
        <v>11-</v>
      </c>
      <c r="G4" t="s">
        <v>8</v>
      </c>
      <c r="H4">
        <v>1</v>
      </c>
      <c r="I4">
        <f>LEN(TblAddress[[#This Row],[person_address]])</f>
        <v>59</v>
      </c>
      <c r="J4" s="1">
        <f>IF(TblAddress[[#This Row],[chr_len]]&lt;=I$1002,3,IF(TblAddress[[#This Row],[chr_len]]&lt;=I$1003,2,1))</f>
        <v>1</v>
      </c>
      <c r="K4">
        <f>IF(LEN(TRIM(TblAddress[[#This Row],[cln1]]))=0,0,LEN(TRIM(TblAddress[[#This Row],[cln1]]))-LEN(SUBSTITUTE(TblAddress[[#This Row],[cln1]]," ",""))+1)</f>
        <v>8</v>
      </c>
      <c r="L4">
        <f>IF(LEN(TRIM(TblAddress[[#This Row],[cln2]]))=0,0,LEN(TRIM(TblAddress[[#This Row],[cln2]]))-LEN(SUBSTITUTE(TblAddress[[#This Row],[cln2]]," ",""))+1)</f>
        <v>2</v>
      </c>
      <c r="M4">
        <f>IF(TblAddress[[#This Row],[cln3]]="",0,1)</f>
        <v>1</v>
      </c>
      <c r="N4" s="7">
        <f>LEN(SUBSTITUTE(TblAddress[[#This Row],[cln2]]," ",""))</f>
        <v>4</v>
      </c>
      <c r="O4" s="6">
        <f t="shared" ca="1" si="0"/>
        <v>2.5152122113812236E-2</v>
      </c>
      <c r="P4" s="6">
        <v>0.20011389300879279</v>
      </c>
      <c r="Q4" s="6"/>
      <c r="R4" s="6"/>
      <c r="S4" s="6" t="s">
        <v>2266</v>
      </c>
      <c r="T4" s="6"/>
      <c r="U4" s="6" t="s">
        <v>2269</v>
      </c>
      <c r="V4" s="8" t="s">
        <v>2554</v>
      </c>
      <c r="X4" s="6" t="s">
        <v>1113</v>
      </c>
      <c r="Y4" s="8"/>
      <c r="Z4" s="6" t="s">
        <v>613</v>
      </c>
      <c r="AA4" s="6"/>
      <c r="AB4" s="6"/>
      <c r="AC4" s="6"/>
      <c r="AD4" s="6"/>
      <c r="AE4" s="6">
        <v>1</v>
      </c>
    </row>
    <row r="5" spans="1:31">
      <c r="A5">
        <v>89830</v>
      </c>
      <c r="B5" t="s">
        <v>22</v>
      </c>
      <c r="C5" t="s">
        <v>23</v>
      </c>
      <c r="D5" t="str">
        <f>TRIM(SUBSTITUTE(TblAddress[[#This Row],[person_address]],","," "))</f>
        <v>c/o Hitachi Appliances Inc. 390 Muramatsu Shimizu-ku Shizuoka-shi Shizuoka-ken 424-0926</v>
      </c>
      <c r="E5" t="str">
        <f>TRIM([1]!RegExpReplace(TblAddress[[#This Row],[cln1]],"[^ 0-9]",""))</f>
        <v>390 4240926</v>
      </c>
      <c r="F5" t="str">
        <f>TRIM([1]!RegExpFind(TblAddress[[#This Row],[cln1]],"(^|\D)\d{1,3}(\D|$)"))</f>
        <v>390</v>
      </c>
      <c r="G5" t="s">
        <v>8</v>
      </c>
      <c r="H5">
        <v>1</v>
      </c>
      <c r="I5">
        <f>LEN(TblAddress[[#This Row],[person_address]])</f>
        <v>90</v>
      </c>
      <c r="J5" s="1">
        <f>IF(TblAddress[[#This Row],[chr_len]]&lt;=I$1002,3,IF(TblAddress[[#This Row],[chr_len]]&lt;=I$1003,2,1))</f>
        <v>1</v>
      </c>
      <c r="K5">
        <f>IF(LEN(TRIM(TblAddress[[#This Row],[cln1]]))=0,0,LEN(TRIM(TblAddress[[#This Row],[cln1]]))-LEN(SUBSTITUTE(TblAddress[[#This Row],[cln1]]," ",""))+1)</f>
        <v>10</v>
      </c>
      <c r="L5">
        <f>IF(LEN(TRIM(TblAddress[[#This Row],[cln2]]))=0,0,LEN(TRIM(TblAddress[[#This Row],[cln2]]))-LEN(SUBSTITUTE(TblAddress[[#This Row],[cln2]]," ",""))+1)</f>
        <v>2</v>
      </c>
      <c r="M5">
        <f>IF(TblAddress[[#This Row],[cln3]]="",0,1)</f>
        <v>1</v>
      </c>
      <c r="N5" s="7">
        <f>LEN(SUBSTITUTE(TblAddress[[#This Row],[cln2]]," ",""))</f>
        <v>10</v>
      </c>
      <c r="O5" s="6">
        <f t="shared" ca="1" si="0"/>
        <v>0.42376619916832781</v>
      </c>
      <c r="P5" s="6">
        <v>0.18306437357615923</v>
      </c>
      <c r="Q5" s="6"/>
      <c r="R5" s="6"/>
      <c r="S5" s="6" t="s">
        <v>2265</v>
      </c>
      <c r="T5" s="7" t="s">
        <v>3416</v>
      </c>
      <c r="U5" s="7"/>
      <c r="V5" s="8"/>
      <c r="X5" s="7" t="s">
        <v>949</v>
      </c>
      <c r="Y5" s="8" t="s">
        <v>3417</v>
      </c>
      <c r="Z5" s="7" t="s">
        <v>3418</v>
      </c>
      <c r="AA5" s="7" t="s">
        <v>3419</v>
      </c>
      <c r="AB5" s="7"/>
      <c r="AC5" s="7"/>
      <c r="AD5" s="7"/>
      <c r="AE5" s="7">
        <v>0</v>
      </c>
    </row>
    <row r="6" spans="1:31">
      <c r="A6">
        <v>94063</v>
      </c>
      <c r="B6" t="s">
        <v>24</v>
      </c>
      <c r="C6" t="s">
        <v>25</v>
      </c>
      <c r="D6" t="str">
        <f>TRIM(SUBSTITUTE(TblAddress[[#This Row],[person_address]],","," "))</f>
        <v>Legal &amp; IP Team Samsung SDI Co. Ltd. 428-5 Gongse-ri Kiheung-eup Yongin-si Gyeonggi-do</v>
      </c>
      <c r="E6" t="str">
        <f>TRIM([1]!RegExpReplace(TblAddress[[#This Row],[cln1]],"[^ 0-9]",""))</f>
        <v>4285</v>
      </c>
      <c r="F6" t="str">
        <f>TRIM([1]!RegExpFind(TblAddress[[#This Row],[cln1]],"(^|\D)\d{1,3}(\D|$)"))</f>
        <v>428-</v>
      </c>
      <c r="G6" t="s">
        <v>15</v>
      </c>
      <c r="H6">
        <v>1</v>
      </c>
      <c r="I6">
        <f>LEN(TblAddress[[#This Row],[person_address]])</f>
        <v>92</v>
      </c>
      <c r="J6" s="1">
        <f>IF(TblAddress[[#This Row],[chr_len]]&lt;=I$1002,3,IF(TblAddress[[#This Row],[chr_len]]&lt;=I$1003,2,1))</f>
        <v>1</v>
      </c>
      <c r="K6">
        <f>IF(LEN(TRIM(TblAddress[[#This Row],[cln1]]))=0,0,LEN(TRIM(TblAddress[[#This Row],[cln1]]))-LEN(SUBSTITUTE(TblAddress[[#This Row],[cln1]]," ",""))+1)</f>
        <v>13</v>
      </c>
      <c r="L6">
        <f>IF(LEN(TRIM(TblAddress[[#This Row],[cln2]]))=0,0,LEN(TRIM(TblAddress[[#This Row],[cln2]]))-LEN(SUBSTITUTE(TblAddress[[#This Row],[cln2]]," ",""))+1)</f>
        <v>1</v>
      </c>
      <c r="M6">
        <f>IF(TblAddress[[#This Row],[cln3]]="",0,1)</f>
        <v>1</v>
      </c>
      <c r="N6" s="7">
        <f>LEN(SUBSTITUTE(TblAddress[[#This Row],[cln2]]," ",""))</f>
        <v>4</v>
      </c>
      <c r="O6" s="6">
        <f t="shared" ca="1" si="0"/>
        <v>0.73252156392679746</v>
      </c>
      <c r="P6" s="6">
        <v>0.2093142944642894</v>
      </c>
      <c r="Q6" s="6"/>
      <c r="R6" s="6"/>
      <c r="S6" s="6" t="s">
        <v>2266</v>
      </c>
      <c r="T6" s="6"/>
      <c r="U6" s="6"/>
      <c r="V6" s="8" t="s">
        <v>2270</v>
      </c>
      <c r="W6" s="6"/>
      <c r="X6" s="6" t="s">
        <v>2271</v>
      </c>
      <c r="Y6" s="8"/>
      <c r="Z6" s="6" t="s">
        <v>717</v>
      </c>
      <c r="AA6" s="6"/>
      <c r="AB6" s="6"/>
      <c r="AC6" s="6"/>
      <c r="AD6" s="6"/>
      <c r="AE6" s="6">
        <v>1</v>
      </c>
    </row>
    <row r="7" spans="1:31">
      <c r="A7">
        <v>107464</v>
      </c>
      <c r="B7" t="s">
        <v>26</v>
      </c>
      <c r="C7" t="s">
        <v>27</v>
      </c>
      <c r="D7" t="str">
        <f>TRIM(SUBSTITUTE(TblAddress[[#This Row],[person_address]],","," "))</f>
        <v>Pappelweg 9 15809 Gross Machnow</v>
      </c>
      <c r="E7" t="str">
        <f>TRIM([1]!RegExpReplace(TblAddress[[#This Row],[cln1]],"[^ 0-9]",""))</f>
        <v>9 15809</v>
      </c>
      <c r="F7" t="str">
        <f>TRIM([1]!RegExpFind(TblAddress[[#This Row],[cln1]],"(^|\D)\d{1,3}(\D|$)"))</f>
        <v>9</v>
      </c>
      <c r="G7" t="s">
        <v>4</v>
      </c>
      <c r="H7">
        <v>1</v>
      </c>
      <c r="I7">
        <f>LEN(TblAddress[[#This Row],[person_address]])</f>
        <v>31</v>
      </c>
      <c r="J7" s="1">
        <f>IF(TblAddress[[#This Row],[chr_len]]&lt;=I$1002,3,IF(TblAddress[[#This Row],[chr_len]]&lt;=I$1003,2,1))</f>
        <v>2</v>
      </c>
      <c r="K7">
        <f>IF(LEN(TRIM(TblAddress[[#This Row],[cln1]]))=0,0,LEN(TRIM(TblAddress[[#This Row],[cln1]]))-LEN(SUBSTITUTE(TblAddress[[#This Row],[cln1]]," ",""))+1)</f>
        <v>5</v>
      </c>
      <c r="L7">
        <f>IF(LEN(TRIM(TblAddress[[#This Row],[cln2]]))=0,0,LEN(TRIM(TblAddress[[#This Row],[cln2]]))-LEN(SUBSTITUTE(TblAddress[[#This Row],[cln2]]," ",""))+1)</f>
        <v>2</v>
      </c>
      <c r="M7">
        <f>IF(TblAddress[[#This Row],[cln3]]="",0,1)</f>
        <v>1</v>
      </c>
      <c r="N7" s="7">
        <f>LEN(SUBSTITUTE(TblAddress[[#This Row],[cln2]]," ",""))</f>
        <v>6</v>
      </c>
      <c r="O7" s="6">
        <f t="shared" ca="1" si="0"/>
        <v>6.6317659759011716E-2</v>
      </c>
      <c r="P7" s="6">
        <v>0.68028026123343455</v>
      </c>
      <c r="Q7" s="6"/>
      <c r="R7" s="6"/>
      <c r="S7" s="6" t="s">
        <v>2267</v>
      </c>
      <c r="T7" s="6"/>
      <c r="U7" s="6"/>
      <c r="V7" s="8" t="s">
        <v>2230</v>
      </c>
      <c r="W7" s="6">
        <v>9</v>
      </c>
      <c r="X7" s="6"/>
      <c r="Y7" s="8">
        <v>15809</v>
      </c>
      <c r="Z7" s="6" t="s">
        <v>2231</v>
      </c>
      <c r="AA7" s="6"/>
      <c r="AB7" s="6"/>
      <c r="AC7" s="6"/>
      <c r="AD7" s="6"/>
      <c r="AE7" s="6">
        <v>1</v>
      </c>
    </row>
    <row r="8" spans="1:31">
      <c r="A8">
        <v>108991</v>
      </c>
      <c r="B8" t="s">
        <v>28</v>
      </c>
      <c r="C8" t="s">
        <v>29</v>
      </c>
      <c r="D8" t="str">
        <f>TRIM(SUBSTITUTE(TblAddress[[#This Row],[person_address]],","," "))</f>
        <v>1 Gwihyun-dong Changwon Kyungsangnam-do</v>
      </c>
      <c r="E8" t="str">
        <f>TRIM([1]!RegExpReplace(TblAddress[[#This Row],[cln1]],"[^ 0-9]",""))</f>
        <v>1</v>
      </c>
      <c r="F8" t="str">
        <f>TRIM([1]!RegExpFind(TblAddress[[#This Row],[cln1]],"(^|\D)\d{1,3}(\D|$)"))</f>
        <v>1</v>
      </c>
      <c r="G8" t="s">
        <v>15</v>
      </c>
      <c r="H8">
        <v>1</v>
      </c>
      <c r="I8">
        <f>LEN(TblAddress[[#This Row],[person_address]])</f>
        <v>40</v>
      </c>
      <c r="J8" s="1">
        <f>IF(TblAddress[[#This Row],[chr_len]]&lt;=I$1002,3,IF(TblAddress[[#This Row],[chr_len]]&lt;=I$1003,2,1))</f>
        <v>1</v>
      </c>
      <c r="K8">
        <f>IF(LEN(TRIM(TblAddress[[#This Row],[cln1]]))=0,0,LEN(TRIM(TblAddress[[#This Row],[cln1]]))-LEN(SUBSTITUTE(TblAddress[[#This Row],[cln1]]," ",""))+1)</f>
        <v>4</v>
      </c>
      <c r="L8">
        <f>IF(LEN(TRIM(TblAddress[[#This Row],[cln2]]))=0,0,LEN(TRIM(TblAddress[[#This Row],[cln2]]))-LEN(SUBSTITUTE(TblAddress[[#This Row],[cln2]]," ",""))+1)</f>
        <v>1</v>
      </c>
      <c r="M8">
        <f>IF(TblAddress[[#This Row],[cln3]]="",0,1)</f>
        <v>1</v>
      </c>
      <c r="N8" s="7">
        <f>LEN(SUBSTITUTE(TblAddress[[#This Row],[cln2]]," ",""))</f>
        <v>1</v>
      </c>
      <c r="O8" s="6">
        <f t="shared" ca="1" si="0"/>
        <v>0.45256413843417442</v>
      </c>
      <c r="P8" s="6">
        <v>0.17076577211485122</v>
      </c>
      <c r="Q8" s="6"/>
      <c r="R8" s="6"/>
      <c r="S8" s="6" t="s">
        <v>2264</v>
      </c>
      <c r="T8" s="7"/>
      <c r="U8" s="7"/>
      <c r="V8" s="8" t="s">
        <v>2556</v>
      </c>
      <c r="W8" s="7">
        <v>1</v>
      </c>
      <c r="X8" s="7"/>
      <c r="Y8" s="8"/>
      <c r="Z8" s="7" t="s">
        <v>2557</v>
      </c>
      <c r="AA8" s="7" t="s">
        <v>2558</v>
      </c>
      <c r="AB8" s="7"/>
      <c r="AC8" s="7"/>
      <c r="AD8" s="7"/>
      <c r="AE8" s="6">
        <v>1</v>
      </c>
    </row>
    <row r="9" spans="1:31">
      <c r="A9">
        <v>118819</v>
      </c>
      <c r="B9" t="s">
        <v>31</v>
      </c>
      <c r="C9" t="s">
        <v>32</v>
      </c>
      <c r="D9" t="str">
        <f>TRIM(SUBSTITUTE(TblAddress[[#This Row],[person_address]],","," "))</f>
        <v>NTT DoCoMo Inc. Sanno Park Tower 11-1 Nagata- cho 2-chome Chiyoda-ku Tokyo 100-6150</v>
      </c>
      <c r="E9" t="str">
        <f>TRIM([1]!RegExpReplace(TblAddress[[#This Row],[cln1]],"[^ 0-9]",""))</f>
        <v>111 2 1006150</v>
      </c>
      <c r="F9" t="str">
        <f>TRIM([1]!RegExpFind(TblAddress[[#This Row],[cln1]],"(^|\D)\d{1,3}(\D|$)"))</f>
        <v>11-</v>
      </c>
      <c r="G9" t="s">
        <v>8</v>
      </c>
      <c r="H9">
        <v>1</v>
      </c>
      <c r="I9">
        <f>LEN(TblAddress[[#This Row],[person_address]])</f>
        <v>89</v>
      </c>
      <c r="J9" s="1">
        <f>IF(TblAddress[[#This Row],[chr_len]]&lt;=I$1002,3,IF(TblAddress[[#This Row],[chr_len]]&lt;=I$1003,2,1))</f>
        <v>1</v>
      </c>
      <c r="K9">
        <f>IF(LEN(TRIM(TblAddress[[#This Row],[cln1]]))=0,0,LEN(TRIM(TblAddress[[#This Row],[cln1]]))-LEN(SUBSTITUTE(TblAddress[[#This Row],[cln1]]," ",""))+1)</f>
        <v>13</v>
      </c>
      <c r="L9">
        <f>IF(LEN(TRIM(TblAddress[[#This Row],[cln2]]))=0,0,LEN(TRIM(TblAddress[[#This Row],[cln2]]))-LEN(SUBSTITUTE(TblAddress[[#This Row],[cln2]]," ",""))+1)</f>
        <v>3</v>
      </c>
      <c r="M9">
        <f>IF(TblAddress[[#This Row],[cln3]]="",0,1)</f>
        <v>1</v>
      </c>
      <c r="N9" s="7">
        <f>LEN(SUBSTITUTE(TblAddress[[#This Row],[cln2]]," ",""))</f>
        <v>11</v>
      </c>
      <c r="O9" s="6">
        <f t="shared" ca="1" si="0"/>
        <v>0.58254374316901036</v>
      </c>
      <c r="P9" s="6">
        <v>0.1806762204895872</v>
      </c>
      <c r="Q9" s="6"/>
      <c r="R9" s="6"/>
      <c r="S9" s="6" t="s">
        <v>2265</v>
      </c>
      <c r="T9" s="7" t="s">
        <v>3420</v>
      </c>
      <c r="U9" s="7" t="s">
        <v>3421</v>
      </c>
      <c r="V9" s="8"/>
      <c r="X9" s="7" t="s">
        <v>3422</v>
      </c>
      <c r="Y9" s="8" t="s">
        <v>3423</v>
      </c>
      <c r="Z9" s="7" t="s">
        <v>613</v>
      </c>
      <c r="AA9" s="7"/>
      <c r="AB9" s="7"/>
      <c r="AC9" s="7"/>
      <c r="AD9" s="7"/>
      <c r="AE9" s="7">
        <v>0</v>
      </c>
    </row>
    <row r="10" spans="1:31">
      <c r="A10">
        <v>125227</v>
      </c>
      <c r="B10" t="s">
        <v>1918</v>
      </c>
      <c r="C10" t="s">
        <v>33</v>
      </c>
      <c r="D10" t="str">
        <f>TRIM(SUBSTITUTE(TblAddress[[#This Row],[person_address]],","," "))</f>
        <v>Kampstrasse 97 45772 Marl</v>
      </c>
      <c r="E10" t="str">
        <f>TRIM([1]!RegExpReplace(TblAddress[[#This Row],[cln1]],"[^ 0-9]",""))</f>
        <v>97 45772</v>
      </c>
      <c r="F10" t="str">
        <f>TRIM([1]!RegExpFind(TblAddress[[#This Row],[cln1]],"(^|\D)\d{1,3}(\D|$)"))</f>
        <v>97</v>
      </c>
      <c r="G10" t="s">
        <v>4</v>
      </c>
      <c r="H10">
        <v>1</v>
      </c>
      <c r="I10">
        <f>LEN(TblAddress[[#This Row],[person_address]])</f>
        <v>25</v>
      </c>
      <c r="J10" s="1">
        <f>IF(TblAddress[[#This Row],[chr_len]]&lt;=I$1002,3,IF(TblAddress[[#This Row],[chr_len]]&lt;=I$1003,2,1))</f>
        <v>2</v>
      </c>
      <c r="K10">
        <f>IF(LEN(TRIM(TblAddress[[#This Row],[cln1]]))=0,0,LEN(TRIM(TblAddress[[#This Row],[cln1]]))-LEN(SUBSTITUTE(TblAddress[[#This Row],[cln1]]," ",""))+1)</f>
        <v>4</v>
      </c>
      <c r="L10">
        <f>IF(LEN(TRIM(TblAddress[[#This Row],[cln2]]))=0,0,LEN(TRIM(TblAddress[[#This Row],[cln2]]))-LEN(SUBSTITUTE(TblAddress[[#This Row],[cln2]]," ",""))+1)</f>
        <v>2</v>
      </c>
      <c r="M10">
        <f>IF(TblAddress[[#This Row],[cln3]]="",0,1)</f>
        <v>1</v>
      </c>
      <c r="N10" s="7">
        <f>LEN(SUBSTITUTE(TblAddress[[#This Row],[cln2]]," ",""))</f>
        <v>7</v>
      </c>
      <c r="O10" s="6">
        <f t="shared" ca="1" si="0"/>
        <v>0.48767278201097364</v>
      </c>
      <c r="P10" s="6">
        <v>0.36254851009532874</v>
      </c>
      <c r="Q10" s="6"/>
      <c r="R10" s="6"/>
      <c r="S10" s="6" t="s">
        <v>2267</v>
      </c>
      <c r="T10" s="6"/>
      <c r="U10" s="6"/>
      <c r="V10" s="8" t="s">
        <v>2044</v>
      </c>
      <c r="W10" s="6">
        <v>97</v>
      </c>
      <c r="X10" s="6"/>
      <c r="Y10" s="8">
        <v>45772</v>
      </c>
      <c r="Z10" s="6" t="s">
        <v>2045</v>
      </c>
      <c r="AA10" s="6"/>
      <c r="AB10" s="6"/>
      <c r="AC10" s="6"/>
      <c r="AD10" s="6"/>
      <c r="AE10" s="6">
        <v>1</v>
      </c>
    </row>
    <row r="11" spans="1:31">
      <c r="A11">
        <v>129328</v>
      </c>
      <c r="B11" t="s">
        <v>34</v>
      </c>
      <c r="C11" t="s">
        <v>35</v>
      </c>
      <c r="D11" t="str">
        <f>TRIM(SUBSTITUTE(TblAddress[[#This Row],[person_address]],","," "))</f>
        <v>Paseo San Gervasio 32 08022 Barcelona</v>
      </c>
      <c r="E11" t="str">
        <f>TRIM([1]!RegExpReplace(TblAddress[[#This Row],[cln1]],"[^ 0-9]",""))</f>
        <v>32 08022</v>
      </c>
      <c r="F11" t="str">
        <f>TRIM([1]!RegExpFind(TblAddress[[#This Row],[cln1]],"(^|\D)\d{1,3}(\D|$)"))</f>
        <v>32</v>
      </c>
      <c r="G11" t="s">
        <v>10</v>
      </c>
      <c r="H11">
        <v>1</v>
      </c>
      <c r="I11">
        <f>LEN(TblAddress[[#This Row],[person_address]])</f>
        <v>37</v>
      </c>
      <c r="J11" s="1">
        <f>IF(TblAddress[[#This Row],[chr_len]]&lt;=I$1002,3,IF(TblAddress[[#This Row],[chr_len]]&lt;=I$1003,2,1))</f>
        <v>1</v>
      </c>
      <c r="K11">
        <f>IF(LEN(TRIM(TblAddress[[#This Row],[cln1]]))=0,0,LEN(TRIM(TblAddress[[#This Row],[cln1]]))-LEN(SUBSTITUTE(TblAddress[[#This Row],[cln1]]," ",""))+1)</f>
        <v>6</v>
      </c>
      <c r="L11">
        <f>IF(LEN(TRIM(TblAddress[[#This Row],[cln2]]))=0,0,LEN(TRIM(TblAddress[[#This Row],[cln2]]))-LEN(SUBSTITUTE(TblAddress[[#This Row],[cln2]]," ",""))+1)</f>
        <v>2</v>
      </c>
      <c r="M11">
        <f>IF(TblAddress[[#This Row],[cln3]]="",0,1)</f>
        <v>1</v>
      </c>
      <c r="N11" s="7">
        <f>LEN(SUBSTITUTE(TblAddress[[#This Row],[cln2]]," ",""))</f>
        <v>7</v>
      </c>
      <c r="O11" s="6">
        <f t="shared" ca="1" si="0"/>
        <v>0.76420418375058741</v>
      </c>
      <c r="P11" s="6">
        <v>0.11505681386366207</v>
      </c>
      <c r="Q11" s="6"/>
      <c r="R11" s="6"/>
      <c r="S11" s="6" t="s">
        <v>2261</v>
      </c>
      <c r="T11" s="7"/>
      <c r="U11" s="7"/>
      <c r="V11" s="8" t="s">
        <v>3164</v>
      </c>
      <c r="W11" s="7">
        <v>32</v>
      </c>
      <c r="X11" s="6"/>
      <c r="Y11" s="8" t="s">
        <v>3165</v>
      </c>
      <c r="Z11" s="6" t="s">
        <v>3038</v>
      </c>
      <c r="AA11" s="6"/>
      <c r="AB11" s="6"/>
      <c r="AC11" s="6"/>
      <c r="AD11" s="6"/>
      <c r="AE11" s="6">
        <v>1</v>
      </c>
    </row>
    <row r="12" spans="1:31">
      <c r="A12">
        <v>132644</v>
      </c>
      <c r="B12" t="s">
        <v>37</v>
      </c>
      <c r="C12" t="s">
        <v>38</v>
      </c>
      <c r="D12" t="str">
        <f>TRIM(SUBSTITUTE(TblAddress[[#This Row],[person_address]],","," "))</f>
        <v>11937 Basswood Avenue Uniontown OH 44685</v>
      </c>
      <c r="E12" t="str">
        <f>TRIM([1]!RegExpReplace(TblAddress[[#This Row],[cln1]],"[^ 0-9]",""))</f>
        <v>11937 44685</v>
      </c>
      <c r="F12" t="str">
        <f>TRIM([1]!RegExpFind(TblAddress[[#This Row],[cln1]],"(^|\D)\d{1,3}(\D|$)"))</f>
        <v/>
      </c>
      <c r="G12" t="s">
        <v>19</v>
      </c>
      <c r="H12">
        <v>1</v>
      </c>
      <c r="I12">
        <f>LEN(TblAddress[[#This Row],[person_address]])</f>
        <v>41</v>
      </c>
      <c r="J12" s="1">
        <f>IF(TblAddress[[#This Row],[chr_len]]&lt;=I$1002,3,IF(TblAddress[[#This Row],[chr_len]]&lt;=I$1003,2,1))</f>
        <v>1</v>
      </c>
      <c r="K12">
        <f>IF(LEN(TRIM(TblAddress[[#This Row],[cln1]]))=0,0,LEN(TRIM(TblAddress[[#This Row],[cln1]]))-LEN(SUBSTITUTE(TblAddress[[#This Row],[cln1]]," ",""))+1)</f>
        <v>6</v>
      </c>
      <c r="L12">
        <f>IF(LEN(TRIM(TblAddress[[#This Row],[cln2]]))=0,0,LEN(TRIM(TblAddress[[#This Row],[cln2]]))-LEN(SUBSTITUTE(TblAddress[[#This Row],[cln2]]," ",""))+1)</f>
        <v>2</v>
      </c>
      <c r="M12">
        <f>IF(TblAddress[[#This Row],[cln3]]="",0,1)</f>
        <v>0</v>
      </c>
      <c r="N12" s="7">
        <f>LEN(SUBSTITUTE(TblAddress[[#This Row],[cln2]]," ",""))</f>
        <v>10</v>
      </c>
      <c r="O12" s="6">
        <f t="shared" ca="1" si="0"/>
        <v>0.64483026251334219</v>
      </c>
      <c r="P12" s="6">
        <v>0.11930711090225243</v>
      </c>
      <c r="Q12" s="6"/>
      <c r="R12" s="6"/>
      <c r="S12" s="6" t="s">
        <v>2261</v>
      </c>
      <c r="T12" s="7"/>
      <c r="U12" s="7"/>
      <c r="V12" s="8" t="s">
        <v>3166</v>
      </c>
      <c r="W12" s="7">
        <v>11937</v>
      </c>
      <c r="X12" s="7"/>
      <c r="Y12" s="8" t="s">
        <v>3167</v>
      </c>
      <c r="Z12" s="6" t="s">
        <v>3168</v>
      </c>
      <c r="AA12" s="6" t="s">
        <v>2335</v>
      </c>
      <c r="AB12" s="6"/>
      <c r="AC12" s="6"/>
      <c r="AD12" s="6"/>
      <c r="AE12" s="6">
        <v>1</v>
      </c>
    </row>
    <row r="13" spans="1:31">
      <c r="A13">
        <v>134321</v>
      </c>
      <c r="B13" t="s">
        <v>39</v>
      </c>
      <c r="C13" t="s">
        <v>40</v>
      </c>
      <c r="D13" t="str">
        <f>TRIM(SUBSTITUTE(TblAddress[[#This Row],[person_address]],","," "))</f>
        <v>8200 116 Avenue S.E. NewCastle Washington 98056</v>
      </c>
      <c r="E13" t="str">
        <f>TRIM([1]!RegExpReplace(TblAddress[[#This Row],[cln1]],"[^ 0-9]",""))</f>
        <v>8200 116 98056</v>
      </c>
      <c r="F13" t="str">
        <f>TRIM([1]!RegExpFind(TblAddress[[#This Row],[cln1]],"(^|\D)\d{1,3}(\D|$)"))</f>
        <v>116</v>
      </c>
      <c r="G13" t="s">
        <v>19</v>
      </c>
      <c r="H13">
        <v>1</v>
      </c>
      <c r="I13">
        <f>LEN(TblAddress[[#This Row],[person_address]])</f>
        <v>48</v>
      </c>
      <c r="J13" s="1">
        <f>IF(TblAddress[[#This Row],[chr_len]]&lt;=I$1002,3,IF(TblAddress[[#This Row],[chr_len]]&lt;=I$1003,2,1))</f>
        <v>1</v>
      </c>
      <c r="K13">
        <f>IF(LEN(TRIM(TblAddress[[#This Row],[cln1]]))=0,0,LEN(TRIM(TblAddress[[#This Row],[cln1]]))-LEN(SUBSTITUTE(TblAddress[[#This Row],[cln1]]," ",""))+1)</f>
        <v>7</v>
      </c>
      <c r="L13">
        <f>IF(LEN(TRIM(TblAddress[[#This Row],[cln2]]))=0,0,LEN(TRIM(TblAddress[[#This Row],[cln2]]))-LEN(SUBSTITUTE(TblAddress[[#This Row],[cln2]]," ",""))+1)</f>
        <v>3</v>
      </c>
      <c r="M13">
        <f>IF(TblAddress[[#This Row],[cln3]]="",0,1)</f>
        <v>1</v>
      </c>
      <c r="N13" s="7">
        <f>LEN(SUBSTITUTE(TblAddress[[#This Row],[cln2]]," ",""))</f>
        <v>12</v>
      </c>
      <c r="O13" s="6">
        <f t="shared" ca="1" si="0"/>
        <v>0.97573078461555873</v>
      </c>
      <c r="P13" s="6">
        <v>0.11147433804780205</v>
      </c>
      <c r="Q13" s="6"/>
      <c r="R13" s="6"/>
      <c r="S13" s="6" t="s">
        <v>2267</v>
      </c>
      <c r="T13" s="6"/>
      <c r="U13" s="6"/>
      <c r="V13" s="8" t="s">
        <v>2172</v>
      </c>
      <c r="W13" s="6" t="s">
        <v>2173</v>
      </c>
      <c r="X13" s="6"/>
      <c r="Y13" s="8" t="s">
        <v>2174</v>
      </c>
      <c r="Z13" s="6" t="s">
        <v>2175</v>
      </c>
      <c r="AA13" s="6" t="s">
        <v>939</v>
      </c>
      <c r="AB13" s="6"/>
      <c r="AC13" s="6"/>
      <c r="AD13" s="6"/>
      <c r="AE13" s="6">
        <v>1</v>
      </c>
    </row>
    <row r="14" spans="1:31">
      <c r="A14">
        <v>138243</v>
      </c>
      <c r="B14" t="s">
        <v>42</v>
      </c>
      <c r="C14" t="s">
        <v>43</v>
      </c>
      <c r="D14" t="str">
        <f>TRIM(SUBSTITUTE(TblAddress[[#This Row],[person_address]],","," "))</f>
        <v>Ludwigstr. 73 67678 Mehlingen</v>
      </c>
      <c r="E14" t="str">
        <f>TRIM([1]!RegExpReplace(TblAddress[[#This Row],[cln1]],"[^ 0-9]",""))</f>
        <v>73 67678</v>
      </c>
      <c r="F14" t="str">
        <f>TRIM([1]!RegExpFind(TblAddress[[#This Row],[cln1]],"(^|\D)\d{1,3}(\D|$)"))</f>
        <v>73</v>
      </c>
      <c r="G14" t="s">
        <v>4</v>
      </c>
      <c r="H14">
        <v>1</v>
      </c>
      <c r="I14">
        <f>LEN(TblAddress[[#This Row],[person_address]])</f>
        <v>29</v>
      </c>
      <c r="J14" s="1">
        <f>IF(TblAddress[[#This Row],[chr_len]]&lt;=I$1002,3,IF(TblAddress[[#This Row],[chr_len]]&lt;=I$1003,2,1))</f>
        <v>2</v>
      </c>
      <c r="K14">
        <f>IF(LEN(TRIM(TblAddress[[#This Row],[cln1]]))=0,0,LEN(TRIM(TblAddress[[#This Row],[cln1]]))-LEN(SUBSTITUTE(TblAddress[[#This Row],[cln1]]," ",""))+1)</f>
        <v>4</v>
      </c>
      <c r="L14">
        <f>IF(LEN(TRIM(TblAddress[[#This Row],[cln2]]))=0,0,LEN(TRIM(TblAddress[[#This Row],[cln2]]))-LEN(SUBSTITUTE(TblAddress[[#This Row],[cln2]]," ",""))+1)</f>
        <v>2</v>
      </c>
      <c r="M14">
        <f>IF(TblAddress[[#This Row],[cln3]]="",0,1)</f>
        <v>1</v>
      </c>
      <c r="N14" s="7">
        <f>LEN(SUBSTITUTE(TblAddress[[#This Row],[cln2]]," ",""))</f>
        <v>7</v>
      </c>
      <c r="O14" s="6">
        <f t="shared" ca="1" si="0"/>
        <v>0.60135430879050344</v>
      </c>
      <c r="P14" s="6">
        <v>0.67375864446364075</v>
      </c>
      <c r="Q14" s="6"/>
      <c r="R14" s="6"/>
      <c r="S14" s="6" t="s">
        <v>2267</v>
      </c>
      <c r="T14" s="6"/>
      <c r="U14" s="6"/>
      <c r="V14" s="8" t="s">
        <v>2232</v>
      </c>
      <c r="W14" s="6">
        <v>73</v>
      </c>
      <c r="X14" s="6"/>
      <c r="Y14" s="8">
        <v>67678</v>
      </c>
      <c r="Z14" s="6" t="s">
        <v>2233</v>
      </c>
      <c r="AA14" s="6"/>
      <c r="AB14" s="6"/>
      <c r="AC14" s="6"/>
      <c r="AD14" s="6"/>
      <c r="AE14" s="6">
        <v>1</v>
      </c>
    </row>
    <row r="15" spans="1:31">
      <c r="A15">
        <v>151094</v>
      </c>
      <c r="B15" t="s">
        <v>45</v>
      </c>
      <c r="C15" t="s">
        <v>46</v>
      </c>
      <c r="D15" t="str">
        <f>TRIM(SUBSTITUTE(TblAddress[[#This Row],[person_address]],","," "))</f>
        <v>1800 Mill Creek Road No. 14-B Mill-Creek Washington 98012</v>
      </c>
      <c r="E15" t="str">
        <f>TRIM([1]!RegExpReplace(TblAddress[[#This Row],[cln1]],"[^ 0-9]",""))</f>
        <v>1800 14 98012</v>
      </c>
      <c r="F15" t="str">
        <f>TRIM([1]!RegExpFind(TblAddress[[#This Row],[cln1]],"(^|\D)\d{1,3}(\D|$)"))</f>
        <v>14-</v>
      </c>
      <c r="G15" t="s">
        <v>19</v>
      </c>
      <c r="H15">
        <v>1</v>
      </c>
      <c r="I15">
        <f>LEN(TblAddress[[#This Row],[person_address]])</f>
        <v>59</v>
      </c>
      <c r="J15" s="1">
        <f>IF(TblAddress[[#This Row],[chr_len]]&lt;=I$1002,3,IF(TblAddress[[#This Row],[chr_len]]&lt;=I$1003,2,1))</f>
        <v>1</v>
      </c>
      <c r="K15">
        <f>IF(LEN(TRIM(TblAddress[[#This Row],[cln1]]))=0,0,LEN(TRIM(TblAddress[[#This Row],[cln1]]))-LEN(SUBSTITUTE(TblAddress[[#This Row],[cln1]]," ",""))+1)</f>
        <v>9</v>
      </c>
      <c r="L15">
        <f>IF(LEN(TRIM(TblAddress[[#This Row],[cln2]]))=0,0,LEN(TRIM(TblAddress[[#This Row],[cln2]]))-LEN(SUBSTITUTE(TblAddress[[#This Row],[cln2]]," ",""))+1)</f>
        <v>3</v>
      </c>
      <c r="M15">
        <f>IF(TblAddress[[#This Row],[cln3]]="",0,1)</f>
        <v>1</v>
      </c>
      <c r="N15" s="7">
        <f>LEN(SUBSTITUTE(TblAddress[[#This Row],[cln2]]," ",""))</f>
        <v>11</v>
      </c>
      <c r="O15" s="6">
        <f t="shared" ca="1" si="0"/>
        <v>0.86510727426151734</v>
      </c>
      <c r="P15" s="6">
        <v>0.15793256633515218</v>
      </c>
      <c r="Q15" s="6"/>
      <c r="R15" s="6"/>
      <c r="S15" s="6" t="s">
        <v>2263</v>
      </c>
      <c r="T15" s="6"/>
      <c r="U15" s="6"/>
      <c r="V15" s="8" t="s">
        <v>2866</v>
      </c>
      <c r="W15" s="6">
        <v>1800</v>
      </c>
      <c r="X15" s="6"/>
      <c r="Y15" s="8" t="s">
        <v>2867</v>
      </c>
      <c r="Z15" s="6" t="s">
        <v>2868</v>
      </c>
      <c r="AA15" s="6" t="s">
        <v>939</v>
      </c>
      <c r="AB15" s="6"/>
      <c r="AC15" s="6"/>
      <c r="AD15" s="6"/>
      <c r="AE15" s="6">
        <v>1</v>
      </c>
    </row>
    <row r="16" spans="1:31">
      <c r="A16">
        <v>151336</v>
      </c>
      <c r="B16" t="s">
        <v>47</v>
      </c>
      <c r="C16" t="s">
        <v>48</v>
      </c>
      <c r="D16" t="str">
        <f>TRIM(SUBSTITUTE(TblAddress[[#This Row],[person_address]],","," "))</f>
        <v>Apartment 77 1245 East California Avenue Glendale CA 91206</v>
      </c>
      <c r="E16" t="str">
        <f>TRIM([1]!RegExpReplace(TblAddress[[#This Row],[cln1]],"[^ 0-9]",""))</f>
        <v>77 1245 91206</v>
      </c>
      <c r="F16" t="str">
        <f>TRIM([1]!RegExpFind(TblAddress[[#This Row],[cln1]],"(^|\D)\d{1,3}(\D|$)"))</f>
        <v>77</v>
      </c>
      <c r="G16" t="s">
        <v>19</v>
      </c>
      <c r="H16">
        <v>1</v>
      </c>
      <c r="I16">
        <f>LEN(TblAddress[[#This Row],[person_address]])</f>
        <v>59</v>
      </c>
      <c r="J16" s="1">
        <f>IF(TblAddress[[#This Row],[chr_len]]&lt;=I$1002,3,IF(TblAddress[[#This Row],[chr_len]]&lt;=I$1003,2,1))</f>
        <v>1</v>
      </c>
      <c r="K16">
        <f>IF(LEN(TRIM(TblAddress[[#This Row],[cln1]]))=0,0,LEN(TRIM(TblAddress[[#This Row],[cln1]]))-LEN(SUBSTITUTE(TblAddress[[#This Row],[cln1]]," ",""))+1)</f>
        <v>9</v>
      </c>
      <c r="L16">
        <f>IF(LEN(TRIM(TblAddress[[#This Row],[cln2]]))=0,0,LEN(TRIM(TblAddress[[#This Row],[cln2]]))-LEN(SUBSTITUTE(TblAddress[[#This Row],[cln2]]," ",""))+1)</f>
        <v>3</v>
      </c>
      <c r="M16">
        <f>IF(TblAddress[[#This Row],[cln3]]="",0,1)</f>
        <v>1</v>
      </c>
      <c r="N16" s="7">
        <f>LEN(SUBSTITUTE(TblAddress[[#This Row],[cln2]]," ",""))</f>
        <v>11</v>
      </c>
      <c r="O16" s="6">
        <f t="shared" ca="1" si="0"/>
        <v>0.42472600281011297</v>
      </c>
      <c r="P16" s="6">
        <v>0.18627574681090198</v>
      </c>
      <c r="Q16" s="6"/>
      <c r="R16" s="6"/>
      <c r="S16" s="6" t="s">
        <v>2265</v>
      </c>
      <c r="T16" s="7"/>
      <c r="U16" s="7" t="s">
        <v>3424</v>
      </c>
      <c r="V16" s="8" t="s">
        <v>3425</v>
      </c>
      <c r="W16" s="7">
        <v>1245</v>
      </c>
      <c r="X16" s="7"/>
      <c r="Y16" s="8" t="s">
        <v>3426</v>
      </c>
      <c r="Z16" s="7" t="s">
        <v>3427</v>
      </c>
      <c r="AA16" s="7" t="s">
        <v>64</v>
      </c>
      <c r="AB16" s="7"/>
      <c r="AC16" s="7"/>
      <c r="AD16" s="7"/>
      <c r="AE16" s="7">
        <v>1</v>
      </c>
    </row>
    <row r="17" spans="1:31">
      <c r="A17">
        <v>164645</v>
      </c>
      <c r="B17" t="s">
        <v>49</v>
      </c>
      <c r="C17" t="s">
        <v>50</v>
      </c>
      <c r="D17" t="str">
        <f>TRIM(SUBSTITUTE(TblAddress[[#This Row],[person_address]],","," "))</f>
        <v>2711 Centerville Road 400 Wilmington DE 19808</v>
      </c>
      <c r="E17" t="str">
        <f>TRIM([1]!RegExpReplace(TblAddress[[#This Row],[cln1]],"[^ 0-9]",""))</f>
        <v>2711 400 19808</v>
      </c>
      <c r="F17" t="str">
        <f>TRIM([1]!RegExpFind(TblAddress[[#This Row],[cln1]],"(^|\D)\d{1,3}(\D|$)"))</f>
        <v>400</v>
      </c>
      <c r="G17" t="s">
        <v>19</v>
      </c>
      <c r="H17">
        <v>1</v>
      </c>
      <c r="I17">
        <f>LEN(TblAddress[[#This Row],[person_address]])</f>
        <v>46</v>
      </c>
      <c r="J17" s="1">
        <f>IF(TblAddress[[#This Row],[chr_len]]&lt;=I$1002,3,IF(TblAddress[[#This Row],[chr_len]]&lt;=I$1003,2,1))</f>
        <v>1</v>
      </c>
      <c r="K17">
        <f>IF(LEN(TRIM(TblAddress[[#This Row],[cln1]]))=0,0,LEN(TRIM(TblAddress[[#This Row],[cln1]]))-LEN(SUBSTITUTE(TblAddress[[#This Row],[cln1]]," ",""))+1)</f>
        <v>7</v>
      </c>
      <c r="L17">
        <f>IF(LEN(TRIM(TblAddress[[#This Row],[cln2]]))=0,0,LEN(TRIM(TblAddress[[#This Row],[cln2]]))-LEN(SUBSTITUTE(TblAddress[[#This Row],[cln2]]," ",""))+1)</f>
        <v>3</v>
      </c>
      <c r="M17">
        <f>IF(TblAddress[[#This Row],[cln3]]="",0,1)</f>
        <v>1</v>
      </c>
      <c r="N17" s="7">
        <f>LEN(SUBSTITUTE(TblAddress[[#This Row],[cln2]]," ",""))</f>
        <v>12</v>
      </c>
      <c r="O17" s="6">
        <f t="shared" ca="1" si="0"/>
        <v>0.51990154654410925</v>
      </c>
      <c r="P17" s="6">
        <v>0.17988721331263091</v>
      </c>
      <c r="Q17" s="6"/>
      <c r="R17" s="6"/>
      <c r="S17" s="6" t="s">
        <v>2264</v>
      </c>
      <c r="T17" s="7"/>
      <c r="U17" s="7"/>
      <c r="V17" s="8" t="s">
        <v>2559</v>
      </c>
      <c r="W17" s="7">
        <v>400</v>
      </c>
      <c r="X17" s="7"/>
      <c r="Y17" s="8" t="s">
        <v>2560</v>
      </c>
      <c r="Z17" s="7" t="s">
        <v>2503</v>
      </c>
      <c r="AA17" s="7" t="s">
        <v>4</v>
      </c>
      <c r="AB17" s="7"/>
      <c r="AC17" s="7">
        <v>2711</v>
      </c>
      <c r="AD17" s="7"/>
      <c r="AE17" s="7">
        <v>1</v>
      </c>
    </row>
    <row r="18" spans="1:31">
      <c r="A18">
        <v>178496</v>
      </c>
      <c r="B18" t="s">
        <v>51</v>
      </c>
      <c r="C18" t="s">
        <v>52</v>
      </c>
      <c r="D18" t="str">
        <f>TRIM(SUBSTITUTE(TblAddress[[#This Row],[person_address]],","," "))</f>
        <v>409 Seville Drive Red Lion PA 17356</v>
      </c>
      <c r="E18" t="str">
        <f>TRIM([1]!RegExpReplace(TblAddress[[#This Row],[cln1]],"[^ 0-9]",""))</f>
        <v>409 17356</v>
      </c>
      <c r="F18" t="str">
        <f>TRIM([1]!RegExpFind(TblAddress[[#This Row],[cln1]],"(^|\D)\d{1,3}(\D|$)"))</f>
        <v>409</v>
      </c>
      <c r="G18" t="s">
        <v>19</v>
      </c>
      <c r="H18">
        <v>1</v>
      </c>
      <c r="I18">
        <f>LEN(TblAddress[[#This Row],[person_address]])</f>
        <v>36</v>
      </c>
      <c r="J18" s="1">
        <f>IF(TblAddress[[#This Row],[chr_len]]&lt;=I$1002,3,IF(TblAddress[[#This Row],[chr_len]]&lt;=I$1003,2,1))</f>
        <v>1</v>
      </c>
      <c r="K18">
        <f>IF(LEN(TRIM(TblAddress[[#This Row],[cln1]]))=0,0,LEN(TRIM(TblAddress[[#This Row],[cln1]]))-LEN(SUBSTITUTE(TblAddress[[#This Row],[cln1]]," ",""))+1)</f>
        <v>7</v>
      </c>
      <c r="L18">
        <f>IF(LEN(TRIM(TblAddress[[#This Row],[cln2]]))=0,0,LEN(TRIM(TblAddress[[#This Row],[cln2]]))-LEN(SUBSTITUTE(TblAddress[[#This Row],[cln2]]," ",""))+1)</f>
        <v>2</v>
      </c>
      <c r="M18">
        <f>IF(TblAddress[[#This Row],[cln3]]="",0,1)</f>
        <v>1</v>
      </c>
      <c r="N18" s="7">
        <f>LEN(SUBSTITUTE(TblAddress[[#This Row],[cln2]]," ",""))</f>
        <v>8</v>
      </c>
      <c r="O18" s="6">
        <f t="shared" ca="1" si="0"/>
        <v>7.9137899713158211E-2</v>
      </c>
      <c r="P18" s="6">
        <v>0.20990535052754489</v>
      </c>
      <c r="Q18" s="6"/>
      <c r="R18" s="6"/>
      <c r="S18" s="6" t="s">
        <v>2266</v>
      </c>
      <c r="T18" s="6"/>
      <c r="U18" s="6"/>
      <c r="V18" s="8" t="s">
        <v>2272</v>
      </c>
      <c r="W18" s="6">
        <v>409</v>
      </c>
      <c r="X18" s="6"/>
      <c r="Y18" s="8" t="s">
        <v>2273</v>
      </c>
      <c r="Z18" s="6" t="s">
        <v>2274</v>
      </c>
      <c r="AA18" s="6" t="s">
        <v>2164</v>
      </c>
      <c r="AB18" s="6"/>
      <c r="AC18" s="6"/>
      <c r="AD18" s="6"/>
      <c r="AE18" s="6">
        <v>1</v>
      </c>
    </row>
    <row r="19" spans="1:31">
      <c r="A19">
        <v>184244</v>
      </c>
      <c r="B19" t="s">
        <v>1919</v>
      </c>
      <c r="C19" t="s">
        <v>53</v>
      </c>
      <c r="D19" t="str">
        <f>TRIM(SUBSTITUTE(TblAddress[[#This Row],[person_address]],","," "))</f>
        <v>234 Route de Sesigny 74350 Cruseilles</v>
      </c>
      <c r="E19" t="str">
        <f>TRIM([1]!RegExpReplace(TblAddress[[#This Row],[cln1]],"[^ 0-9]",""))</f>
        <v>234 74350</v>
      </c>
      <c r="F19" t="str">
        <f>TRIM([1]!RegExpFind(TblAddress[[#This Row],[cln1]],"(^|\D)\d{1,3}(\D|$)"))</f>
        <v>234</v>
      </c>
      <c r="G19" t="s">
        <v>9</v>
      </c>
      <c r="H19">
        <v>1</v>
      </c>
      <c r="I19">
        <f>LEN(TblAddress[[#This Row],[person_address]])</f>
        <v>37</v>
      </c>
      <c r="J19" s="1">
        <f>IF(TblAddress[[#This Row],[chr_len]]&lt;=I$1002,3,IF(TblAddress[[#This Row],[chr_len]]&lt;=I$1003,2,1))</f>
        <v>1</v>
      </c>
      <c r="K19">
        <f>IF(LEN(TRIM(TblAddress[[#This Row],[cln1]]))=0,0,LEN(TRIM(TblAddress[[#This Row],[cln1]]))-LEN(SUBSTITUTE(TblAddress[[#This Row],[cln1]]," ",""))+1)</f>
        <v>6</v>
      </c>
      <c r="L19">
        <f>IF(LEN(TRIM(TblAddress[[#This Row],[cln2]]))=0,0,LEN(TRIM(TblAddress[[#This Row],[cln2]]))-LEN(SUBSTITUTE(TblAddress[[#This Row],[cln2]]," ",""))+1)</f>
        <v>2</v>
      </c>
      <c r="M19">
        <f>IF(TblAddress[[#This Row],[cln3]]="",0,1)</f>
        <v>1</v>
      </c>
      <c r="N19" s="7">
        <f>LEN(SUBSTITUTE(TblAddress[[#This Row],[cln2]]," ",""))</f>
        <v>8</v>
      </c>
      <c r="O19" s="6">
        <f t="shared" ca="1" si="0"/>
        <v>0.36267396731498991</v>
      </c>
      <c r="P19" s="6">
        <v>0.12970202551726462</v>
      </c>
      <c r="Q19" s="6"/>
      <c r="R19" s="6"/>
      <c r="S19" s="6" t="s">
        <v>2261</v>
      </c>
      <c r="T19" s="7"/>
      <c r="U19" s="7"/>
      <c r="V19" s="8" t="s">
        <v>3169</v>
      </c>
      <c r="W19" s="7">
        <v>234</v>
      </c>
      <c r="X19" s="7"/>
      <c r="Y19" s="8" t="s">
        <v>3170</v>
      </c>
      <c r="Z19" s="7" t="s">
        <v>3171</v>
      </c>
      <c r="AA19" s="7"/>
      <c r="AB19" s="7"/>
      <c r="AC19" s="6"/>
      <c r="AD19" s="6"/>
      <c r="AE19" s="6">
        <v>1</v>
      </c>
    </row>
    <row r="20" spans="1:31">
      <c r="A20">
        <v>200863</v>
      </c>
      <c r="B20" t="s">
        <v>54</v>
      </c>
      <c r="C20" t="s">
        <v>55</v>
      </c>
      <c r="D20" t="str">
        <f>TRIM(SUBSTITUTE(TblAddress[[#This Row],[person_address]],","," "))</f>
        <v>Ottweilerstr. 12 51375 Leverkusen</v>
      </c>
      <c r="E20" t="str">
        <f>TRIM([1]!RegExpReplace(TblAddress[[#This Row],[cln1]],"[^ 0-9]",""))</f>
        <v>12 51375</v>
      </c>
      <c r="F20" t="str">
        <f>TRIM([1]!RegExpFind(TblAddress[[#This Row],[cln1]],"(^|\D)\d{1,3}(\D|$)"))</f>
        <v>12</v>
      </c>
      <c r="G20" t="s">
        <v>4</v>
      </c>
      <c r="H20">
        <v>1</v>
      </c>
      <c r="I20">
        <f>LEN(TblAddress[[#This Row],[person_address]])</f>
        <v>33</v>
      </c>
      <c r="J20" s="1">
        <f>IF(TblAddress[[#This Row],[chr_len]]&lt;=I$1002,3,IF(TblAddress[[#This Row],[chr_len]]&lt;=I$1003,2,1))</f>
        <v>2</v>
      </c>
      <c r="K20">
        <f>IF(LEN(TRIM(TblAddress[[#This Row],[cln1]]))=0,0,LEN(TRIM(TblAddress[[#This Row],[cln1]]))-LEN(SUBSTITUTE(TblAddress[[#This Row],[cln1]]," ",""))+1)</f>
        <v>4</v>
      </c>
      <c r="L20">
        <f>IF(LEN(TRIM(TblAddress[[#This Row],[cln2]]))=0,0,LEN(TRIM(TblAddress[[#This Row],[cln2]]))-LEN(SUBSTITUTE(TblAddress[[#This Row],[cln2]]," ",""))+1)</f>
        <v>2</v>
      </c>
      <c r="M20">
        <f>IF(TblAddress[[#This Row],[cln3]]="",0,1)</f>
        <v>1</v>
      </c>
      <c r="N20" s="7">
        <f>LEN(SUBSTITUTE(TblAddress[[#This Row],[cln2]]," ",""))</f>
        <v>7</v>
      </c>
      <c r="O20" s="6">
        <f t="shared" ca="1" si="0"/>
        <v>0.5646205893312124</v>
      </c>
      <c r="P20" s="6">
        <v>0.35479007240984706</v>
      </c>
      <c r="Q20" s="6"/>
      <c r="R20" s="6"/>
      <c r="S20" s="6" t="s">
        <v>2267</v>
      </c>
      <c r="T20" s="6"/>
      <c r="U20" s="6"/>
      <c r="V20" s="8" t="s">
        <v>2046</v>
      </c>
      <c r="W20" s="6">
        <v>12</v>
      </c>
      <c r="X20" s="6"/>
      <c r="Y20" s="8">
        <v>51375</v>
      </c>
      <c r="Z20" s="6" t="s">
        <v>1075</v>
      </c>
      <c r="AA20" s="6"/>
      <c r="AB20" s="6"/>
      <c r="AC20" s="6"/>
      <c r="AD20" s="6"/>
      <c r="AE20" s="6">
        <v>1</v>
      </c>
    </row>
    <row r="21" spans="1:31">
      <c r="A21">
        <v>207549</v>
      </c>
      <c r="B21" t="s">
        <v>56</v>
      </c>
      <c r="C21" t="s">
        <v>1947</v>
      </c>
      <c r="D21" t="str">
        <f>TRIM(SUBSTITUTE(TblAddress[[#This Row],[person_address]],","," "))</f>
        <v>Landgrabenstrasse 94 90443 Nürnberg</v>
      </c>
      <c r="E21" t="str">
        <f>TRIM([1]!RegExpReplace(TblAddress[[#This Row],[cln1]],"[^ 0-9]",""))</f>
        <v>94 90443</v>
      </c>
      <c r="F21" t="str">
        <f>TRIM([1]!RegExpFind(TblAddress[[#This Row],[cln1]],"(^|\D)\d{1,3}(\D|$)"))</f>
        <v>94</v>
      </c>
      <c r="G21" t="s">
        <v>4</v>
      </c>
      <c r="H21">
        <v>1</v>
      </c>
      <c r="I21">
        <f>LEN(TblAddress[[#This Row],[person_address]])</f>
        <v>35</v>
      </c>
      <c r="J21" s="1">
        <f>IF(TblAddress[[#This Row],[chr_len]]&lt;=I$1002,3,IF(TblAddress[[#This Row],[chr_len]]&lt;=I$1003,2,1))</f>
        <v>2</v>
      </c>
      <c r="K21">
        <f>IF(LEN(TRIM(TblAddress[[#This Row],[cln1]]))=0,0,LEN(TRIM(TblAddress[[#This Row],[cln1]]))-LEN(SUBSTITUTE(TblAddress[[#This Row],[cln1]]," ",""))+1)</f>
        <v>4</v>
      </c>
      <c r="L21">
        <f>IF(LEN(TRIM(TblAddress[[#This Row],[cln2]]))=0,0,LEN(TRIM(TblAddress[[#This Row],[cln2]]))-LEN(SUBSTITUTE(TblAddress[[#This Row],[cln2]]," ",""))+1)</f>
        <v>2</v>
      </c>
      <c r="M21">
        <f>IF(TblAddress[[#This Row],[cln3]]="",0,1)</f>
        <v>1</v>
      </c>
      <c r="N21" s="7">
        <f>LEN(SUBSTITUTE(TblAddress[[#This Row],[cln2]]," ",""))</f>
        <v>7</v>
      </c>
      <c r="O21" s="6">
        <f t="shared" ca="1" si="0"/>
        <v>2.5167927760801345E-2</v>
      </c>
      <c r="P21" s="6">
        <v>0.35244160289597137</v>
      </c>
      <c r="Q21" s="6"/>
      <c r="R21" s="6"/>
      <c r="S21" s="6" t="s">
        <v>2267</v>
      </c>
      <c r="T21" s="6"/>
      <c r="U21" s="6"/>
      <c r="V21" s="8" t="s">
        <v>2047</v>
      </c>
      <c r="W21" s="6">
        <v>94</v>
      </c>
      <c r="X21" s="6"/>
      <c r="Y21" s="8">
        <v>90443</v>
      </c>
      <c r="Z21" s="6" t="s">
        <v>2048</v>
      </c>
      <c r="AA21" s="6"/>
      <c r="AB21" s="6"/>
      <c r="AC21" s="6"/>
      <c r="AD21" s="6"/>
      <c r="AE21" s="6">
        <v>1</v>
      </c>
    </row>
    <row r="22" spans="1:31">
      <c r="A22">
        <v>208665</v>
      </c>
      <c r="B22" t="s">
        <v>57</v>
      </c>
      <c r="C22" t="s">
        <v>58</v>
      </c>
      <c r="D22" t="str">
        <f>TRIM(SUBSTITUTE(TblAddress[[#This Row],[person_address]],","," "))</f>
        <v>13886 Camino Del Suleo San Diego CA 92129</v>
      </c>
      <c r="E22" t="str">
        <f>TRIM([1]!RegExpReplace(TblAddress[[#This Row],[cln1]],"[^ 0-9]",""))</f>
        <v>13886 92129</v>
      </c>
      <c r="F22" t="str">
        <f>TRIM([1]!RegExpFind(TblAddress[[#This Row],[cln1]],"(^|\D)\d{1,3}(\D|$)"))</f>
        <v/>
      </c>
      <c r="G22" t="s">
        <v>19</v>
      </c>
      <c r="H22">
        <v>1</v>
      </c>
      <c r="I22">
        <f>LEN(TblAddress[[#This Row],[person_address]])</f>
        <v>42</v>
      </c>
      <c r="J22" s="1">
        <f>IF(TblAddress[[#This Row],[chr_len]]&lt;=I$1002,3,IF(TblAddress[[#This Row],[chr_len]]&lt;=I$1003,2,1))</f>
        <v>1</v>
      </c>
      <c r="K22">
        <f>IF(LEN(TRIM(TblAddress[[#This Row],[cln1]]))=0,0,LEN(TRIM(TblAddress[[#This Row],[cln1]]))-LEN(SUBSTITUTE(TblAddress[[#This Row],[cln1]]," ",""))+1)</f>
        <v>8</v>
      </c>
      <c r="L22">
        <f>IF(LEN(TRIM(TblAddress[[#This Row],[cln2]]))=0,0,LEN(TRIM(TblAddress[[#This Row],[cln2]]))-LEN(SUBSTITUTE(TblAddress[[#This Row],[cln2]]," ",""))+1)</f>
        <v>2</v>
      </c>
      <c r="M22">
        <f>IF(TblAddress[[#This Row],[cln3]]="",0,1)</f>
        <v>0</v>
      </c>
      <c r="N22" s="7">
        <f>LEN(SUBSTITUTE(TblAddress[[#This Row],[cln2]]," ",""))</f>
        <v>10</v>
      </c>
      <c r="O22" s="6">
        <f t="shared" ca="1" si="0"/>
        <v>0.44034673384949141</v>
      </c>
      <c r="P22" s="6">
        <v>0.15734652334912447</v>
      </c>
      <c r="Q22" s="6"/>
      <c r="R22" s="6"/>
      <c r="S22" s="6" t="s">
        <v>2263</v>
      </c>
      <c r="T22" s="6"/>
      <c r="U22" s="6"/>
      <c r="V22" s="8" t="s">
        <v>2869</v>
      </c>
      <c r="W22" s="6">
        <v>13886</v>
      </c>
      <c r="X22" s="6"/>
      <c r="Y22" s="8" t="s">
        <v>2870</v>
      </c>
      <c r="Z22" s="6" t="s">
        <v>740</v>
      </c>
      <c r="AA22" s="6" t="s">
        <v>64</v>
      </c>
      <c r="AB22" s="6"/>
      <c r="AC22" s="6"/>
      <c r="AD22" s="6"/>
      <c r="AE22" s="6">
        <v>1</v>
      </c>
    </row>
    <row r="23" spans="1:31">
      <c r="A23">
        <v>217975</v>
      </c>
      <c r="B23" t="s">
        <v>59</v>
      </c>
      <c r="C23" t="s">
        <v>60</v>
      </c>
      <c r="D23" t="str">
        <f>TRIM(SUBSTITUTE(TblAddress[[#This Row],[person_address]],","," "))</f>
        <v>c/o Sony Corporation 1-7-1 Konan Minato-ku Tokyo</v>
      </c>
      <c r="E23" t="str">
        <f>TRIM([1]!RegExpReplace(TblAddress[[#This Row],[cln1]],"[^ 0-9]",""))</f>
        <v>171</v>
      </c>
      <c r="F23" t="str">
        <f>TRIM([1]!RegExpFind(TblAddress[[#This Row],[cln1]],"(^|\D)\d{1,3}(\D|$)"))</f>
        <v>1-</v>
      </c>
      <c r="G23" t="s">
        <v>8</v>
      </c>
      <c r="H23">
        <v>1</v>
      </c>
      <c r="I23">
        <f>LEN(TblAddress[[#This Row],[person_address]])</f>
        <v>48</v>
      </c>
      <c r="J23" s="1">
        <f>IF(TblAddress[[#This Row],[chr_len]]&lt;=I$1002,3,IF(TblAddress[[#This Row],[chr_len]]&lt;=I$1003,2,1))</f>
        <v>1</v>
      </c>
      <c r="K23">
        <f>IF(LEN(TRIM(TblAddress[[#This Row],[cln1]]))=0,0,LEN(TRIM(TblAddress[[#This Row],[cln1]]))-LEN(SUBSTITUTE(TblAddress[[#This Row],[cln1]]," ",""))+1)</f>
        <v>7</v>
      </c>
      <c r="L23">
        <f>IF(LEN(TRIM(TblAddress[[#This Row],[cln2]]))=0,0,LEN(TRIM(TblAddress[[#This Row],[cln2]]))-LEN(SUBSTITUTE(TblAddress[[#This Row],[cln2]]," ",""))+1)</f>
        <v>1</v>
      </c>
      <c r="M23">
        <f>IF(TblAddress[[#This Row],[cln3]]="",0,1)</f>
        <v>1</v>
      </c>
      <c r="N23" s="7">
        <f>LEN(SUBSTITUTE(TblAddress[[#This Row],[cln2]]," ",""))</f>
        <v>3</v>
      </c>
      <c r="O23" s="6">
        <f t="shared" ca="1" si="0"/>
        <v>0.28677231542756665</v>
      </c>
      <c r="P23" s="6">
        <v>3.9412638085112306E-3</v>
      </c>
      <c r="Q23" s="6"/>
      <c r="R23" s="6"/>
      <c r="S23" s="6" t="s">
        <v>2267</v>
      </c>
      <c r="T23" s="6" t="s">
        <v>2170</v>
      </c>
      <c r="U23" s="6"/>
      <c r="V23" s="8" t="s">
        <v>2171</v>
      </c>
      <c r="X23" s="6" t="s">
        <v>2252</v>
      </c>
      <c r="Y23" s="8"/>
      <c r="Z23" s="6" t="s">
        <v>613</v>
      </c>
      <c r="AA23" s="6"/>
      <c r="AB23" s="6"/>
      <c r="AC23" s="6"/>
      <c r="AD23" s="6"/>
      <c r="AE23" s="6">
        <v>1</v>
      </c>
    </row>
    <row r="24" spans="1:31">
      <c r="A24">
        <v>227620</v>
      </c>
      <c r="B24" t="s">
        <v>62</v>
      </c>
      <c r="C24" t="s">
        <v>63</v>
      </c>
      <c r="D24" t="str">
        <f>TRIM(SUBSTITUTE(TblAddress[[#This Row],[person_address]],","," "))</f>
        <v>Gas Chemical Company Inc. 4-16-2 Hinagahigashi Yokkaichi-shi MIE 510-0886</v>
      </c>
      <c r="E24" t="str">
        <f>TRIM([1]!RegExpReplace(TblAddress[[#This Row],[cln1]],"[^ 0-9]",""))</f>
        <v>4162 5100886</v>
      </c>
      <c r="F24" t="str">
        <f>TRIM([1]!RegExpFind(TblAddress[[#This Row],[cln1]],"(^|\D)\d{1,3}(\D|$)"))</f>
        <v>4-</v>
      </c>
      <c r="G24" t="s">
        <v>8</v>
      </c>
      <c r="H24">
        <v>1</v>
      </c>
      <c r="I24">
        <f>LEN(TblAddress[[#This Row],[person_address]])</f>
        <v>76</v>
      </c>
      <c r="J24" s="1">
        <f>IF(TblAddress[[#This Row],[chr_len]]&lt;=I$1002,3,IF(TblAddress[[#This Row],[chr_len]]&lt;=I$1003,2,1))</f>
        <v>1</v>
      </c>
      <c r="K24">
        <f>IF(LEN(TRIM(TblAddress[[#This Row],[cln1]]))=0,0,LEN(TRIM(TblAddress[[#This Row],[cln1]]))-LEN(SUBSTITUTE(TblAddress[[#This Row],[cln1]]," ",""))+1)</f>
        <v>9</v>
      </c>
      <c r="L24">
        <f>IF(LEN(TRIM(TblAddress[[#This Row],[cln2]]))=0,0,LEN(TRIM(TblAddress[[#This Row],[cln2]]))-LEN(SUBSTITUTE(TblAddress[[#This Row],[cln2]]," ",""))+1)</f>
        <v>2</v>
      </c>
      <c r="M24">
        <f>IF(TblAddress[[#This Row],[cln3]]="",0,1)</f>
        <v>1</v>
      </c>
      <c r="N24" s="7">
        <f>LEN(SUBSTITUTE(TblAddress[[#This Row],[cln2]]," ",""))</f>
        <v>11</v>
      </c>
      <c r="O24" s="6">
        <f t="shared" ca="1" si="0"/>
        <v>0.20695210066613645</v>
      </c>
      <c r="P24" s="6">
        <v>0.16717892005280155</v>
      </c>
      <c r="Q24" s="6"/>
      <c r="R24" s="6"/>
      <c r="S24" s="6" t="s">
        <v>2264</v>
      </c>
      <c r="T24" s="7" t="s">
        <v>2561</v>
      </c>
      <c r="U24" s="7"/>
      <c r="V24" s="8"/>
      <c r="X24" s="7" t="s">
        <v>2562</v>
      </c>
      <c r="Y24" s="8"/>
      <c r="Z24" s="7" t="s">
        <v>2563</v>
      </c>
      <c r="AA24" s="7" t="s">
        <v>2564</v>
      </c>
      <c r="AB24" s="7"/>
      <c r="AC24" s="7"/>
      <c r="AD24" s="7"/>
      <c r="AE24" s="7">
        <v>0</v>
      </c>
    </row>
    <row r="25" spans="1:31">
      <c r="A25">
        <v>300146</v>
      </c>
      <c r="B25" t="s">
        <v>66</v>
      </c>
      <c r="C25" t="s">
        <v>67</v>
      </c>
      <c r="D25" t="str">
        <f>TRIM(SUBSTITUTE(TblAddress[[#This Row],[person_address]],","," "))</f>
        <v>2-3 Marunouchi 2-chome Chiyoda-ku Tokyo 100-8310</v>
      </c>
      <c r="E25" t="str">
        <f>TRIM([1]!RegExpReplace(TblAddress[[#This Row],[cln1]],"[^ 0-9]",""))</f>
        <v>23 2 1008310</v>
      </c>
      <c r="F25" t="str">
        <f>TRIM([1]!RegExpFind(TblAddress[[#This Row],[cln1]],"(^|\D)\d{1,3}(\D|$)"))</f>
        <v>2-</v>
      </c>
      <c r="G25" t="s">
        <v>8</v>
      </c>
      <c r="H25">
        <v>1</v>
      </c>
      <c r="I25">
        <f>LEN(TblAddress[[#This Row],[person_address]])</f>
        <v>50</v>
      </c>
      <c r="J25" s="1">
        <f>IF(TblAddress[[#This Row],[chr_len]]&lt;=I$1002,3,IF(TblAddress[[#This Row],[chr_len]]&lt;=I$1003,2,1))</f>
        <v>1</v>
      </c>
      <c r="K25">
        <f>IF(LEN(TRIM(TblAddress[[#This Row],[cln1]]))=0,0,LEN(TRIM(TblAddress[[#This Row],[cln1]]))-LEN(SUBSTITUTE(TblAddress[[#This Row],[cln1]]," ",""))+1)</f>
        <v>6</v>
      </c>
      <c r="L25">
        <f>IF(LEN(TRIM(TblAddress[[#This Row],[cln2]]))=0,0,LEN(TRIM(TblAddress[[#This Row],[cln2]]))-LEN(SUBSTITUTE(TblAddress[[#This Row],[cln2]]," ",""))+1)</f>
        <v>3</v>
      </c>
      <c r="M25">
        <f>IF(TblAddress[[#This Row],[cln3]]="",0,1)</f>
        <v>1</v>
      </c>
      <c r="N25" s="7">
        <f>LEN(SUBSTITUTE(TblAddress[[#This Row],[cln2]]," ",""))</f>
        <v>10</v>
      </c>
      <c r="O25" s="6">
        <f t="shared" ca="1" si="0"/>
        <v>0.55527985774709976</v>
      </c>
      <c r="P25" s="6">
        <v>0.19684501209140781</v>
      </c>
      <c r="Q25" s="6"/>
      <c r="R25" s="6"/>
      <c r="S25" s="6" t="s">
        <v>2265</v>
      </c>
      <c r="T25" s="7" t="s">
        <v>2303</v>
      </c>
      <c r="U25" s="7"/>
      <c r="V25" s="8"/>
      <c r="W25" s="8" t="s">
        <v>2304</v>
      </c>
      <c r="X25" s="7" t="s">
        <v>1113</v>
      </c>
      <c r="Y25" s="8" t="s">
        <v>2305</v>
      </c>
      <c r="Z25" s="7" t="s">
        <v>613</v>
      </c>
      <c r="AA25" s="7"/>
      <c r="AB25" s="7"/>
      <c r="AC25" s="7"/>
      <c r="AD25" s="7"/>
      <c r="AE25" s="7">
        <v>0</v>
      </c>
    </row>
    <row r="26" spans="1:31">
      <c r="A26">
        <v>310402</v>
      </c>
      <c r="B26" t="s">
        <v>68</v>
      </c>
      <c r="C26" t="s">
        <v>69</v>
      </c>
      <c r="D26" t="str">
        <f>TRIM(SUBSTITUTE(TblAddress[[#This Row],[person_address]],","," "))</f>
        <v>Kleine Stadenstraat 97c 8830 Hooglede/Gits</v>
      </c>
      <c r="E26" t="str">
        <f>TRIM([1]!RegExpReplace(TblAddress[[#This Row],[cln1]],"[^ 0-9]",""))</f>
        <v>97 8830</v>
      </c>
      <c r="F26" t="str">
        <f>TRIM([1]!RegExpFind(TblAddress[[#This Row],[cln1]],"(^|\D)\d{1,3}(\D|$)"))</f>
        <v>97c</v>
      </c>
      <c r="G26" t="s">
        <v>41</v>
      </c>
      <c r="H26">
        <v>1</v>
      </c>
      <c r="I26">
        <f>LEN(TblAddress[[#This Row],[person_address]])</f>
        <v>42</v>
      </c>
      <c r="J26" s="1">
        <f>IF(TblAddress[[#This Row],[chr_len]]&lt;=I$1002,3,IF(TblAddress[[#This Row],[chr_len]]&lt;=I$1003,2,1))</f>
        <v>1</v>
      </c>
      <c r="K26">
        <f>IF(LEN(TRIM(TblAddress[[#This Row],[cln1]]))=0,0,LEN(TRIM(TblAddress[[#This Row],[cln1]]))-LEN(SUBSTITUTE(TblAddress[[#This Row],[cln1]]," ",""))+1)</f>
        <v>5</v>
      </c>
      <c r="L26">
        <f>IF(LEN(TRIM(TblAddress[[#This Row],[cln2]]))=0,0,LEN(TRIM(TblAddress[[#This Row],[cln2]]))-LEN(SUBSTITUTE(TblAddress[[#This Row],[cln2]]," ",""))+1)</f>
        <v>2</v>
      </c>
      <c r="M26">
        <f>IF(TblAddress[[#This Row],[cln3]]="",0,1)</f>
        <v>1</v>
      </c>
      <c r="N26" s="7">
        <f>LEN(SUBSTITUTE(TblAddress[[#This Row],[cln2]]," ",""))</f>
        <v>6</v>
      </c>
      <c r="O26" s="6">
        <f t="shared" ca="1" si="0"/>
        <v>0.58316196690762889</v>
      </c>
      <c r="P26" s="6">
        <v>0.17416993173947037</v>
      </c>
      <c r="Q26" s="6"/>
      <c r="R26" s="6"/>
      <c r="S26" s="6" t="s">
        <v>2264</v>
      </c>
      <c r="T26" s="7"/>
      <c r="U26" s="7"/>
      <c r="V26" s="8" t="s">
        <v>2565</v>
      </c>
      <c r="W26" s="7" t="s">
        <v>2566</v>
      </c>
      <c r="X26" s="7"/>
      <c r="Y26" s="8" t="s">
        <v>2567</v>
      </c>
      <c r="Z26" s="7" t="s">
        <v>2568</v>
      </c>
      <c r="AA26" s="7"/>
      <c r="AB26" s="7"/>
      <c r="AC26" s="7"/>
      <c r="AD26" s="7"/>
      <c r="AE26" s="7">
        <v>1</v>
      </c>
    </row>
    <row r="27" spans="1:31">
      <c r="A27">
        <v>334421</v>
      </c>
      <c r="B27" t="s">
        <v>71</v>
      </c>
      <c r="C27" t="s">
        <v>72</v>
      </c>
      <c r="D27" t="str">
        <f>TRIM(SUBSTITUTE(TblAddress[[#This Row],[person_address]],","," "))</f>
        <v>Heinrich-Hertz-Strasse 1 70327 Stuttgart</v>
      </c>
      <c r="E27" t="str">
        <f>TRIM([1]!RegExpReplace(TblAddress[[#This Row],[cln1]],"[^ 0-9]",""))</f>
        <v>1 70327</v>
      </c>
      <c r="F27" t="str">
        <f>TRIM([1]!RegExpFind(TblAddress[[#This Row],[cln1]],"(^|\D)\d{1,3}(\D|$)"))</f>
        <v>1</v>
      </c>
      <c r="G27" t="s">
        <v>4</v>
      </c>
      <c r="H27">
        <v>1</v>
      </c>
      <c r="I27">
        <f>LEN(TblAddress[[#This Row],[person_address]])</f>
        <v>40</v>
      </c>
      <c r="J27" s="1">
        <f>IF(TblAddress[[#This Row],[chr_len]]&lt;=I$1002,3,IF(TblAddress[[#This Row],[chr_len]]&lt;=I$1003,2,1))</f>
        <v>1</v>
      </c>
      <c r="K27">
        <f>IF(LEN(TRIM(TblAddress[[#This Row],[cln1]]))=0,0,LEN(TRIM(TblAddress[[#This Row],[cln1]]))-LEN(SUBSTITUTE(TblAddress[[#This Row],[cln1]]," ",""))+1)</f>
        <v>4</v>
      </c>
      <c r="L27">
        <f>IF(LEN(TRIM(TblAddress[[#This Row],[cln2]]))=0,0,LEN(TRIM(TblAddress[[#This Row],[cln2]]))-LEN(SUBSTITUTE(TblAddress[[#This Row],[cln2]]," ",""))+1)</f>
        <v>2</v>
      </c>
      <c r="M27">
        <f>IF(TblAddress[[#This Row],[cln3]]="",0,1)</f>
        <v>1</v>
      </c>
      <c r="N27" s="7">
        <f>LEN(SUBSTITUTE(TblAddress[[#This Row],[cln2]]," ",""))</f>
        <v>6</v>
      </c>
      <c r="O27" s="6">
        <f t="shared" ca="1" si="0"/>
        <v>0.50636888322473039</v>
      </c>
      <c r="P27" s="6">
        <v>0.16712329936227743</v>
      </c>
      <c r="Q27" s="6"/>
      <c r="R27" s="6"/>
      <c r="S27" s="6" t="s">
        <v>2264</v>
      </c>
      <c r="T27" s="7"/>
      <c r="U27" s="7"/>
      <c r="V27" s="8" t="s">
        <v>2569</v>
      </c>
      <c r="W27" s="7">
        <v>1</v>
      </c>
      <c r="X27" s="7"/>
      <c r="Y27" s="8" t="s">
        <v>2570</v>
      </c>
      <c r="Z27" s="7" t="s">
        <v>2571</v>
      </c>
      <c r="AA27" s="7"/>
      <c r="AB27" s="7"/>
      <c r="AC27" s="7"/>
      <c r="AD27" s="7"/>
      <c r="AE27" s="7">
        <v>1</v>
      </c>
    </row>
    <row r="28" spans="1:31">
      <c r="A28">
        <v>336711</v>
      </c>
      <c r="B28" t="s">
        <v>73</v>
      </c>
      <c r="C28" t="s">
        <v>74</v>
      </c>
      <c r="D28" t="str">
        <f>TRIM(SUBSTITUTE(TblAddress[[#This Row],[person_address]],","," "))</f>
        <v>11 Hamitzpe Street P.O. Box 4467 Shoham 73142</v>
      </c>
      <c r="E28" t="str">
        <f>TRIM([1]!RegExpReplace(TblAddress[[#This Row],[cln1]],"[^ 0-9]",""))</f>
        <v>11 4467 73142</v>
      </c>
      <c r="F28" t="str">
        <f>TRIM([1]!RegExpFind(TblAddress[[#This Row],[cln1]],"(^|\D)\d{1,3}(\D|$)"))</f>
        <v>11</v>
      </c>
      <c r="G28" t="s">
        <v>75</v>
      </c>
      <c r="H28">
        <v>1</v>
      </c>
      <c r="I28">
        <f>LEN(TblAddress[[#This Row],[person_address]])</f>
        <v>46</v>
      </c>
      <c r="J28" s="1">
        <f>IF(TblAddress[[#This Row],[chr_len]]&lt;=I$1002,3,IF(TblAddress[[#This Row],[chr_len]]&lt;=I$1003,2,1))</f>
        <v>1</v>
      </c>
      <c r="K28">
        <f>IF(LEN(TRIM(TblAddress[[#This Row],[cln1]]))=0,0,LEN(TRIM(TblAddress[[#This Row],[cln1]]))-LEN(SUBSTITUTE(TblAddress[[#This Row],[cln1]]," ",""))+1)</f>
        <v>8</v>
      </c>
      <c r="L28">
        <f>IF(LEN(TRIM(TblAddress[[#This Row],[cln2]]))=0,0,LEN(TRIM(TblAddress[[#This Row],[cln2]]))-LEN(SUBSTITUTE(TblAddress[[#This Row],[cln2]]," ",""))+1)</f>
        <v>3</v>
      </c>
      <c r="M28">
        <f>IF(TblAddress[[#This Row],[cln3]]="",0,1)</f>
        <v>1</v>
      </c>
      <c r="N28" s="7">
        <f>LEN(SUBSTITUTE(TblAddress[[#This Row],[cln2]]," ",""))</f>
        <v>11</v>
      </c>
      <c r="O28" s="6">
        <f t="shared" ca="1" si="0"/>
        <v>0.75304058150368758</v>
      </c>
      <c r="P28" s="6">
        <v>0.16148502987308255</v>
      </c>
      <c r="Q28" s="6"/>
      <c r="R28" s="6"/>
      <c r="S28" s="6" t="s">
        <v>2263</v>
      </c>
      <c r="T28" s="6"/>
      <c r="U28" s="6" t="s">
        <v>2871</v>
      </c>
      <c r="V28" s="8" t="s">
        <v>2872</v>
      </c>
      <c r="W28" s="6">
        <v>11</v>
      </c>
      <c r="X28" s="6"/>
      <c r="Y28" s="8" t="s">
        <v>2873</v>
      </c>
      <c r="Z28" s="6" t="s">
        <v>2874</v>
      </c>
      <c r="AA28" s="6"/>
      <c r="AB28" s="6"/>
      <c r="AC28" s="6"/>
      <c r="AD28" s="6"/>
      <c r="AE28" s="6">
        <v>1</v>
      </c>
    </row>
    <row r="29" spans="1:31">
      <c r="A29">
        <v>406106</v>
      </c>
      <c r="B29" t="s">
        <v>77</v>
      </c>
      <c r="C29" t="s">
        <v>78</v>
      </c>
      <c r="D29" t="str">
        <f>TRIM(SUBSTITUTE(TblAddress[[#This Row],[person_address]],","," "))</f>
        <v>10 rue Saint-Jean CH-1260 Nyon</v>
      </c>
      <c r="E29" t="str">
        <f>TRIM([1]!RegExpReplace(TblAddress[[#This Row],[cln1]],"[^ 0-9]",""))</f>
        <v>10 1260</v>
      </c>
      <c r="F29" t="str">
        <f>TRIM([1]!RegExpFind(TblAddress[[#This Row],[cln1]],"(^|\D)\d{1,3}(\D|$)"))</f>
        <v>10</v>
      </c>
      <c r="G29" t="s">
        <v>20</v>
      </c>
      <c r="H29">
        <v>1</v>
      </c>
      <c r="I29">
        <f>LEN(TblAddress[[#This Row],[person_address]])</f>
        <v>31</v>
      </c>
      <c r="J29" s="1">
        <f>IF(TblAddress[[#This Row],[chr_len]]&lt;=I$1002,3,IF(TblAddress[[#This Row],[chr_len]]&lt;=I$1003,2,1))</f>
        <v>2</v>
      </c>
      <c r="K29">
        <f>IF(LEN(TRIM(TblAddress[[#This Row],[cln1]]))=0,0,LEN(TRIM(TblAddress[[#This Row],[cln1]]))-LEN(SUBSTITUTE(TblAddress[[#This Row],[cln1]]," ",""))+1)</f>
        <v>5</v>
      </c>
      <c r="L29">
        <f>IF(LEN(TRIM(TblAddress[[#This Row],[cln2]]))=0,0,LEN(TRIM(TblAddress[[#This Row],[cln2]]))-LEN(SUBSTITUTE(TblAddress[[#This Row],[cln2]]," ",""))+1)</f>
        <v>2</v>
      </c>
      <c r="M29">
        <f>IF(TblAddress[[#This Row],[cln3]]="",0,1)</f>
        <v>1</v>
      </c>
      <c r="N29" s="7">
        <f>LEN(SUBSTITUTE(TblAddress[[#This Row],[cln2]]," ",""))</f>
        <v>6</v>
      </c>
      <c r="O29" s="6">
        <f t="shared" ca="1" si="0"/>
        <v>0.81595939781729765</v>
      </c>
      <c r="P29" s="6">
        <v>0.35660011031775651</v>
      </c>
      <c r="Q29" s="6"/>
      <c r="R29" s="6"/>
      <c r="S29" s="6" t="s">
        <v>2267</v>
      </c>
      <c r="T29" s="6"/>
      <c r="U29" s="6"/>
      <c r="V29" s="8" t="s">
        <v>2084</v>
      </c>
      <c r="W29" s="6">
        <v>10</v>
      </c>
      <c r="X29" s="6"/>
      <c r="Y29" s="8" t="s">
        <v>2049</v>
      </c>
      <c r="Z29" s="6" t="s">
        <v>2050</v>
      </c>
      <c r="AA29" s="6"/>
      <c r="AB29" s="6"/>
      <c r="AC29" s="6"/>
      <c r="AD29" s="6"/>
      <c r="AE29" s="6">
        <v>1</v>
      </c>
    </row>
    <row r="30" spans="1:31">
      <c r="A30">
        <v>433088</v>
      </c>
      <c r="B30" t="s">
        <v>79</v>
      </c>
      <c r="C30" t="s">
        <v>80</v>
      </c>
      <c r="D30" t="str">
        <f>TRIM(SUBSTITUTE(TblAddress[[#This Row],[person_address]],","," "))</f>
        <v>238 S Eagle Glen Trail Columbia City IN 46725</v>
      </c>
      <c r="E30" t="str">
        <f>TRIM([1]!RegExpReplace(TblAddress[[#This Row],[cln1]],"[^ 0-9]",""))</f>
        <v>238 46725</v>
      </c>
      <c r="F30" t="str">
        <f>TRIM([1]!RegExpFind(TblAddress[[#This Row],[cln1]],"(^|\D)\d{1,3}(\D|$)"))</f>
        <v>238</v>
      </c>
      <c r="G30" t="s">
        <v>19</v>
      </c>
      <c r="H30">
        <v>1</v>
      </c>
      <c r="I30">
        <f>LEN(TblAddress[[#This Row],[person_address]])</f>
        <v>46</v>
      </c>
      <c r="J30" s="1">
        <f>IF(TblAddress[[#This Row],[chr_len]]&lt;=I$1002,3,IF(TblAddress[[#This Row],[chr_len]]&lt;=I$1003,2,1))</f>
        <v>1</v>
      </c>
      <c r="K30">
        <f>IF(LEN(TRIM(TblAddress[[#This Row],[cln1]]))=0,0,LEN(TRIM(TblAddress[[#This Row],[cln1]]))-LEN(SUBSTITUTE(TblAddress[[#This Row],[cln1]]," ",""))+1)</f>
        <v>9</v>
      </c>
      <c r="L30">
        <f>IF(LEN(TRIM(TblAddress[[#This Row],[cln2]]))=0,0,LEN(TRIM(TblAddress[[#This Row],[cln2]]))-LEN(SUBSTITUTE(TblAddress[[#This Row],[cln2]]," ",""))+1)</f>
        <v>2</v>
      </c>
      <c r="M30">
        <f>IF(TblAddress[[#This Row],[cln3]]="",0,1)</f>
        <v>1</v>
      </c>
      <c r="N30" s="7">
        <f>LEN(SUBSTITUTE(TblAddress[[#This Row],[cln2]]," ",""))</f>
        <v>8</v>
      </c>
      <c r="O30" s="6">
        <f t="shared" ca="1" si="0"/>
        <v>0.35306832767354723</v>
      </c>
      <c r="P30" s="6">
        <v>0.20123183797959154</v>
      </c>
      <c r="Q30" s="6"/>
      <c r="R30" s="6"/>
      <c r="S30" s="6" t="s">
        <v>2266</v>
      </c>
      <c r="T30" s="6"/>
      <c r="U30" s="6"/>
      <c r="V30" s="8" t="s">
        <v>2275</v>
      </c>
      <c r="W30" s="6">
        <v>238</v>
      </c>
      <c r="X30" s="6"/>
      <c r="Y30" s="8" t="s">
        <v>2276</v>
      </c>
      <c r="Z30" s="6" t="s">
        <v>2277</v>
      </c>
      <c r="AA30" s="6" t="s">
        <v>210</v>
      </c>
      <c r="AB30" s="6"/>
      <c r="AC30" s="6"/>
      <c r="AD30" s="6"/>
      <c r="AE30" s="6">
        <v>1</v>
      </c>
    </row>
    <row r="31" spans="1:31">
      <c r="A31">
        <v>433394</v>
      </c>
      <c r="B31" t="s">
        <v>81</v>
      </c>
      <c r="C31" t="s">
        <v>82</v>
      </c>
      <c r="D31" t="str">
        <f>TRIM(SUBSTITUTE(TblAddress[[#This Row],[person_address]],","," "))</f>
        <v>Broomhaugh House Riding Mill Northumberland NE44 6EG</v>
      </c>
      <c r="E31" t="str">
        <f>TRIM([1]!RegExpReplace(TblAddress[[#This Row],[cln1]],"[^ 0-9]",""))</f>
        <v>44 6</v>
      </c>
      <c r="F31" t="str">
        <f>TRIM([1]!RegExpFind(TblAddress[[#This Row],[cln1]],"(^|\D)\d{1,3}(\D|$)"))</f>
        <v>E44</v>
      </c>
      <c r="G31" t="s">
        <v>16</v>
      </c>
      <c r="H31">
        <v>1</v>
      </c>
      <c r="I31">
        <f>LEN(TblAddress[[#This Row],[person_address]])</f>
        <v>52</v>
      </c>
      <c r="J31" s="1">
        <f>IF(TblAddress[[#This Row],[chr_len]]&lt;=I$1002,3,IF(TblAddress[[#This Row],[chr_len]]&lt;=I$1003,2,1))</f>
        <v>1</v>
      </c>
      <c r="K31">
        <f>IF(LEN(TRIM(TblAddress[[#This Row],[cln1]]))=0,0,LEN(TRIM(TblAddress[[#This Row],[cln1]]))-LEN(SUBSTITUTE(TblAddress[[#This Row],[cln1]]," ",""))+1)</f>
        <v>7</v>
      </c>
      <c r="L31">
        <f>IF(LEN(TRIM(TblAddress[[#This Row],[cln2]]))=0,0,LEN(TRIM(TblAddress[[#This Row],[cln2]]))-LEN(SUBSTITUTE(TblAddress[[#This Row],[cln2]]," ",""))+1)</f>
        <v>2</v>
      </c>
      <c r="M31">
        <f>IF(TblAddress[[#This Row],[cln3]]="",0,1)</f>
        <v>1</v>
      </c>
      <c r="N31" s="7">
        <f>LEN(SUBSTITUTE(TblAddress[[#This Row],[cln2]]," ",""))</f>
        <v>3</v>
      </c>
      <c r="O31" s="6">
        <f t="shared" ca="1" si="0"/>
        <v>0.62103568058391623</v>
      </c>
      <c r="P31" s="6">
        <v>8.3667227976146674E-2</v>
      </c>
      <c r="Q31" s="6"/>
      <c r="R31" s="6"/>
      <c r="S31" s="6" t="s">
        <v>2267</v>
      </c>
      <c r="T31" s="6"/>
      <c r="U31" s="6" t="s">
        <v>2226</v>
      </c>
      <c r="V31" s="8"/>
      <c r="W31" s="6"/>
      <c r="X31" s="6"/>
      <c r="Y31" s="8" t="s">
        <v>2228</v>
      </c>
      <c r="Z31" s="8" t="s">
        <v>2227</v>
      </c>
      <c r="AA31" s="6" t="s">
        <v>2229</v>
      </c>
      <c r="AB31" s="6"/>
      <c r="AC31" s="6"/>
      <c r="AD31" s="6"/>
      <c r="AE31" s="6">
        <v>0</v>
      </c>
    </row>
    <row r="32" spans="1:31">
      <c r="A32">
        <v>452780</v>
      </c>
      <c r="B32" t="s">
        <v>83</v>
      </c>
      <c r="C32" t="s">
        <v>84</v>
      </c>
      <c r="D32" t="str">
        <f>TRIM(SUBSTITUTE(TblAddress[[#This Row],[person_address]],","," "))</f>
        <v>1708 Bluff Court Garden City KS 67846</v>
      </c>
      <c r="E32" t="str">
        <f>TRIM([1]!RegExpReplace(TblAddress[[#This Row],[cln1]],"[^ 0-9]",""))</f>
        <v>1708 67846</v>
      </c>
      <c r="F32" t="str">
        <f>TRIM([1]!RegExpFind(TblAddress[[#This Row],[cln1]],"(^|\D)\d{1,3}(\D|$)"))</f>
        <v/>
      </c>
      <c r="G32" t="s">
        <v>19</v>
      </c>
      <c r="H32">
        <v>1</v>
      </c>
      <c r="I32">
        <f>LEN(TblAddress[[#This Row],[person_address]])</f>
        <v>38</v>
      </c>
      <c r="J32" s="1">
        <f>IF(TblAddress[[#This Row],[chr_len]]&lt;=I$1002,3,IF(TblAddress[[#This Row],[chr_len]]&lt;=I$1003,2,1))</f>
        <v>1</v>
      </c>
      <c r="K32">
        <f>IF(LEN(TRIM(TblAddress[[#This Row],[cln1]]))=0,0,LEN(TRIM(TblAddress[[#This Row],[cln1]]))-LEN(SUBSTITUTE(TblAddress[[#This Row],[cln1]]," ",""))+1)</f>
        <v>7</v>
      </c>
      <c r="L32">
        <f>IF(LEN(TRIM(TblAddress[[#This Row],[cln2]]))=0,0,LEN(TRIM(TblAddress[[#This Row],[cln2]]))-LEN(SUBSTITUTE(TblAddress[[#This Row],[cln2]]," ",""))+1)</f>
        <v>2</v>
      </c>
      <c r="M32">
        <f>IF(TblAddress[[#This Row],[cln3]]="",0,1)</f>
        <v>0</v>
      </c>
      <c r="N32" s="7">
        <f>LEN(SUBSTITUTE(TblAddress[[#This Row],[cln2]]," ",""))</f>
        <v>9</v>
      </c>
      <c r="O32" s="6">
        <f t="shared" ca="1" si="0"/>
        <v>0.21158496078086186</v>
      </c>
      <c r="P32" s="6">
        <v>0.20038889306083552</v>
      </c>
      <c r="Q32" s="6"/>
      <c r="R32" s="6"/>
      <c r="S32" s="6" t="s">
        <v>2266</v>
      </c>
      <c r="T32" s="6"/>
      <c r="U32" s="6"/>
      <c r="V32" s="8" t="s">
        <v>2278</v>
      </c>
      <c r="W32" s="6">
        <v>1708</v>
      </c>
      <c r="X32" s="6"/>
      <c r="Y32" s="8" t="s">
        <v>2279</v>
      </c>
      <c r="Z32" s="6" t="s">
        <v>2280</v>
      </c>
      <c r="AA32" s="6" t="s">
        <v>2281</v>
      </c>
      <c r="AB32" s="6"/>
      <c r="AC32" s="6"/>
      <c r="AD32" s="6"/>
      <c r="AE32" s="6">
        <v>1</v>
      </c>
    </row>
    <row r="33" spans="1:31">
      <c r="A33">
        <v>455672</v>
      </c>
      <c r="B33" t="s">
        <v>85</v>
      </c>
      <c r="C33" t="s">
        <v>86</v>
      </c>
      <c r="D33" t="str">
        <f>TRIM(SUBSTITUTE(TblAddress[[#This Row],[person_address]],","," "))</f>
        <v>1 Kimball Court 504 Woburn MA 01801</v>
      </c>
      <c r="E33" t="str">
        <f>TRIM([1]!RegExpReplace(TblAddress[[#This Row],[cln1]],"[^ 0-9]",""))</f>
        <v>1 504 01801</v>
      </c>
      <c r="F33" t="str">
        <f>TRIM([1]!RegExpFind(TblAddress[[#This Row],[cln1]],"(^|\D)\d{1,3}(\D|$)"))</f>
        <v>1</v>
      </c>
      <c r="G33" t="s">
        <v>19</v>
      </c>
      <c r="H33">
        <v>1</v>
      </c>
      <c r="I33">
        <f>LEN(TblAddress[[#This Row],[person_address]])</f>
        <v>37</v>
      </c>
      <c r="J33" s="1">
        <f>IF(TblAddress[[#This Row],[chr_len]]&lt;=I$1002,3,IF(TblAddress[[#This Row],[chr_len]]&lt;=I$1003,2,1))</f>
        <v>1</v>
      </c>
      <c r="K33">
        <f>IF(LEN(TRIM(TblAddress[[#This Row],[cln1]]))=0,0,LEN(TRIM(TblAddress[[#This Row],[cln1]]))-LEN(SUBSTITUTE(TblAddress[[#This Row],[cln1]]," ",""))+1)</f>
        <v>7</v>
      </c>
      <c r="L33">
        <f>IF(LEN(TRIM(TblAddress[[#This Row],[cln2]]))=0,0,LEN(TRIM(TblAddress[[#This Row],[cln2]]))-LEN(SUBSTITUTE(TblAddress[[#This Row],[cln2]]," ",""))+1)</f>
        <v>3</v>
      </c>
      <c r="M33">
        <f>IF(TblAddress[[#This Row],[cln3]]="",0,1)</f>
        <v>1</v>
      </c>
      <c r="N33" s="7">
        <f>LEN(SUBSTITUTE(TblAddress[[#This Row],[cln2]]," ",""))</f>
        <v>9</v>
      </c>
      <c r="O33" s="6">
        <f t="shared" ca="1" si="0"/>
        <v>0.37800039110079009</v>
      </c>
      <c r="P33" s="6">
        <v>0.17369764145449673</v>
      </c>
      <c r="Q33" s="6"/>
      <c r="R33" s="6"/>
      <c r="S33" s="6" t="s">
        <v>2264</v>
      </c>
      <c r="T33" s="8" t="s">
        <v>2572</v>
      </c>
      <c r="U33" s="8" t="s">
        <v>2572</v>
      </c>
      <c r="V33" s="8"/>
      <c r="W33" s="7">
        <v>504</v>
      </c>
      <c r="X33" s="7" t="s">
        <v>2573</v>
      </c>
      <c r="Y33" s="8" t="s">
        <v>2574</v>
      </c>
      <c r="Z33" s="7"/>
      <c r="AA33" s="7" t="s">
        <v>2380</v>
      </c>
      <c r="AB33" s="7"/>
      <c r="AC33" s="7"/>
      <c r="AD33" s="7"/>
      <c r="AE33" s="7">
        <v>0</v>
      </c>
    </row>
    <row r="34" spans="1:31">
      <c r="A34">
        <v>466548</v>
      </c>
      <c r="B34" t="s">
        <v>87</v>
      </c>
      <c r="C34" t="s">
        <v>88</v>
      </c>
      <c r="D34" t="str">
        <f>TRIM(SUBSTITUTE(TblAddress[[#This Row],[person_address]],","," "))</f>
        <v>183-2 5/5 Bokcheon-dong Dongrae-gu Busan 607-020</v>
      </c>
      <c r="E34" t="str">
        <f>TRIM([1]!RegExpReplace(TblAddress[[#This Row],[cln1]],"[^ 0-9]",""))</f>
        <v>1832 55 607020</v>
      </c>
      <c r="F34" t="str">
        <f>TRIM([1]!RegExpFind(TblAddress[[#This Row],[cln1]],"(^|\D)\d{1,3}(\D|$)"))</f>
        <v>183-</v>
      </c>
      <c r="G34" t="s">
        <v>15</v>
      </c>
      <c r="H34">
        <v>1</v>
      </c>
      <c r="I34">
        <f>LEN(TblAddress[[#This Row],[person_address]])</f>
        <v>49</v>
      </c>
      <c r="J34" s="1">
        <f>IF(TblAddress[[#This Row],[chr_len]]&lt;=I$1002,3,IF(TblAddress[[#This Row],[chr_len]]&lt;=I$1003,2,1))</f>
        <v>1</v>
      </c>
      <c r="K34">
        <f>IF(LEN(TRIM(TblAddress[[#This Row],[cln1]]))=0,0,LEN(TRIM(TblAddress[[#This Row],[cln1]]))-LEN(SUBSTITUTE(TblAddress[[#This Row],[cln1]]," ",""))+1)</f>
        <v>6</v>
      </c>
      <c r="L34">
        <f>IF(LEN(TRIM(TblAddress[[#This Row],[cln2]]))=0,0,LEN(TRIM(TblAddress[[#This Row],[cln2]]))-LEN(SUBSTITUTE(TblAddress[[#This Row],[cln2]]," ",""))+1)</f>
        <v>3</v>
      </c>
      <c r="M34">
        <f>IF(TblAddress[[#This Row],[cln3]]="",0,1)</f>
        <v>1</v>
      </c>
      <c r="N34" s="7">
        <f>LEN(SUBSTITUTE(TblAddress[[#This Row],[cln2]]," ",""))</f>
        <v>12</v>
      </c>
      <c r="O34" s="6">
        <f t="shared" ca="1" si="0"/>
        <v>0.54319449128576514</v>
      </c>
      <c r="P34" s="6">
        <v>0.15039204623473479</v>
      </c>
      <c r="Q34" s="6"/>
      <c r="R34" s="6"/>
      <c r="S34" s="6" t="s">
        <v>2263</v>
      </c>
      <c r="T34" s="6"/>
      <c r="U34" s="6"/>
      <c r="V34" s="8" t="s">
        <v>2875</v>
      </c>
      <c r="W34" s="6" t="s">
        <v>2876</v>
      </c>
      <c r="X34" s="6" t="s">
        <v>2877</v>
      </c>
      <c r="Y34" s="8" t="s">
        <v>2878</v>
      </c>
      <c r="Z34" s="6" t="s">
        <v>2879</v>
      </c>
      <c r="AA34" s="6" t="s">
        <v>2880</v>
      </c>
      <c r="AB34" s="6" t="s">
        <v>2881</v>
      </c>
      <c r="AC34" s="6"/>
      <c r="AD34" s="6"/>
      <c r="AE34" s="6">
        <v>1</v>
      </c>
    </row>
    <row r="35" spans="1:31">
      <c r="A35">
        <v>485306</v>
      </c>
      <c r="B35" t="s">
        <v>89</v>
      </c>
      <c r="C35" t="s">
        <v>90</v>
      </c>
      <c r="D35" t="str">
        <f>TRIM(SUBSTITUTE(TblAddress[[#This Row],[person_address]],","," "))</f>
        <v>21-1102 Sampoong Apt. 1685 Seocho-dong Seocho-ku Seoul 137-070</v>
      </c>
      <c r="E35" t="str">
        <f>TRIM([1]!RegExpReplace(TblAddress[[#This Row],[cln1]],"[^ 0-9]",""))</f>
        <v>211102 1685 137070</v>
      </c>
      <c r="F35" t="str">
        <f>TRIM([1]!RegExpFind(TblAddress[[#This Row],[cln1]],"(^|\D)\d{1,3}(\D|$)"))</f>
        <v>21-</v>
      </c>
      <c r="G35" t="s">
        <v>15</v>
      </c>
      <c r="H35">
        <v>1</v>
      </c>
      <c r="I35">
        <f>LEN(TblAddress[[#This Row],[person_address]])</f>
        <v>62</v>
      </c>
      <c r="J35" s="1">
        <f>IF(TblAddress[[#This Row],[chr_len]]&lt;=I$1002,3,IF(TblAddress[[#This Row],[chr_len]]&lt;=I$1003,2,1))</f>
        <v>1</v>
      </c>
      <c r="K35">
        <f>IF(LEN(TRIM(TblAddress[[#This Row],[cln1]]))=0,0,LEN(TRIM(TblAddress[[#This Row],[cln1]]))-LEN(SUBSTITUTE(TblAddress[[#This Row],[cln1]]," ",""))+1)</f>
        <v>8</v>
      </c>
      <c r="L35">
        <f>IF(LEN(TRIM(TblAddress[[#This Row],[cln2]]))=0,0,LEN(TRIM(TblAddress[[#This Row],[cln2]]))-LEN(SUBSTITUTE(TblAddress[[#This Row],[cln2]]," ",""))+1)</f>
        <v>3</v>
      </c>
      <c r="M35">
        <f>IF(TblAddress[[#This Row],[cln3]]="",0,1)</f>
        <v>1</v>
      </c>
      <c r="N35" s="7">
        <f>LEN(SUBSTITUTE(TblAddress[[#This Row],[cln2]]," ",""))</f>
        <v>16</v>
      </c>
      <c r="O35" s="6">
        <f t="shared" ca="1" si="0"/>
        <v>9.0429830820142332E-2</v>
      </c>
      <c r="P35" s="6">
        <v>0.17358359958088676</v>
      </c>
      <c r="Q35" s="6"/>
      <c r="R35" s="6"/>
      <c r="S35" s="6" t="s">
        <v>2264</v>
      </c>
      <c r="T35" s="7"/>
      <c r="U35" s="7" t="s">
        <v>2575</v>
      </c>
      <c r="V35" s="8" t="s">
        <v>2576</v>
      </c>
      <c r="W35" s="7">
        <v>1685</v>
      </c>
      <c r="X35" s="7" t="s">
        <v>2577</v>
      </c>
      <c r="Y35" s="8" t="s">
        <v>2578</v>
      </c>
      <c r="Z35" s="7" t="s">
        <v>620</v>
      </c>
      <c r="AA35" s="7"/>
      <c r="AB35" s="7"/>
      <c r="AC35" s="7"/>
      <c r="AD35" s="7"/>
      <c r="AE35" s="6">
        <v>1</v>
      </c>
    </row>
    <row r="36" spans="1:31">
      <c r="A36">
        <v>495995</v>
      </c>
      <c r="B36" t="s">
        <v>91</v>
      </c>
      <c r="C36" t="s">
        <v>92</v>
      </c>
      <c r="D36" t="str">
        <f>TRIM(SUBSTITUTE(TblAddress[[#This Row],[person_address]],","," "))</f>
        <v>2-12-1 Oogi-cho Odawara-shi Kanagawa-ken</v>
      </c>
      <c r="E36" t="str">
        <f>TRIM([1]!RegExpReplace(TblAddress[[#This Row],[cln1]],"[^ 0-9]",""))</f>
        <v>2121</v>
      </c>
      <c r="F36" t="str">
        <f>TRIM([1]!RegExpFind(TblAddress[[#This Row],[cln1]],"(^|\D)\d{1,3}(\D|$)"))</f>
        <v>2-</v>
      </c>
      <c r="G36" t="s">
        <v>8</v>
      </c>
      <c r="H36">
        <v>1</v>
      </c>
      <c r="I36">
        <f>LEN(TblAddress[[#This Row],[person_address]])</f>
        <v>41</v>
      </c>
      <c r="J36" s="1">
        <f>IF(TblAddress[[#This Row],[chr_len]]&lt;=I$1002,3,IF(TblAddress[[#This Row],[chr_len]]&lt;=I$1003,2,1))</f>
        <v>1</v>
      </c>
      <c r="K36">
        <f>IF(LEN(TRIM(TblAddress[[#This Row],[cln1]]))=0,0,LEN(TRIM(TblAddress[[#This Row],[cln1]]))-LEN(SUBSTITUTE(TblAddress[[#This Row],[cln1]]," ",""))+1)</f>
        <v>4</v>
      </c>
      <c r="L36">
        <f>IF(LEN(TRIM(TblAddress[[#This Row],[cln2]]))=0,0,LEN(TRIM(TblAddress[[#This Row],[cln2]]))-LEN(SUBSTITUTE(TblAddress[[#This Row],[cln2]]," ",""))+1)</f>
        <v>1</v>
      </c>
      <c r="M36">
        <f>IF(TblAddress[[#This Row],[cln3]]="",0,1)</f>
        <v>1</v>
      </c>
      <c r="N36" s="7">
        <f>LEN(SUBSTITUTE(TblAddress[[#This Row],[cln2]]," ",""))</f>
        <v>4</v>
      </c>
      <c r="O36" s="6">
        <f t="shared" ca="1" si="0"/>
        <v>0.10811819257730781</v>
      </c>
      <c r="P36" s="6">
        <v>0.13735516965874206</v>
      </c>
      <c r="Q36" s="6"/>
      <c r="R36" s="6"/>
      <c r="S36" s="6" t="s">
        <v>2262</v>
      </c>
      <c r="T36" s="6"/>
      <c r="U36" s="6"/>
      <c r="V36" s="6" t="s">
        <v>3651</v>
      </c>
      <c r="W36" s="18"/>
      <c r="X36" s="6"/>
      <c r="Y36" s="18"/>
      <c r="Z36" s="6" t="s">
        <v>3652</v>
      </c>
      <c r="AA36" s="6" t="s">
        <v>3653</v>
      </c>
      <c r="AB36" s="6"/>
      <c r="AC36" s="6"/>
      <c r="AD36" s="6"/>
      <c r="AE36" s="6">
        <v>1</v>
      </c>
    </row>
    <row r="37" spans="1:31">
      <c r="A37">
        <v>506283</v>
      </c>
      <c r="B37" t="s">
        <v>94</v>
      </c>
      <c r="C37" t="s">
        <v>95</v>
      </c>
      <c r="D37" t="str">
        <f>TRIM(SUBSTITUTE(TblAddress[[#This Row],[person_address]],","," "))</f>
        <v>Samsung Electronics Co. Ltd. 416 Maetan-dong Yeongtong-gu Suwon-si Gyeonggi-do</v>
      </c>
      <c r="E37" t="str">
        <f>TRIM([1]!RegExpReplace(TblAddress[[#This Row],[cln1]],"[^ 0-9]",""))</f>
        <v>416</v>
      </c>
      <c r="F37" t="str">
        <f>TRIM([1]!RegExpFind(TblAddress[[#This Row],[cln1]],"(^|\D)\d{1,3}(\D|$)"))</f>
        <v>416</v>
      </c>
      <c r="G37" t="s">
        <v>15</v>
      </c>
      <c r="H37">
        <v>1</v>
      </c>
      <c r="I37">
        <f>LEN(TblAddress[[#This Row],[person_address]])</f>
        <v>80</v>
      </c>
      <c r="J37" s="1">
        <f>IF(TblAddress[[#This Row],[chr_len]]&lt;=I$1002,3,IF(TblAddress[[#This Row],[chr_len]]&lt;=I$1003,2,1))</f>
        <v>1</v>
      </c>
      <c r="K37">
        <f>IF(LEN(TRIM(TblAddress[[#This Row],[cln1]]))=0,0,LEN(TRIM(TblAddress[[#This Row],[cln1]]))-LEN(SUBSTITUTE(TblAddress[[#This Row],[cln1]]," ",""))+1)</f>
        <v>9</v>
      </c>
      <c r="L37">
        <f>IF(LEN(TRIM(TblAddress[[#This Row],[cln2]]))=0,0,LEN(TRIM(TblAddress[[#This Row],[cln2]]))-LEN(SUBSTITUTE(TblAddress[[#This Row],[cln2]]," ",""))+1)</f>
        <v>1</v>
      </c>
      <c r="M37">
        <f>IF(TblAddress[[#This Row],[cln3]]="",0,1)</f>
        <v>1</v>
      </c>
      <c r="N37" s="7">
        <f>LEN(SUBSTITUTE(TblAddress[[#This Row],[cln2]]," ",""))</f>
        <v>3</v>
      </c>
      <c r="O37" s="6">
        <f t="shared" ca="1" si="0"/>
        <v>0.77894532035113306</v>
      </c>
      <c r="P37" s="6">
        <v>0.15478103734854431</v>
      </c>
      <c r="Q37" s="6"/>
      <c r="R37" s="6"/>
      <c r="S37" s="6" t="s">
        <v>2263</v>
      </c>
      <c r="T37" s="6" t="s">
        <v>2882</v>
      </c>
      <c r="U37" s="6"/>
      <c r="V37" s="8" t="s">
        <v>2883</v>
      </c>
      <c r="W37" s="6"/>
      <c r="X37" s="6" t="s">
        <v>2884</v>
      </c>
      <c r="Y37" s="8"/>
      <c r="Z37" s="6" t="s">
        <v>861</v>
      </c>
      <c r="AA37" s="6" t="s">
        <v>717</v>
      </c>
      <c r="AB37" s="6"/>
      <c r="AC37" s="6"/>
      <c r="AD37" s="6"/>
      <c r="AE37" s="6">
        <v>1</v>
      </c>
    </row>
    <row r="38" spans="1:31">
      <c r="A38">
        <v>516598</v>
      </c>
      <c r="B38" t="s">
        <v>96</v>
      </c>
      <c r="C38" t="s">
        <v>97</v>
      </c>
      <c r="D38" t="str">
        <f>TRIM(SUBSTITUTE(TblAddress[[#This Row],[person_address]],","," "))</f>
        <v>Kawasaki Steel Corporation 1 Kawasakicho Chuo-ku Chiba-shi Chiba 260-0835</v>
      </c>
      <c r="E38" t="str">
        <f>TRIM([1]!RegExpReplace(TblAddress[[#This Row],[cln1]],"[^ 0-9]",""))</f>
        <v>1 2600835</v>
      </c>
      <c r="F38" t="str">
        <f>TRIM([1]!RegExpFind(TblAddress[[#This Row],[cln1]],"(^|\D)\d{1,3}(\D|$)"))</f>
        <v>1</v>
      </c>
      <c r="G38" t="s">
        <v>8</v>
      </c>
      <c r="H38">
        <v>1</v>
      </c>
      <c r="I38">
        <f>LEN(TblAddress[[#This Row],[person_address]])</f>
        <v>75</v>
      </c>
      <c r="J38" s="1">
        <f>IF(TblAddress[[#This Row],[chr_len]]&lt;=I$1002,3,IF(TblAddress[[#This Row],[chr_len]]&lt;=I$1003,2,1))</f>
        <v>1</v>
      </c>
      <c r="K38">
        <f>IF(LEN(TRIM(TblAddress[[#This Row],[cln1]]))=0,0,LEN(TRIM(TblAddress[[#This Row],[cln1]]))-LEN(SUBSTITUTE(TblAddress[[#This Row],[cln1]]," ",""))+1)</f>
        <v>9</v>
      </c>
      <c r="L38">
        <f>IF(LEN(TRIM(TblAddress[[#This Row],[cln2]]))=0,0,LEN(TRIM(TblAddress[[#This Row],[cln2]]))-LEN(SUBSTITUTE(TblAddress[[#This Row],[cln2]]," ",""))+1)</f>
        <v>2</v>
      </c>
      <c r="M38">
        <f>IF(TblAddress[[#This Row],[cln3]]="",0,1)</f>
        <v>1</v>
      </c>
      <c r="N38" s="7">
        <f>LEN(SUBSTITUTE(TblAddress[[#This Row],[cln2]]," ",""))</f>
        <v>8</v>
      </c>
      <c r="O38" s="6">
        <f t="shared" ca="1" si="0"/>
        <v>0.5046063824552901</v>
      </c>
      <c r="P38" s="6">
        <v>0.19190732859545467</v>
      </c>
      <c r="Q38" s="6"/>
      <c r="R38" s="6"/>
      <c r="S38" s="6" t="s">
        <v>2265</v>
      </c>
      <c r="T38" s="7" t="s">
        <v>3428</v>
      </c>
      <c r="U38" s="7"/>
      <c r="V38" s="8"/>
      <c r="W38" s="8" t="s">
        <v>3429</v>
      </c>
      <c r="X38" s="7" t="s">
        <v>3430</v>
      </c>
      <c r="Y38" s="8" t="s">
        <v>3431</v>
      </c>
      <c r="Z38" s="7" t="s">
        <v>3316</v>
      </c>
      <c r="AA38" s="7"/>
      <c r="AB38" s="7"/>
      <c r="AC38" s="7"/>
      <c r="AD38" s="7"/>
      <c r="AE38" s="7">
        <v>0</v>
      </c>
    </row>
    <row r="39" spans="1:31">
      <c r="A39">
        <v>518781</v>
      </c>
      <c r="B39" t="s">
        <v>98</v>
      </c>
      <c r="C39" t="s">
        <v>99</v>
      </c>
      <c r="D39" t="str">
        <f>TRIM(SUBSTITUTE(TblAddress[[#This Row],[person_address]],","," "))</f>
        <v>1-27 Hirakata-cho Kanazawa-ku Yokohama-shi Kanagawa 236-0023</v>
      </c>
      <c r="E39" t="str">
        <f>TRIM([1]!RegExpReplace(TblAddress[[#This Row],[cln1]],"[^ 0-9]",""))</f>
        <v>127 2360023</v>
      </c>
      <c r="F39" t="str">
        <f>TRIM([1]!RegExpFind(TblAddress[[#This Row],[cln1]],"(^|\D)\d{1,3}(\D|$)"))</f>
        <v>1-</v>
      </c>
      <c r="G39" t="s">
        <v>8</v>
      </c>
      <c r="H39">
        <v>1</v>
      </c>
      <c r="I39">
        <f>LEN(TblAddress[[#This Row],[person_address]])</f>
        <v>61</v>
      </c>
      <c r="J39" s="1">
        <f>IF(TblAddress[[#This Row],[chr_len]]&lt;=I$1002,3,IF(TblAddress[[#This Row],[chr_len]]&lt;=I$1003,2,1))</f>
        <v>1</v>
      </c>
      <c r="K39">
        <f>IF(LEN(TRIM(TblAddress[[#This Row],[cln1]]))=0,0,LEN(TRIM(TblAddress[[#This Row],[cln1]]))-LEN(SUBSTITUTE(TblAddress[[#This Row],[cln1]]," ",""))+1)</f>
        <v>6</v>
      </c>
      <c r="L39">
        <f>IF(LEN(TRIM(TblAddress[[#This Row],[cln2]]))=0,0,LEN(TRIM(TblAddress[[#This Row],[cln2]]))-LEN(SUBSTITUTE(TblAddress[[#This Row],[cln2]]," ",""))+1)</f>
        <v>2</v>
      </c>
      <c r="M39">
        <f>IF(TblAddress[[#This Row],[cln3]]="",0,1)</f>
        <v>1</v>
      </c>
      <c r="N39" s="7">
        <f>LEN(SUBSTITUTE(TblAddress[[#This Row],[cln2]]," ",""))</f>
        <v>10</v>
      </c>
      <c r="O39" s="6">
        <f t="shared" ca="1" si="0"/>
        <v>9.3719618231760893E-2</v>
      </c>
      <c r="P39" s="6">
        <v>0.1229123178027508</v>
      </c>
      <c r="Q39" s="6"/>
      <c r="R39" s="6"/>
      <c r="S39" s="6" t="s">
        <v>2261</v>
      </c>
      <c r="T39" s="7"/>
      <c r="U39" s="7"/>
      <c r="V39" s="8" t="s">
        <v>3172</v>
      </c>
      <c r="X39" s="7" t="s">
        <v>3173</v>
      </c>
      <c r="Y39" s="8" t="s">
        <v>3174</v>
      </c>
      <c r="Z39" s="7" t="s">
        <v>628</v>
      </c>
      <c r="AA39" s="7" t="s">
        <v>804</v>
      </c>
      <c r="AB39" s="7"/>
      <c r="AC39" s="6"/>
      <c r="AD39" s="6"/>
      <c r="AE39" s="6">
        <v>1</v>
      </c>
    </row>
    <row r="40" spans="1:31">
      <c r="A40">
        <v>531009</v>
      </c>
      <c r="B40" t="s">
        <v>100</v>
      </c>
      <c r="C40" t="s">
        <v>101</v>
      </c>
      <c r="D40" t="str">
        <f>TRIM(SUBSTITUTE(TblAddress[[#This Row],[person_address]],","," "))</f>
        <v>Disco Corporation 13-11 Omori-Kita 2-chome Ota-ku Tokyo 143-8580</v>
      </c>
      <c r="E40" t="str">
        <f>TRIM([1]!RegExpReplace(TblAddress[[#This Row],[cln1]],"[^ 0-9]",""))</f>
        <v>1311 2 1438580</v>
      </c>
      <c r="F40" t="str">
        <f>TRIM([1]!RegExpFind(TblAddress[[#This Row],[cln1]],"(^|\D)\d{1,3}(\D|$)"))</f>
        <v>13-</v>
      </c>
      <c r="G40" t="s">
        <v>8</v>
      </c>
      <c r="H40">
        <v>1</v>
      </c>
      <c r="I40">
        <f>LEN(TblAddress[[#This Row],[person_address]])</f>
        <v>65</v>
      </c>
      <c r="J40" s="1">
        <f>IF(TblAddress[[#This Row],[chr_len]]&lt;=I$1002,3,IF(TblAddress[[#This Row],[chr_len]]&lt;=I$1003,2,1))</f>
        <v>1</v>
      </c>
      <c r="K40">
        <f>IF(LEN(TRIM(TblAddress[[#This Row],[cln1]]))=0,0,LEN(TRIM(TblAddress[[#This Row],[cln1]]))-LEN(SUBSTITUTE(TblAddress[[#This Row],[cln1]]," ",""))+1)</f>
        <v>8</v>
      </c>
      <c r="L40">
        <f>IF(LEN(TRIM(TblAddress[[#This Row],[cln2]]))=0,0,LEN(TRIM(TblAddress[[#This Row],[cln2]]))-LEN(SUBSTITUTE(TblAddress[[#This Row],[cln2]]," ",""))+1)</f>
        <v>3</v>
      </c>
      <c r="M40">
        <f>IF(TblAddress[[#This Row],[cln3]]="",0,1)</f>
        <v>1</v>
      </c>
      <c r="N40" s="7">
        <f>LEN(SUBSTITUTE(TblAddress[[#This Row],[cln2]]," ",""))</f>
        <v>12</v>
      </c>
      <c r="O40" s="6">
        <f t="shared" ca="1" si="0"/>
        <v>0.15472860361689378</v>
      </c>
      <c r="P40" s="6">
        <v>0.17484262825985131</v>
      </c>
      <c r="Q40" s="6"/>
      <c r="R40" s="6"/>
      <c r="S40" s="6" t="s">
        <v>2264</v>
      </c>
      <c r="T40" s="7"/>
      <c r="U40" s="7"/>
      <c r="V40" s="8"/>
      <c r="X40" s="7"/>
      <c r="Y40" s="8"/>
      <c r="Z40" s="7"/>
      <c r="AA40" s="7"/>
      <c r="AB40" s="7"/>
      <c r="AC40" s="7"/>
      <c r="AD40" s="7"/>
      <c r="AE40" s="7">
        <v>0</v>
      </c>
    </row>
    <row r="41" spans="1:31">
      <c r="A41">
        <v>551894</v>
      </c>
      <c r="B41" t="s">
        <v>102</v>
      </c>
      <c r="C41" t="s">
        <v>103</v>
      </c>
      <c r="D41" t="str">
        <f>TRIM(SUBSTITUTE(TblAddress[[#This Row],[person_address]],","," "))</f>
        <v>81N. Park Avenue Fond du Lac WI 54935</v>
      </c>
      <c r="E41" t="str">
        <f>TRIM([1]!RegExpReplace(TblAddress[[#This Row],[cln1]],"[^ 0-9]",""))</f>
        <v>81 54935</v>
      </c>
      <c r="F41" t="str">
        <f>TRIM([1]!RegExpFind(TblAddress[[#This Row],[cln1]],"(^|\D)\d{1,3}(\D|$)"))</f>
        <v>81N</v>
      </c>
      <c r="G41" t="s">
        <v>19</v>
      </c>
      <c r="H41">
        <v>1</v>
      </c>
      <c r="I41">
        <f>LEN(TblAddress[[#This Row],[person_address]])</f>
        <v>37</v>
      </c>
      <c r="J41" s="1">
        <f>IF(TblAddress[[#This Row],[chr_len]]&lt;=I$1002,3,IF(TblAddress[[#This Row],[chr_len]]&lt;=I$1003,2,1))</f>
        <v>1</v>
      </c>
      <c r="K41">
        <f>IF(LEN(TRIM(TblAddress[[#This Row],[cln1]]))=0,0,LEN(TRIM(TblAddress[[#This Row],[cln1]]))-LEN(SUBSTITUTE(TblAddress[[#This Row],[cln1]]," ",""))+1)</f>
        <v>8</v>
      </c>
      <c r="L41">
        <f>IF(LEN(TRIM(TblAddress[[#This Row],[cln2]]))=0,0,LEN(TRIM(TblAddress[[#This Row],[cln2]]))-LEN(SUBSTITUTE(TblAddress[[#This Row],[cln2]]," ",""))+1)</f>
        <v>2</v>
      </c>
      <c r="M41">
        <f>IF(TblAddress[[#This Row],[cln3]]="",0,1)</f>
        <v>1</v>
      </c>
      <c r="N41" s="7">
        <f>LEN(SUBSTITUTE(TblAddress[[#This Row],[cln2]]," ",""))</f>
        <v>7</v>
      </c>
      <c r="O41" s="6">
        <f t="shared" ca="1" si="0"/>
        <v>0.20971756536536024</v>
      </c>
      <c r="P41" s="6">
        <v>1.5086995404660519E-2</v>
      </c>
      <c r="Q41" s="6"/>
      <c r="R41" s="6"/>
      <c r="S41" s="6" t="s">
        <v>2267</v>
      </c>
      <c r="T41" s="7"/>
      <c r="U41" s="7"/>
      <c r="V41" s="8" t="s">
        <v>2157</v>
      </c>
      <c r="W41" s="7">
        <v>81</v>
      </c>
      <c r="X41" s="7"/>
      <c r="Y41" s="8">
        <v>54935</v>
      </c>
      <c r="Z41" s="7" t="s">
        <v>2158</v>
      </c>
      <c r="AA41" s="7" t="s">
        <v>2040</v>
      </c>
      <c r="AB41" s="7"/>
      <c r="AC41" s="7"/>
      <c r="AD41" s="7"/>
      <c r="AE41" s="7">
        <v>1</v>
      </c>
    </row>
    <row r="42" spans="1:31">
      <c r="A42">
        <v>562157</v>
      </c>
      <c r="B42" t="s">
        <v>104</v>
      </c>
      <c r="C42" t="s">
        <v>105</v>
      </c>
      <c r="D42" t="str">
        <f>TRIM(SUBSTITUTE(TblAddress[[#This Row],[person_address]],","," "))</f>
        <v>14-11 Toyo 5-chome Kudamatsu-shi Yamaguchi-ken</v>
      </c>
      <c r="E42" t="str">
        <f>TRIM([1]!RegExpReplace(TblAddress[[#This Row],[cln1]],"[^ 0-9]",""))</f>
        <v>1411 5</v>
      </c>
      <c r="F42" t="str">
        <f>TRIM([1]!RegExpFind(TblAddress[[#This Row],[cln1]],"(^|\D)\d{1,3}(\D|$)"))</f>
        <v>14-</v>
      </c>
      <c r="G42" t="s">
        <v>8</v>
      </c>
      <c r="H42">
        <v>1</v>
      </c>
      <c r="I42">
        <f>LEN(TblAddress[[#This Row],[person_address]])</f>
        <v>48</v>
      </c>
      <c r="J42" s="1">
        <f>IF(TblAddress[[#This Row],[chr_len]]&lt;=I$1002,3,IF(TblAddress[[#This Row],[chr_len]]&lt;=I$1003,2,1))</f>
        <v>1</v>
      </c>
      <c r="K42">
        <f>IF(LEN(TRIM(TblAddress[[#This Row],[cln1]]))=0,0,LEN(TRIM(TblAddress[[#This Row],[cln1]]))-LEN(SUBSTITUTE(TblAddress[[#This Row],[cln1]]," ",""))+1)</f>
        <v>5</v>
      </c>
      <c r="L42">
        <f>IF(LEN(TRIM(TblAddress[[#This Row],[cln2]]))=0,0,LEN(TRIM(TblAddress[[#This Row],[cln2]]))-LEN(SUBSTITUTE(TblAddress[[#This Row],[cln2]]," ",""))+1)</f>
        <v>2</v>
      </c>
      <c r="M42">
        <f>IF(TblAddress[[#This Row],[cln3]]="",0,1)</f>
        <v>1</v>
      </c>
      <c r="N42" s="7">
        <f>LEN(SUBSTITUTE(TblAddress[[#This Row],[cln2]]," ",""))</f>
        <v>5</v>
      </c>
      <c r="O42" s="6">
        <f t="shared" ca="1" si="0"/>
        <v>0.77167055531578976</v>
      </c>
      <c r="P42" s="6">
        <v>0.2058554706505189</v>
      </c>
      <c r="Q42" s="6"/>
      <c r="R42" s="6"/>
      <c r="S42" s="6" t="s">
        <v>2266</v>
      </c>
      <c r="T42" s="6"/>
      <c r="U42" s="6"/>
      <c r="V42" s="8" t="s">
        <v>2553</v>
      </c>
      <c r="X42" s="6" t="s">
        <v>2282</v>
      </c>
      <c r="Y42" s="8"/>
      <c r="Z42" s="6"/>
      <c r="AA42" s="6" t="s">
        <v>2283</v>
      </c>
      <c r="AB42" s="6"/>
      <c r="AC42" s="6"/>
      <c r="AD42" s="6"/>
      <c r="AE42" s="6">
        <v>1</v>
      </c>
    </row>
    <row r="43" spans="1:31">
      <c r="A43">
        <v>566163</v>
      </c>
      <c r="B43" t="s">
        <v>106</v>
      </c>
      <c r="C43" t="s">
        <v>107</v>
      </c>
      <c r="D43" t="str">
        <f>TRIM(SUBSTITUTE(TblAddress[[#This Row],[person_address]],","," "))</f>
        <v>210 Nakanuma Minami-Ashigara-shi Kanagawa</v>
      </c>
      <c r="E43" t="str">
        <f>TRIM([1]!RegExpReplace(TblAddress[[#This Row],[cln1]],"[^ 0-9]",""))</f>
        <v>210</v>
      </c>
      <c r="F43" t="str">
        <f>TRIM([1]!RegExpFind(TblAddress[[#This Row],[cln1]],"(^|\D)\d{1,3}(\D|$)"))</f>
        <v>210</v>
      </c>
      <c r="G43" t="s">
        <v>8</v>
      </c>
      <c r="H43">
        <v>1</v>
      </c>
      <c r="I43">
        <f>LEN(TblAddress[[#This Row],[person_address]])</f>
        <v>43</v>
      </c>
      <c r="J43" s="1">
        <f>IF(TblAddress[[#This Row],[chr_len]]&lt;=I$1002,3,IF(TblAddress[[#This Row],[chr_len]]&lt;=I$1003,2,1))</f>
        <v>1</v>
      </c>
      <c r="K43">
        <f>IF(LEN(TRIM(TblAddress[[#This Row],[cln1]]))=0,0,LEN(TRIM(TblAddress[[#This Row],[cln1]]))-LEN(SUBSTITUTE(TblAddress[[#This Row],[cln1]]," ",""))+1)</f>
        <v>4</v>
      </c>
      <c r="L43">
        <f>IF(LEN(TRIM(TblAddress[[#This Row],[cln2]]))=0,0,LEN(TRIM(TblAddress[[#This Row],[cln2]]))-LEN(SUBSTITUTE(TblAddress[[#This Row],[cln2]]," ",""))+1)</f>
        <v>1</v>
      </c>
      <c r="M43">
        <f>IF(TblAddress[[#This Row],[cln3]]="",0,1)</f>
        <v>1</v>
      </c>
      <c r="N43" s="7">
        <f>LEN(SUBSTITUTE(TblAddress[[#This Row],[cln2]]," ",""))</f>
        <v>3</v>
      </c>
      <c r="O43" s="6">
        <f t="shared" ca="1" si="0"/>
        <v>0.8057253265560983</v>
      </c>
      <c r="P43" s="6">
        <v>0.18611439768075044</v>
      </c>
      <c r="Q43" s="6"/>
      <c r="R43" s="6"/>
      <c r="S43" s="6" t="s">
        <v>2265</v>
      </c>
      <c r="T43" s="7"/>
      <c r="U43" s="7"/>
      <c r="V43" s="8" t="s">
        <v>3432</v>
      </c>
      <c r="X43" s="7" t="s">
        <v>3433</v>
      </c>
      <c r="Y43" s="8"/>
      <c r="Z43" s="7" t="s">
        <v>3434</v>
      </c>
      <c r="AA43" s="7" t="s">
        <v>628</v>
      </c>
      <c r="AB43" s="7"/>
      <c r="AC43" s="7"/>
      <c r="AD43" s="7"/>
      <c r="AE43" s="7">
        <v>1</v>
      </c>
    </row>
    <row r="44" spans="1:31">
      <c r="A44">
        <v>587874</v>
      </c>
      <c r="B44" t="s">
        <v>108</v>
      </c>
      <c r="C44" t="s">
        <v>109</v>
      </c>
      <c r="D44" t="str">
        <f>TRIM(SUBSTITUTE(TblAddress[[#This Row],[person_address]],","," "))</f>
        <v>21-1-507 Kamiooka-higashi 1-chome Yokohama city Kanagawa</v>
      </c>
      <c r="E44" t="str">
        <f>TRIM([1]!RegExpReplace(TblAddress[[#This Row],[cln1]],"[^ 0-9]",""))</f>
        <v>211507 1</v>
      </c>
      <c r="F44" t="str">
        <f>TRIM([1]!RegExpFind(TblAddress[[#This Row],[cln1]],"(^|\D)\d{1,3}(\D|$)"))</f>
        <v>21-</v>
      </c>
      <c r="G44" t="s">
        <v>8</v>
      </c>
      <c r="H44">
        <v>1</v>
      </c>
      <c r="I44">
        <f>LEN(TblAddress[[#This Row],[person_address]])</f>
        <v>57</v>
      </c>
      <c r="J44" s="1">
        <f>IF(TblAddress[[#This Row],[chr_len]]&lt;=I$1002,3,IF(TblAddress[[#This Row],[chr_len]]&lt;=I$1003,2,1))</f>
        <v>1</v>
      </c>
      <c r="K44">
        <f>IF(LEN(TRIM(TblAddress[[#This Row],[cln1]]))=0,0,LEN(TRIM(TblAddress[[#This Row],[cln1]]))-LEN(SUBSTITUTE(TblAddress[[#This Row],[cln1]]," ",""))+1)</f>
        <v>6</v>
      </c>
      <c r="L44">
        <f>IF(LEN(TRIM(TblAddress[[#This Row],[cln2]]))=0,0,LEN(TRIM(TblAddress[[#This Row],[cln2]]))-LEN(SUBSTITUTE(TblAddress[[#This Row],[cln2]]," ",""))+1)</f>
        <v>2</v>
      </c>
      <c r="M44">
        <f>IF(TblAddress[[#This Row],[cln3]]="",0,1)</f>
        <v>1</v>
      </c>
      <c r="N44" s="7">
        <f>LEN(SUBSTITUTE(TblAddress[[#This Row],[cln2]]," ",""))</f>
        <v>7</v>
      </c>
      <c r="O44" s="6">
        <f t="shared" ca="1" si="0"/>
        <v>6.1137483087375655E-3</v>
      </c>
      <c r="P44" s="6">
        <v>0.12764860324074945</v>
      </c>
      <c r="Q44" s="6"/>
      <c r="R44" s="6"/>
      <c r="S44" s="6" t="s">
        <v>2261</v>
      </c>
      <c r="T44" s="7"/>
      <c r="U44" s="7"/>
      <c r="V44" s="8" t="s">
        <v>3175</v>
      </c>
      <c r="X44" s="7"/>
      <c r="Y44" s="8"/>
      <c r="Z44" s="7" t="s">
        <v>3176</v>
      </c>
      <c r="AA44" s="7" t="s">
        <v>628</v>
      </c>
      <c r="AB44" s="7"/>
      <c r="AC44" s="6"/>
      <c r="AD44" s="6"/>
      <c r="AE44" s="6">
        <v>1</v>
      </c>
    </row>
    <row r="45" spans="1:31">
      <c r="A45">
        <v>588216</v>
      </c>
      <c r="B45" t="s">
        <v>110</v>
      </c>
      <c r="C45" t="s">
        <v>111</v>
      </c>
      <c r="D45" t="str">
        <f>TRIM(SUBSTITUTE(TblAddress[[#This Row],[person_address]],","," "))</f>
        <v>2000-1 Iwai Iwata-Shi Shizuoka-ken</v>
      </c>
      <c r="E45" t="str">
        <f>TRIM([1]!RegExpReplace(TblAddress[[#This Row],[cln1]],"[^ 0-9]",""))</f>
        <v>20001</v>
      </c>
      <c r="F45" t="str">
        <f>TRIM([1]!RegExpFind(TblAddress[[#This Row],[cln1]],"(^|\D)\d{1,3}(\D|$)"))</f>
        <v>-1</v>
      </c>
      <c r="G45" t="s">
        <v>8</v>
      </c>
      <c r="H45">
        <v>1</v>
      </c>
      <c r="I45">
        <f>LEN(TblAddress[[#This Row],[person_address]])</f>
        <v>35</v>
      </c>
      <c r="J45" s="1">
        <f>IF(TblAddress[[#This Row],[chr_len]]&lt;=I$1002,3,IF(TblAddress[[#This Row],[chr_len]]&lt;=I$1003,2,1))</f>
        <v>2</v>
      </c>
      <c r="K45">
        <f>IF(LEN(TRIM(TblAddress[[#This Row],[cln1]]))=0,0,LEN(TRIM(TblAddress[[#This Row],[cln1]]))-LEN(SUBSTITUTE(TblAddress[[#This Row],[cln1]]," ",""))+1)</f>
        <v>4</v>
      </c>
      <c r="L45">
        <f>IF(LEN(TRIM(TblAddress[[#This Row],[cln2]]))=0,0,LEN(TRIM(TblAddress[[#This Row],[cln2]]))-LEN(SUBSTITUTE(TblAddress[[#This Row],[cln2]]," ",""))+1)</f>
        <v>1</v>
      </c>
      <c r="M45">
        <f>IF(TblAddress[[#This Row],[cln3]]="",0,1)</f>
        <v>1</v>
      </c>
      <c r="N45" s="7">
        <f>LEN(SUBSTITUTE(TblAddress[[#This Row],[cln2]]," ",""))</f>
        <v>5</v>
      </c>
      <c r="O45" s="6">
        <f t="shared" ca="1" si="0"/>
        <v>0.75142080721414528</v>
      </c>
      <c r="P45" s="6">
        <v>0.42304954689379271</v>
      </c>
      <c r="Q45" s="6"/>
      <c r="R45" s="6"/>
      <c r="S45" s="6" t="s">
        <v>2267</v>
      </c>
      <c r="T45" s="6"/>
      <c r="U45" s="6"/>
      <c r="V45" s="8" t="s">
        <v>2155</v>
      </c>
      <c r="W45" s="8" t="s">
        <v>2154</v>
      </c>
      <c r="X45" s="6"/>
      <c r="Y45" s="8"/>
      <c r="Z45" s="6" t="s">
        <v>2097</v>
      </c>
      <c r="AA45" s="6" t="s">
        <v>949</v>
      </c>
      <c r="AB45" s="6"/>
      <c r="AC45" s="6"/>
      <c r="AD45" s="6"/>
      <c r="AE45" s="6">
        <v>1</v>
      </c>
    </row>
    <row r="46" spans="1:31">
      <c r="A46">
        <v>638811</v>
      </c>
      <c r="B46" t="s">
        <v>113</v>
      </c>
      <c r="C46" t="s">
        <v>114</v>
      </c>
      <c r="D46" t="str">
        <f>TRIM(SUBSTITUTE(TblAddress[[#This Row],[person_address]],","," "))</f>
        <v>2-15 Meiwadori 3-chome Hyogo-ku Kobe-shi Hyogo 652-0882</v>
      </c>
      <c r="E46" t="str">
        <f>TRIM([1]!RegExpReplace(TblAddress[[#This Row],[cln1]],"[^ 0-9]",""))</f>
        <v>215 3 6520882</v>
      </c>
      <c r="F46" t="str">
        <f>TRIM([1]!RegExpFind(TblAddress[[#This Row],[cln1]],"(^|\D)\d{1,3}(\D|$)"))</f>
        <v>2-</v>
      </c>
      <c r="G46" t="s">
        <v>8</v>
      </c>
      <c r="H46">
        <v>1</v>
      </c>
      <c r="I46">
        <f>LEN(TblAddress[[#This Row],[person_address]])</f>
        <v>58</v>
      </c>
      <c r="J46" s="1">
        <f>IF(TblAddress[[#This Row],[chr_len]]&lt;=I$1002,3,IF(TblAddress[[#This Row],[chr_len]]&lt;=I$1003,2,1))</f>
        <v>1</v>
      </c>
      <c r="K46">
        <f>IF(LEN(TRIM(TblAddress[[#This Row],[cln1]]))=0,0,LEN(TRIM(TblAddress[[#This Row],[cln1]]))-LEN(SUBSTITUTE(TblAddress[[#This Row],[cln1]]," ",""))+1)</f>
        <v>7</v>
      </c>
      <c r="L46">
        <f>IF(LEN(TRIM(TblAddress[[#This Row],[cln2]]))=0,0,LEN(TRIM(TblAddress[[#This Row],[cln2]]))-LEN(SUBSTITUTE(TblAddress[[#This Row],[cln2]]," ",""))+1)</f>
        <v>3</v>
      </c>
      <c r="M46">
        <f>IF(TblAddress[[#This Row],[cln3]]="",0,1)</f>
        <v>1</v>
      </c>
      <c r="N46" s="7">
        <f>LEN(SUBSTITUTE(TblAddress[[#This Row],[cln2]]," ",""))</f>
        <v>11</v>
      </c>
      <c r="O46" s="6">
        <f t="shared" ca="1" si="0"/>
        <v>0.17310968850620834</v>
      </c>
      <c r="P46" s="6">
        <v>0.13629066530029998</v>
      </c>
      <c r="Q46" s="6"/>
      <c r="R46" s="6"/>
      <c r="S46" s="6" t="s">
        <v>2262</v>
      </c>
      <c r="T46" s="6"/>
      <c r="U46" s="6"/>
      <c r="V46" s="6" t="s">
        <v>3654</v>
      </c>
      <c r="W46" s="18"/>
      <c r="X46" s="6" t="s">
        <v>3655</v>
      </c>
      <c r="Y46" s="18" t="s">
        <v>3656</v>
      </c>
      <c r="Z46" s="6" t="s">
        <v>3505</v>
      </c>
      <c r="AA46" s="6" t="s">
        <v>757</v>
      </c>
      <c r="AB46" s="6"/>
      <c r="AC46" s="6"/>
      <c r="AD46" s="6"/>
      <c r="AE46" s="6">
        <v>1</v>
      </c>
    </row>
    <row r="47" spans="1:31">
      <c r="A47">
        <v>649888</v>
      </c>
      <c r="B47" t="s">
        <v>115</v>
      </c>
      <c r="C47" t="s">
        <v>116</v>
      </c>
      <c r="D47" t="str">
        <f>TRIM(SUBSTITUTE(TblAddress[[#This Row],[person_address]],","," "))</f>
        <v>La Priauraz 1807 Blonay Vaud</v>
      </c>
      <c r="E47" t="str">
        <f>TRIM([1]!RegExpReplace(TblAddress[[#This Row],[cln1]],"[^ 0-9]",""))</f>
        <v>1807</v>
      </c>
      <c r="F47" t="str">
        <f>TRIM([1]!RegExpFind(TblAddress[[#This Row],[cln1]],"(^|\D)\d{1,3}(\D|$)"))</f>
        <v/>
      </c>
      <c r="G47" t="s">
        <v>20</v>
      </c>
      <c r="H47">
        <v>1</v>
      </c>
      <c r="I47">
        <f>LEN(TblAddress[[#This Row],[person_address]])</f>
        <v>29</v>
      </c>
      <c r="J47" s="1">
        <f>IF(TblAddress[[#This Row],[chr_len]]&lt;=I$1002,3,IF(TblAddress[[#This Row],[chr_len]]&lt;=I$1003,2,1))</f>
        <v>2</v>
      </c>
      <c r="K47">
        <f>IF(LEN(TRIM(TblAddress[[#This Row],[cln1]]))=0,0,LEN(TRIM(TblAddress[[#This Row],[cln1]]))-LEN(SUBSTITUTE(TblAddress[[#This Row],[cln1]]," ",""))+1)</f>
        <v>5</v>
      </c>
      <c r="L47">
        <f>IF(LEN(TRIM(TblAddress[[#This Row],[cln2]]))=0,0,LEN(TRIM(TblAddress[[#This Row],[cln2]]))-LEN(SUBSTITUTE(TblAddress[[#This Row],[cln2]]," ",""))+1)</f>
        <v>1</v>
      </c>
      <c r="M47">
        <f>IF(TblAddress[[#This Row],[cln3]]="",0,1)</f>
        <v>0</v>
      </c>
      <c r="N47" s="7">
        <f>LEN(SUBSTITUTE(TblAddress[[#This Row],[cln2]]," ",""))</f>
        <v>4</v>
      </c>
      <c r="O47" s="6">
        <f t="shared" ca="1" si="0"/>
        <v>0.92113154908449324</v>
      </c>
      <c r="P47" s="6">
        <v>0.38389245120416049</v>
      </c>
      <c r="Q47" s="6"/>
      <c r="R47" s="6"/>
      <c r="S47" s="6" t="s">
        <v>2267</v>
      </c>
      <c r="T47" s="6"/>
      <c r="U47" s="6"/>
      <c r="V47" s="8" t="s">
        <v>2051</v>
      </c>
      <c r="W47" s="6">
        <v>1807</v>
      </c>
      <c r="X47" s="6"/>
      <c r="Y47" s="8"/>
      <c r="Z47" s="6" t="s">
        <v>2052</v>
      </c>
      <c r="AA47" s="6" t="s">
        <v>2053</v>
      </c>
      <c r="AB47" s="6"/>
      <c r="AC47" s="6"/>
      <c r="AD47" s="6"/>
      <c r="AE47" s="6">
        <v>1</v>
      </c>
    </row>
    <row r="48" spans="1:31">
      <c r="A48">
        <v>660098</v>
      </c>
      <c r="B48" t="s">
        <v>117</v>
      </c>
      <c r="C48" t="s">
        <v>118</v>
      </c>
      <c r="D48" t="str">
        <f>TRIM(SUBSTITUTE(TblAddress[[#This Row],[person_address]],","," "))</f>
        <v>2-56 Suda-cho Mizuho-ku Nagoya-shi Aichi 467-8530</v>
      </c>
      <c r="E48" t="str">
        <f>TRIM([1]!RegExpReplace(TblAddress[[#This Row],[cln1]],"[^ 0-9]",""))</f>
        <v>256 4678530</v>
      </c>
      <c r="F48" t="str">
        <f>TRIM([1]!RegExpFind(TblAddress[[#This Row],[cln1]],"(^|\D)\d{1,3}(\D|$)"))</f>
        <v>2-</v>
      </c>
      <c r="G48" t="s">
        <v>8</v>
      </c>
      <c r="H48">
        <v>1</v>
      </c>
      <c r="I48">
        <f>LEN(TblAddress[[#This Row],[person_address]])</f>
        <v>52</v>
      </c>
      <c r="J48" s="1">
        <f>IF(TblAddress[[#This Row],[chr_len]]&lt;=I$1002,3,IF(TblAddress[[#This Row],[chr_len]]&lt;=I$1003,2,1))</f>
        <v>1</v>
      </c>
      <c r="K48">
        <f>IF(LEN(TRIM(TblAddress[[#This Row],[cln1]]))=0,0,LEN(TRIM(TblAddress[[#This Row],[cln1]]))-LEN(SUBSTITUTE(TblAddress[[#This Row],[cln1]]," ",""))+1)</f>
        <v>6</v>
      </c>
      <c r="L48">
        <f>IF(LEN(TRIM(TblAddress[[#This Row],[cln2]]))=0,0,LEN(TRIM(TblAddress[[#This Row],[cln2]]))-LEN(SUBSTITUTE(TblAddress[[#This Row],[cln2]]," ",""))+1)</f>
        <v>2</v>
      </c>
      <c r="M48">
        <f>IF(TblAddress[[#This Row],[cln3]]="",0,1)</f>
        <v>1</v>
      </c>
      <c r="N48" s="7">
        <f>LEN(SUBSTITUTE(TblAddress[[#This Row],[cln2]]," ",""))</f>
        <v>10</v>
      </c>
      <c r="O48" s="6">
        <f t="shared" ca="1" si="0"/>
        <v>0.81252629413419386</v>
      </c>
      <c r="P48" s="6">
        <v>7.8852100508567391E-3</v>
      </c>
      <c r="Q48" s="6"/>
      <c r="R48" s="6"/>
      <c r="S48" s="6" t="s">
        <v>2267</v>
      </c>
      <c r="T48" s="7"/>
      <c r="U48" s="7"/>
      <c r="V48" s="9" t="s">
        <v>2180</v>
      </c>
      <c r="X48" s="7" t="s">
        <v>2181</v>
      </c>
      <c r="Y48" s="8" t="s">
        <v>2165</v>
      </c>
      <c r="Z48" s="7" t="s">
        <v>2179</v>
      </c>
      <c r="AA48" s="7" t="s">
        <v>643</v>
      </c>
      <c r="AB48" s="7"/>
      <c r="AC48" s="7"/>
      <c r="AD48" s="7"/>
      <c r="AE48" s="7">
        <v>1</v>
      </c>
    </row>
    <row r="49" spans="1:31">
      <c r="A49">
        <v>663046</v>
      </c>
      <c r="B49" t="s">
        <v>119</v>
      </c>
      <c r="C49" t="s">
        <v>120</v>
      </c>
      <c r="D49" t="str">
        <f>TRIM(SUBSTITUTE(TblAddress[[#This Row],[person_address]],","," "))</f>
        <v>1077 Kamitoyoura Azuchi cho Gamougun Shiga</v>
      </c>
      <c r="E49" t="str">
        <f>TRIM([1]!RegExpReplace(TblAddress[[#This Row],[cln1]],"[^ 0-9]",""))</f>
        <v>1077</v>
      </c>
      <c r="F49" t="str">
        <f>TRIM([1]!RegExpFind(TblAddress[[#This Row],[cln1]],"(^|\D)\d{1,3}(\D|$)"))</f>
        <v/>
      </c>
      <c r="G49" t="s">
        <v>8</v>
      </c>
      <c r="H49">
        <v>1</v>
      </c>
      <c r="I49">
        <f>LEN(TblAddress[[#This Row],[person_address]])</f>
        <v>44</v>
      </c>
      <c r="J49" s="1">
        <f>IF(TblAddress[[#This Row],[chr_len]]&lt;=I$1002,3,IF(TblAddress[[#This Row],[chr_len]]&lt;=I$1003,2,1))</f>
        <v>1</v>
      </c>
      <c r="K49">
        <f>IF(LEN(TRIM(TblAddress[[#This Row],[cln1]]))=0,0,LEN(TRIM(TblAddress[[#This Row],[cln1]]))-LEN(SUBSTITUTE(TblAddress[[#This Row],[cln1]]," ",""))+1)</f>
        <v>6</v>
      </c>
      <c r="L49">
        <f>IF(LEN(TRIM(TblAddress[[#This Row],[cln2]]))=0,0,LEN(TRIM(TblAddress[[#This Row],[cln2]]))-LEN(SUBSTITUTE(TblAddress[[#This Row],[cln2]]," ",""))+1)</f>
        <v>1</v>
      </c>
      <c r="M49">
        <f>IF(TblAddress[[#This Row],[cln3]]="",0,1)</f>
        <v>0</v>
      </c>
      <c r="N49" s="7">
        <f>LEN(SUBSTITUTE(TblAddress[[#This Row],[cln2]]," ",""))</f>
        <v>4</v>
      </c>
      <c r="O49" s="6">
        <f t="shared" ca="1" si="0"/>
        <v>0.81133881690403664</v>
      </c>
      <c r="P49" s="6">
        <v>0.20855608676096382</v>
      </c>
      <c r="Q49" s="6"/>
      <c r="R49" s="6"/>
      <c r="S49" s="6" t="s">
        <v>2266</v>
      </c>
      <c r="T49" s="6"/>
      <c r="U49" s="6"/>
      <c r="V49" s="8" t="s">
        <v>2284</v>
      </c>
      <c r="W49" s="8" t="s">
        <v>2285</v>
      </c>
      <c r="X49" s="6" t="s">
        <v>2286</v>
      </c>
      <c r="Y49" s="8"/>
      <c r="Z49" s="6" t="s">
        <v>2287</v>
      </c>
      <c r="AA49" s="6"/>
      <c r="AB49" s="6"/>
      <c r="AC49" s="6" t="s">
        <v>2288</v>
      </c>
      <c r="AD49" s="6"/>
      <c r="AE49" s="6">
        <v>1</v>
      </c>
    </row>
    <row r="50" spans="1:31">
      <c r="A50">
        <v>668012</v>
      </c>
      <c r="B50" t="s">
        <v>121</v>
      </c>
      <c r="C50" t="s">
        <v>122</v>
      </c>
      <c r="D50" t="str">
        <f>TRIM(SUBSTITUTE(TblAddress[[#This Row],[person_address]],","," "))</f>
        <v>Bahnhofstrasse 1 35745 Herborn</v>
      </c>
      <c r="E50" t="str">
        <f>TRIM([1]!RegExpReplace(TblAddress[[#This Row],[cln1]],"[^ 0-9]",""))</f>
        <v>1 35745</v>
      </c>
      <c r="F50" t="str">
        <f>TRIM([1]!RegExpFind(TblAddress[[#This Row],[cln1]],"(^|\D)\d{1,3}(\D|$)"))</f>
        <v>1</v>
      </c>
      <c r="G50" t="s">
        <v>4</v>
      </c>
      <c r="H50">
        <v>1</v>
      </c>
      <c r="I50">
        <f>LEN(TblAddress[[#This Row],[person_address]])</f>
        <v>30</v>
      </c>
      <c r="J50" s="1">
        <f>IF(TblAddress[[#This Row],[chr_len]]&lt;=I$1002,3,IF(TblAddress[[#This Row],[chr_len]]&lt;=I$1003,2,1))</f>
        <v>2</v>
      </c>
      <c r="K50">
        <f>IF(LEN(TRIM(TblAddress[[#This Row],[cln1]]))=0,0,LEN(TRIM(TblAddress[[#This Row],[cln1]]))-LEN(SUBSTITUTE(TblAddress[[#This Row],[cln1]]," ",""))+1)</f>
        <v>4</v>
      </c>
      <c r="L50">
        <f>IF(LEN(TRIM(TblAddress[[#This Row],[cln2]]))=0,0,LEN(TRIM(TblAddress[[#This Row],[cln2]]))-LEN(SUBSTITUTE(TblAddress[[#This Row],[cln2]]," ",""))+1)</f>
        <v>2</v>
      </c>
      <c r="M50">
        <f>IF(TblAddress[[#This Row],[cln3]]="",0,1)</f>
        <v>1</v>
      </c>
      <c r="N50" s="7">
        <f>LEN(SUBSTITUTE(TblAddress[[#This Row],[cln2]]," ",""))</f>
        <v>6</v>
      </c>
      <c r="O50" s="6">
        <f t="shared" ca="1" si="0"/>
        <v>0.90298823200297695</v>
      </c>
      <c r="P50" s="6">
        <v>0.59220700735182197</v>
      </c>
      <c r="Q50" s="6"/>
      <c r="R50" s="6"/>
      <c r="S50" s="6" t="s">
        <v>2267</v>
      </c>
      <c r="T50" s="6"/>
      <c r="U50" s="6"/>
      <c r="V50" s="8" t="s">
        <v>2182</v>
      </c>
      <c r="W50" s="6">
        <v>1</v>
      </c>
      <c r="X50" s="6"/>
      <c r="Y50" s="8">
        <v>35745</v>
      </c>
      <c r="Z50" s="6" t="s">
        <v>2183</v>
      </c>
      <c r="AA50" s="6"/>
      <c r="AB50" s="6"/>
      <c r="AC50" s="6"/>
      <c r="AD50" s="6"/>
      <c r="AE50" s="6">
        <v>1</v>
      </c>
    </row>
    <row r="51" spans="1:31">
      <c r="A51">
        <v>669708</v>
      </c>
      <c r="B51" t="s">
        <v>123</v>
      </c>
      <c r="C51" t="s">
        <v>124</v>
      </c>
      <c r="D51" t="str">
        <f>TRIM(SUBSTITUTE(TblAddress[[#This Row],[person_address]],","," "))</f>
        <v>Les Raffards 42600 Precieux</v>
      </c>
      <c r="E51" t="str">
        <f>TRIM([1]!RegExpReplace(TblAddress[[#This Row],[cln1]],"[^ 0-9]",""))</f>
        <v>42600</v>
      </c>
      <c r="F51" t="str">
        <f>TRIM([1]!RegExpFind(TblAddress[[#This Row],[cln1]],"(^|\D)\d{1,3}(\D|$)"))</f>
        <v/>
      </c>
      <c r="G51" t="s">
        <v>9</v>
      </c>
      <c r="H51">
        <v>1</v>
      </c>
      <c r="I51">
        <f>LEN(TblAddress[[#This Row],[person_address]])</f>
        <v>27</v>
      </c>
      <c r="J51" s="1">
        <f>IF(TblAddress[[#This Row],[chr_len]]&lt;=I$1002,3,IF(TblAddress[[#This Row],[chr_len]]&lt;=I$1003,2,1))</f>
        <v>2</v>
      </c>
      <c r="K51">
        <f>IF(LEN(TRIM(TblAddress[[#This Row],[cln1]]))=0,0,LEN(TRIM(TblAddress[[#This Row],[cln1]]))-LEN(SUBSTITUTE(TblAddress[[#This Row],[cln1]]," ",""))+1)</f>
        <v>4</v>
      </c>
      <c r="L51">
        <f>IF(LEN(TRIM(TblAddress[[#This Row],[cln2]]))=0,0,LEN(TRIM(TblAddress[[#This Row],[cln2]]))-LEN(SUBSTITUTE(TblAddress[[#This Row],[cln2]]," ",""))+1)</f>
        <v>1</v>
      </c>
      <c r="M51">
        <f>IF(TblAddress[[#This Row],[cln3]]="",0,1)</f>
        <v>0</v>
      </c>
      <c r="N51" s="7">
        <f>LEN(SUBSTITUTE(TblAddress[[#This Row],[cln2]]," ",""))</f>
        <v>5</v>
      </c>
      <c r="O51" s="6">
        <f t="shared" ca="1" si="0"/>
        <v>9.51713458553336E-2</v>
      </c>
      <c r="P51" s="6">
        <v>0.36371711814584551</v>
      </c>
      <c r="Q51" s="6"/>
      <c r="R51" s="6"/>
      <c r="S51" s="6" t="s">
        <v>2267</v>
      </c>
      <c r="T51" s="6"/>
      <c r="U51" s="6"/>
      <c r="V51" s="8" t="s">
        <v>2054</v>
      </c>
      <c r="W51" s="6"/>
      <c r="X51" s="6"/>
      <c r="Y51" s="8">
        <v>42600</v>
      </c>
      <c r="Z51" s="6" t="s">
        <v>2055</v>
      </c>
      <c r="AA51" s="6"/>
      <c r="AB51" s="6"/>
      <c r="AC51" s="6"/>
      <c r="AD51" s="6"/>
      <c r="AE51" s="6">
        <v>1</v>
      </c>
    </row>
    <row r="52" spans="1:31">
      <c r="A52">
        <v>672773</v>
      </c>
      <c r="B52" t="s">
        <v>125</v>
      </c>
      <c r="C52" t="s">
        <v>1948</v>
      </c>
      <c r="D52" t="str">
        <f>TRIM(SUBSTITUTE(TblAddress[[#This Row],[person_address]],","," "))</f>
        <v>Else-Lang-Strasse 14 50858 Köln</v>
      </c>
      <c r="E52" t="str">
        <f>TRIM([1]!RegExpReplace(TblAddress[[#This Row],[cln1]],"[^ 0-9]",""))</f>
        <v>14 50858</v>
      </c>
      <c r="F52" t="str">
        <f>TRIM([1]!RegExpFind(TblAddress[[#This Row],[cln1]],"(^|\D)\d{1,3}(\D|$)"))</f>
        <v>14</v>
      </c>
      <c r="G52" t="s">
        <v>4</v>
      </c>
      <c r="H52">
        <v>1</v>
      </c>
      <c r="I52">
        <f>LEN(TblAddress[[#This Row],[person_address]])</f>
        <v>31</v>
      </c>
      <c r="J52" s="1">
        <f>IF(TblAddress[[#This Row],[chr_len]]&lt;=I$1002,3,IF(TblAddress[[#This Row],[chr_len]]&lt;=I$1003,2,1))</f>
        <v>2</v>
      </c>
      <c r="K52">
        <f>IF(LEN(TRIM(TblAddress[[#This Row],[cln1]]))=0,0,LEN(TRIM(TblAddress[[#This Row],[cln1]]))-LEN(SUBSTITUTE(TblAddress[[#This Row],[cln1]]," ",""))+1)</f>
        <v>4</v>
      </c>
      <c r="L52">
        <f>IF(LEN(TRIM(TblAddress[[#This Row],[cln2]]))=0,0,LEN(TRIM(TblAddress[[#This Row],[cln2]]))-LEN(SUBSTITUTE(TblAddress[[#This Row],[cln2]]," ",""))+1)</f>
        <v>2</v>
      </c>
      <c r="M52">
        <f>IF(TblAddress[[#This Row],[cln3]]="",0,1)</f>
        <v>1</v>
      </c>
      <c r="N52" s="7">
        <f>LEN(SUBSTITUTE(TblAddress[[#This Row],[cln2]]," ",""))</f>
        <v>7</v>
      </c>
      <c r="O52" s="6">
        <f t="shared" ca="1" si="0"/>
        <v>0.30641071768319961</v>
      </c>
      <c r="P52" s="6">
        <v>0.62668070461648728</v>
      </c>
      <c r="Q52" s="6"/>
      <c r="R52" s="6"/>
      <c r="S52" s="6" t="s">
        <v>2267</v>
      </c>
      <c r="T52" s="6"/>
      <c r="U52" s="6"/>
      <c r="V52" s="8" t="s">
        <v>2184</v>
      </c>
      <c r="W52" s="6">
        <v>14</v>
      </c>
      <c r="X52" s="6"/>
      <c r="Y52" s="8">
        <v>50858</v>
      </c>
      <c r="Z52" s="6" t="s">
        <v>1977</v>
      </c>
      <c r="AA52" s="6"/>
      <c r="AB52" s="6"/>
      <c r="AC52" s="6"/>
      <c r="AD52" s="6"/>
      <c r="AE52" s="6">
        <v>1</v>
      </c>
    </row>
    <row r="53" spans="1:31">
      <c r="A53">
        <v>675087</v>
      </c>
      <c r="B53" t="s">
        <v>126</v>
      </c>
      <c r="C53" t="s">
        <v>127</v>
      </c>
      <c r="D53" t="str">
        <f>TRIM(SUBSTITUTE(TblAddress[[#This Row],[person_address]],","," "))</f>
        <v>Kurt-Schumacher-Ring 140 Leverkusen 51377</v>
      </c>
      <c r="E53" t="str">
        <f>TRIM([1]!RegExpReplace(TblAddress[[#This Row],[cln1]],"[^ 0-9]",""))</f>
        <v>140 51377</v>
      </c>
      <c r="F53" t="str">
        <f>TRIM([1]!RegExpFind(TblAddress[[#This Row],[cln1]],"(^|\D)\d{1,3}(\D|$)"))</f>
        <v>140</v>
      </c>
      <c r="G53" t="s">
        <v>4</v>
      </c>
      <c r="H53">
        <v>1</v>
      </c>
      <c r="I53">
        <f>LEN(TblAddress[[#This Row],[person_address]])</f>
        <v>41</v>
      </c>
      <c r="J53" s="1">
        <f>IF(TblAddress[[#This Row],[chr_len]]&lt;=I$1002,3,IF(TblAddress[[#This Row],[chr_len]]&lt;=I$1003,2,1))</f>
        <v>1</v>
      </c>
      <c r="K53">
        <f>IF(LEN(TRIM(TblAddress[[#This Row],[cln1]]))=0,0,LEN(TRIM(TblAddress[[#This Row],[cln1]]))-LEN(SUBSTITUTE(TblAddress[[#This Row],[cln1]]," ",""))+1)</f>
        <v>4</v>
      </c>
      <c r="L53">
        <f>IF(LEN(TRIM(TblAddress[[#This Row],[cln2]]))=0,0,LEN(TRIM(TblAddress[[#This Row],[cln2]]))-LEN(SUBSTITUTE(TblAddress[[#This Row],[cln2]]," ",""))+1)</f>
        <v>2</v>
      </c>
      <c r="M53">
        <f>IF(TblAddress[[#This Row],[cln3]]="",0,1)</f>
        <v>1</v>
      </c>
      <c r="N53" s="7">
        <f>LEN(SUBSTITUTE(TblAddress[[#This Row],[cln2]]," ",""))</f>
        <v>8</v>
      </c>
      <c r="O53" s="6">
        <f t="shared" ca="1" si="0"/>
        <v>0.3609948413826648</v>
      </c>
      <c r="P53" s="6">
        <v>0.18885474680383263</v>
      </c>
      <c r="Q53" s="6"/>
      <c r="R53" s="6"/>
      <c r="S53" s="6" t="s">
        <v>2265</v>
      </c>
      <c r="T53" s="7"/>
      <c r="U53" s="7"/>
      <c r="V53" s="8" t="s">
        <v>3435</v>
      </c>
      <c r="W53" s="7">
        <v>140</v>
      </c>
      <c r="X53" s="7"/>
      <c r="Y53" s="8" t="s">
        <v>3436</v>
      </c>
      <c r="Z53" s="7" t="s">
        <v>1075</v>
      </c>
      <c r="AA53" s="7"/>
      <c r="AB53" s="7"/>
      <c r="AC53" s="7"/>
      <c r="AD53" s="7"/>
      <c r="AE53" s="7">
        <v>1</v>
      </c>
    </row>
    <row r="54" spans="1:31">
      <c r="A54">
        <v>679171</v>
      </c>
      <c r="B54" t="s">
        <v>128</v>
      </c>
      <c r="C54" t="s">
        <v>129</v>
      </c>
      <c r="D54" t="str">
        <f>TRIM(SUBSTITUTE(TblAddress[[#This Row],[person_address]],","," "))</f>
        <v>1-201 Fukuzaki 3-chome Minato-ku Osaka-shi Osaka 552-0013</v>
      </c>
      <c r="E54" t="str">
        <f>TRIM([1]!RegExpReplace(TblAddress[[#This Row],[cln1]],"[^ 0-9]",""))</f>
        <v>1201 3 5520013</v>
      </c>
      <c r="F54" t="str">
        <f>TRIM([1]!RegExpFind(TblAddress[[#This Row],[cln1]],"(^|\D)\d{1,3}(\D|$)"))</f>
        <v>1-</v>
      </c>
      <c r="G54" t="s">
        <v>8</v>
      </c>
      <c r="H54">
        <v>1</v>
      </c>
      <c r="I54">
        <f>LEN(TblAddress[[#This Row],[person_address]])</f>
        <v>59</v>
      </c>
      <c r="J54" s="1">
        <f>IF(TblAddress[[#This Row],[chr_len]]&lt;=I$1002,3,IF(TblAddress[[#This Row],[chr_len]]&lt;=I$1003,2,1))</f>
        <v>1</v>
      </c>
      <c r="K54">
        <f>IF(LEN(TRIM(TblAddress[[#This Row],[cln1]]))=0,0,LEN(TRIM(TblAddress[[#This Row],[cln1]]))-LEN(SUBSTITUTE(TblAddress[[#This Row],[cln1]]," ",""))+1)</f>
        <v>7</v>
      </c>
      <c r="L54">
        <f>IF(LEN(TRIM(TblAddress[[#This Row],[cln2]]))=0,0,LEN(TRIM(TblAddress[[#This Row],[cln2]]))-LEN(SUBSTITUTE(TblAddress[[#This Row],[cln2]]," ",""))+1)</f>
        <v>3</v>
      </c>
      <c r="M54">
        <f>IF(TblAddress[[#This Row],[cln3]]="",0,1)</f>
        <v>1</v>
      </c>
      <c r="N54" s="7">
        <f>LEN(SUBSTITUTE(TblAddress[[#This Row],[cln2]]," ",""))</f>
        <v>12</v>
      </c>
      <c r="O54" s="6">
        <f t="shared" ca="1" si="0"/>
        <v>0.17897094328866636</v>
      </c>
      <c r="P54" s="6">
        <v>0.20149441054570016</v>
      </c>
      <c r="Q54" s="6"/>
      <c r="R54" s="6"/>
      <c r="S54" s="6" t="s">
        <v>2266</v>
      </c>
      <c r="T54" s="6"/>
      <c r="U54" s="6"/>
      <c r="V54" s="8"/>
      <c r="W54" s="8" t="s">
        <v>2289</v>
      </c>
      <c r="X54" s="6" t="s">
        <v>2290</v>
      </c>
      <c r="Y54" s="8" t="s">
        <v>2291</v>
      </c>
      <c r="Z54" s="6" t="s">
        <v>694</v>
      </c>
      <c r="AA54" s="6"/>
      <c r="AB54" s="6"/>
      <c r="AC54" s="6" t="s">
        <v>2292</v>
      </c>
      <c r="AD54" s="6"/>
      <c r="AE54" s="6">
        <v>0</v>
      </c>
    </row>
    <row r="55" spans="1:31">
      <c r="A55">
        <v>688088</v>
      </c>
      <c r="B55" t="s">
        <v>130</v>
      </c>
      <c r="C55" t="s">
        <v>131</v>
      </c>
      <c r="D55" t="str">
        <f>TRIM(SUBSTITUTE(TblAddress[[#This Row],[person_address]],","," "))</f>
        <v>3-30-2 Shimomaruko Ohta-ku Tokyo</v>
      </c>
      <c r="E55" t="str">
        <f>TRIM([1]!RegExpReplace(TblAddress[[#This Row],[cln1]],"[^ 0-9]",""))</f>
        <v>3302</v>
      </c>
      <c r="F55" t="str">
        <f>TRIM([1]!RegExpFind(TblAddress[[#This Row],[cln1]],"(^|\D)\d{1,3}(\D|$)"))</f>
        <v>3-</v>
      </c>
      <c r="G55" t="s">
        <v>8</v>
      </c>
      <c r="H55">
        <v>1</v>
      </c>
      <c r="I55">
        <f>LEN(TblAddress[[#This Row],[person_address]])</f>
        <v>34</v>
      </c>
      <c r="J55" s="1">
        <f>IF(TblAddress[[#This Row],[chr_len]]&lt;=I$1002,3,IF(TblAddress[[#This Row],[chr_len]]&lt;=I$1003,2,1))</f>
        <v>2</v>
      </c>
      <c r="K55">
        <f>IF(LEN(TRIM(TblAddress[[#This Row],[cln1]]))=0,0,LEN(TRIM(TblAddress[[#This Row],[cln1]]))-LEN(SUBSTITUTE(TblAddress[[#This Row],[cln1]]," ",""))+1)</f>
        <v>4</v>
      </c>
      <c r="L55">
        <f>IF(LEN(TRIM(TblAddress[[#This Row],[cln2]]))=0,0,LEN(TRIM(TblAddress[[#This Row],[cln2]]))-LEN(SUBSTITUTE(TblAddress[[#This Row],[cln2]]," ",""))+1)</f>
        <v>1</v>
      </c>
      <c r="M55">
        <f>IF(TblAddress[[#This Row],[cln3]]="",0,1)</f>
        <v>1</v>
      </c>
      <c r="N55" s="7">
        <f>LEN(SUBSTITUTE(TblAddress[[#This Row],[cln2]]," ",""))</f>
        <v>4</v>
      </c>
      <c r="O55" s="6">
        <f t="shared" ca="1" si="0"/>
        <v>7.3520825258224676E-2</v>
      </c>
      <c r="P55" s="6">
        <v>0.402510224929851</v>
      </c>
      <c r="Q55" s="6"/>
      <c r="R55" s="6"/>
      <c r="S55" s="6" t="s">
        <v>2267</v>
      </c>
      <c r="T55" s="6"/>
      <c r="U55" s="6"/>
      <c r="V55" s="8" t="s">
        <v>2098</v>
      </c>
      <c r="X55" s="6" t="s">
        <v>2156</v>
      </c>
      <c r="Y55" s="8"/>
      <c r="Z55" s="6" t="s">
        <v>613</v>
      </c>
      <c r="AA55" s="6"/>
      <c r="AB55" s="6"/>
      <c r="AC55" s="6"/>
      <c r="AD55" s="6"/>
      <c r="AE55" s="6">
        <v>1</v>
      </c>
    </row>
    <row r="56" spans="1:31">
      <c r="A56">
        <v>717324</v>
      </c>
      <c r="B56" t="s">
        <v>132</v>
      </c>
      <c r="C56" t="s">
        <v>133</v>
      </c>
      <c r="D56" t="str">
        <f>TRIM(SUBSTITUTE(TblAddress[[#This Row],[person_address]],","," "))</f>
        <v>Vlitingerbank 6 NL-6213KB Maastricht</v>
      </c>
      <c r="E56" t="str">
        <f>TRIM([1]!RegExpReplace(TblAddress[[#This Row],[cln1]],"[^ 0-9]",""))</f>
        <v>6 6213</v>
      </c>
      <c r="F56" t="str">
        <f>TRIM([1]!RegExpFind(TblAddress[[#This Row],[cln1]],"(^|\D)\d{1,3}(\D|$)"))</f>
        <v>6</v>
      </c>
      <c r="G56" t="s">
        <v>7</v>
      </c>
      <c r="H56">
        <v>1</v>
      </c>
      <c r="I56">
        <f>LEN(TblAddress[[#This Row],[person_address]])</f>
        <v>36</v>
      </c>
      <c r="J56" s="1">
        <f>IF(TblAddress[[#This Row],[chr_len]]&lt;=I$1002,3,IF(TblAddress[[#This Row],[chr_len]]&lt;=I$1003,2,1))</f>
        <v>1</v>
      </c>
      <c r="K56">
        <f>IF(LEN(TRIM(TblAddress[[#This Row],[cln1]]))=0,0,LEN(TRIM(TblAddress[[#This Row],[cln1]]))-LEN(SUBSTITUTE(TblAddress[[#This Row],[cln1]]," ",""))+1)</f>
        <v>4</v>
      </c>
      <c r="L56">
        <f>IF(LEN(TRIM(TblAddress[[#This Row],[cln2]]))=0,0,LEN(TRIM(TblAddress[[#This Row],[cln2]]))-LEN(SUBSTITUTE(TblAddress[[#This Row],[cln2]]," ",""))+1)</f>
        <v>2</v>
      </c>
      <c r="M56">
        <f>IF(TblAddress[[#This Row],[cln3]]="",0,1)</f>
        <v>1</v>
      </c>
      <c r="N56" s="7">
        <f>LEN(SUBSTITUTE(TblAddress[[#This Row],[cln2]]," ",""))</f>
        <v>5</v>
      </c>
      <c r="O56" s="6">
        <f t="shared" ca="1" si="0"/>
        <v>0.83369458484751557</v>
      </c>
      <c r="P56" s="6">
        <v>0.18496210301924987</v>
      </c>
      <c r="Q56" s="6"/>
      <c r="R56" s="6"/>
      <c r="S56" s="6" t="s">
        <v>2265</v>
      </c>
      <c r="T56" s="7"/>
      <c r="U56" s="7"/>
      <c r="V56" s="8" t="s">
        <v>3437</v>
      </c>
      <c r="W56" s="7">
        <v>6</v>
      </c>
      <c r="X56" s="7"/>
      <c r="Y56" s="8" t="s">
        <v>3438</v>
      </c>
      <c r="Z56" s="7" t="s">
        <v>3439</v>
      </c>
      <c r="AA56" s="7"/>
      <c r="AB56" s="7"/>
      <c r="AC56" s="7"/>
      <c r="AD56" s="7"/>
      <c r="AE56" s="7">
        <v>1</v>
      </c>
    </row>
    <row r="57" spans="1:31">
      <c r="A57">
        <v>737515</v>
      </c>
      <c r="B57" t="s">
        <v>134</v>
      </c>
      <c r="C57" t="s">
        <v>135</v>
      </c>
      <c r="D57" t="str">
        <f>TRIM(SUBSTITUTE(TblAddress[[#This Row],[person_address]],","," "))</f>
        <v>5601 Paris Road Columbia MO 65201</v>
      </c>
      <c r="E57" t="str">
        <f>TRIM([1]!RegExpReplace(TblAddress[[#This Row],[cln1]],"[^ 0-9]",""))</f>
        <v>5601 65201</v>
      </c>
      <c r="F57" t="str">
        <f>TRIM([1]!RegExpFind(TblAddress[[#This Row],[cln1]],"(^|\D)\d{1,3}(\D|$)"))</f>
        <v/>
      </c>
      <c r="G57" t="s">
        <v>19</v>
      </c>
      <c r="H57">
        <v>1</v>
      </c>
      <c r="I57">
        <f>LEN(TblAddress[[#This Row],[person_address]])</f>
        <v>34</v>
      </c>
      <c r="J57" s="1">
        <f>IF(TblAddress[[#This Row],[chr_len]]&lt;=I$1002,3,IF(TblAddress[[#This Row],[chr_len]]&lt;=I$1003,2,1))</f>
        <v>2</v>
      </c>
      <c r="K57">
        <f>IF(LEN(TRIM(TblAddress[[#This Row],[cln1]]))=0,0,LEN(TRIM(TblAddress[[#This Row],[cln1]]))-LEN(SUBSTITUTE(TblAddress[[#This Row],[cln1]]," ",""))+1)</f>
        <v>6</v>
      </c>
      <c r="L57">
        <f>IF(LEN(TRIM(TblAddress[[#This Row],[cln2]]))=0,0,LEN(TRIM(TblAddress[[#This Row],[cln2]]))-LEN(SUBSTITUTE(TblAddress[[#This Row],[cln2]]," ",""))+1)</f>
        <v>2</v>
      </c>
      <c r="M57">
        <f>IF(TblAddress[[#This Row],[cln3]]="",0,1)</f>
        <v>0</v>
      </c>
      <c r="N57" s="7">
        <f>LEN(SUBSTITUTE(TblAddress[[#This Row],[cln2]]," ",""))</f>
        <v>9</v>
      </c>
      <c r="O57" s="6">
        <f t="shared" ca="1" si="0"/>
        <v>0.33180492347927826</v>
      </c>
      <c r="P57" s="6">
        <v>0.68883444319809062</v>
      </c>
      <c r="Q57" s="6"/>
      <c r="R57" s="6"/>
      <c r="S57" s="6" t="s">
        <v>2267</v>
      </c>
      <c r="T57" s="6"/>
      <c r="U57" s="6"/>
      <c r="V57" s="8" t="s">
        <v>2234</v>
      </c>
      <c r="W57" s="6">
        <v>5601</v>
      </c>
      <c r="X57" s="6"/>
      <c r="Y57" s="8">
        <v>65201</v>
      </c>
      <c r="Z57" s="6" t="s">
        <v>983</v>
      </c>
      <c r="AA57" s="6" t="s">
        <v>2235</v>
      </c>
      <c r="AB57" s="6"/>
      <c r="AC57" s="6"/>
      <c r="AD57" s="6"/>
      <c r="AE57" s="6">
        <v>1</v>
      </c>
    </row>
    <row r="58" spans="1:31">
      <c r="A58">
        <v>764607</v>
      </c>
      <c r="B58" t="s">
        <v>136</v>
      </c>
      <c r="C58" t="s">
        <v>137</v>
      </c>
      <c r="D58" t="str">
        <f>TRIM(SUBSTITUTE(TblAddress[[#This Row],[person_address]],","," "))</f>
        <v>Grand Soleil A202 1526-1 Mitsujima Kadomashi Osaka 571-0015</v>
      </c>
      <c r="E58" t="str">
        <f>TRIM([1]!RegExpReplace(TblAddress[[#This Row],[cln1]],"[^ 0-9]",""))</f>
        <v>202 15261 5710015</v>
      </c>
      <c r="F58" t="str">
        <f>TRIM([1]!RegExpFind(TblAddress[[#This Row],[cln1]],"(^|\D)\d{1,3}(\D|$)"))</f>
        <v>A202</v>
      </c>
      <c r="G58" t="s">
        <v>8</v>
      </c>
      <c r="H58">
        <v>1</v>
      </c>
      <c r="I58">
        <f>LEN(TblAddress[[#This Row],[person_address]])</f>
        <v>62</v>
      </c>
      <c r="J58" s="1">
        <f>IF(TblAddress[[#This Row],[chr_len]]&lt;=I$1002,3,IF(TblAddress[[#This Row],[chr_len]]&lt;=I$1003,2,1))</f>
        <v>1</v>
      </c>
      <c r="K58">
        <f>IF(LEN(TRIM(TblAddress[[#This Row],[cln1]]))=0,0,LEN(TRIM(TblAddress[[#This Row],[cln1]]))-LEN(SUBSTITUTE(TblAddress[[#This Row],[cln1]]," ",""))+1)</f>
        <v>8</v>
      </c>
      <c r="L58">
        <f>IF(LEN(TRIM(TblAddress[[#This Row],[cln2]]))=0,0,LEN(TRIM(TblAddress[[#This Row],[cln2]]))-LEN(SUBSTITUTE(TblAddress[[#This Row],[cln2]]," ",""))+1)</f>
        <v>3</v>
      </c>
      <c r="M58">
        <f>IF(TblAddress[[#This Row],[cln3]]="",0,1)</f>
        <v>1</v>
      </c>
      <c r="N58" s="7">
        <f>LEN(SUBSTITUTE(TblAddress[[#This Row],[cln2]]," ",""))</f>
        <v>15</v>
      </c>
      <c r="O58" s="6">
        <f t="shared" ca="1" si="0"/>
        <v>0.97090476971374073</v>
      </c>
      <c r="P58" s="6">
        <v>0.18589289387004693</v>
      </c>
      <c r="Q58" s="6"/>
      <c r="R58" s="6"/>
      <c r="S58" s="6" t="s">
        <v>2265</v>
      </c>
      <c r="T58" s="7" t="s">
        <v>3440</v>
      </c>
      <c r="U58" s="7" t="s">
        <v>3441</v>
      </c>
      <c r="V58" s="8" t="s">
        <v>3442</v>
      </c>
      <c r="X58" s="7" t="s">
        <v>3443</v>
      </c>
      <c r="Y58" s="8" t="s">
        <v>3444</v>
      </c>
      <c r="Z58" s="7" t="s">
        <v>3445</v>
      </c>
      <c r="AA58" s="7" t="s">
        <v>694</v>
      </c>
      <c r="AB58" s="7"/>
      <c r="AC58" s="7"/>
      <c r="AD58" s="7"/>
      <c r="AE58" s="7">
        <v>1</v>
      </c>
    </row>
    <row r="59" spans="1:31">
      <c r="A59">
        <v>773992</v>
      </c>
      <c r="B59" t="s">
        <v>138</v>
      </c>
      <c r="C59" t="s">
        <v>139</v>
      </c>
      <c r="D59" t="str">
        <f>TRIM(SUBSTITUTE(TblAddress[[#This Row],[person_address]],","," "))</f>
        <v>27284 Avenida de la Plata Laguna Niguel CA 92670</v>
      </c>
      <c r="E59" t="str">
        <f>TRIM([1]!RegExpReplace(TblAddress[[#This Row],[cln1]],"[^ 0-9]",""))</f>
        <v>27284 92670</v>
      </c>
      <c r="F59" t="str">
        <f>TRIM([1]!RegExpFind(TblAddress[[#This Row],[cln1]],"(^|\D)\d{1,3}(\D|$)"))</f>
        <v/>
      </c>
      <c r="G59" t="s">
        <v>19</v>
      </c>
      <c r="H59">
        <v>1</v>
      </c>
      <c r="I59">
        <f>LEN(TblAddress[[#This Row],[person_address]])</f>
        <v>48</v>
      </c>
      <c r="J59" s="1">
        <f>IF(TblAddress[[#This Row],[chr_len]]&lt;=I$1002,3,IF(TblAddress[[#This Row],[chr_len]]&lt;=I$1003,2,1))</f>
        <v>1</v>
      </c>
      <c r="K59">
        <f>IF(LEN(TRIM(TblAddress[[#This Row],[cln1]]))=0,0,LEN(TRIM(TblAddress[[#This Row],[cln1]]))-LEN(SUBSTITUTE(TblAddress[[#This Row],[cln1]]," ",""))+1)</f>
        <v>9</v>
      </c>
      <c r="L59">
        <f>IF(LEN(TRIM(TblAddress[[#This Row],[cln2]]))=0,0,LEN(TRIM(TblAddress[[#This Row],[cln2]]))-LEN(SUBSTITUTE(TblAddress[[#This Row],[cln2]]," ",""))+1)</f>
        <v>2</v>
      </c>
      <c r="M59">
        <f>IF(TblAddress[[#This Row],[cln3]]="",0,1)</f>
        <v>0</v>
      </c>
      <c r="N59" s="7">
        <f>LEN(SUBSTITUTE(TblAddress[[#This Row],[cln2]]," ",""))</f>
        <v>10</v>
      </c>
      <c r="O59" s="6">
        <f t="shared" ca="1" si="0"/>
        <v>0.10899901719976357</v>
      </c>
      <c r="P59" s="6">
        <v>0.16718563877638648</v>
      </c>
      <c r="Q59" s="6"/>
      <c r="R59" s="6"/>
      <c r="S59" s="6" t="s">
        <v>2264</v>
      </c>
      <c r="T59" s="7"/>
      <c r="U59" s="7"/>
      <c r="V59" s="8" t="s">
        <v>2579</v>
      </c>
      <c r="W59" s="7">
        <v>27284</v>
      </c>
      <c r="X59" s="7"/>
      <c r="Y59" s="8"/>
      <c r="Z59" s="7" t="s">
        <v>2580</v>
      </c>
      <c r="AA59" s="7">
        <v>92670</v>
      </c>
      <c r="AB59" s="7"/>
      <c r="AC59" s="7"/>
      <c r="AD59" s="7"/>
      <c r="AE59" s="7">
        <v>1</v>
      </c>
    </row>
    <row r="60" spans="1:31">
      <c r="A60">
        <v>775063</v>
      </c>
      <c r="B60" t="s">
        <v>140</v>
      </c>
      <c r="C60" t="s">
        <v>141</v>
      </c>
      <c r="D60" t="str">
        <f>TRIM(SUBSTITUTE(TblAddress[[#This Row],[person_address]],","," "))</f>
        <v>Yamaha Corporation 10-1 Nakazawa-cho Hamamatsu-shi Shizuoka-ken</v>
      </c>
      <c r="E60" t="str">
        <f>TRIM([1]!RegExpReplace(TblAddress[[#This Row],[cln1]],"[^ 0-9]",""))</f>
        <v>101</v>
      </c>
      <c r="F60" t="str">
        <f>TRIM([1]!RegExpFind(TblAddress[[#This Row],[cln1]],"(^|\D)\d{1,3}(\D|$)"))</f>
        <v>10-</v>
      </c>
      <c r="G60" t="s">
        <v>8</v>
      </c>
      <c r="H60">
        <v>1</v>
      </c>
      <c r="I60">
        <f>LEN(TblAddress[[#This Row],[person_address]])</f>
        <v>66</v>
      </c>
      <c r="J60" s="1">
        <f>IF(TblAddress[[#This Row],[chr_len]]&lt;=I$1002,3,IF(TblAddress[[#This Row],[chr_len]]&lt;=I$1003,2,1))</f>
        <v>1</v>
      </c>
      <c r="K60">
        <f>IF(LEN(TRIM(TblAddress[[#This Row],[cln1]]))=0,0,LEN(TRIM(TblAddress[[#This Row],[cln1]]))-LEN(SUBSTITUTE(TblAddress[[#This Row],[cln1]]," ",""))+1)</f>
        <v>6</v>
      </c>
      <c r="L60">
        <f>IF(LEN(TRIM(TblAddress[[#This Row],[cln2]]))=0,0,LEN(TRIM(TblAddress[[#This Row],[cln2]]))-LEN(SUBSTITUTE(TblAddress[[#This Row],[cln2]]," ",""))+1)</f>
        <v>1</v>
      </c>
      <c r="M60">
        <f>IF(TblAddress[[#This Row],[cln3]]="",0,1)</f>
        <v>1</v>
      </c>
      <c r="N60" s="7">
        <f>LEN(SUBSTITUTE(TblAddress[[#This Row],[cln2]]," ",""))</f>
        <v>3</v>
      </c>
      <c r="O60" s="6">
        <f t="shared" ca="1" si="0"/>
        <v>6.8915761993118441E-2</v>
      </c>
      <c r="P60" s="6">
        <v>0.17117197590537847</v>
      </c>
      <c r="Q60" s="6"/>
      <c r="R60" s="6"/>
      <c r="S60" s="6" t="s">
        <v>2264</v>
      </c>
      <c r="T60" s="7" t="s">
        <v>2581</v>
      </c>
      <c r="U60" s="7"/>
      <c r="V60" s="8" t="s">
        <v>2582</v>
      </c>
      <c r="W60" s="8" t="s">
        <v>2583</v>
      </c>
      <c r="X60" s="7" t="s">
        <v>2582</v>
      </c>
      <c r="Y60" s="8"/>
      <c r="Z60" s="7" t="s">
        <v>2584</v>
      </c>
      <c r="AA60" s="7" t="s">
        <v>949</v>
      </c>
      <c r="AB60" s="7"/>
      <c r="AC60" s="7"/>
      <c r="AD60" s="7"/>
      <c r="AE60" s="7">
        <v>1</v>
      </c>
    </row>
    <row r="61" spans="1:31">
      <c r="A61">
        <v>775232</v>
      </c>
      <c r="B61" t="s">
        <v>142</v>
      </c>
      <c r="C61" t="s">
        <v>143</v>
      </c>
      <c r="D61" t="str">
        <f>TRIM(SUBSTITUTE(TblAddress[[#This Row],[person_address]],","," "))</f>
        <v>13 Harrier Park Didcot Oxfordshire OX11 7PL</v>
      </c>
      <c r="E61" t="str">
        <f>TRIM([1]!RegExpReplace(TblAddress[[#This Row],[cln1]],"[^ 0-9]",""))</f>
        <v>13 11 7</v>
      </c>
      <c r="F61" t="str">
        <f>TRIM([1]!RegExpFind(TblAddress[[#This Row],[cln1]],"(^|\D)\d{1,3}(\D|$)"))</f>
        <v>13</v>
      </c>
      <c r="G61" t="s">
        <v>16</v>
      </c>
      <c r="H61">
        <v>1</v>
      </c>
      <c r="I61">
        <f>LEN(TblAddress[[#This Row],[person_address]])</f>
        <v>44</v>
      </c>
      <c r="J61" s="1">
        <f>IF(TblAddress[[#This Row],[chr_len]]&lt;=I$1002,3,IF(TblAddress[[#This Row],[chr_len]]&lt;=I$1003,2,1))</f>
        <v>1</v>
      </c>
      <c r="K61">
        <f>IF(LEN(TRIM(TblAddress[[#This Row],[cln1]]))=0,0,LEN(TRIM(TblAddress[[#This Row],[cln1]]))-LEN(SUBSTITUTE(TblAddress[[#This Row],[cln1]]," ",""))+1)</f>
        <v>7</v>
      </c>
      <c r="L61">
        <f>IF(LEN(TRIM(TblAddress[[#This Row],[cln2]]))=0,0,LEN(TRIM(TblAddress[[#This Row],[cln2]]))-LEN(SUBSTITUTE(TblAddress[[#This Row],[cln2]]," ",""))+1)</f>
        <v>3</v>
      </c>
      <c r="M61">
        <f>IF(TblAddress[[#This Row],[cln3]]="",0,1)</f>
        <v>1</v>
      </c>
      <c r="N61" s="7">
        <f>LEN(SUBSTITUTE(TblAddress[[#This Row],[cln2]]," ",""))</f>
        <v>5</v>
      </c>
      <c r="O61" s="6">
        <f t="shared" ca="1" si="0"/>
        <v>0.17936217064179028</v>
      </c>
      <c r="P61" s="6">
        <v>0.14556333814690459</v>
      </c>
      <c r="Q61" s="6"/>
      <c r="R61" s="6"/>
      <c r="S61" s="6" t="s">
        <v>2262</v>
      </c>
      <c r="T61" s="6"/>
      <c r="U61" s="6"/>
      <c r="V61" s="6" t="s">
        <v>3657</v>
      </c>
      <c r="W61" s="17" t="s">
        <v>3658</v>
      </c>
      <c r="X61" s="6" t="s">
        <v>3659</v>
      </c>
      <c r="Y61" s="18" t="s">
        <v>3660</v>
      </c>
      <c r="Z61" s="6" t="s">
        <v>3661</v>
      </c>
      <c r="AA61" s="6"/>
      <c r="AB61" s="6"/>
      <c r="AC61" s="6"/>
      <c r="AD61" s="6"/>
      <c r="AE61" s="6">
        <v>1</v>
      </c>
    </row>
    <row r="62" spans="1:31">
      <c r="A62">
        <v>775258</v>
      </c>
      <c r="B62" t="s">
        <v>144</v>
      </c>
      <c r="C62" t="s">
        <v>145</v>
      </c>
      <c r="D62" t="str">
        <f>TRIM(SUBSTITUTE(TblAddress[[#This Row],[person_address]],","," "))</f>
        <v>c/o Toshiba Corporation Intellectual Prop. Div. 1-1-1 Shibaura Minato-ku Tokyo 105</v>
      </c>
      <c r="E62" t="str">
        <f>TRIM([1]!RegExpReplace(TblAddress[[#This Row],[cln1]],"[^ 0-9]",""))</f>
        <v>111 105</v>
      </c>
      <c r="F62" t="str">
        <f>TRIM([1]!RegExpFind(TblAddress[[#This Row],[cln1]],"(^|\D)\d{1,3}(\D|$)"))</f>
        <v>1-</v>
      </c>
      <c r="G62" t="s">
        <v>8</v>
      </c>
      <c r="H62">
        <v>1</v>
      </c>
      <c r="I62">
        <f>LEN(TblAddress[[#This Row],[person_address]])</f>
        <v>83</v>
      </c>
      <c r="J62" s="1">
        <f>IF(TblAddress[[#This Row],[chr_len]]&lt;=I$1002,3,IF(TblAddress[[#This Row],[chr_len]]&lt;=I$1003,2,1))</f>
        <v>1</v>
      </c>
      <c r="K62">
        <f>IF(LEN(TRIM(TblAddress[[#This Row],[cln1]]))=0,0,LEN(TRIM(TblAddress[[#This Row],[cln1]]))-LEN(SUBSTITUTE(TblAddress[[#This Row],[cln1]]," ",""))+1)</f>
        <v>11</v>
      </c>
      <c r="L62">
        <f>IF(LEN(TRIM(TblAddress[[#This Row],[cln2]]))=0,0,LEN(TRIM(TblAddress[[#This Row],[cln2]]))-LEN(SUBSTITUTE(TblAddress[[#This Row],[cln2]]," ",""))+1)</f>
        <v>2</v>
      </c>
      <c r="M62">
        <f>IF(TblAddress[[#This Row],[cln3]]="",0,1)</f>
        <v>1</v>
      </c>
      <c r="N62" s="7">
        <f>LEN(SUBSTITUTE(TblAddress[[#This Row],[cln2]]," ",""))</f>
        <v>6</v>
      </c>
      <c r="O62" s="6">
        <f t="shared" ca="1" si="0"/>
        <v>0.42043778146929633</v>
      </c>
      <c r="P62" s="6">
        <v>8.3520871903725036E-3</v>
      </c>
      <c r="Q62" s="6"/>
      <c r="R62" s="6"/>
      <c r="S62" s="6" t="s">
        <v>2267</v>
      </c>
      <c r="T62" s="7" t="s">
        <v>2176</v>
      </c>
      <c r="U62" s="7"/>
      <c r="V62" s="9" t="s">
        <v>2177</v>
      </c>
      <c r="W62" s="6">
        <v>105</v>
      </c>
      <c r="X62" s="7" t="s">
        <v>2178</v>
      </c>
      <c r="Y62" s="8">
        <v>105</v>
      </c>
      <c r="Z62" s="7" t="s">
        <v>2159</v>
      </c>
      <c r="AA62" s="7"/>
      <c r="AB62" s="7"/>
      <c r="AC62" s="7"/>
      <c r="AD62" s="7"/>
      <c r="AE62" s="7">
        <v>1</v>
      </c>
    </row>
    <row r="63" spans="1:31">
      <c r="A63">
        <v>778559</v>
      </c>
      <c r="B63" t="s">
        <v>146</v>
      </c>
      <c r="C63" t="s">
        <v>147</v>
      </c>
      <c r="D63" t="str">
        <f>TRIM(SUBSTITUTE(TblAddress[[#This Row],[person_address]],","," "))</f>
        <v>1370 Onna Atsugi-shi Kanagawa 243-8510</v>
      </c>
      <c r="E63" t="str">
        <f>TRIM([1]!RegExpReplace(TblAddress[[#This Row],[cln1]],"[^ 0-9]",""))</f>
        <v>1370 2438510</v>
      </c>
      <c r="F63" t="str">
        <f>TRIM([1]!RegExpFind(TblAddress[[#This Row],[cln1]],"(^|\D)\d{1,3}(\D|$)"))</f>
        <v>243-</v>
      </c>
      <c r="G63" t="s">
        <v>8</v>
      </c>
      <c r="H63">
        <v>1</v>
      </c>
      <c r="I63">
        <f>LEN(TblAddress[[#This Row],[person_address]])</f>
        <v>40</v>
      </c>
      <c r="J63" s="1">
        <f>IF(TblAddress[[#This Row],[chr_len]]&lt;=I$1002,3,IF(TblAddress[[#This Row],[chr_len]]&lt;=I$1003,2,1))</f>
        <v>1</v>
      </c>
      <c r="K63">
        <f>IF(LEN(TRIM(TblAddress[[#This Row],[cln1]]))=0,0,LEN(TRIM(TblAddress[[#This Row],[cln1]]))-LEN(SUBSTITUTE(TblAddress[[#This Row],[cln1]]," ",""))+1)</f>
        <v>5</v>
      </c>
      <c r="L63">
        <f>IF(LEN(TRIM(TblAddress[[#This Row],[cln2]]))=0,0,LEN(TRIM(TblAddress[[#This Row],[cln2]]))-LEN(SUBSTITUTE(TblAddress[[#This Row],[cln2]]," ",""))+1)</f>
        <v>2</v>
      </c>
      <c r="M63">
        <f>IF(TblAddress[[#This Row],[cln3]]="",0,1)</f>
        <v>1</v>
      </c>
      <c r="N63" s="7">
        <f>LEN(SUBSTITUTE(TblAddress[[#This Row],[cln2]]," ",""))</f>
        <v>11</v>
      </c>
      <c r="O63" s="6">
        <f t="shared" ca="1" si="0"/>
        <v>0.66594627098308301</v>
      </c>
      <c r="P63" s="6">
        <v>0.15650030254619518</v>
      </c>
      <c r="Q63" s="6"/>
      <c r="R63" s="6"/>
      <c r="S63" s="6" t="s">
        <v>2263</v>
      </c>
      <c r="T63" s="6"/>
      <c r="U63" s="6"/>
      <c r="V63" s="8" t="s">
        <v>2885</v>
      </c>
      <c r="X63" s="6" t="s">
        <v>2886</v>
      </c>
      <c r="Y63" s="8" t="s">
        <v>2887</v>
      </c>
      <c r="Z63" s="6" t="s">
        <v>2888</v>
      </c>
      <c r="AA63" s="6" t="s">
        <v>628</v>
      </c>
      <c r="AB63" s="6"/>
      <c r="AC63" s="6"/>
      <c r="AD63" s="6"/>
      <c r="AE63" s="6">
        <v>1</v>
      </c>
    </row>
    <row r="64" spans="1:31">
      <c r="A64">
        <v>795250</v>
      </c>
      <c r="B64" t="s">
        <v>148</v>
      </c>
      <c r="C64" t="s">
        <v>1949</v>
      </c>
      <c r="D64" t="str">
        <f>TRIM(SUBSTITUTE(TblAddress[[#This Row],[person_address]],","," "))</f>
        <v>Patentabteilung Eisenhüttenstrasse 22 57074 Siegen</v>
      </c>
      <c r="E64" t="str">
        <f>TRIM([1]!RegExpReplace(TblAddress[[#This Row],[cln1]],"[^ 0-9]",""))</f>
        <v>22 57074</v>
      </c>
      <c r="F64" t="str">
        <f>TRIM([1]!RegExpFind(TblAddress[[#This Row],[cln1]],"(^|\D)\d{1,3}(\D|$)"))</f>
        <v>22</v>
      </c>
      <c r="G64" t="s">
        <v>4</v>
      </c>
      <c r="H64">
        <v>1</v>
      </c>
      <c r="I64">
        <f>LEN(TblAddress[[#This Row],[person_address]])</f>
        <v>51</v>
      </c>
      <c r="J64" s="1">
        <f>IF(TblAddress[[#This Row],[chr_len]]&lt;=I$1002,3,IF(TblAddress[[#This Row],[chr_len]]&lt;=I$1003,2,1))</f>
        <v>1</v>
      </c>
      <c r="K64">
        <f>IF(LEN(TRIM(TblAddress[[#This Row],[cln1]]))=0,0,LEN(TRIM(TblAddress[[#This Row],[cln1]]))-LEN(SUBSTITUTE(TblAddress[[#This Row],[cln1]]," ",""))+1)</f>
        <v>5</v>
      </c>
      <c r="L64">
        <f>IF(LEN(TRIM(TblAddress[[#This Row],[cln2]]))=0,0,LEN(TRIM(TblAddress[[#This Row],[cln2]]))-LEN(SUBSTITUTE(TblAddress[[#This Row],[cln2]]," ",""))+1)</f>
        <v>2</v>
      </c>
      <c r="M64">
        <f>IF(TblAddress[[#This Row],[cln3]]="",0,1)</f>
        <v>1</v>
      </c>
      <c r="N64" s="7">
        <f>LEN(SUBSTITUTE(TblAddress[[#This Row],[cln2]]," ",""))</f>
        <v>7</v>
      </c>
      <c r="O64" s="6">
        <f t="shared" ca="1" si="0"/>
        <v>8.9804762622328171E-2</v>
      </c>
      <c r="P64" s="6">
        <v>0.20468504858029246</v>
      </c>
      <c r="Q64" s="6"/>
      <c r="R64" s="6"/>
      <c r="S64" s="6" t="s">
        <v>2266</v>
      </c>
      <c r="T64" s="6"/>
      <c r="U64" s="6"/>
      <c r="V64" s="8" t="s">
        <v>2293</v>
      </c>
      <c r="W64" s="6">
        <v>22</v>
      </c>
      <c r="X64" s="6"/>
      <c r="Y64" s="8" t="s">
        <v>2294</v>
      </c>
      <c r="Z64" s="6" t="s">
        <v>2295</v>
      </c>
      <c r="AA64" s="6"/>
      <c r="AB64" s="6"/>
      <c r="AC64" s="6" t="s">
        <v>2296</v>
      </c>
      <c r="AD64" s="6"/>
      <c r="AE64" s="6">
        <v>1</v>
      </c>
    </row>
    <row r="65" spans="1:31">
      <c r="A65">
        <v>799277</v>
      </c>
      <c r="B65" t="s">
        <v>149</v>
      </c>
      <c r="C65" t="s">
        <v>150</v>
      </c>
      <c r="D65" t="str">
        <f>TRIM(SUBSTITUTE(TblAddress[[#This Row],[person_address]],","," "))</f>
        <v>53-12-713 Itabashi 1-chome Itabashi-ku Tokyo 173-0004</v>
      </c>
      <c r="E65" t="str">
        <f>TRIM([1]!RegExpReplace(TblAddress[[#This Row],[cln1]],"[^ 0-9]",""))</f>
        <v>5312713 1 1730004</v>
      </c>
      <c r="F65" t="str">
        <f>TRIM([1]!RegExpFind(TblAddress[[#This Row],[cln1]],"(^|\D)\d{1,3}(\D|$)"))</f>
        <v>53-</v>
      </c>
      <c r="G65" t="s">
        <v>8</v>
      </c>
      <c r="H65">
        <v>1</v>
      </c>
      <c r="I65">
        <f>LEN(TblAddress[[#This Row],[person_address]])</f>
        <v>55</v>
      </c>
      <c r="J65" s="1">
        <f>IF(TblAddress[[#This Row],[chr_len]]&lt;=I$1002,3,IF(TblAddress[[#This Row],[chr_len]]&lt;=I$1003,2,1))</f>
        <v>1</v>
      </c>
      <c r="K65">
        <f>IF(LEN(TRIM(TblAddress[[#This Row],[cln1]]))=0,0,LEN(TRIM(TblAddress[[#This Row],[cln1]]))-LEN(SUBSTITUTE(TblAddress[[#This Row],[cln1]]," ",""))+1)</f>
        <v>6</v>
      </c>
      <c r="L65">
        <f>IF(LEN(TRIM(TblAddress[[#This Row],[cln2]]))=0,0,LEN(TRIM(TblAddress[[#This Row],[cln2]]))-LEN(SUBSTITUTE(TblAddress[[#This Row],[cln2]]," ",""))+1)</f>
        <v>3</v>
      </c>
      <c r="M65">
        <f>IF(TblAddress[[#This Row],[cln3]]="",0,1)</f>
        <v>1</v>
      </c>
      <c r="N65" s="7">
        <f>LEN(SUBSTITUTE(TblAddress[[#This Row],[cln2]]," ",""))</f>
        <v>15</v>
      </c>
      <c r="O65" s="6">
        <f t="shared" ca="1" si="0"/>
        <v>0.79047590759061026</v>
      </c>
      <c r="P65" s="6">
        <v>0.11764362671971262</v>
      </c>
      <c r="Q65" s="6"/>
      <c r="R65" s="6"/>
      <c r="S65" s="6" t="s">
        <v>2261</v>
      </c>
      <c r="T65" s="7"/>
      <c r="U65" s="7"/>
      <c r="V65" s="8" t="s">
        <v>3177</v>
      </c>
      <c r="X65" s="7" t="s">
        <v>3178</v>
      </c>
      <c r="Y65" s="8"/>
      <c r="Z65" s="7" t="s">
        <v>613</v>
      </c>
      <c r="AA65" s="7"/>
      <c r="AB65" s="7"/>
      <c r="AC65" s="6"/>
      <c r="AD65" s="6"/>
      <c r="AE65" s="6">
        <v>1</v>
      </c>
    </row>
    <row r="66" spans="1:31">
      <c r="A66">
        <v>801022</v>
      </c>
      <c r="B66" t="s">
        <v>151</v>
      </c>
      <c r="C66" t="s">
        <v>152</v>
      </c>
      <c r="D66" t="str">
        <f>TRIM(SUBSTITUTE(TblAddress[[#This Row],[person_address]],","," "))</f>
        <v>109-604 Geonyoung APT. 1094 Jisan-dong Pyeongtaek Kyunggi-do 459-110 Korea</v>
      </c>
      <c r="E66" t="str">
        <f>TRIM([1]!RegExpReplace(TblAddress[[#This Row],[cln1]],"[^ 0-9]",""))</f>
        <v>109604 1094 459110</v>
      </c>
      <c r="F66" t="str">
        <f>TRIM([1]!RegExpFind(TblAddress[[#This Row],[cln1]],"(^|\D)\d{1,3}(\D|$)"))</f>
        <v>109-</v>
      </c>
      <c r="G66" t="s">
        <v>15</v>
      </c>
      <c r="H66">
        <v>1</v>
      </c>
      <c r="I66">
        <f>LEN(TblAddress[[#This Row],[person_address]])</f>
        <v>80</v>
      </c>
      <c r="J66" s="1">
        <f>IF(TblAddress[[#This Row],[chr_len]]&lt;=I$1002,3,IF(TblAddress[[#This Row],[chr_len]]&lt;=I$1003,2,1))</f>
        <v>1</v>
      </c>
      <c r="K66">
        <f>IF(LEN(TRIM(TblAddress[[#This Row],[cln1]]))=0,0,LEN(TRIM(TblAddress[[#This Row],[cln1]]))-LEN(SUBSTITUTE(TblAddress[[#This Row],[cln1]]," ",""))+1)</f>
        <v>9</v>
      </c>
      <c r="L66">
        <f>IF(LEN(TRIM(TblAddress[[#This Row],[cln2]]))=0,0,LEN(TRIM(TblAddress[[#This Row],[cln2]]))-LEN(SUBSTITUTE(TblAddress[[#This Row],[cln2]]," ",""))+1)</f>
        <v>3</v>
      </c>
      <c r="M66">
        <f>IF(TblAddress[[#This Row],[cln3]]="",0,1)</f>
        <v>1</v>
      </c>
      <c r="N66" s="7">
        <f>LEN(SUBSTITUTE(TblAddress[[#This Row],[cln2]]," ",""))</f>
        <v>16</v>
      </c>
      <c r="O66" s="6">
        <f t="shared" ref="O66:O129" ca="1" si="1">RAND()</f>
        <v>0.64465811491606795</v>
      </c>
      <c r="P66" s="6">
        <v>0.15034368649264451</v>
      </c>
      <c r="Q66" s="6"/>
      <c r="R66" s="6"/>
      <c r="S66" s="6" t="s">
        <v>2263</v>
      </c>
      <c r="T66" s="6"/>
      <c r="U66" s="6" t="s">
        <v>2889</v>
      </c>
      <c r="V66" s="8" t="s">
        <v>2890</v>
      </c>
      <c r="W66" s="6">
        <v>1094</v>
      </c>
      <c r="X66" s="6" t="s">
        <v>2891</v>
      </c>
      <c r="Y66" s="8" t="s">
        <v>2892</v>
      </c>
      <c r="Z66" s="6" t="s">
        <v>2893</v>
      </c>
      <c r="AA66" s="6" t="s">
        <v>2894</v>
      </c>
      <c r="AB66" s="6" t="s">
        <v>2881</v>
      </c>
      <c r="AC66" s="6"/>
      <c r="AD66" s="6"/>
      <c r="AE66" s="6">
        <v>1</v>
      </c>
    </row>
    <row r="67" spans="1:31">
      <c r="A67">
        <v>809111</v>
      </c>
      <c r="B67" t="s">
        <v>153</v>
      </c>
      <c r="C67" t="s">
        <v>154</v>
      </c>
      <c r="D67" t="str">
        <f>TRIM(SUBSTITUTE(TblAddress[[#This Row],[person_address]],","," "))</f>
        <v>6837 S. Fredericksburg Sylvania OH 43560</v>
      </c>
      <c r="E67" t="str">
        <f>TRIM([1]!RegExpReplace(TblAddress[[#This Row],[cln1]],"[^ 0-9]",""))</f>
        <v>6837 43560</v>
      </c>
      <c r="F67" t="str">
        <f>TRIM([1]!RegExpFind(TblAddress[[#This Row],[cln1]],"(^|\D)\d{1,3}(\D|$)"))</f>
        <v/>
      </c>
      <c r="G67" t="s">
        <v>19</v>
      </c>
      <c r="H67">
        <v>1</v>
      </c>
      <c r="I67">
        <f>LEN(TblAddress[[#This Row],[person_address]])</f>
        <v>41</v>
      </c>
      <c r="J67" s="1">
        <f>IF(TblAddress[[#This Row],[chr_len]]&lt;=I$1002,3,IF(TblAddress[[#This Row],[chr_len]]&lt;=I$1003,2,1))</f>
        <v>1</v>
      </c>
      <c r="K67">
        <f>IF(LEN(TRIM(TblAddress[[#This Row],[cln1]]))=0,0,LEN(TRIM(TblAddress[[#This Row],[cln1]]))-LEN(SUBSTITUTE(TblAddress[[#This Row],[cln1]]," ",""))+1)</f>
        <v>6</v>
      </c>
      <c r="L67">
        <f>IF(LEN(TRIM(TblAddress[[#This Row],[cln2]]))=0,0,LEN(TRIM(TblAddress[[#This Row],[cln2]]))-LEN(SUBSTITUTE(TblAddress[[#This Row],[cln2]]," ",""))+1)</f>
        <v>2</v>
      </c>
      <c r="M67">
        <f>IF(TblAddress[[#This Row],[cln3]]="",0,1)</f>
        <v>0</v>
      </c>
      <c r="N67" s="7">
        <f>LEN(SUBSTITUTE(TblAddress[[#This Row],[cln2]]," ",""))</f>
        <v>9</v>
      </c>
      <c r="O67" s="6">
        <f t="shared" ca="1" si="1"/>
        <v>0.50134572270684463</v>
      </c>
      <c r="P67" s="6">
        <v>0.14064129252737101</v>
      </c>
      <c r="Q67" s="6"/>
      <c r="R67" s="6"/>
      <c r="S67" s="6" t="s">
        <v>2262</v>
      </c>
      <c r="T67" s="6"/>
      <c r="U67" s="6"/>
      <c r="V67" s="6" t="s">
        <v>3662</v>
      </c>
      <c r="W67" s="17">
        <v>6837</v>
      </c>
      <c r="X67" s="6"/>
      <c r="Y67" s="18" t="s">
        <v>3663</v>
      </c>
      <c r="Z67" s="6" t="s">
        <v>3664</v>
      </c>
      <c r="AA67" s="6" t="s">
        <v>2335</v>
      </c>
      <c r="AB67" s="6"/>
      <c r="AC67" s="6"/>
      <c r="AD67" s="6"/>
      <c r="AE67" s="6">
        <v>1</v>
      </c>
    </row>
    <row r="68" spans="1:31">
      <c r="A68">
        <v>832734</v>
      </c>
      <c r="B68" t="s">
        <v>155</v>
      </c>
      <c r="C68" t="s">
        <v>156</v>
      </c>
      <c r="D68" t="str">
        <f>TRIM(SUBSTITUTE(TblAddress[[#This Row],[person_address]],","," "))</f>
        <v>Lindenstrasse 47 14548 Caputh</v>
      </c>
      <c r="E68" t="str">
        <f>TRIM([1]!RegExpReplace(TblAddress[[#This Row],[cln1]],"[^ 0-9]",""))</f>
        <v>47 14548</v>
      </c>
      <c r="F68" t="str">
        <f>TRIM([1]!RegExpFind(TblAddress[[#This Row],[cln1]],"(^|\D)\d{1,3}(\D|$)"))</f>
        <v>47</v>
      </c>
      <c r="G68" t="s">
        <v>4</v>
      </c>
      <c r="H68">
        <v>1</v>
      </c>
      <c r="I68">
        <f>LEN(TblAddress[[#This Row],[person_address]])</f>
        <v>29</v>
      </c>
      <c r="J68" s="1">
        <f>IF(TblAddress[[#This Row],[chr_len]]&lt;=I$1002,3,IF(TblAddress[[#This Row],[chr_len]]&lt;=I$1003,2,1))</f>
        <v>2</v>
      </c>
      <c r="K68">
        <f>IF(LEN(TRIM(TblAddress[[#This Row],[cln1]]))=0,0,LEN(TRIM(TblAddress[[#This Row],[cln1]]))-LEN(SUBSTITUTE(TblAddress[[#This Row],[cln1]]," ",""))+1)</f>
        <v>4</v>
      </c>
      <c r="L68">
        <f>IF(LEN(TRIM(TblAddress[[#This Row],[cln2]]))=0,0,LEN(TRIM(TblAddress[[#This Row],[cln2]]))-LEN(SUBSTITUTE(TblAddress[[#This Row],[cln2]]," ",""))+1)</f>
        <v>2</v>
      </c>
      <c r="M68">
        <f>IF(TblAddress[[#This Row],[cln3]]="",0,1)</f>
        <v>1</v>
      </c>
      <c r="N68" s="7">
        <f>LEN(SUBSTITUTE(TblAddress[[#This Row],[cln2]]," ",""))</f>
        <v>7</v>
      </c>
      <c r="O68" s="6">
        <f t="shared" ca="1" si="1"/>
        <v>0.42372782006646181</v>
      </c>
      <c r="P68" s="6">
        <v>0.36130562443967684</v>
      </c>
      <c r="Q68" s="6"/>
      <c r="R68" s="6"/>
      <c r="S68" s="6" t="s">
        <v>2267</v>
      </c>
      <c r="T68" s="6"/>
      <c r="U68" s="6"/>
      <c r="V68" s="8" t="s">
        <v>2056</v>
      </c>
      <c r="W68" s="6">
        <v>47</v>
      </c>
      <c r="X68" s="6"/>
      <c r="Y68" s="8">
        <v>14548</v>
      </c>
      <c r="Z68" s="6" t="s">
        <v>2057</v>
      </c>
      <c r="AA68" s="6"/>
      <c r="AB68" s="6"/>
      <c r="AC68" s="6"/>
      <c r="AD68" s="6"/>
      <c r="AE68" s="6">
        <v>1</v>
      </c>
    </row>
    <row r="69" spans="1:31">
      <c r="A69">
        <v>875804</v>
      </c>
      <c r="B69" t="s">
        <v>157</v>
      </c>
      <c r="C69" t="s">
        <v>1950</v>
      </c>
      <c r="D69" t="str">
        <f>TRIM(SUBSTITUTE(TblAddress[[#This Row],[person_address]],","," "))</f>
        <v>11 rue Amédée Dailly F-78220 Viroflay</v>
      </c>
      <c r="E69" t="str">
        <f>TRIM([1]!RegExpReplace(TblAddress[[#This Row],[cln1]],"[^ 0-9]",""))</f>
        <v>11 78220</v>
      </c>
      <c r="F69" t="str">
        <f>TRIM([1]!RegExpFind(TblAddress[[#This Row],[cln1]],"(^|\D)\d{1,3}(\D|$)"))</f>
        <v>11</v>
      </c>
      <c r="G69" t="s">
        <v>9</v>
      </c>
      <c r="H69">
        <v>1</v>
      </c>
      <c r="I69">
        <f>LEN(TblAddress[[#This Row],[person_address]])</f>
        <v>38</v>
      </c>
      <c r="J69" s="1">
        <f>IF(TblAddress[[#This Row],[chr_len]]&lt;=I$1002,3,IF(TblAddress[[#This Row],[chr_len]]&lt;=I$1003,2,1))</f>
        <v>1</v>
      </c>
      <c r="K69">
        <f>IF(LEN(TRIM(TblAddress[[#This Row],[cln1]]))=0,0,LEN(TRIM(TblAddress[[#This Row],[cln1]]))-LEN(SUBSTITUTE(TblAddress[[#This Row],[cln1]]," ",""))+1)</f>
        <v>6</v>
      </c>
      <c r="L69">
        <f>IF(LEN(TRIM(TblAddress[[#This Row],[cln2]]))=0,0,LEN(TRIM(TblAddress[[#This Row],[cln2]]))-LEN(SUBSTITUTE(TblAddress[[#This Row],[cln2]]," ",""))+1)</f>
        <v>2</v>
      </c>
      <c r="M69">
        <f>IF(TblAddress[[#This Row],[cln3]]="",0,1)</f>
        <v>1</v>
      </c>
      <c r="N69" s="7">
        <f>LEN(SUBSTITUTE(TblAddress[[#This Row],[cln2]]," ",""))</f>
        <v>7</v>
      </c>
      <c r="O69" s="6">
        <f t="shared" ca="1" si="1"/>
        <v>0.34706191860182123</v>
      </c>
      <c r="P69" s="6">
        <v>0.11898621990305436</v>
      </c>
      <c r="Q69" s="6"/>
      <c r="R69" s="6"/>
      <c r="S69" s="6" t="s">
        <v>2261</v>
      </c>
      <c r="T69" s="7"/>
      <c r="U69" s="7"/>
      <c r="V69" s="8" t="s">
        <v>3179</v>
      </c>
      <c r="W69" s="7">
        <v>11</v>
      </c>
      <c r="X69" s="7"/>
      <c r="Y69" s="8" t="s">
        <v>3180</v>
      </c>
      <c r="Z69" s="7" t="s">
        <v>3181</v>
      </c>
      <c r="AA69" s="7"/>
      <c r="AB69" s="7"/>
      <c r="AC69" s="6"/>
      <c r="AD69" s="6"/>
      <c r="AE69" s="6">
        <v>1</v>
      </c>
    </row>
    <row r="70" spans="1:31">
      <c r="A70">
        <v>924269</v>
      </c>
      <c r="B70" t="s">
        <v>158</v>
      </c>
      <c r="C70" t="s">
        <v>159</v>
      </c>
      <c r="D70" t="str">
        <f>TRIM(SUBSTITUTE(TblAddress[[#This Row],[person_address]],","," "))</f>
        <v>3105 Honey Tree Lane Austin TX 78746</v>
      </c>
      <c r="E70" t="str">
        <f>TRIM([1]!RegExpReplace(TblAddress[[#This Row],[cln1]],"[^ 0-9]",""))</f>
        <v>3105 78746</v>
      </c>
      <c r="F70" t="str">
        <f>TRIM([1]!RegExpFind(TblAddress[[#This Row],[cln1]],"(^|\D)\d{1,3}(\D|$)"))</f>
        <v/>
      </c>
      <c r="G70" t="s">
        <v>19</v>
      </c>
      <c r="H70">
        <v>1</v>
      </c>
      <c r="I70">
        <f>LEN(TblAddress[[#This Row],[person_address]])</f>
        <v>37</v>
      </c>
      <c r="J70" s="1">
        <f>IF(TblAddress[[#This Row],[chr_len]]&lt;=I$1002,3,IF(TblAddress[[#This Row],[chr_len]]&lt;=I$1003,2,1))</f>
        <v>1</v>
      </c>
      <c r="K70">
        <f>IF(LEN(TRIM(TblAddress[[#This Row],[cln1]]))=0,0,LEN(TRIM(TblAddress[[#This Row],[cln1]]))-LEN(SUBSTITUTE(TblAddress[[#This Row],[cln1]]," ",""))+1)</f>
        <v>7</v>
      </c>
      <c r="L70">
        <f>IF(LEN(TRIM(TblAddress[[#This Row],[cln2]]))=0,0,LEN(TRIM(TblAddress[[#This Row],[cln2]]))-LEN(SUBSTITUTE(TblAddress[[#This Row],[cln2]]," ",""))+1)</f>
        <v>2</v>
      </c>
      <c r="M70">
        <f>IF(TblAddress[[#This Row],[cln3]]="",0,1)</f>
        <v>0</v>
      </c>
      <c r="N70" s="7">
        <f>LEN(SUBSTITUTE(TblAddress[[#This Row],[cln2]]," ",""))</f>
        <v>9</v>
      </c>
      <c r="O70" s="6">
        <f t="shared" ca="1" si="1"/>
        <v>0.84921871648164915</v>
      </c>
      <c r="P70" s="6">
        <v>0.16276196756304318</v>
      </c>
      <c r="Q70" s="6"/>
      <c r="R70" s="6"/>
      <c r="S70" s="6" t="s">
        <v>2263</v>
      </c>
      <c r="T70" s="6"/>
      <c r="U70" s="6"/>
      <c r="V70" s="8" t="s">
        <v>2895</v>
      </c>
      <c r="W70" s="6">
        <v>3105</v>
      </c>
      <c r="X70" s="6"/>
      <c r="Y70" s="8" t="s">
        <v>2896</v>
      </c>
      <c r="Z70" s="6" t="s">
        <v>647</v>
      </c>
      <c r="AA70" s="6" t="s">
        <v>2071</v>
      </c>
      <c r="AB70" s="6"/>
      <c r="AC70" s="6"/>
      <c r="AD70" s="6"/>
      <c r="AE70" s="6">
        <v>1</v>
      </c>
    </row>
    <row r="71" spans="1:31">
      <c r="A71">
        <v>947209</v>
      </c>
      <c r="B71" t="s">
        <v>160</v>
      </c>
      <c r="C71" t="s">
        <v>161</v>
      </c>
      <c r="D71" t="str">
        <f>TRIM(SUBSTITUTE(TblAddress[[#This Row],[person_address]],","," "))</f>
        <v>15bis rue Eitel F-49300 Cholet</v>
      </c>
      <c r="E71" t="str">
        <f>TRIM([1]!RegExpReplace(TblAddress[[#This Row],[cln1]],"[^ 0-9]",""))</f>
        <v>15 49300</v>
      </c>
      <c r="F71" t="str">
        <f>TRIM([1]!RegExpFind(TblAddress[[#This Row],[cln1]],"(^|\D)\d{1,3}(\D|$)"))</f>
        <v>15b</v>
      </c>
      <c r="G71" t="s">
        <v>9</v>
      </c>
      <c r="H71">
        <v>1</v>
      </c>
      <c r="I71">
        <f>LEN(TblAddress[[#This Row],[person_address]])</f>
        <v>31</v>
      </c>
      <c r="J71" s="1">
        <f>IF(TblAddress[[#This Row],[chr_len]]&lt;=I$1002,3,IF(TblAddress[[#This Row],[chr_len]]&lt;=I$1003,2,1))</f>
        <v>2</v>
      </c>
      <c r="K71">
        <f>IF(LEN(TRIM(TblAddress[[#This Row],[cln1]]))=0,0,LEN(TRIM(TblAddress[[#This Row],[cln1]]))-LEN(SUBSTITUTE(TblAddress[[#This Row],[cln1]]," ",""))+1)</f>
        <v>5</v>
      </c>
      <c r="L71">
        <f>IF(LEN(TRIM(TblAddress[[#This Row],[cln2]]))=0,0,LEN(TRIM(TblAddress[[#This Row],[cln2]]))-LEN(SUBSTITUTE(TblAddress[[#This Row],[cln2]]," ",""))+1)</f>
        <v>2</v>
      </c>
      <c r="M71">
        <f>IF(TblAddress[[#This Row],[cln3]]="",0,1)</f>
        <v>1</v>
      </c>
      <c r="N71" s="7">
        <f>LEN(SUBSTITUTE(TblAddress[[#This Row],[cln2]]," ",""))</f>
        <v>7</v>
      </c>
      <c r="O71" s="6">
        <f t="shared" ca="1" si="1"/>
        <v>7.6289788044023532E-2</v>
      </c>
      <c r="P71" s="6">
        <v>0.3532148551790113</v>
      </c>
      <c r="Q71" s="6"/>
      <c r="R71" s="6"/>
      <c r="S71" s="6" t="s">
        <v>2267</v>
      </c>
      <c r="T71" s="6"/>
      <c r="U71" s="6"/>
      <c r="V71" s="8" t="s">
        <v>2085</v>
      </c>
      <c r="W71" s="6" t="s">
        <v>2086</v>
      </c>
      <c r="X71" s="6"/>
      <c r="Y71" s="8" t="s">
        <v>2058</v>
      </c>
      <c r="Z71" s="6" t="s">
        <v>2059</v>
      </c>
      <c r="AA71" s="6"/>
      <c r="AB71" s="6"/>
      <c r="AC71" s="6"/>
      <c r="AD71" s="6"/>
      <c r="AE71" s="6">
        <v>1</v>
      </c>
    </row>
    <row r="72" spans="1:31">
      <c r="A72">
        <v>952264</v>
      </c>
      <c r="B72" t="s">
        <v>162</v>
      </c>
      <c r="C72" t="s">
        <v>1951</v>
      </c>
      <c r="D72" t="str">
        <f>TRIM(SUBSTITUTE(TblAddress[[#This Row],[person_address]],","," "))</f>
        <v>Steinkamp 3a 48165 Münster</v>
      </c>
      <c r="E72" t="str">
        <f>TRIM([1]!RegExpReplace(TblAddress[[#This Row],[cln1]],"[^ 0-9]",""))</f>
        <v>3 48165</v>
      </c>
      <c r="F72" t="str">
        <f>TRIM([1]!RegExpFind(TblAddress[[#This Row],[cln1]],"(^|\D)\d{1,3}(\D|$)"))</f>
        <v>3a</v>
      </c>
      <c r="G72" t="s">
        <v>4</v>
      </c>
      <c r="H72">
        <v>1</v>
      </c>
      <c r="I72">
        <f>LEN(TblAddress[[#This Row],[person_address]])</f>
        <v>26</v>
      </c>
      <c r="J72" s="1">
        <f>IF(TblAddress[[#This Row],[chr_len]]&lt;=I$1002,3,IF(TblAddress[[#This Row],[chr_len]]&lt;=I$1003,2,1))</f>
        <v>2</v>
      </c>
      <c r="K72">
        <f>IF(LEN(TRIM(TblAddress[[#This Row],[cln1]]))=0,0,LEN(TRIM(TblAddress[[#This Row],[cln1]]))-LEN(SUBSTITUTE(TblAddress[[#This Row],[cln1]]," ",""))+1)</f>
        <v>4</v>
      </c>
      <c r="L72">
        <f>IF(LEN(TRIM(TblAddress[[#This Row],[cln2]]))=0,0,LEN(TRIM(TblAddress[[#This Row],[cln2]]))-LEN(SUBSTITUTE(TblAddress[[#This Row],[cln2]]," ",""))+1)</f>
        <v>2</v>
      </c>
      <c r="M72">
        <f>IF(TblAddress[[#This Row],[cln3]]="",0,1)</f>
        <v>1</v>
      </c>
      <c r="N72" s="7">
        <f>LEN(SUBSTITUTE(TblAddress[[#This Row],[cln2]]," ",""))</f>
        <v>6</v>
      </c>
      <c r="O72" s="6">
        <f t="shared" ca="1" si="1"/>
        <v>0.1722241009999953</v>
      </c>
      <c r="P72" s="6">
        <v>0.66372165378809178</v>
      </c>
      <c r="Q72" s="6"/>
      <c r="R72" s="6"/>
      <c r="S72" s="6" t="s">
        <v>2267</v>
      </c>
      <c r="T72" s="6"/>
      <c r="U72" s="6"/>
      <c r="V72" s="8" t="s">
        <v>2236</v>
      </c>
      <c r="W72" s="6" t="s">
        <v>2082</v>
      </c>
      <c r="X72" s="6"/>
      <c r="Y72" s="8">
        <v>48165</v>
      </c>
      <c r="Z72" s="6" t="s">
        <v>2220</v>
      </c>
      <c r="AA72" s="6"/>
      <c r="AB72" s="6"/>
      <c r="AC72" s="6"/>
      <c r="AD72" s="6"/>
      <c r="AE72" s="6">
        <v>1</v>
      </c>
    </row>
    <row r="73" spans="1:31">
      <c r="A73">
        <v>976742</v>
      </c>
      <c r="B73" t="s">
        <v>163</v>
      </c>
      <c r="C73" t="s">
        <v>164</v>
      </c>
      <c r="D73" t="str">
        <f>TRIM(SUBSTITUTE(TblAddress[[#This Row],[person_address]],","," "))</f>
        <v>2 Annette's Croft Church Crookham Fleet Hampshire GU13 OXN</v>
      </c>
      <c r="E73" t="str">
        <f>TRIM([1]!RegExpReplace(TblAddress[[#This Row],[cln1]],"[^ 0-9]",""))</f>
        <v>2 13</v>
      </c>
      <c r="F73" t="str">
        <f>TRIM([1]!RegExpFind(TblAddress[[#This Row],[cln1]],"(^|\D)\d{1,3}(\D|$)"))</f>
        <v>2</v>
      </c>
      <c r="G73" t="s">
        <v>16</v>
      </c>
      <c r="H73">
        <v>1</v>
      </c>
      <c r="I73">
        <f>LEN(TblAddress[[#This Row],[person_address]])</f>
        <v>61</v>
      </c>
      <c r="J73" s="1">
        <f>IF(TblAddress[[#This Row],[chr_len]]&lt;=I$1002,3,IF(TblAddress[[#This Row],[chr_len]]&lt;=I$1003,2,1))</f>
        <v>1</v>
      </c>
      <c r="K73">
        <f>IF(LEN(TRIM(TblAddress[[#This Row],[cln1]]))=0,0,LEN(TRIM(TblAddress[[#This Row],[cln1]]))-LEN(SUBSTITUTE(TblAddress[[#This Row],[cln1]]," ",""))+1)</f>
        <v>9</v>
      </c>
      <c r="L73">
        <f>IF(LEN(TRIM(TblAddress[[#This Row],[cln2]]))=0,0,LEN(TRIM(TblAddress[[#This Row],[cln2]]))-LEN(SUBSTITUTE(TblAddress[[#This Row],[cln2]]," ",""))+1)</f>
        <v>2</v>
      </c>
      <c r="M73">
        <f>IF(TblAddress[[#This Row],[cln3]]="",0,1)</f>
        <v>1</v>
      </c>
      <c r="N73" s="7">
        <f>LEN(SUBSTITUTE(TblAddress[[#This Row],[cln2]]," ",""))</f>
        <v>3</v>
      </c>
      <c r="O73" s="6">
        <f t="shared" ca="1" si="1"/>
        <v>0.45128616407547861</v>
      </c>
      <c r="P73" s="6">
        <v>0.20894783976120368</v>
      </c>
      <c r="Q73" s="6"/>
      <c r="R73" s="6"/>
      <c r="S73" s="6" t="s">
        <v>2266</v>
      </c>
      <c r="T73" s="6"/>
      <c r="U73" s="6"/>
      <c r="V73" s="8" t="s">
        <v>2297</v>
      </c>
      <c r="W73" s="6">
        <v>2</v>
      </c>
      <c r="X73" s="6"/>
      <c r="Y73" s="8" t="s">
        <v>2298</v>
      </c>
      <c r="Z73" s="6" t="s">
        <v>2299</v>
      </c>
      <c r="AA73" s="6" t="s">
        <v>2300</v>
      </c>
      <c r="AB73" s="6"/>
      <c r="AC73" s="6" t="s">
        <v>2301</v>
      </c>
      <c r="AD73" s="6"/>
      <c r="AE73" s="6">
        <v>1</v>
      </c>
    </row>
    <row r="74" spans="1:31">
      <c r="A74">
        <v>989686</v>
      </c>
      <c r="B74" t="s">
        <v>165</v>
      </c>
      <c r="C74" t="s">
        <v>166</v>
      </c>
      <c r="D74" t="str">
        <f>TRIM(SUBSTITUTE(TblAddress[[#This Row],[person_address]],","," "))</f>
        <v>16 Skehan Street Somerville MA 02143</v>
      </c>
      <c r="E74" t="str">
        <f>TRIM([1]!RegExpReplace(TblAddress[[#This Row],[cln1]],"[^ 0-9]",""))</f>
        <v>16 02143</v>
      </c>
      <c r="F74" t="str">
        <f>TRIM([1]!RegExpFind(TblAddress[[#This Row],[cln1]],"(^|\D)\d{1,3}(\D|$)"))</f>
        <v>16</v>
      </c>
      <c r="G74" t="s">
        <v>19</v>
      </c>
      <c r="H74">
        <v>1</v>
      </c>
      <c r="I74">
        <f>LEN(TblAddress[[#This Row],[person_address]])</f>
        <v>37</v>
      </c>
      <c r="J74" s="1">
        <f>IF(TblAddress[[#This Row],[chr_len]]&lt;=I$1002,3,IF(TblAddress[[#This Row],[chr_len]]&lt;=I$1003,2,1))</f>
        <v>1</v>
      </c>
      <c r="K74">
        <f>IF(LEN(TRIM(TblAddress[[#This Row],[cln1]]))=0,0,LEN(TRIM(TblAddress[[#This Row],[cln1]]))-LEN(SUBSTITUTE(TblAddress[[#This Row],[cln1]]," ",""))+1)</f>
        <v>6</v>
      </c>
      <c r="L74">
        <f>IF(LEN(TRIM(TblAddress[[#This Row],[cln2]]))=0,0,LEN(TRIM(TblAddress[[#This Row],[cln2]]))-LEN(SUBSTITUTE(TblAddress[[#This Row],[cln2]]," ",""))+1)</f>
        <v>2</v>
      </c>
      <c r="M74">
        <f>IF(TblAddress[[#This Row],[cln3]]="",0,1)</f>
        <v>1</v>
      </c>
      <c r="N74" s="7">
        <f>LEN(SUBSTITUTE(TblAddress[[#This Row],[cln2]]," ",""))</f>
        <v>7</v>
      </c>
      <c r="O74" s="6">
        <f t="shared" ca="1" si="1"/>
        <v>1.2308396304831049E-2</v>
      </c>
      <c r="P74" s="6">
        <v>0.14263879639643862</v>
      </c>
      <c r="Q74" s="6"/>
      <c r="R74" s="6"/>
      <c r="S74" s="6" t="s">
        <v>2262</v>
      </c>
      <c r="T74" s="6"/>
      <c r="U74" s="6"/>
      <c r="V74" s="6" t="s">
        <v>3665</v>
      </c>
      <c r="W74" s="17">
        <v>16</v>
      </c>
      <c r="X74" s="6"/>
      <c r="Y74" s="18" t="s">
        <v>3666</v>
      </c>
      <c r="Z74" s="6" t="s">
        <v>3667</v>
      </c>
      <c r="AA74" s="6" t="s">
        <v>2380</v>
      </c>
      <c r="AB74" s="6"/>
      <c r="AC74" s="6"/>
      <c r="AD74" s="6"/>
      <c r="AE74" s="6">
        <v>1</v>
      </c>
    </row>
    <row r="75" spans="1:31">
      <c r="A75">
        <v>1027478</v>
      </c>
      <c r="B75" t="s">
        <v>167</v>
      </c>
      <c r="C75" t="s">
        <v>168</v>
      </c>
      <c r="D75" t="str">
        <f>TRIM(SUBSTITUTE(TblAddress[[#This Row],[person_address]],","," "))</f>
        <v>87 Sopwith Crescent Merley Wimbourne Dorset BH21 35W</v>
      </c>
      <c r="E75" t="str">
        <f>TRIM([1]!RegExpReplace(TblAddress[[#This Row],[cln1]],"[^ 0-9]",""))</f>
        <v>87 21 35</v>
      </c>
      <c r="F75" t="str">
        <f>TRIM([1]!RegExpFind(TblAddress[[#This Row],[cln1]],"(^|\D)\d{1,3}(\D|$)"))</f>
        <v>87</v>
      </c>
      <c r="G75" t="s">
        <v>16</v>
      </c>
      <c r="H75">
        <v>1</v>
      </c>
      <c r="I75">
        <f>LEN(TblAddress[[#This Row],[person_address]])</f>
        <v>53</v>
      </c>
      <c r="J75" s="1">
        <f>IF(TblAddress[[#This Row],[chr_len]]&lt;=I$1002,3,IF(TblAddress[[#This Row],[chr_len]]&lt;=I$1003,2,1))</f>
        <v>1</v>
      </c>
      <c r="K75">
        <f>IF(LEN(TRIM(TblAddress[[#This Row],[cln1]]))=0,0,LEN(TRIM(TblAddress[[#This Row],[cln1]]))-LEN(SUBSTITUTE(TblAddress[[#This Row],[cln1]]," ",""))+1)</f>
        <v>8</v>
      </c>
      <c r="L75">
        <f>IF(LEN(TRIM(TblAddress[[#This Row],[cln2]]))=0,0,LEN(TRIM(TblAddress[[#This Row],[cln2]]))-LEN(SUBSTITUTE(TblAddress[[#This Row],[cln2]]," ",""))+1)</f>
        <v>3</v>
      </c>
      <c r="M75">
        <f>IF(TblAddress[[#This Row],[cln3]]="",0,1)</f>
        <v>1</v>
      </c>
      <c r="N75" s="7">
        <f>LEN(SUBSTITUTE(TblAddress[[#This Row],[cln2]]," ",""))</f>
        <v>6</v>
      </c>
      <c r="O75" s="6">
        <f t="shared" ca="1" si="1"/>
        <v>0.27377107100116516</v>
      </c>
      <c r="P75" s="6">
        <v>1.4973763678816088E-2</v>
      </c>
      <c r="Q75" s="6"/>
      <c r="R75" s="6"/>
      <c r="S75" s="6" t="s">
        <v>2267</v>
      </c>
      <c r="T75" s="7"/>
      <c r="U75" s="7"/>
      <c r="V75" s="8" t="s">
        <v>2260</v>
      </c>
      <c r="W75" s="7">
        <v>87</v>
      </c>
      <c r="X75" s="7" t="s">
        <v>2259</v>
      </c>
      <c r="Y75" s="8" t="s">
        <v>2160</v>
      </c>
      <c r="Z75" s="7" t="s">
        <v>2161</v>
      </c>
      <c r="AA75" s="7"/>
      <c r="AB75" s="7"/>
      <c r="AC75" s="7"/>
      <c r="AD75" s="7"/>
      <c r="AE75" s="7">
        <v>1</v>
      </c>
    </row>
    <row r="76" spans="1:31">
      <c r="A76">
        <v>1079021</v>
      </c>
      <c r="B76" t="s">
        <v>169</v>
      </c>
      <c r="C76" t="s">
        <v>170</v>
      </c>
      <c r="D76" t="str">
        <f>TRIM(SUBSTITUTE(TblAddress[[#This Row],[person_address]],","," "))</f>
        <v>La Houssaye 27390 Saint Laurent du Tencement</v>
      </c>
      <c r="E76" t="str">
        <f>TRIM([1]!RegExpReplace(TblAddress[[#This Row],[cln1]],"[^ 0-9]",""))</f>
        <v>27390</v>
      </c>
      <c r="F76" t="str">
        <f>TRIM([1]!RegExpFind(TblAddress[[#This Row],[cln1]],"(^|\D)\d{1,3}(\D|$)"))</f>
        <v/>
      </c>
      <c r="G76" t="s">
        <v>9</v>
      </c>
      <c r="H76">
        <v>1</v>
      </c>
      <c r="I76">
        <f>LEN(TblAddress[[#This Row],[person_address]])</f>
        <v>44</v>
      </c>
      <c r="J76" s="1">
        <f>IF(TblAddress[[#This Row],[chr_len]]&lt;=I$1002,3,IF(TblAddress[[#This Row],[chr_len]]&lt;=I$1003,2,1))</f>
        <v>1</v>
      </c>
      <c r="K76">
        <f>IF(LEN(TRIM(TblAddress[[#This Row],[cln1]]))=0,0,LEN(TRIM(TblAddress[[#This Row],[cln1]]))-LEN(SUBSTITUTE(TblAddress[[#This Row],[cln1]]," ",""))+1)</f>
        <v>7</v>
      </c>
      <c r="L76">
        <f>IF(LEN(TRIM(TblAddress[[#This Row],[cln2]]))=0,0,LEN(TRIM(TblAddress[[#This Row],[cln2]]))-LEN(SUBSTITUTE(TblAddress[[#This Row],[cln2]]," ",""))+1)</f>
        <v>1</v>
      </c>
      <c r="M76">
        <f>IF(TblAddress[[#This Row],[cln3]]="",0,1)</f>
        <v>0</v>
      </c>
      <c r="N76" s="7">
        <f>LEN(SUBSTITUTE(TblAddress[[#This Row],[cln2]]," ",""))</f>
        <v>5</v>
      </c>
      <c r="O76" s="6">
        <f t="shared" ca="1" si="1"/>
        <v>0.2345575073958146</v>
      </c>
      <c r="P76" s="6">
        <v>0.17186521715935354</v>
      </c>
      <c r="Q76" s="6"/>
      <c r="R76" s="6"/>
      <c r="S76" s="6" t="s">
        <v>2264</v>
      </c>
      <c r="T76" s="7"/>
      <c r="U76" s="7"/>
      <c r="V76" s="8"/>
      <c r="W76" s="7"/>
      <c r="X76" s="7" t="s">
        <v>2585</v>
      </c>
      <c r="Y76" s="8" t="s">
        <v>2586</v>
      </c>
      <c r="Z76" s="7"/>
      <c r="AA76" s="7" t="s">
        <v>2587</v>
      </c>
      <c r="AB76" s="7"/>
      <c r="AC76" s="7"/>
      <c r="AD76" s="7"/>
      <c r="AE76" s="7">
        <v>1</v>
      </c>
    </row>
    <row r="77" spans="1:31">
      <c r="A77">
        <v>1086965</v>
      </c>
      <c r="B77" t="s">
        <v>171</v>
      </c>
      <c r="C77" t="s">
        <v>172</v>
      </c>
      <c r="D77" t="str">
        <f>TRIM(SUBSTITUTE(TblAddress[[#This Row],[person_address]],","," "))</f>
        <v>72 route de Bellegarde 1284 Chancy</v>
      </c>
      <c r="E77" t="str">
        <f>TRIM([1]!RegExpReplace(TblAddress[[#This Row],[cln1]],"[^ 0-9]",""))</f>
        <v>72 1284</v>
      </c>
      <c r="F77" t="str">
        <f>TRIM([1]!RegExpFind(TblAddress[[#This Row],[cln1]],"(^|\D)\d{1,3}(\D|$)"))</f>
        <v>72</v>
      </c>
      <c r="G77" t="s">
        <v>20</v>
      </c>
      <c r="H77">
        <v>1</v>
      </c>
      <c r="I77">
        <f>LEN(TblAddress[[#This Row],[person_address]])</f>
        <v>35</v>
      </c>
      <c r="J77" s="1">
        <f>IF(TblAddress[[#This Row],[chr_len]]&lt;=I$1002,3,IF(TblAddress[[#This Row],[chr_len]]&lt;=I$1003,2,1))</f>
        <v>2</v>
      </c>
      <c r="K77">
        <f>IF(LEN(TRIM(TblAddress[[#This Row],[cln1]]))=0,0,LEN(TRIM(TblAddress[[#This Row],[cln1]]))-LEN(SUBSTITUTE(TblAddress[[#This Row],[cln1]]," ",""))+1)</f>
        <v>6</v>
      </c>
      <c r="L77">
        <f>IF(LEN(TRIM(TblAddress[[#This Row],[cln2]]))=0,0,LEN(TRIM(TblAddress[[#This Row],[cln2]]))-LEN(SUBSTITUTE(TblAddress[[#This Row],[cln2]]," ",""))+1)</f>
        <v>2</v>
      </c>
      <c r="M77">
        <f>IF(TblAddress[[#This Row],[cln3]]="",0,1)</f>
        <v>1</v>
      </c>
      <c r="N77" s="7">
        <f>LEN(SUBSTITUTE(TblAddress[[#This Row],[cln2]]," ",""))</f>
        <v>6</v>
      </c>
      <c r="O77" s="6">
        <f t="shared" ca="1" si="1"/>
        <v>0.52521252849655975</v>
      </c>
      <c r="P77" s="6">
        <v>0.59503812690022917</v>
      </c>
      <c r="Q77" s="6"/>
      <c r="R77" s="6"/>
      <c r="S77" s="6" t="s">
        <v>2267</v>
      </c>
      <c r="T77" s="6"/>
      <c r="U77" s="6"/>
      <c r="V77" s="8" t="s">
        <v>2185</v>
      </c>
      <c r="W77" s="6">
        <v>72</v>
      </c>
      <c r="X77" s="6"/>
      <c r="Y77" s="8">
        <v>1284</v>
      </c>
      <c r="Z77" s="6" t="s">
        <v>2186</v>
      </c>
      <c r="AA77" s="6"/>
      <c r="AB77" s="6"/>
      <c r="AC77" s="6"/>
      <c r="AD77" s="6"/>
      <c r="AE77" s="6">
        <v>1</v>
      </c>
    </row>
    <row r="78" spans="1:31">
      <c r="A78">
        <v>1091614</v>
      </c>
      <c r="B78" t="s">
        <v>173</v>
      </c>
      <c r="C78" t="s">
        <v>174</v>
      </c>
      <c r="D78" t="str">
        <f>TRIM(SUBSTITUTE(TblAddress[[#This Row],[person_address]],","," "))</f>
        <v>Schillerstr. 18 85139 Wettstetten</v>
      </c>
      <c r="E78" t="str">
        <f>TRIM([1]!RegExpReplace(TblAddress[[#This Row],[cln1]],"[^ 0-9]",""))</f>
        <v>18 85139</v>
      </c>
      <c r="F78" t="str">
        <f>TRIM([1]!RegExpFind(TblAddress[[#This Row],[cln1]],"(^|\D)\d{1,3}(\D|$)"))</f>
        <v>18</v>
      </c>
      <c r="G78" t="s">
        <v>4</v>
      </c>
      <c r="H78">
        <v>1</v>
      </c>
      <c r="I78">
        <f>LEN(TblAddress[[#This Row],[person_address]])</f>
        <v>33</v>
      </c>
      <c r="J78" s="1">
        <f>IF(TblAddress[[#This Row],[chr_len]]&lt;=I$1002,3,IF(TblAddress[[#This Row],[chr_len]]&lt;=I$1003,2,1))</f>
        <v>2</v>
      </c>
      <c r="K78">
        <f>IF(LEN(TRIM(TblAddress[[#This Row],[cln1]]))=0,0,LEN(TRIM(TblAddress[[#This Row],[cln1]]))-LEN(SUBSTITUTE(TblAddress[[#This Row],[cln1]]," ",""))+1)</f>
        <v>4</v>
      </c>
      <c r="L78">
        <f>IF(LEN(TRIM(TblAddress[[#This Row],[cln2]]))=0,0,LEN(TRIM(TblAddress[[#This Row],[cln2]]))-LEN(SUBSTITUTE(TblAddress[[#This Row],[cln2]]," ",""))+1)</f>
        <v>2</v>
      </c>
      <c r="M78">
        <f>IF(TblAddress[[#This Row],[cln3]]="",0,1)</f>
        <v>1</v>
      </c>
      <c r="N78" s="7">
        <f>LEN(SUBSTITUTE(TblAddress[[#This Row],[cln2]]," ",""))</f>
        <v>7</v>
      </c>
      <c r="O78" s="6">
        <f t="shared" ca="1" si="1"/>
        <v>0.19183305999535971</v>
      </c>
      <c r="P78" s="6">
        <v>0.60167435602024311</v>
      </c>
      <c r="Q78" s="6"/>
      <c r="R78" s="6"/>
      <c r="S78" s="6" t="s">
        <v>2267</v>
      </c>
      <c r="T78" s="6"/>
      <c r="U78" s="6"/>
      <c r="V78" s="8" t="s">
        <v>2187</v>
      </c>
      <c r="W78" s="6">
        <v>18</v>
      </c>
      <c r="X78" s="6"/>
      <c r="Y78" s="8">
        <v>85139</v>
      </c>
      <c r="Z78" s="6" t="s">
        <v>2188</v>
      </c>
      <c r="AA78" s="6"/>
      <c r="AB78" s="6"/>
      <c r="AC78" s="6"/>
      <c r="AD78" s="6"/>
      <c r="AE78" s="6">
        <v>1</v>
      </c>
    </row>
    <row r="79" spans="1:31">
      <c r="A79">
        <v>1098290</v>
      </c>
      <c r="B79" t="s">
        <v>175</v>
      </c>
      <c r="C79" t="s">
        <v>1952</v>
      </c>
      <c r="D79" t="str">
        <f>TRIM(SUBSTITUTE(TblAddress[[#This Row],[person_address]],","," "))</f>
        <v>Vingalandsgatan 8 417 63 Göteborg</v>
      </c>
      <c r="E79" t="str">
        <f>TRIM([1]!RegExpReplace(TblAddress[[#This Row],[cln1]],"[^ 0-9]",""))</f>
        <v>8 417 63</v>
      </c>
      <c r="F79" t="str">
        <f>TRIM([1]!RegExpFind(TblAddress[[#This Row],[cln1]],"(^|\D)\d{1,3}(\D|$)"))</f>
        <v>8</v>
      </c>
      <c r="G79" t="s">
        <v>30</v>
      </c>
      <c r="H79">
        <v>1</v>
      </c>
      <c r="I79">
        <f>LEN(TblAddress[[#This Row],[person_address]])</f>
        <v>33</v>
      </c>
      <c r="J79" s="1">
        <f>IF(TblAddress[[#This Row],[chr_len]]&lt;=I$1002,3,IF(TblAddress[[#This Row],[chr_len]]&lt;=I$1003,2,1))</f>
        <v>2</v>
      </c>
      <c r="K79">
        <f>IF(LEN(TRIM(TblAddress[[#This Row],[cln1]]))=0,0,LEN(TRIM(TblAddress[[#This Row],[cln1]]))-LEN(SUBSTITUTE(TblAddress[[#This Row],[cln1]]," ",""))+1)</f>
        <v>5</v>
      </c>
      <c r="L79">
        <f>IF(LEN(TRIM(TblAddress[[#This Row],[cln2]]))=0,0,LEN(TRIM(TblAddress[[#This Row],[cln2]]))-LEN(SUBSTITUTE(TblAddress[[#This Row],[cln2]]," ",""))+1)</f>
        <v>3</v>
      </c>
      <c r="M79">
        <f>IF(TblAddress[[#This Row],[cln3]]="",0,1)</f>
        <v>1</v>
      </c>
      <c r="N79" s="7">
        <f>LEN(SUBSTITUTE(TblAddress[[#This Row],[cln2]]," ",""))</f>
        <v>6</v>
      </c>
      <c r="O79" s="6">
        <f t="shared" ca="1" si="1"/>
        <v>0.21757163544548774</v>
      </c>
      <c r="P79" s="6">
        <v>0.65830588965222026</v>
      </c>
      <c r="Q79" s="6"/>
      <c r="R79" s="6"/>
      <c r="S79" s="6" t="s">
        <v>2267</v>
      </c>
      <c r="T79" s="6"/>
      <c r="U79" s="6"/>
      <c r="V79" s="8" t="s">
        <v>2237</v>
      </c>
      <c r="W79" s="6">
        <v>8</v>
      </c>
      <c r="X79" s="6"/>
      <c r="Y79" s="8" t="s">
        <v>2238</v>
      </c>
      <c r="Z79" s="6" t="s">
        <v>2064</v>
      </c>
      <c r="AA79" s="6"/>
      <c r="AB79" s="6"/>
      <c r="AC79" s="6"/>
      <c r="AD79" s="6"/>
      <c r="AE79" s="6">
        <v>1</v>
      </c>
    </row>
    <row r="80" spans="1:31">
      <c r="A80">
        <v>1102635</v>
      </c>
      <c r="B80" t="s">
        <v>176</v>
      </c>
      <c r="C80" t="s">
        <v>177</v>
      </c>
      <c r="D80" t="str">
        <f>TRIM(SUBSTITUTE(TblAddress[[#This Row],[person_address]],","," "))</f>
        <v>Grote Maatweg 13 7642 VN Wierden</v>
      </c>
      <c r="E80" t="str">
        <f>TRIM([1]!RegExpReplace(TblAddress[[#This Row],[cln1]],"[^ 0-9]",""))</f>
        <v>13 7642</v>
      </c>
      <c r="F80" t="str">
        <f>TRIM([1]!RegExpFind(TblAddress[[#This Row],[cln1]],"(^|\D)\d{1,3}(\D|$)"))</f>
        <v>13</v>
      </c>
      <c r="G80" t="s">
        <v>7</v>
      </c>
      <c r="H80">
        <v>1</v>
      </c>
      <c r="I80">
        <f>LEN(TblAddress[[#This Row],[person_address]])</f>
        <v>32</v>
      </c>
      <c r="J80" s="1">
        <f>IF(TblAddress[[#This Row],[chr_len]]&lt;=I$1002,3,IF(TblAddress[[#This Row],[chr_len]]&lt;=I$1003,2,1))</f>
        <v>2</v>
      </c>
      <c r="K80">
        <f>IF(LEN(TRIM(TblAddress[[#This Row],[cln1]]))=0,0,LEN(TRIM(TblAddress[[#This Row],[cln1]]))-LEN(SUBSTITUTE(TblAddress[[#This Row],[cln1]]," ",""))+1)</f>
        <v>6</v>
      </c>
      <c r="L80">
        <f>IF(LEN(TRIM(TblAddress[[#This Row],[cln2]]))=0,0,LEN(TRIM(TblAddress[[#This Row],[cln2]]))-LEN(SUBSTITUTE(TblAddress[[#This Row],[cln2]]," ",""))+1)</f>
        <v>2</v>
      </c>
      <c r="M80">
        <f>IF(TblAddress[[#This Row],[cln3]]="",0,1)</f>
        <v>1</v>
      </c>
      <c r="N80" s="7">
        <f>LEN(SUBSTITUTE(TblAddress[[#This Row],[cln2]]," ",""))</f>
        <v>6</v>
      </c>
      <c r="O80" s="6">
        <f t="shared" ca="1" si="1"/>
        <v>0.57329777590149111</v>
      </c>
      <c r="P80" s="6">
        <v>0.59247654283526419</v>
      </c>
      <c r="Q80" s="6"/>
      <c r="R80" s="6"/>
      <c r="S80" s="6" t="s">
        <v>2267</v>
      </c>
      <c r="T80" s="6"/>
      <c r="U80" s="6"/>
      <c r="V80" s="8" t="s">
        <v>2189</v>
      </c>
      <c r="W80" s="6">
        <v>13</v>
      </c>
      <c r="X80" s="6"/>
      <c r="Y80" s="8">
        <v>7642</v>
      </c>
      <c r="Z80" s="6" t="s">
        <v>2190</v>
      </c>
      <c r="AA80" s="6"/>
      <c r="AB80" s="6"/>
      <c r="AC80" s="6"/>
      <c r="AD80" s="6"/>
      <c r="AE80" s="6">
        <v>1</v>
      </c>
    </row>
    <row r="81" spans="1:31">
      <c r="A81">
        <v>1141962</v>
      </c>
      <c r="B81" t="s">
        <v>178</v>
      </c>
      <c r="C81" t="s">
        <v>179</v>
      </c>
      <c r="D81" t="str">
        <f>TRIM(SUBSTITUTE(TblAddress[[#This Row],[person_address]],","," "))</f>
        <v>Five Moore Drive P.O. Box 13398 Research Triangle Park NC 27708</v>
      </c>
      <c r="E81" t="str">
        <f>TRIM([1]!RegExpReplace(TblAddress[[#This Row],[cln1]],"[^ 0-9]",""))</f>
        <v>13398 27708</v>
      </c>
      <c r="F81" t="str">
        <f>TRIM([1]!RegExpFind(TblAddress[[#This Row],[cln1]],"(^|\D)\d{1,3}(\D|$)"))</f>
        <v/>
      </c>
      <c r="G81" t="s">
        <v>19</v>
      </c>
      <c r="H81">
        <v>1</v>
      </c>
      <c r="I81">
        <f>LEN(TblAddress[[#This Row],[person_address]])</f>
        <v>65</v>
      </c>
      <c r="J81" s="1">
        <f>IF(TblAddress[[#This Row],[chr_len]]&lt;=I$1002,3,IF(TblAddress[[#This Row],[chr_len]]&lt;=I$1003,2,1))</f>
        <v>1</v>
      </c>
      <c r="K81">
        <f>IF(LEN(TRIM(TblAddress[[#This Row],[cln1]]))=0,0,LEN(TRIM(TblAddress[[#This Row],[cln1]]))-LEN(SUBSTITUTE(TblAddress[[#This Row],[cln1]]," ",""))+1)</f>
        <v>11</v>
      </c>
      <c r="L81">
        <f>IF(LEN(TRIM(TblAddress[[#This Row],[cln2]]))=0,0,LEN(TRIM(TblAddress[[#This Row],[cln2]]))-LEN(SUBSTITUTE(TblAddress[[#This Row],[cln2]]," ",""))+1)</f>
        <v>2</v>
      </c>
      <c r="M81">
        <f>IF(TblAddress[[#This Row],[cln3]]="",0,1)</f>
        <v>0</v>
      </c>
      <c r="N81" s="7">
        <f>LEN(SUBSTITUTE(TblAddress[[#This Row],[cln2]]," ",""))</f>
        <v>10</v>
      </c>
      <c r="O81" s="6">
        <f t="shared" ca="1" si="1"/>
        <v>0.38892701411340858</v>
      </c>
      <c r="P81" s="6">
        <v>0.15613925819799257</v>
      </c>
      <c r="Q81" s="6"/>
      <c r="R81" s="6"/>
      <c r="S81" s="6" t="s">
        <v>2263</v>
      </c>
      <c r="T81" s="6"/>
      <c r="U81" s="6"/>
      <c r="V81" s="8" t="s">
        <v>2897</v>
      </c>
      <c r="W81" s="6" t="s">
        <v>2898</v>
      </c>
      <c r="X81" s="6"/>
      <c r="Y81" s="8" t="s">
        <v>2899</v>
      </c>
      <c r="Z81" s="6" t="s">
        <v>2900</v>
      </c>
      <c r="AA81" s="6" t="s">
        <v>2901</v>
      </c>
      <c r="AB81" s="6"/>
      <c r="AC81" s="6"/>
      <c r="AD81" s="6"/>
      <c r="AE81" s="6">
        <v>1</v>
      </c>
    </row>
    <row r="82" spans="1:31">
      <c r="A82">
        <v>1149731</v>
      </c>
      <c r="B82" t="s">
        <v>180</v>
      </c>
      <c r="C82" t="s">
        <v>181</v>
      </c>
      <c r="D82" t="str">
        <f>TRIM(SUBSTITUTE(TblAddress[[#This Row],[person_address]],","," "))</f>
        <v>8808 Watlington Road Richmond VA 23229</v>
      </c>
      <c r="E82" t="str">
        <f>TRIM([1]!RegExpReplace(TblAddress[[#This Row],[cln1]],"[^ 0-9]",""))</f>
        <v>8808 23229</v>
      </c>
      <c r="F82" t="str">
        <f>TRIM([1]!RegExpFind(TblAddress[[#This Row],[cln1]],"(^|\D)\d{1,3}(\D|$)"))</f>
        <v/>
      </c>
      <c r="G82" t="s">
        <v>19</v>
      </c>
      <c r="H82">
        <v>1</v>
      </c>
      <c r="I82">
        <f>LEN(TblAddress[[#This Row],[person_address]])</f>
        <v>39</v>
      </c>
      <c r="J82" s="1">
        <f>IF(TblAddress[[#This Row],[chr_len]]&lt;=I$1002,3,IF(TblAddress[[#This Row],[chr_len]]&lt;=I$1003,2,1))</f>
        <v>1</v>
      </c>
      <c r="K82">
        <f>IF(LEN(TRIM(TblAddress[[#This Row],[cln1]]))=0,0,LEN(TRIM(TblAddress[[#This Row],[cln1]]))-LEN(SUBSTITUTE(TblAddress[[#This Row],[cln1]]," ",""))+1)</f>
        <v>6</v>
      </c>
      <c r="L82">
        <f>IF(LEN(TRIM(TblAddress[[#This Row],[cln2]]))=0,0,LEN(TRIM(TblAddress[[#This Row],[cln2]]))-LEN(SUBSTITUTE(TblAddress[[#This Row],[cln2]]," ",""))+1)</f>
        <v>2</v>
      </c>
      <c r="M82">
        <f>IF(TblAddress[[#This Row],[cln3]]="",0,1)</f>
        <v>0</v>
      </c>
      <c r="N82" s="7">
        <f>LEN(SUBSTITUTE(TblAddress[[#This Row],[cln2]]," ",""))</f>
        <v>9</v>
      </c>
      <c r="O82" s="6">
        <f t="shared" ca="1" si="1"/>
        <v>0.13256627699772272</v>
      </c>
      <c r="P82" s="6">
        <v>0.12659601780828</v>
      </c>
      <c r="Q82" s="6"/>
      <c r="R82" s="6"/>
      <c r="S82" s="6" t="s">
        <v>2261</v>
      </c>
      <c r="T82" s="7"/>
      <c r="U82" s="7"/>
      <c r="V82" s="8" t="s">
        <v>3182</v>
      </c>
      <c r="W82" s="7">
        <v>8808</v>
      </c>
      <c r="X82" s="7"/>
      <c r="Y82" s="8" t="s">
        <v>3183</v>
      </c>
      <c r="Z82" s="7" t="s">
        <v>2375</v>
      </c>
      <c r="AA82" s="7" t="s">
        <v>2089</v>
      </c>
      <c r="AB82" s="7"/>
      <c r="AC82" s="6"/>
      <c r="AD82" s="6"/>
      <c r="AE82" s="6">
        <v>1</v>
      </c>
    </row>
    <row r="83" spans="1:31">
      <c r="A83">
        <v>1157372</v>
      </c>
      <c r="B83" t="s">
        <v>182</v>
      </c>
      <c r="C83" t="s">
        <v>183</v>
      </c>
      <c r="D83" t="str">
        <f>TRIM(SUBSTITUTE(TblAddress[[#This Row],[person_address]],","," "))</f>
        <v>B.P. 204 F-76053 Le Havre Cedex</v>
      </c>
      <c r="E83" t="str">
        <f>TRIM([1]!RegExpReplace(TblAddress[[#This Row],[cln1]],"[^ 0-9]",""))</f>
        <v>204 76053</v>
      </c>
      <c r="F83" t="str">
        <f>TRIM([1]!RegExpFind(TblAddress[[#This Row],[cln1]],"(^|\D)\d{1,3}(\D|$)"))</f>
        <v>204</v>
      </c>
      <c r="G83" t="s">
        <v>9</v>
      </c>
      <c r="H83">
        <v>1</v>
      </c>
      <c r="I83">
        <f>LEN(TblAddress[[#This Row],[person_address]])</f>
        <v>31</v>
      </c>
      <c r="J83" s="1">
        <f>IF(TblAddress[[#This Row],[chr_len]]&lt;=I$1002,3,IF(TblAddress[[#This Row],[chr_len]]&lt;=I$1003,2,1))</f>
        <v>2</v>
      </c>
      <c r="K83">
        <f>IF(LEN(TRIM(TblAddress[[#This Row],[cln1]]))=0,0,LEN(TRIM(TblAddress[[#This Row],[cln1]]))-LEN(SUBSTITUTE(TblAddress[[#This Row],[cln1]]," ",""))+1)</f>
        <v>6</v>
      </c>
      <c r="L83">
        <f>IF(LEN(TRIM(TblAddress[[#This Row],[cln2]]))=0,0,LEN(TRIM(TblAddress[[#This Row],[cln2]]))-LEN(SUBSTITUTE(TblAddress[[#This Row],[cln2]]," ",""))+1)</f>
        <v>2</v>
      </c>
      <c r="M83">
        <f>IF(TblAddress[[#This Row],[cln3]]="",0,1)</f>
        <v>1</v>
      </c>
      <c r="N83" s="7">
        <f>LEN(SUBSTITUTE(TblAddress[[#This Row],[cln2]]," ",""))</f>
        <v>8</v>
      </c>
      <c r="O83" s="6">
        <f t="shared" ca="1" si="1"/>
        <v>0.4632521257675406</v>
      </c>
      <c r="P83" s="6">
        <v>0.58435137587227226</v>
      </c>
      <c r="Q83" s="6"/>
      <c r="R83" s="6"/>
      <c r="S83" s="6" t="s">
        <v>2267</v>
      </c>
      <c r="T83" s="6"/>
      <c r="U83" s="6"/>
      <c r="V83" s="8" t="s">
        <v>2247</v>
      </c>
      <c r="W83" s="6"/>
      <c r="X83" s="6"/>
      <c r="Y83" s="8" t="s">
        <v>2249</v>
      </c>
      <c r="Z83" s="6" t="s">
        <v>2191</v>
      </c>
      <c r="AA83" s="6"/>
      <c r="AB83" s="6"/>
      <c r="AC83" s="6"/>
      <c r="AD83" s="6"/>
      <c r="AE83" s="6">
        <v>1</v>
      </c>
    </row>
    <row r="84" spans="1:31">
      <c r="A84">
        <v>1161326</v>
      </c>
      <c r="B84" t="s">
        <v>184</v>
      </c>
      <c r="C84" t="s">
        <v>185</v>
      </c>
      <c r="D84" t="str">
        <f>TRIM(SUBSTITUTE(TblAddress[[#This Row],[person_address]],","," "))</f>
        <v>Harbitzalleen 18B N-0275 Oslo</v>
      </c>
      <c r="E84" t="str">
        <f>TRIM([1]!RegExpReplace(TblAddress[[#This Row],[cln1]],"[^ 0-9]",""))</f>
        <v>18 0275</v>
      </c>
      <c r="F84" t="str">
        <f>TRIM([1]!RegExpFind(TblAddress[[#This Row],[cln1]],"(^|\D)\d{1,3}(\D|$)"))</f>
        <v>18B</v>
      </c>
      <c r="G84" t="s">
        <v>36</v>
      </c>
      <c r="H84">
        <v>1</v>
      </c>
      <c r="I84">
        <f>LEN(TblAddress[[#This Row],[person_address]])</f>
        <v>29</v>
      </c>
      <c r="J84" s="1">
        <f>IF(TblAddress[[#This Row],[chr_len]]&lt;=I$1002,3,IF(TblAddress[[#This Row],[chr_len]]&lt;=I$1003,2,1))</f>
        <v>2</v>
      </c>
      <c r="K84">
        <f>IF(LEN(TRIM(TblAddress[[#This Row],[cln1]]))=0,0,LEN(TRIM(TblAddress[[#This Row],[cln1]]))-LEN(SUBSTITUTE(TblAddress[[#This Row],[cln1]]," ",""))+1)</f>
        <v>4</v>
      </c>
      <c r="L84">
        <f>IF(LEN(TRIM(TblAddress[[#This Row],[cln2]]))=0,0,LEN(TRIM(TblAddress[[#This Row],[cln2]]))-LEN(SUBSTITUTE(TblAddress[[#This Row],[cln2]]," ",""))+1)</f>
        <v>2</v>
      </c>
      <c r="M84">
        <f>IF(TblAddress[[#This Row],[cln3]]="",0,1)</f>
        <v>1</v>
      </c>
      <c r="N84" s="7">
        <f>LEN(SUBSTITUTE(TblAddress[[#This Row],[cln2]]," ",""))</f>
        <v>6</v>
      </c>
      <c r="O84" s="6">
        <f t="shared" ca="1" si="1"/>
        <v>0.50049128975808976</v>
      </c>
      <c r="P84" s="6">
        <v>0.61763497556604319</v>
      </c>
      <c r="Q84" s="6"/>
      <c r="R84" s="6"/>
      <c r="S84" s="6" t="s">
        <v>2267</v>
      </c>
      <c r="T84" s="6"/>
      <c r="U84" s="6"/>
      <c r="V84" s="8" t="s">
        <v>2193</v>
      </c>
      <c r="W84" s="6" t="s">
        <v>2192</v>
      </c>
      <c r="X84" s="6"/>
      <c r="Y84" s="8" t="s">
        <v>2216</v>
      </c>
      <c r="Z84" s="6" t="s">
        <v>1528</v>
      </c>
      <c r="AA84" s="6"/>
      <c r="AB84" s="6"/>
      <c r="AC84" s="6"/>
      <c r="AD84" s="6"/>
      <c r="AE84" s="6">
        <v>1</v>
      </c>
    </row>
    <row r="85" spans="1:31">
      <c r="A85">
        <v>1189798</v>
      </c>
      <c r="B85" t="s">
        <v>186</v>
      </c>
      <c r="C85" t="s">
        <v>187</v>
      </c>
      <c r="D85" t="str">
        <f>TRIM(SUBSTITUTE(TblAddress[[#This Row],[person_address]],","," "))</f>
        <v>1000 Holland Drive Crete IL 60417-2120</v>
      </c>
      <c r="E85" t="str">
        <f>TRIM([1]!RegExpReplace(TblAddress[[#This Row],[cln1]],"[^ 0-9]",""))</f>
        <v>1000 604172120</v>
      </c>
      <c r="F85" t="str">
        <f>TRIM([1]!RegExpFind(TblAddress[[#This Row],[cln1]],"(^|\D)\d{1,3}(\D|$)"))</f>
        <v/>
      </c>
      <c r="G85" t="s">
        <v>19</v>
      </c>
      <c r="H85">
        <v>1</v>
      </c>
      <c r="I85">
        <f>LEN(TblAddress[[#This Row],[person_address]])</f>
        <v>39</v>
      </c>
      <c r="J85" s="1">
        <f>IF(TblAddress[[#This Row],[chr_len]]&lt;=I$1002,3,IF(TblAddress[[#This Row],[chr_len]]&lt;=I$1003,2,1))</f>
        <v>1</v>
      </c>
      <c r="K85">
        <f>IF(LEN(TRIM(TblAddress[[#This Row],[cln1]]))=0,0,LEN(TRIM(TblAddress[[#This Row],[cln1]]))-LEN(SUBSTITUTE(TblAddress[[#This Row],[cln1]]," ",""))+1)</f>
        <v>6</v>
      </c>
      <c r="L85">
        <f>IF(LEN(TRIM(TblAddress[[#This Row],[cln2]]))=0,0,LEN(TRIM(TblAddress[[#This Row],[cln2]]))-LEN(SUBSTITUTE(TblAddress[[#This Row],[cln2]]," ",""))+1)</f>
        <v>2</v>
      </c>
      <c r="M85">
        <f>IF(TblAddress[[#This Row],[cln3]]="",0,1)</f>
        <v>0</v>
      </c>
      <c r="N85" s="7">
        <f>LEN(SUBSTITUTE(TblAddress[[#This Row],[cln2]]," ",""))</f>
        <v>13</v>
      </c>
      <c r="O85" s="6">
        <f t="shared" ca="1" si="1"/>
        <v>0.19390522490496853</v>
      </c>
      <c r="P85" s="6">
        <v>0.18426894205576683</v>
      </c>
      <c r="Q85" s="6"/>
      <c r="R85" s="6"/>
      <c r="S85" s="6" t="s">
        <v>2265</v>
      </c>
      <c r="T85" s="7"/>
      <c r="U85" s="7"/>
      <c r="V85" s="8" t="s">
        <v>3446</v>
      </c>
      <c r="W85" s="7">
        <v>1000</v>
      </c>
      <c r="X85" s="7"/>
      <c r="Y85" s="8" t="s">
        <v>3447</v>
      </c>
      <c r="Z85" s="7" t="s">
        <v>3448</v>
      </c>
      <c r="AA85" s="7" t="s">
        <v>75</v>
      </c>
      <c r="AB85" s="7"/>
      <c r="AC85" s="7"/>
      <c r="AD85" s="7"/>
      <c r="AE85" s="7">
        <v>1</v>
      </c>
    </row>
    <row r="86" spans="1:31">
      <c r="A86">
        <v>1198404</v>
      </c>
      <c r="B86" t="s">
        <v>189</v>
      </c>
      <c r="C86" t="s">
        <v>1953</v>
      </c>
      <c r="D86" t="str">
        <f>TRIM(SUBSTITUTE(TblAddress[[#This Row],[person_address]],","," "))</f>
        <v>Postiljooninkatu 3 FIN-05800 Hyvinkää</v>
      </c>
      <c r="E86" t="str">
        <f>TRIM([1]!RegExpReplace(TblAddress[[#This Row],[cln1]],"[^ 0-9]",""))</f>
        <v>3 05800</v>
      </c>
      <c r="F86" t="str">
        <f>TRIM([1]!RegExpFind(TblAddress[[#This Row],[cln1]],"(^|\D)\d{1,3}(\D|$)"))</f>
        <v>3</v>
      </c>
      <c r="G86" t="s">
        <v>65</v>
      </c>
      <c r="H86">
        <v>1</v>
      </c>
      <c r="I86">
        <f>LEN(TblAddress[[#This Row],[person_address]])</f>
        <v>37</v>
      </c>
      <c r="J86" s="1">
        <f>IF(TblAddress[[#This Row],[chr_len]]&lt;=I$1002,3,IF(TblAddress[[#This Row],[chr_len]]&lt;=I$1003,2,1))</f>
        <v>1</v>
      </c>
      <c r="K86">
        <f>IF(LEN(TRIM(TblAddress[[#This Row],[cln1]]))=0,0,LEN(TRIM(TblAddress[[#This Row],[cln1]]))-LEN(SUBSTITUTE(TblAddress[[#This Row],[cln1]]," ",""))+1)</f>
        <v>4</v>
      </c>
      <c r="L86">
        <f>IF(LEN(TRIM(TblAddress[[#This Row],[cln2]]))=0,0,LEN(TRIM(TblAddress[[#This Row],[cln2]]))-LEN(SUBSTITUTE(TblAddress[[#This Row],[cln2]]," ",""))+1)</f>
        <v>2</v>
      </c>
      <c r="M86">
        <f>IF(TblAddress[[#This Row],[cln3]]="",0,1)</f>
        <v>1</v>
      </c>
      <c r="N86" s="7">
        <f>LEN(SUBSTITUTE(TblAddress[[#This Row],[cln2]]," ",""))</f>
        <v>6</v>
      </c>
      <c r="O86" s="6">
        <f t="shared" ca="1" si="1"/>
        <v>0.83857442162280149</v>
      </c>
      <c r="P86" s="6">
        <v>0.14262506961052956</v>
      </c>
      <c r="Q86" s="6"/>
      <c r="R86" s="6"/>
      <c r="S86" s="6" t="s">
        <v>2262</v>
      </c>
      <c r="T86" s="6"/>
      <c r="U86" s="6"/>
      <c r="V86" s="6" t="s">
        <v>3668</v>
      </c>
      <c r="W86" s="17">
        <v>3</v>
      </c>
      <c r="X86" s="6"/>
      <c r="Y86" s="18" t="s">
        <v>3669</v>
      </c>
      <c r="Z86" s="6" t="s">
        <v>1984</v>
      </c>
      <c r="AA86" s="6"/>
      <c r="AB86" s="6"/>
      <c r="AC86" s="6"/>
      <c r="AD86" s="6"/>
      <c r="AE86" s="6">
        <v>1</v>
      </c>
    </row>
    <row r="87" spans="1:31">
      <c r="A87">
        <v>1200205</v>
      </c>
      <c r="B87" t="s">
        <v>190</v>
      </c>
      <c r="C87" t="s">
        <v>191</v>
      </c>
      <c r="D87" t="str">
        <f>TRIM(SUBSTITUTE(TblAddress[[#This Row],[person_address]],","," "))</f>
        <v>Winkel 11 91572 Bechhofen</v>
      </c>
      <c r="E87" t="str">
        <f>TRIM([1]!RegExpReplace(TblAddress[[#This Row],[cln1]],"[^ 0-9]",""))</f>
        <v>11 91572</v>
      </c>
      <c r="F87" t="str">
        <f>TRIM([1]!RegExpFind(TblAddress[[#This Row],[cln1]],"(^|\D)\d{1,3}(\D|$)"))</f>
        <v>11</v>
      </c>
      <c r="G87" t="s">
        <v>4</v>
      </c>
      <c r="H87">
        <v>1</v>
      </c>
      <c r="I87">
        <f>LEN(TblAddress[[#This Row],[person_address]])</f>
        <v>25</v>
      </c>
      <c r="J87" s="1">
        <f>IF(TblAddress[[#This Row],[chr_len]]&lt;=I$1002,3,IF(TblAddress[[#This Row],[chr_len]]&lt;=I$1003,2,1))</f>
        <v>2</v>
      </c>
      <c r="K87">
        <f>IF(LEN(TRIM(TblAddress[[#This Row],[cln1]]))=0,0,LEN(TRIM(TblAddress[[#This Row],[cln1]]))-LEN(SUBSTITUTE(TblAddress[[#This Row],[cln1]]," ",""))+1)</f>
        <v>4</v>
      </c>
      <c r="L87">
        <f>IF(LEN(TRIM(TblAddress[[#This Row],[cln2]]))=0,0,LEN(TRIM(TblAddress[[#This Row],[cln2]]))-LEN(SUBSTITUTE(TblAddress[[#This Row],[cln2]]," ",""))+1)</f>
        <v>2</v>
      </c>
      <c r="M87">
        <f>IF(TblAddress[[#This Row],[cln3]]="",0,1)</f>
        <v>1</v>
      </c>
      <c r="N87" s="7">
        <f>LEN(SUBSTITUTE(TblAddress[[#This Row],[cln2]]," ",""))</f>
        <v>7</v>
      </c>
      <c r="O87" s="6">
        <f t="shared" ca="1" si="1"/>
        <v>0.31684929339986678</v>
      </c>
      <c r="P87" s="6">
        <v>0.59406021338038695</v>
      </c>
      <c r="Q87" s="6"/>
      <c r="R87" s="6"/>
      <c r="S87" s="6" t="s">
        <v>2267</v>
      </c>
      <c r="T87" s="6"/>
      <c r="U87" s="6"/>
      <c r="V87" s="8" t="s">
        <v>2194</v>
      </c>
      <c r="W87" s="6">
        <v>11</v>
      </c>
      <c r="X87" s="6"/>
      <c r="Y87" s="8">
        <v>91572</v>
      </c>
      <c r="Z87" s="6" t="s">
        <v>2195</v>
      </c>
      <c r="AA87" s="6"/>
      <c r="AB87" s="6"/>
      <c r="AC87" s="6"/>
      <c r="AD87" s="6"/>
      <c r="AE87" s="6">
        <v>1</v>
      </c>
    </row>
    <row r="88" spans="1:31">
      <c r="A88">
        <v>1205438</v>
      </c>
      <c r="B88" t="s">
        <v>192</v>
      </c>
      <c r="C88" t="s">
        <v>193</v>
      </c>
      <c r="D88" t="str">
        <f>TRIM(SUBSTITUTE(TblAddress[[#This Row],[person_address]],","," "))</f>
        <v>c/o Mani Inc. 743 Naka Akutsu Takanezawa-machi Shioya-gun Tochigi-ken</v>
      </c>
      <c r="E88" t="str">
        <f>TRIM([1]!RegExpReplace(TblAddress[[#This Row],[cln1]],"[^ 0-9]",""))</f>
        <v>743</v>
      </c>
      <c r="F88" t="str">
        <f>TRIM([1]!RegExpFind(TblAddress[[#This Row],[cln1]],"(^|\D)\d{1,3}(\D|$)"))</f>
        <v>743</v>
      </c>
      <c r="G88" t="s">
        <v>8</v>
      </c>
      <c r="H88">
        <v>1</v>
      </c>
      <c r="I88">
        <f>LEN(TblAddress[[#This Row],[person_address]])</f>
        <v>74</v>
      </c>
      <c r="J88" s="1">
        <f>IF(TblAddress[[#This Row],[chr_len]]&lt;=I$1002,3,IF(TblAddress[[#This Row],[chr_len]]&lt;=I$1003,2,1))</f>
        <v>1</v>
      </c>
      <c r="K88">
        <f>IF(LEN(TRIM(TblAddress[[#This Row],[cln1]]))=0,0,LEN(TRIM(TblAddress[[#This Row],[cln1]]))-LEN(SUBSTITUTE(TblAddress[[#This Row],[cln1]]," ",""))+1)</f>
        <v>9</v>
      </c>
      <c r="L88">
        <f>IF(LEN(TRIM(TblAddress[[#This Row],[cln2]]))=0,0,LEN(TRIM(TblAddress[[#This Row],[cln2]]))-LEN(SUBSTITUTE(TblAddress[[#This Row],[cln2]]," ",""))+1)</f>
        <v>1</v>
      </c>
      <c r="M88">
        <f>IF(TblAddress[[#This Row],[cln3]]="",0,1)</f>
        <v>1</v>
      </c>
      <c r="N88" s="7">
        <f>LEN(SUBSTITUTE(TblAddress[[#This Row],[cln2]]," ",""))</f>
        <v>3</v>
      </c>
      <c r="O88" s="6">
        <f t="shared" ca="1" si="1"/>
        <v>0.89455963230850766</v>
      </c>
      <c r="P88" s="6">
        <v>0.1320360406470833</v>
      </c>
      <c r="Q88" s="6"/>
      <c r="R88" s="6"/>
      <c r="S88" s="6" t="s">
        <v>2262</v>
      </c>
      <c r="T88" s="6"/>
      <c r="U88" s="6" t="s">
        <v>3670</v>
      </c>
      <c r="V88" s="6"/>
      <c r="W88" s="17">
        <v>743</v>
      </c>
      <c r="X88" s="6" t="s">
        <v>3671</v>
      </c>
      <c r="Y88" s="18"/>
      <c r="Z88" s="6" t="s">
        <v>3672</v>
      </c>
      <c r="AA88" s="6" t="s">
        <v>1192</v>
      </c>
      <c r="AB88" s="6"/>
      <c r="AC88" s="6"/>
      <c r="AD88" s="6"/>
      <c r="AE88" s="6">
        <v>1</v>
      </c>
    </row>
    <row r="89" spans="1:31">
      <c r="A89">
        <v>1207601</v>
      </c>
      <c r="B89" t="s">
        <v>194</v>
      </c>
      <c r="C89" t="s">
        <v>195</v>
      </c>
      <c r="D89" t="str">
        <f>TRIM(SUBSTITUTE(TblAddress[[#This Row],[person_address]],","," "))</f>
        <v>803 Kirts Blvd. Troy MI 48084</v>
      </c>
      <c r="E89" t="str">
        <f>TRIM([1]!RegExpReplace(TblAddress[[#This Row],[cln1]],"[^ 0-9]",""))</f>
        <v>803 48084</v>
      </c>
      <c r="F89" t="str">
        <f>TRIM([1]!RegExpFind(TblAddress[[#This Row],[cln1]],"(^|\D)\d{1,3}(\D|$)"))</f>
        <v>803</v>
      </c>
      <c r="G89" t="s">
        <v>19</v>
      </c>
      <c r="H89">
        <v>1</v>
      </c>
      <c r="I89">
        <f>LEN(TblAddress[[#This Row],[person_address]])</f>
        <v>30</v>
      </c>
      <c r="J89" s="1">
        <f>IF(TblAddress[[#This Row],[chr_len]]&lt;=I$1002,3,IF(TblAddress[[#This Row],[chr_len]]&lt;=I$1003,2,1))</f>
        <v>2</v>
      </c>
      <c r="K89">
        <f>IF(LEN(TRIM(TblAddress[[#This Row],[cln1]]))=0,0,LEN(TRIM(TblAddress[[#This Row],[cln1]]))-LEN(SUBSTITUTE(TblAddress[[#This Row],[cln1]]," ",""))+1)</f>
        <v>6</v>
      </c>
      <c r="L89">
        <f>IF(LEN(TRIM(TblAddress[[#This Row],[cln2]]))=0,0,LEN(TRIM(TblAddress[[#This Row],[cln2]]))-LEN(SUBSTITUTE(TblAddress[[#This Row],[cln2]]," ",""))+1)</f>
        <v>2</v>
      </c>
      <c r="M89">
        <f>IF(TblAddress[[#This Row],[cln3]]="",0,1)</f>
        <v>1</v>
      </c>
      <c r="N89" s="7">
        <f>LEN(SUBSTITUTE(TblAddress[[#This Row],[cln2]]," ",""))</f>
        <v>8</v>
      </c>
      <c r="O89" s="6">
        <f t="shared" ca="1" si="1"/>
        <v>0.48000299795924262</v>
      </c>
      <c r="P89" s="6">
        <v>0.39601887963200333</v>
      </c>
      <c r="Q89" s="6"/>
      <c r="R89" s="6"/>
      <c r="S89" s="6" t="s">
        <v>2267</v>
      </c>
      <c r="T89" s="6"/>
      <c r="U89" s="6"/>
      <c r="V89" s="8" t="s">
        <v>2099</v>
      </c>
      <c r="W89" s="6">
        <v>803</v>
      </c>
      <c r="X89" s="6"/>
      <c r="Y89" s="8" t="s">
        <v>2100</v>
      </c>
      <c r="Z89" s="6" t="s">
        <v>1088</v>
      </c>
      <c r="AA89" s="6" t="s">
        <v>2041</v>
      </c>
      <c r="AB89" s="6"/>
      <c r="AC89" s="6"/>
      <c r="AD89" s="6"/>
      <c r="AE89" s="6">
        <v>1</v>
      </c>
    </row>
    <row r="90" spans="1:31">
      <c r="A90">
        <v>1227345</v>
      </c>
      <c r="B90" t="s">
        <v>196</v>
      </c>
      <c r="C90" t="s">
        <v>197</v>
      </c>
      <c r="D90" t="str">
        <f>TRIM(SUBSTITUTE(TblAddress[[#This Row],[person_address]],","," "))</f>
        <v>Hitachi Ltd. New Marunouchi Bldg. 5-1 Marunouchi 1-chome Chiyoda-ku Tokyo 100-8220</v>
      </c>
      <c r="E90" t="str">
        <f>TRIM([1]!RegExpReplace(TblAddress[[#This Row],[cln1]],"[^ 0-9]",""))</f>
        <v>51 1 1008220</v>
      </c>
      <c r="F90" t="str">
        <f>TRIM([1]!RegExpFind(TblAddress[[#This Row],[cln1]],"(^|\D)\d{1,3}(\D|$)"))</f>
        <v>5-</v>
      </c>
      <c r="G90" t="s">
        <v>8</v>
      </c>
      <c r="H90">
        <v>1</v>
      </c>
      <c r="I90">
        <f>LEN(TblAddress[[#This Row],[person_address]])</f>
        <v>86</v>
      </c>
      <c r="J90" s="1">
        <f>IF(TblAddress[[#This Row],[chr_len]]&lt;=I$1002,3,IF(TblAddress[[#This Row],[chr_len]]&lt;=I$1003,2,1))</f>
        <v>1</v>
      </c>
      <c r="K90">
        <f>IF(LEN(TRIM(TblAddress[[#This Row],[cln1]]))=0,0,LEN(TRIM(TblAddress[[#This Row],[cln1]]))-LEN(SUBSTITUTE(TblAddress[[#This Row],[cln1]]," ",""))+1)</f>
        <v>11</v>
      </c>
      <c r="L90">
        <f>IF(LEN(TRIM(TblAddress[[#This Row],[cln2]]))=0,0,LEN(TRIM(TblAddress[[#This Row],[cln2]]))-LEN(SUBSTITUTE(TblAddress[[#This Row],[cln2]]," ",""))+1)</f>
        <v>3</v>
      </c>
      <c r="M90">
        <f>IF(TblAddress[[#This Row],[cln3]]="",0,1)</f>
        <v>1</v>
      </c>
      <c r="N90" s="7">
        <f>LEN(SUBSTITUTE(TblAddress[[#This Row],[cln2]]," ",""))</f>
        <v>10</v>
      </c>
      <c r="O90" s="6">
        <f t="shared" ca="1" si="1"/>
        <v>0.14829505586934344</v>
      </c>
      <c r="P90" s="6">
        <v>7.2853621480156727E-3</v>
      </c>
      <c r="Q90" s="6"/>
      <c r="R90" s="6"/>
      <c r="S90" s="6" t="s">
        <v>2267</v>
      </c>
      <c r="T90" s="6" t="s">
        <v>2253</v>
      </c>
      <c r="U90" s="6" t="s">
        <v>2254</v>
      </c>
      <c r="V90" s="8" t="s">
        <v>2257</v>
      </c>
      <c r="W90" s="9"/>
      <c r="X90" s="6" t="s">
        <v>2255</v>
      </c>
      <c r="Y90" s="8" t="s">
        <v>2162</v>
      </c>
      <c r="Z90" s="6" t="s">
        <v>613</v>
      </c>
      <c r="AA90" s="6"/>
      <c r="AB90" s="6"/>
      <c r="AC90" s="6"/>
      <c r="AD90" s="6"/>
      <c r="AE90" s="6">
        <v>1</v>
      </c>
    </row>
    <row r="91" spans="1:31">
      <c r="A91">
        <v>1227696</v>
      </c>
      <c r="B91" t="s">
        <v>198</v>
      </c>
      <c r="C91" t="s">
        <v>199</v>
      </c>
      <c r="D91" t="str">
        <f>TRIM(SUBSTITUTE(TblAddress[[#This Row],[person_address]],","," "))</f>
        <v>No. 5 Wen Hua Lane Shan Ying Road Guei Shan Shiang Taoyuan Taiwan 333</v>
      </c>
      <c r="E91" t="str">
        <f>TRIM([1]!RegExpReplace(TblAddress[[#This Row],[cln1]],"[^ 0-9]",""))</f>
        <v>5 333</v>
      </c>
      <c r="F91" t="str">
        <f>TRIM([1]!RegExpFind(TblAddress[[#This Row],[cln1]],"(^|\D)\d{1,3}(\D|$)"))</f>
        <v>5</v>
      </c>
      <c r="G91" t="s">
        <v>11</v>
      </c>
      <c r="H91">
        <v>1</v>
      </c>
      <c r="I91">
        <f>LEN(TblAddress[[#This Row],[person_address]])</f>
        <v>73</v>
      </c>
      <c r="J91" s="1">
        <f>IF(TblAddress[[#This Row],[chr_len]]&lt;=I$1002,3,IF(TblAddress[[#This Row],[chr_len]]&lt;=I$1003,2,1))</f>
        <v>1</v>
      </c>
      <c r="K91">
        <f>IF(LEN(TRIM(TblAddress[[#This Row],[cln1]]))=0,0,LEN(TRIM(TblAddress[[#This Row],[cln1]]))-LEN(SUBSTITUTE(TblAddress[[#This Row],[cln1]]," ",""))+1)</f>
        <v>14</v>
      </c>
      <c r="L91">
        <f>IF(LEN(TRIM(TblAddress[[#This Row],[cln2]]))=0,0,LEN(TRIM(TblAddress[[#This Row],[cln2]]))-LEN(SUBSTITUTE(TblAddress[[#This Row],[cln2]]," ",""))+1)</f>
        <v>2</v>
      </c>
      <c r="M91">
        <f>IF(TblAddress[[#This Row],[cln3]]="",0,1)</f>
        <v>1</v>
      </c>
      <c r="N91" s="7">
        <f>LEN(SUBSTITUTE(TblAddress[[#This Row],[cln2]]," ",""))</f>
        <v>4</v>
      </c>
      <c r="O91" s="6">
        <f t="shared" ca="1" si="1"/>
        <v>0.40451011953212945</v>
      </c>
      <c r="P91" s="6">
        <v>0.17112745791841399</v>
      </c>
      <c r="Q91" s="6"/>
      <c r="R91" s="6"/>
      <c r="S91" s="6" t="s">
        <v>2264</v>
      </c>
      <c r="T91" s="7"/>
      <c r="U91" s="7"/>
      <c r="V91" s="8" t="s">
        <v>2588</v>
      </c>
      <c r="W91" s="7">
        <v>5</v>
      </c>
      <c r="X91" s="7"/>
      <c r="Y91" s="8"/>
      <c r="Z91" s="7" t="s">
        <v>1520</v>
      </c>
      <c r="AA91" s="7" t="s">
        <v>2589</v>
      </c>
      <c r="AB91" s="7"/>
      <c r="AC91" s="7"/>
      <c r="AD91" s="7"/>
      <c r="AE91" s="6">
        <v>1</v>
      </c>
    </row>
    <row r="92" spans="1:31">
      <c r="A92">
        <v>1246010</v>
      </c>
      <c r="B92" t="s">
        <v>200</v>
      </c>
      <c r="C92" t="s">
        <v>201</v>
      </c>
      <c r="D92" t="str">
        <f>TRIM(SUBSTITUTE(TblAddress[[#This Row],[person_address]],","," "))</f>
        <v>1917 Trixie Lane Houston Texas 77042</v>
      </c>
      <c r="E92" t="str">
        <f>TRIM([1]!RegExpReplace(TblAddress[[#This Row],[cln1]],"[^ 0-9]",""))</f>
        <v>1917 77042</v>
      </c>
      <c r="F92" t="str">
        <f>TRIM([1]!RegExpFind(TblAddress[[#This Row],[cln1]],"(^|\D)\d{1,3}(\D|$)"))</f>
        <v/>
      </c>
      <c r="G92" t="s">
        <v>19</v>
      </c>
      <c r="H92">
        <v>1</v>
      </c>
      <c r="I92">
        <f>LEN(TblAddress[[#This Row],[person_address]])</f>
        <v>37</v>
      </c>
      <c r="J92" s="1">
        <f>IF(TblAddress[[#This Row],[chr_len]]&lt;=I$1002,3,IF(TblAddress[[#This Row],[chr_len]]&lt;=I$1003,2,1))</f>
        <v>1</v>
      </c>
      <c r="K92">
        <f>IF(LEN(TRIM(TblAddress[[#This Row],[cln1]]))=0,0,LEN(TRIM(TblAddress[[#This Row],[cln1]]))-LEN(SUBSTITUTE(TblAddress[[#This Row],[cln1]]," ",""))+1)</f>
        <v>6</v>
      </c>
      <c r="L92">
        <f>IF(LEN(TRIM(TblAddress[[#This Row],[cln2]]))=0,0,LEN(TRIM(TblAddress[[#This Row],[cln2]]))-LEN(SUBSTITUTE(TblAddress[[#This Row],[cln2]]," ",""))+1)</f>
        <v>2</v>
      </c>
      <c r="M92">
        <f>IF(TblAddress[[#This Row],[cln3]]="",0,1)</f>
        <v>0</v>
      </c>
      <c r="N92" s="7">
        <f>LEN(SUBSTITUTE(TblAddress[[#This Row],[cln2]]," ",""))</f>
        <v>9</v>
      </c>
      <c r="O92" s="6">
        <f t="shared" ca="1" si="1"/>
        <v>6.8033790337675759E-2</v>
      </c>
      <c r="P92" s="6">
        <v>0.18705335449930116</v>
      </c>
      <c r="Q92" s="6"/>
      <c r="R92" s="6"/>
      <c r="S92" s="6" t="s">
        <v>2265</v>
      </c>
      <c r="T92" s="7"/>
      <c r="U92" s="7"/>
      <c r="V92" s="8" t="s">
        <v>3449</v>
      </c>
      <c r="W92" s="7">
        <v>1917</v>
      </c>
      <c r="X92" s="7"/>
      <c r="Y92" s="8" t="s">
        <v>3450</v>
      </c>
      <c r="Z92" s="7" t="s">
        <v>697</v>
      </c>
      <c r="AA92" s="7" t="s">
        <v>3124</v>
      </c>
      <c r="AB92" s="7"/>
      <c r="AC92" s="7"/>
      <c r="AD92" s="7"/>
      <c r="AE92" s="7">
        <v>1</v>
      </c>
    </row>
    <row r="93" spans="1:31">
      <c r="A93">
        <v>1276215</v>
      </c>
      <c r="B93" t="s">
        <v>202</v>
      </c>
      <c r="C93" t="s">
        <v>203</v>
      </c>
      <c r="D93" t="str">
        <f>TRIM(SUBSTITUTE(TblAddress[[#This Row],[person_address]],","," "))</f>
        <v>Prof. Holstlaan 6 NL-5656 AA Eindhoven</v>
      </c>
      <c r="E93" t="str">
        <f>TRIM([1]!RegExpReplace(TblAddress[[#This Row],[cln1]],"[^ 0-9]",""))</f>
        <v>6 5656</v>
      </c>
      <c r="F93" t="str">
        <f>TRIM([1]!RegExpFind(TblAddress[[#This Row],[cln1]],"(^|\D)\d{1,3}(\D|$)"))</f>
        <v>6</v>
      </c>
      <c r="G93" t="s">
        <v>7</v>
      </c>
      <c r="H93">
        <v>1</v>
      </c>
      <c r="I93">
        <f>LEN(TblAddress[[#This Row],[person_address]])</f>
        <v>38</v>
      </c>
      <c r="J93" s="1">
        <f>IF(TblAddress[[#This Row],[chr_len]]&lt;=I$1002,3,IF(TblAddress[[#This Row],[chr_len]]&lt;=I$1003,2,1))</f>
        <v>1</v>
      </c>
      <c r="K93">
        <f>IF(LEN(TRIM(TblAddress[[#This Row],[cln1]]))=0,0,LEN(TRIM(TblAddress[[#This Row],[cln1]]))-LEN(SUBSTITUTE(TblAddress[[#This Row],[cln1]]," ",""))+1)</f>
        <v>6</v>
      </c>
      <c r="L93">
        <f>IF(LEN(TRIM(TblAddress[[#This Row],[cln2]]))=0,0,LEN(TRIM(TblAddress[[#This Row],[cln2]]))-LEN(SUBSTITUTE(TblAddress[[#This Row],[cln2]]," ",""))+1)</f>
        <v>2</v>
      </c>
      <c r="M93">
        <f>IF(TblAddress[[#This Row],[cln3]]="",0,1)</f>
        <v>1</v>
      </c>
      <c r="N93" s="7">
        <f>LEN(SUBSTITUTE(TblAddress[[#This Row],[cln2]]," ",""))</f>
        <v>5</v>
      </c>
      <c r="O93" s="6">
        <f t="shared" ca="1" si="1"/>
        <v>0.95362031522963076</v>
      </c>
      <c r="P93" s="6">
        <v>0.1905029912830809</v>
      </c>
      <c r="Q93" s="6"/>
      <c r="R93" s="6"/>
      <c r="S93" s="6" t="s">
        <v>2265</v>
      </c>
      <c r="T93" s="7"/>
      <c r="U93" s="7"/>
      <c r="V93" s="8" t="s">
        <v>3451</v>
      </c>
      <c r="W93" s="7">
        <v>6</v>
      </c>
      <c r="X93" s="7"/>
      <c r="Y93" s="8" t="s">
        <v>2597</v>
      </c>
      <c r="Z93" s="7" t="s">
        <v>2596</v>
      </c>
      <c r="AA93" s="7"/>
      <c r="AB93" s="7"/>
      <c r="AC93" s="7"/>
      <c r="AD93" s="7"/>
      <c r="AE93" s="7">
        <v>1</v>
      </c>
    </row>
    <row r="94" spans="1:31">
      <c r="A94">
        <v>1282682</v>
      </c>
      <c r="B94" t="s">
        <v>204</v>
      </c>
      <c r="C94" t="s">
        <v>205</v>
      </c>
      <c r="D94" t="str">
        <f>TRIM(SUBSTITUTE(TblAddress[[#This Row],[person_address]],","," "))</f>
        <v>Ebersteinstrasse 35 75177 Pforzheim</v>
      </c>
      <c r="E94" t="str">
        <f>TRIM([1]!RegExpReplace(TblAddress[[#This Row],[cln1]],"[^ 0-9]",""))</f>
        <v>35 75177</v>
      </c>
      <c r="F94" t="str">
        <f>TRIM([1]!RegExpFind(TblAddress[[#This Row],[cln1]],"(^|\D)\d{1,3}(\D|$)"))</f>
        <v>35</v>
      </c>
      <c r="G94" t="s">
        <v>4</v>
      </c>
      <c r="H94">
        <v>1</v>
      </c>
      <c r="I94">
        <f>LEN(TblAddress[[#This Row],[person_address]])</f>
        <v>35</v>
      </c>
      <c r="J94" s="1">
        <f>IF(TblAddress[[#This Row],[chr_len]]&lt;=I$1002,3,IF(TblAddress[[#This Row],[chr_len]]&lt;=I$1003,2,1))</f>
        <v>2</v>
      </c>
      <c r="K94">
        <f>IF(LEN(TRIM(TblAddress[[#This Row],[cln1]]))=0,0,LEN(TRIM(TblAddress[[#This Row],[cln1]]))-LEN(SUBSTITUTE(TblAddress[[#This Row],[cln1]]," ",""))+1)</f>
        <v>4</v>
      </c>
      <c r="L94">
        <f>IF(LEN(TRIM(TblAddress[[#This Row],[cln2]]))=0,0,LEN(TRIM(TblAddress[[#This Row],[cln2]]))-LEN(SUBSTITUTE(TblAddress[[#This Row],[cln2]]," ",""))+1)</f>
        <v>2</v>
      </c>
      <c r="M94">
        <f>IF(TblAddress[[#This Row],[cln3]]="",0,1)</f>
        <v>1</v>
      </c>
      <c r="N94" s="7">
        <f>LEN(SUBSTITUTE(TblAddress[[#This Row],[cln2]]," ",""))</f>
        <v>7</v>
      </c>
      <c r="O94" s="6">
        <f t="shared" ca="1" si="1"/>
        <v>0.69027632499268776</v>
      </c>
      <c r="P94" s="6">
        <v>0.43476927721301195</v>
      </c>
      <c r="Q94" s="6"/>
      <c r="R94" s="6"/>
      <c r="S94" s="6" t="s">
        <v>2267</v>
      </c>
      <c r="T94" s="6"/>
      <c r="U94" s="6"/>
      <c r="V94" s="8" t="s">
        <v>2101</v>
      </c>
      <c r="W94" s="6">
        <v>35</v>
      </c>
      <c r="X94" s="6"/>
      <c r="Y94" s="8">
        <v>75177</v>
      </c>
      <c r="Z94" s="6" t="s">
        <v>952</v>
      </c>
      <c r="AA94" s="6"/>
      <c r="AB94" s="6"/>
      <c r="AC94" s="6"/>
      <c r="AD94" s="6"/>
      <c r="AE94" s="6">
        <v>1</v>
      </c>
    </row>
    <row r="95" spans="1:31">
      <c r="A95">
        <v>1286514</v>
      </c>
      <c r="B95" t="s">
        <v>206</v>
      </c>
      <c r="C95" t="s">
        <v>207</v>
      </c>
      <c r="D95" t="str">
        <f>TRIM(SUBSTITUTE(TblAddress[[#This Row],[person_address]],","," "))</f>
        <v>c/o Mitsui Chemicals Inc. 1144 Togo Mobara-shi Chiba 297-0017</v>
      </c>
      <c r="E95" t="str">
        <f>TRIM([1]!RegExpReplace(TblAddress[[#This Row],[cln1]],"[^ 0-9]",""))</f>
        <v>1144 2970017</v>
      </c>
      <c r="F95" t="str">
        <f>TRIM([1]!RegExpFind(TblAddress[[#This Row],[cln1]],"(^|\D)\d{1,3}(\D|$)"))</f>
        <v>297-</v>
      </c>
      <c r="G95" t="s">
        <v>8</v>
      </c>
      <c r="H95">
        <v>1</v>
      </c>
      <c r="I95">
        <f>LEN(TblAddress[[#This Row],[person_address]])</f>
        <v>64</v>
      </c>
      <c r="J95" s="1">
        <f>IF(TblAddress[[#This Row],[chr_len]]&lt;=I$1002,3,IF(TblAddress[[#This Row],[chr_len]]&lt;=I$1003,2,1))</f>
        <v>1</v>
      </c>
      <c r="K95">
        <f>IF(LEN(TRIM(TblAddress[[#This Row],[cln1]]))=0,0,LEN(TRIM(TblAddress[[#This Row],[cln1]]))-LEN(SUBSTITUTE(TblAddress[[#This Row],[cln1]]," ",""))+1)</f>
        <v>9</v>
      </c>
      <c r="L95">
        <f>IF(LEN(TRIM(TblAddress[[#This Row],[cln2]]))=0,0,LEN(TRIM(TblAddress[[#This Row],[cln2]]))-LEN(SUBSTITUTE(TblAddress[[#This Row],[cln2]]," ",""))+1)</f>
        <v>2</v>
      </c>
      <c r="M95">
        <f>IF(TblAddress[[#This Row],[cln3]]="",0,1)</f>
        <v>1</v>
      </c>
      <c r="N95" s="7">
        <f>LEN(SUBSTITUTE(TblAddress[[#This Row],[cln2]]," ",""))</f>
        <v>11</v>
      </c>
      <c r="O95" s="6">
        <f t="shared" ca="1" si="1"/>
        <v>0.3202317484336471</v>
      </c>
      <c r="P95" s="6">
        <v>0.19364895378056557</v>
      </c>
      <c r="Q95" s="6"/>
      <c r="R95" s="6"/>
      <c r="S95" s="6" t="s">
        <v>2265</v>
      </c>
      <c r="T95" s="7" t="s">
        <v>3452</v>
      </c>
      <c r="U95" s="7"/>
      <c r="V95" s="8"/>
      <c r="X95" s="7" t="s">
        <v>3453</v>
      </c>
      <c r="Y95" s="8" t="s">
        <v>3454</v>
      </c>
      <c r="Z95" s="7" t="s">
        <v>3455</v>
      </c>
      <c r="AA95" s="7" t="s">
        <v>3456</v>
      </c>
      <c r="AB95" s="7"/>
      <c r="AC95" s="7"/>
      <c r="AD95" s="7"/>
      <c r="AE95" s="7">
        <v>0</v>
      </c>
    </row>
    <row r="96" spans="1:31">
      <c r="A96">
        <v>1298506</v>
      </c>
      <c r="B96" t="s">
        <v>208</v>
      </c>
      <c r="C96" t="s">
        <v>209</v>
      </c>
      <c r="D96" t="str">
        <f>TRIM(SUBSTITUTE(TblAddress[[#This Row],[person_address]],","," "))</f>
        <v>50 Pinsker Street 46490 Herzelia</v>
      </c>
      <c r="E96" t="str">
        <f>TRIM([1]!RegExpReplace(TblAddress[[#This Row],[cln1]],"[^ 0-9]",""))</f>
        <v>50 46490</v>
      </c>
      <c r="F96" t="str">
        <f>TRIM([1]!RegExpFind(TblAddress[[#This Row],[cln1]],"(^|\D)\d{1,3}(\D|$)"))</f>
        <v>50</v>
      </c>
      <c r="G96" t="s">
        <v>75</v>
      </c>
      <c r="H96">
        <v>1</v>
      </c>
      <c r="I96">
        <f>LEN(TblAddress[[#This Row],[person_address]])</f>
        <v>32</v>
      </c>
      <c r="J96" s="1">
        <f>IF(TblAddress[[#This Row],[chr_len]]&lt;=I$1002,3,IF(TblAddress[[#This Row],[chr_len]]&lt;=I$1003,2,1))</f>
        <v>2</v>
      </c>
      <c r="K96">
        <f>IF(LEN(TRIM(TblAddress[[#This Row],[cln1]]))=0,0,LEN(TRIM(TblAddress[[#This Row],[cln1]]))-LEN(SUBSTITUTE(TblAddress[[#This Row],[cln1]]," ",""))+1)</f>
        <v>5</v>
      </c>
      <c r="L96">
        <f>IF(LEN(TRIM(TblAddress[[#This Row],[cln2]]))=0,0,LEN(TRIM(TblAddress[[#This Row],[cln2]]))-LEN(SUBSTITUTE(TblAddress[[#This Row],[cln2]]," ",""))+1)</f>
        <v>2</v>
      </c>
      <c r="M96">
        <f>IF(TblAddress[[#This Row],[cln3]]="",0,1)</f>
        <v>1</v>
      </c>
      <c r="N96" s="7">
        <f>LEN(SUBSTITUTE(TblAddress[[#This Row],[cln2]]," ",""))</f>
        <v>7</v>
      </c>
      <c r="O96" s="6">
        <f t="shared" ca="1" si="1"/>
        <v>1.6686806616520777E-2</v>
      </c>
      <c r="P96" s="6">
        <v>0.69071828352331466</v>
      </c>
      <c r="Q96" s="6"/>
      <c r="R96" s="6"/>
      <c r="S96" s="6" t="s">
        <v>2267</v>
      </c>
      <c r="T96" s="6"/>
      <c r="U96" s="6"/>
      <c r="V96" s="8" t="s">
        <v>2239</v>
      </c>
      <c r="W96" s="6">
        <v>50</v>
      </c>
      <c r="X96" s="6"/>
      <c r="Y96" s="8">
        <v>46490</v>
      </c>
      <c r="Z96" s="6" t="s">
        <v>2240</v>
      </c>
      <c r="AA96" s="6"/>
      <c r="AB96" s="6"/>
      <c r="AC96" s="6"/>
      <c r="AD96" s="6"/>
      <c r="AE96" s="6">
        <v>1</v>
      </c>
    </row>
    <row r="97" spans="1:31">
      <c r="A97">
        <v>1309031</v>
      </c>
      <c r="B97" t="s">
        <v>1920</v>
      </c>
      <c r="C97" t="s">
        <v>1954</v>
      </c>
      <c r="D97" t="str">
        <f>TRIM(SUBSTITUTE(TblAddress[[#This Row],[person_address]],","," "))</f>
        <v>Frauenhoferstrasse 5 84524 Neuötting</v>
      </c>
      <c r="E97" t="str">
        <f>TRIM([1]!RegExpReplace(TblAddress[[#This Row],[cln1]],"[^ 0-9]",""))</f>
        <v>5 84524</v>
      </c>
      <c r="F97" t="str">
        <f>TRIM([1]!RegExpFind(TblAddress[[#This Row],[cln1]],"(^|\D)\d{1,3}(\D|$)"))</f>
        <v>5</v>
      </c>
      <c r="G97" t="s">
        <v>4</v>
      </c>
      <c r="H97">
        <v>1</v>
      </c>
      <c r="I97">
        <f>LEN(TblAddress[[#This Row],[person_address]])</f>
        <v>36</v>
      </c>
      <c r="J97" s="1">
        <f>IF(TblAddress[[#This Row],[chr_len]]&lt;=I$1002,3,IF(TblAddress[[#This Row],[chr_len]]&lt;=I$1003,2,1))</f>
        <v>1</v>
      </c>
      <c r="K97">
        <f>IF(LEN(TRIM(TblAddress[[#This Row],[cln1]]))=0,0,LEN(TRIM(TblAddress[[#This Row],[cln1]]))-LEN(SUBSTITUTE(TblAddress[[#This Row],[cln1]]," ",""))+1)</f>
        <v>4</v>
      </c>
      <c r="L97">
        <f>IF(LEN(TRIM(TblAddress[[#This Row],[cln2]]))=0,0,LEN(TRIM(TblAddress[[#This Row],[cln2]]))-LEN(SUBSTITUTE(TblAddress[[#This Row],[cln2]]," ",""))+1)</f>
        <v>2</v>
      </c>
      <c r="M97">
        <f>IF(TblAddress[[#This Row],[cln3]]="",0,1)</f>
        <v>1</v>
      </c>
      <c r="N97" s="7">
        <f>LEN(SUBSTITUTE(TblAddress[[#This Row],[cln2]]," ",""))</f>
        <v>6</v>
      </c>
      <c r="O97" s="6">
        <f t="shared" ca="1" si="1"/>
        <v>0.44948061806456885</v>
      </c>
      <c r="P97" s="6">
        <v>0.13594249887064047</v>
      </c>
      <c r="Q97" s="6"/>
      <c r="R97" s="6"/>
      <c r="S97" s="6" t="s">
        <v>2262</v>
      </c>
      <c r="T97" s="6"/>
      <c r="U97" s="6"/>
      <c r="V97" s="6" t="s">
        <v>3673</v>
      </c>
      <c r="W97" s="17">
        <v>5</v>
      </c>
      <c r="X97" s="6"/>
      <c r="Y97" s="18" t="s">
        <v>3674</v>
      </c>
      <c r="Z97" s="6" t="s">
        <v>3675</v>
      </c>
      <c r="AA97" s="6"/>
      <c r="AB97" s="6"/>
      <c r="AC97" s="6"/>
      <c r="AD97" s="6"/>
      <c r="AE97" s="6">
        <v>1</v>
      </c>
    </row>
    <row r="98" spans="1:31">
      <c r="A98">
        <v>1312760</v>
      </c>
      <c r="B98" t="s">
        <v>211</v>
      </c>
      <c r="C98" t="s">
        <v>212</v>
      </c>
      <c r="D98" t="str">
        <f>TRIM(SUBSTITUTE(TblAddress[[#This Row],[person_address]],","," "))</f>
        <v>P.O. Box 826 Unionville PA 19375</v>
      </c>
      <c r="E98" t="str">
        <f>TRIM([1]!RegExpReplace(TblAddress[[#This Row],[cln1]],"[^ 0-9]",""))</f>
        <v>826 19375</v>
      </c>
      <c r="F98" t="str">
        <f>TRIM([1]!RegExpFind(TblAddress[[#This Row],[cln1]],"(^|\D)\d{1,3}(\D|$)"))</f>
        <v>826</v>
      </c>
      <c r="G98" t="s">
        <v>19</v>
      </c>
      <c r="H98">
        <v>1</v>
      </c>
      <c r="I98">
        <f>LEN(TblAddress[[#This Row],[person_address]])</f>
        <v>33</v>
      </c>
      <c r="J98" s="1">
        <f>IF(TblAddress[[#This Row],[chr_len]]&lt;=I$1002,3,IF(TblAddress[[#This Row],[chr_len]]&lt;=I$1003,2,1))</f>
        <v>2</v>
      </c>
      <c r="K98">
        <f>IF(LEN(TRIM(TblAddress[[#This Row],[cln1]]))=0,0,LEN(TRIM(TblAddress[[#This Row],[cln1]]))-LEN(SUBSTITUTE(TblAddress[[#This Row],[cln1]]," ",""))+1)</f>
        <v>6</v>
      </c>
      <c r="L98">
        <f>IF(LEN(TRIM(TblAddress[[#This Row],[cln2]]))=0,0,LEN(TRIM(TblAddress[[#This Row],[cln2]]))-LEN(SUBSTITUTE(TblAddress[[#This Row],[cln2]]," ",""))+1)</f>
        <v>2</v>
      </c>
      <c r="M98">
        <f>IF(TblAddress[[#This Row],[cln3]]="",0,1)</f>
        <v>1</v>
      </c>
      <c r="N98" s="7">
        <f>LEN(SUBSTITUTE(TblAddress[[#This Row],[cln2]]," ",""))</f>
        <v>8</v>
      </c>
      <c r="O98" s="6">
        <f t="shared" ca="1" si="1"/>
        <v>0.19900935219784077</v>
      </c>
      <c r="P98" s="6">
        <v>0.58957102661866434</v>
      </c>
      <c r="Q98" s="6"/>
      <c r="R98" s="6"/>
      <c r="S98" s="6" t="s">
        <v>2267</v>
      </c>
      <c r="T98" s="6"/>
      <c r="U98" s="6"/>
      <c r="V98" s="6" t="s">
        <v>2250</v>
      </c>
      <c r="W98" s="6"/>
      <c r="X98" s="6"/>
      <c r="Y98" s="8">
        <v>19375</v>
      </c>
      <c r="Z98" s="6" t="s">
        <v>2196</v>
      </c>
      <c r="AA98" s="6" t="s">
        <v>2164</v>
      </c>
      <c r="AB98" s="6"/>
      <c r="AC98" s="6"/>
      <c r="AD98" s="6"/>
      <c r="AE98" s="6">
        <v>1</v>
      </c>
    </row>
    <row r="99" spans="1:31">
      <c r="A99">
        <v>1338287</v>
      </c>
      <c r="B99" t="s">
        <v>214</v>
      </c>
      <c r="C99" t="s">
        <v>215</v>
      </c>
      <c r="D99" t="str">
        <f>TRIM(SUBSTITUTE(TblAddress[[#This Row],[person_address]],","," "))</f>
        <v>c/o Mitsubishi Denki Kabushiki Kaisha 2-3 Marunouchi 2-chome Chiyoda-ku Tokyo 100-8310</v>
      </c>
      <c r="E99" t="str">
        <f>TRIM([1]!RegExpReplace(TblAddress[[#This Row],[cln1]],"[^ 0-9]",""))</f>
        <v>23 2 1008310</v>
      </c>
      <c r="F99" t="str">
        <f>TRIM([1]!RegExpFind(TblAddress[[#This Row],[cln1]],"(^|\D)\d{1,3}(\D|$)"))</f>
        <v>2-</v>
      </c>
      <c r="G99" t="s">
        <v>8</v>
      </c>
      <c r="H99">
        <v>1</v>
      </c>
      <c r="I99">
        <f>LEN(TblAddress[[#This Row],[person_address]])</f>
        <v>88</v>
      </c>
      <c r="J99" s="1">
        <f>IF(TblAddress[[#This Row],[chr_len]]&lt;=I$1002,3,IF(TblAddress[[#This Row],[chr_len]]&lt;=I$1003,2,1))</f>
        <v>1</v>
      </c>
      <c r="K99">
        <f>IF(LEN(TRIM(TblAddress[[#This Row],[cln1]]))=0,0,LEN(TRIM(TblAddress[[#This Row],[cln1]]))-LEN(SUBSTITUTE(TblAddress[[#This Row],[cln1]]," ",""))+1)</f>
        <v>11</v>
      </c>
      <c r="L99">
        <f>IF(LEN(TRIM(TblAddress[[#This Row],[cln2]]))=0,0,LEN(TRIM(TblAddress[[#This Row],[cln2]]))-LEN(SUBSTITUTE(TblAddress[[#This Row],[cln2]]," ",""))+1)</f>
        <v>3</v>
      </c>
      <c r="M99">
        <f>IF(TblAddress[[#This Row],[cln3]]="",0,1)</f>
        <v>1</v>
      </c>
      <c r="N99" s="7">
        <f>LEN(SUBSTITUTE(TblAddress[[#This Row],[cln2]]," ",""))</f>
        <v>10</v>
      </c>
      <c r="O99" s="6">
        <f t="shared" ca="1" si="1"/>
        <v>0.95890168137672926</v>
      </c>
      <c r="P99" s="6">
        <v>0.2030916883505719</v>
      </c>
      <c r="Q99" s="6"/>
      <c r="R99" s="6"/>
      <c r="S99" s="6" t="s">
        <v>2266</v>
      </c>
      <c r="T99" s="6" t="s">
        <v>2302</v>
      </c>
      <c r="U99" s="6"/>
      <c r="V99" s="8" t="s">
        <v>2303</v>
      </c>
      <c r="W99" s="8" t="s">
        <v>2304</v>
      </c>
      <c r="X99" s="6" t="s">
        <v>1113</v>
      </c>
      <c r="Y99" s="8" t="s">
        <v>2305</v>
      </c>
      <c r="Z99" s="6" t="s">
        <v>613</v>
      </c>
      <c r="AA99" s="6"/>
      <c r="AB99" s="6"/>
      <c r="AC99" s="6"/>
      <c r="AD99" s="6"/>
      <c r="AE99" s="6">
        <v>1</v>
      </c>
    </row>
    <row r="100" spans="1:31">
      <c r="A100">
        <v>1341899</v>
      </c>
      <c r="B100" t="s">
        <v>216</v>
      </c>
      <c r="C100" t="s">
        <v>217</v>
      </c>
      <c r="D100" t="str">
        <f>TRIM(SUBSTITUTE(TblAddress[[#This Row],[person_address]],","," "))</f>
        <v>1 Thew Parade Dee Why Sydney NSW 2099</v>
      </c>
      <c r="E100" t="str">
        <f>TRIM([1]!RegExpReplace(TblAddress[[#This Row],[cln1]],"[^ 0-9]",""))</f>
        <v>1 2099</v>
      </c>
      <c r="F100" t="str">
        <f>TRIM([1]!RegExpFind(TblAddress[[#This Row],[cln1]],"(^|\D)\d{1,3}(\D|$)"))</f>
        <v>1</v>
      </c>
      <c r="G100" t="s">
        <v>76</v>
      </c>
      <c r="H100">
        <v>1</v>
      </c>
      <c r="I100">
        <f>LEN(TblAddress[[#This Row],[person_address]])</f>
        <v>38</v>
      </c>
      <c r="J100" s="1">
        <f>IF(TblAddress[[#This Row],[chr_len]]&lt;=I$1002,3,IF(TblAddress[[#This Row],[chr_len]]&lt;=I$1003,2,1))</f>
        <v>1</v>
      </c>
      <c r="K100">
        <f>IF(LEN(TRIM(TblAddress[[#This Row],[cln1]]))=0,0,LEN(TRIM(TblAddress[[#This Row],[cln1]]))-LEN(SUBSTITUTE(TblAddress[[#This Row],[cln1]]," ",""))+1)</f>
        <v>8</v>
      </c>
      <c r="L100">
        <f>IF(LEN(TRIM(TblAddress[[#This Row],[cln2]]))=0,0,LEN(TRIM(TblAddress[[#This Row],[cln2]]))-LEN(SUBSTITUTE(TblAddress[[#This Row],[cln2]]," ",""))+1)</f>
        <v>2</v>
      </c>
      <c r="M100">
        <f>IF(TblAddress[[#This Row],[cln3]]="",0,1)</f>
        <v>1</v>
      </c>
      <c r="N100" s="7">
        <f>LEN(SUBSTITUTE(TblAddress[[#This Row],[cln2]]," ",""))</f>
        <v>5</v>
      </c>
      <c r="O100" s="6">
        <f t="shared" ca="1" si="1"/>
        <v>0.11700591420451167</v>
      </c>
      <c r="P100" s="6">
        <v>0.16692526179574507</v>
      </c>
      <c r="Q100" s="6"/>
      <c r="R100" s="6"/>
      <c r="S100" s="6" t="s">
        <v>2264</v>
      </c>
      <c r="T100" s="7"/>
      <c r="U100" s="7"/>
      <c r="V100" s="8" t="s">
        <v>2590</v>
      </c>
      <c r="W100" s="7">
        <v>1</v>
      </c>
      <c r="X100" s="7" t="s">
        <v>2591</v>
      </c>
      <c r="Y100" s="8" t="s">
        <v>2592</v>
      </c>
      <c r="Z100" s="7" t="s">
        <v>2593</v>
      </c>
      <c r="AA100" s="7" t="s">
        <v>2594</v>
      </c>
      <c r="AB100" s="7"/>
      <c r="AC100" s="7"/>
      <c r="AD100" s="7"/>
      <c r="AE100" s="6">
        <v>1</v>
      </c>
    </row>
    <row r="101" spans="1:31">
      <c r="A101">
        <v>1342305</v>
      </c>
      <c r="B101" t="s">
        <v>218</v>
      </c>
      <c r="C101" t="s">
        <v>219</v>
      </c>
      <c r="D101" t="str">
        <f>TRIM(SUBSTITUTE(TblAddress[[#This Row],[person_address]],","," "))</f>
        <v>Keilaranta 6 02150 Espoo</v>
      </c>
      <c r="E101" t="str">
        <f>TRIM([1]!RegExpReplace(TblAddress[[#This Row],[cln1]],"[^ 0-9]",""))</f>
        <v>6 02150</v>
      </c>
      <c r="F101" t="str">
        <f>TRIM([1]!RegExpFind(TblAddress[[#This Row],[cln1]],"(^|\D)\d{1,3}(\D|$)"))</f>
        <v>6</v>
      </c>
      <c r="G101" t="s">
        <v>65</v>
      </c>
      <c r="H101">
        <v>1</v>
      </c>
      <c r="I101">
        <f>LEN(TblAddress[[#This Row],[person_address]])</f>
        <v>24</v>
      </c>
      <c r="J101" s="1">
        <f>IF(TblAddress[[#This Row],[chr_len]]&lt;=I$1002,3,IF(TblAddress[[#This Row],[chr_len]]&lt;=I$1003,2,1))</f>
        <v>2</v>
      </c>
      <c r="K101">
        <f>IF(LEN(TRIM(TblAddress[[#This Row],[cln1]]))=0,0,LEN(TRIM(TblAddress[[#This Row],[cln1]]))-LEN(SUBSTITUTE(TblAddress[[#This Row],[cln1]]," ",""))+1)</f>
        <v>4</v>
      </c>
      <c r="L101">
        <f>IF(LEN(TRIM(TblAddress[[#This Row],[cln2]]))=0,0,LEN(TRIM(TblAddress[[#This Row],[cln2]]))-LEN(SUBSTITUTE(TblAddress[[#This Row],[cln2]]," ",""))+1)</f>
        <v>2</v>
      </c>
      <c r="M101">
        <f>IF(TblAddress[[#This Row],[cln3]]="",0,1)</f>
        <v>1</v>
      </c>
      <c r="N101" s="7">
        <f>LEN(SUBSTITUTE(TblAddress[[#This Row],[cln2]]," ",""))</f>
        <v>6</v>
      </c>
      <c r="O101" s="6">
        <f t="shared" ca="1" si="1"/>
        <v>0.17647603126989408</v>
      </c>
      <c r="P101" s="6">
        <v>0.6330359405266025</v>
      </c>
      <c r="Q101" s="6"/>
      <c r="R101" s="6"/>
      <c r="S101" s="6" t="s">
        <v>2267</v>
      </c>
      <c r="T101" s="6"/>
      <c r="U101" s="6"/>
      <c r="V101" s="8" t="s">
        <v>2241</v>
      </c>
      <c r="W101" s="6">
        <v>6</v>
      </c>
      <c r="X101" s="6"/>
      <c r="Y101" s="8" t="s">
        <v>2246</v>
      </c>
      <c r="Z101" s="6" t="s">
        <v>612</v>
      </c>
      <c r="AA101" s="6"/>
      <c r="AB101" s="6"/>
      <c r="AC101" s="6"/>
      <c r="AD101" s="6"/>
      <c r="AE101" s="6">
        <v>1</v>
      </c>
    </row>
    <row r="102" spans="1:31">
      <c r="A102">
        <v>1357506</v>
      </c>
      <c r="B102" t="s">
        <v>220</v>
      </c>
      <c r="C102" t="s">
        <v>221</v>
      </c>
      <c r="D102" t="str">
        <f>TRIM(SUBSTITUTE(TblAddress[[#This Row],[person_address]],","," "))</f>
        <v>422B West Street Fort Lee NJ 07024</v>
      </c>
      <c r="E102" t="str">
        <f>TRIM([1]!RegExpReplace(TblAddress[[#This Row],[cln1]],"[^ 0-9]",""))</f>
        <v>422 07024</v>
      </c>
      <c r="F102" t="str">
        <f>TRIM([1]!RegExpFind(TblAddress[[#This Row],[cln1]],"(^|\D)\d{1,3}(\D|$)"))</f>
        <v>422B</v>
      </c>
      <c r="G102" t="s">
        <v>19</v>
      </c>
      <c r="H102">
        <v>1</v>
      </c>
      <c r="I102">
        <f>LEN(TblAddress[[#This Row],[person_address]])</f>
        <v>35</v>
      </c>
      <c r="J102" s="1">
        <f>IF(TblAddress[[#This Row],[chr_len]]&lt;=I$1002,3,IF(TblAddress[[#This Row],[chr_len]]&lt;=I$1003,2,1))</f>
        <v>2</v>
      </c>
      <c r="K102">
        <f>IF(LEN(TRIM(TblAddress[[#This Row],[cln1]]))=0,0,LEN(TRIM(TblAddress[[#This Row],[cln1]]))-LEN(SUBSTITUTE(TblAddress[[#This Row],[cln1]]," ",""))+1)</f>
        <v>7</v>
      </c>
      <c r="L102">
        <f>IF(LEN(TRIM(TblAddress[[#This Row],[cln2]]))=0,0,LEN(TRIM(TblAddress[[#This Row],[cln2]]))-LEN(SUBSTITUTE(TblAddress[[#This Row],[cln2]]," ",""))+1)</f>
        <v>2</v>
      </c>
      <c r="M102">
        <f>IF(TblAddress[[#This Row],[cln3]]="",0,1)</f>
        <v>1</v>
      </c>
      <c r="N102" s="7">
        <f>LEN(SUBSTITUTE(TblAddress[[#This Row],[cln2]]," ",""))</f>
        <v>8</v>
      </c>
      <c r="O102" s="6">
        <f t="shared" ca="1" si="1"/>
        <v>0.16019492951940872</v>
      </c>
      <c r="P102" s="6">
        <v>0.42118239637662847</v>
      </c>
      <c r="Q102" s="6"/>
      <c r="R102" s="6"/>
      <c r="S102" s="6" t="s">
        <v>2267</v>
      </c>
      <c r="T102" s="6"/>
      <c r="U102" s="6"/>
      <c r="V102" s="8" t="s">
        <v>2103</v>
      </c>
      <c r="W102" s="6" t="s">
        <v>2102</v>
      </c>
      <c r="X102" s="6"/>
      <c r="Y102" s="9" t="s">
        <v>2149</v>
      </c>
      <c r="Z102" s="6" t="s">
        <v>2104</v>
      </c>
      <c r="AA102" s="6" t="s">
        <v>2105</v>
      </c>
      <c r="AB102" s="6"/>
      <c r="AC102" s="6"/>
      <c r="AD102" s="6"/>
      <c r="AE102" s="6">
        <v>1</v>
      </c>
    </row>
    <row r="103" spans="1:31">
      <c r="A103">
        <v>1360678</v>
      </c>
      <c r="B103" t="s">
        <v>213</v>
      </c>
      <c r="C103" t="s">
        <v>222</v>
      </c>
      <c r="D103" t="str">
        <f>TRIM(SUBSTITUTE(TblAddress[[#This Row],[person_address]],","," "))</f>
        <v>45 Harrison Avenue apt. 1B Branford CT 06405</v>
      </c>
      <c r="E103" t="str">
        <f>TRIM([1]!RegExpReplace(TblAddress[[#This Row],[cln1]],"[^ 0-9]",""))</f>
        <v>45 1 06405</v>
      </c>
      <c r="F103" t="str">
        <f>TRIM([1]!RegExpFind(TblAddress[[#This Row],[cln1]],"(^|\D)\d{1,3}(\D|$)"))</f>
        <v>45</v>
      </c>
      <c r="G103" t="s">
        <v>19</v>
      </c>
      <c r="H103">
        <v>1</v>
      </c>
      <c r="I103">
        <f>LEN(TblAddress[[#This Row],[person_address]])</f>
        <v>46</v>
      </c>
      <c r="J103" s="1">
        <f>IF(TblAddress[[#This Row],[chr_len]]&lt;=I$1002,3,IF(TblAddress[[#This Row],[chr_len]]&lt;=I$1003,2,1))</f>
        <v>1</v>
      </c>
      <c r="K103">
        <f>IF(LEN(TRIM(TblAddress[[#This Row],[cln1]]))=0,0,LEN(TRIM(TblAddress[[#This Row],[cln1]]))-LEN(SUBSTITUTE(TblAddress[[#This Row],[cln1]]," ",""))+1)</f>
        <v>8</v>
      </c>
      <c r="L103">
        <f>IF(LEN(TRIM(TblAddress[[#This Row],[cln2]]))=0,0,LEN(TRIM(TblAddress[[#This Row],[cln2]]))-LEN(SUBSTITUTE(TblAddress[[#This Row],[cln2]]," ",""))+1)</f>
        <v>3</v>
      </c>
      <c r="M103">
        <f>IF(TblAddress[[#This Row],[cln3]]="",0,1)</f>
        <v>1</v>
      </c>
      <c r="N103" s="7">
        <f>LEN(SUBSTITUTE(TblAddress[[#This Row],[cln2]]," ",""))</f>
        <v>8</v>
      </c>
      <c r="O103" s="6">
        <f t="shared" ca="1" si="1"/>
        <v>0.59027457924786064</v>
      </c>
      <c r="P103" s="6">
        <v>0.15846465978262336</v>
      </c>
      <c r="Q103" s="6"/>
      <c r="R103" s="6"/>
      <c r="S103" s="6" t="s">
        <v>2263</v>
      </c>
      <c r="T103" s="6"/>
      <c r="U103" s="6"/>
      <c r="V103" s="8" t="s">
        <v>2902</v>
      </c>
      <c r="W103" s="6">
        <v>45</v>
      </c>
      <c r="X103" s="6"/>
      <c r="Y103" s="8" t="s">
        <v>2903</v>
      </c>
      <c r="Z103" s="6" t="s">
        <v>2904</v>
      </c>
      <c r="AA103" s="6" t="s">
        <v>2112</v>
      </c>
      <c r="AB103" s="6"/>
      <c r="AC103" s="6"/>
      <c r="AD103" s="6"/>
      <c r="AE103" s="6">
        <v>1</v>
      </c>
    </row>
    <row r="104" spans="1:31">
      <c r="A104">
        <v>1389426</v>
      </c>
      <c r="B104" t="s">
        <v>225</v>
      </c>
      <c r="C104" t="s">
        <v>226</v>
      </c>
      <c r="D104" t="str">
        <f>TRIM(SUBSTITUTE(TblAddress[[#This Row],[person_address]],","," "))</f>
        <v>280 Madison Avenue Suite 110 New York N.Y. 10016</v>
      </c>
      <c r="E104" t="str">
        <f>TRIM([1]!RegExpReplace(TblAddress[[#This Row],[cln1]],"[^ 0-9]",""))</f>
        <v>280 110 10016</v>
      </c>
      <c r="F104" t="str">
        <f>TRIM([1]!RegExpFind(TblAddress[[#This Row],[cln1]],"(^|\D)\d{1,3}(\D|$)"))</f>
        <v>280</v>
      </c>
      <c r="G104" t="s">
        <v>19</v>
      </c>
      <c r="H104">
        <v>1</v>
      </c>
      <c r="I104">
        <f>LEN(TblAddress[[#This Row],[person_address]])</f>
        <v>51</v>
      </c>
      <c r="J104" s="1">
        <f>IF(TblAddress[[#This Row],[chr_len]]&lt;=I$1002,3,IF(TblAddress[[#This Row],[chr_len]]&lt;=I$1003,2,1))</f>
        <v>1</v>
      </c>
      <c r="K104">
        <f>IF(LEN(TRIM(TblAddress[[#This Row],[cln1]]))=0,0,LEN(TRIM(TblAddress[[#This Row],[cln1]]))-LEN(SUBSTITUTE(TblAddress[[#This Row],[cln1]]," ",""))+1)</f>
        <v>9</v>
      </c>
      <c r="L104">
        <f>IF(LEN(TRIM(TblAddress[[#This Row],[cln2]]))=0,0,LEN(TRIM(TblAddress[[#This Row],[cln2]]))-LEN(SUBSTITUTE(TblAddress[[#This Row],[cln2]]," ",""))+1)</f>
        <v>3</v>
      </c>
      <c r="M104">
        <f>IF(TblAddress[[#This Row],[cln3]]="",0,1)</f>
        <v>1</v>
      </c>
      <c r="N104" s="7">
        <f>LEN(SUBSTITUTE(TblAddress[[#This Row],[cln2]]," ",""))</f>
        <v>11</v>
      </c>
      <c r="O104" s="6">
        <f t="shared" ca="1" si="1"/>
        <v>0.95399488586969527</v>
      </c>
      <c r="P104" s="6">
        <v>0.14234506585767925</v>
      </c>
      <c r="Q104" s="6"/>
      <c r="R104" s="6"/>
      <c r="S104" s="6" t="s">
        <v>2262</v>
      </c>
      <c r="T104" s="6"/>
      <c r="U104" s="6"/>
      <c r="V104" s="6" t="s">
        <v>3676</v>
      </c>
      <c r="W104" s="20">
        <v>110</v>
      </c>
      <c r="X104" s="6"/>
      <c r="Y104" s="19" t="s">
        <v>3677</v>
      </c>
      <c r="Z104" s="6" t="s">
        <v>802</v>
      </c>
      <c r="AA104" s="6" t="s">
        <v>1096</v>
      </c>
      <c r="AB104" s="6"/>
      <c r="AC104" s="6"/>
      <c r="AD104" s="6"/>
      <c r="AE104" s="6">
        <v>1</v>
      </c>
    </row>
    <row r="105" spans="1:31">
      <c r="A105">
        <v>1391168</v>
      </c>
      <c r="B105" t="s">
        <v>227</v>
      </c>
      <c r="C105" t="s">
        <v>228</v>
      </c>
      <c r="D105" t="str">
        <f>TRIM(SUBSTITUTE(TblAddress[[#This Row],[person_address]],","," "))</f>
        <v>Mitsubishi Denki K.K. 2-3 Marunouchi 2-chome Chiyoda-ku Tokyo 100</v>
      </c>
      <c r="E105" t="str">
        <f>TRIM([1]!RegExpReplace(TblAddress[[#This Row],[cln1]],"[^ 0-9]",""))</f>
        <v>23 2 100</v>
      </c>
      <c r="F105" t="str">
        <f>TRIM([1]!RegExpFind(TblAddress[[#This Row],[cln1]],"(^|\D)\d{1,3}(\D|$)"))</f>
        <v>2-</v>
      </c>
      <c r="G105" t="s">
        <v>8</v>
      </c>
      <c r="H105">
        <v>1</v>
      </c>
      <c r="I105">
        <f>LEN(TblAddress[[#This Row],[person_address]])</f>
        <v>65</v>
      </c>
      <c r="J105" s="1">
        <f>IF(TblAddress[[#This Row],[chr_len]]&lt;=I$1002,3,IF(TblAddress[[#This Row],[chr_len]]&lt;=I$1003,2,1))</f>
        <v>1</v>
      </c>
      <c r="K105">
        <f>IF(LEN(TRIM(TblAddress[[#This Row],[cln1]]))=0,0,LEN(TRIM(TblAddress[[#This Row],[cln1]]))-LEN(SUBSTITUTE(TblAddress[[#This Row],[cln1]]," ",""))+1)</f>
        <v>9</v>
      </c>
      <c r="L105">
        <f>IF(LEN(TRIM(TblAddress[[#This Row],[cln2]]))=0,0,LEN(TRIM(TblAddress[[#This Row],[cln2]]))-LEN(SUBSTITUTE(TblAddress[[#This Row],[cln2]]," ",""))+1)</f>
        <v>3</v>
      </c>
      <c r="M105">
        <f>IF(TblAddress[[#This Row],[cln3]]="",0,1)</f>
        <v>1</v>
      </c>
      <c r="N105" s="7">
        <f>LEN(SUBSTITUTE(TblAddress[[#This Row],[cln2]]," ",""))</f>
        <v>6</v>
      </c>
      <c r="O105" s="6">
        <f t="shared" ca="1" si="1"/>
        <v>0.40090535949535155</v>
      </c>
      <c r="P105" s="6">
        <v>3.5926466657600908E-3</v>
      </c>
      <c r="Q105" s="6"/>
      <c r="R105" s="6"/>
      <c r="S105" s="6" t="s">
        <v>2267</v>
      </c>
      <c r="T105" s="6" t="s">
        <v>2256</v>
      </c>
      <c r="U105" s="6"/>
      <c r="V105" s="8" t="s">
        <v>2258</v>
      </c>
      <c r="X105" s="6" t="s">
        <v>2255</v>
      </c>
      <c r="Y105" s="8">
        <v>100</v>
      </c>
      <c r="Z105" s="6" t="s">
        <v>613</v>
      </c>
      <c r="AA105" s="6"/>
      <c r="AB105" s="6"/>
      <c r="AC105" s="6"/>
      <c r="AD105" s="6"/>
      <c r="AE105" s="6">
        <v>1</v>
      </c>
    </row>
    <row r="106" spans="1:31">
      <c r="A106">
        <v>1397519</v>
      </c>
      <c r="B106" t="s">
        <v>229</v>
      </c>
      <c r="C106" t="s">
        <v>230</v>
      </c>
      <c r="D106" t="str">
        <f>TRIM(SUBSTITUTE(TblAddress[[#This Row],[person_address]],","," "))</f>
        <v>Mokryun Apt. 1241-1005 1091-1 Sanbon-Dong Gunpo Gyeonggi-Do</v>
      </c>
      <c r="E106" t="str">
        <f>TRIM([1]!RegExpReplace(TblAddress[[#This Row],[cln1]],"[^ 0-9]",""))</f>
        <v>12411005 10911</v>
      </c>
      <c r="F106" t="str">
        <f>TRIM([1]!RegExpFind(TblAddress[[#This Row],[cln1]],"(^|\D)\d{1,3}(\D|$)"))</f>
        <v>-1</v>
      </c>
      <c r="G106" t="s">
        <v>15</v>
      </c>
      <c r="H106">
        <v>1</v>
      </c>
      <c r="I106">
        <f>LEN(TblAddress[[#This Row],[person_address]])</f>
        <v>60</v>
      </c>
      <c r="J106" s="1">
        <f>IF(TblAddress[[#This Row],[chr_len]]&lt;=I$1002,3,IF(TblAddress[[#This Row],[chr_len]]&lt;=I$1003,2,1))</f>
        <v>1</v>
      </c>
      <c r="K106">
        <f>IF(LEN(TRIM(TblAddress[[#This Row],[cln1]]))=0,0,LEN(TRIM(TblAddress[[#This Row],[cln1]]))-LEN(SUBSTITUTE(TblAddress[[#This Row],[cln1]]," ",""))+1)</f>
        <v>7</v>
      </c>
      <c r="L106">
        <f>IF(LEN(TRIM(TblAddress[[#This Row],[cln2]]))=0,0,LEN(TRIM(TblAddress[[#This Row],[cln2]]))-LEN(SUBSTITUTE(TblAddress[[#This Row],[cln2]]," ",""))+1)</f>
        <v>2</v>
      </c>
      <c r="M106">
        <f>IF(TblAddress[[#This Row],[cln3]]="",0,1)</f>
        <v>1</v>
      </c>
      <c r="N106" s="7">
        <f>LEN(SUBSTITUTE(TblAddress[[#This Row],[cln2]]," ",""))</f>
        <v>13</v>
      </c>
      <c r="O106" s="6">
        <f t="shared" ca="1" si="1"/>
        <v>0.23705508010674237</v>
      </c>
      <c r="P106" s="6">
        <v>0.15074549271872395</v>
      </c>
      <c r="Q106" s="6"/>
      <c r="R106" s="6"/>
      <c r="S106" s="6" t="s">
        <v>2263</v>
      </c>
      <c r="T106" s="6" t="s">
        <v>2905</v>
      </c>
      <c r="U106" s="6" t="s">
        <v>2906</v>
      </c>
      <c r="V106" s="8"/>
      <c r="W106" s="6" t="s">
        <v>2907</v>
      </c>
      <c r="X106" s="6" t="s">
        <v>2908</v>
      </c>
      <c r="Y106" s="8"/>
      <c r="Z106" s="6" t="s">
        <v>2909</v>
      </c>
      <c r="AA106" s="6" t="s">
        <v>2910</v>
      </c>
      <c r="AB106" s="6"/>
      <c r="AC106" s="6"/>
      <c r="AD106" s="6"/>
      <c r="AE106" s="6">
        <v>0</v>
      </c>
    </row>
    <row r="107" spans="1:31">
      <c r="A107">
        <v>1397707</v>
      </c>
      <c r="B107" t="s">
        <v>231</v>
      </c>
      <c r="C107" t="s">
        <v>232</v>
      </c>
      <c r="D107" t="str">
        <f>TRIM(SUBSTITUTE(TblAddress[[#This Row],[person_address]],","," "))</f>
        <v>300-18 Aza Toyohara Oaza Motohara Kamikawamachi Kodama-gun Saitama</v>
      </c>
      <c r="E107" t="str">
        <f>TRIM([1]!RegExpReplace(TblAddress[[#This Row],[cln1]],"[^ 0-9]",""))</f>
        <v>30018</v>
      </c>
      <c r="F107" t="str">
        <f>TRIM([1]!RegExpFind(TblAddress[[#This Row],[cln1]],"(^|\D)\d{1,3}(\D|$)"))</f>
        <v>300-</v>
      </c>
      <c r="G107" t="s">
        <v>8</v>
      </c>
      <c r="H107">
        <v>1</v>
      </c>
      <c r="I107">
        <f>LEN(TblAddress[[#This Row],[person_address]])</f>
        <v>70</v>
      </c>
      <c r="J107" s="1">
        <f>IF(TblAddress[[#This Row],[chr_len]]&lt;=I$1002,3,IF(TblAddress[[#This Row],[chr_len]]&lt;=I$1003,2,1))</f>
        <v>1</v>
      </c>
      <c r="K107">
        <f>IF(LEN(TRIM(TblAddress[[#This Row],[cln1]]))=0,0,LEN(TRIM(TblAddress[[#This Row],[cln1]]))-LEN(SUBSTITUTE(TblAddress[[#This Row],[cln1]]," ",""))+1)</f>
        <v>8</v>
      </c>
      <c r="L107">
        <f>IF(LEN(TRIM(TblAddress[[#This Row],[cln2]]))=0,0,LEN(TRIM(TblAddress[[#This Row],[cln2]]))-LEN(SUBSTITUTE(TblAddress[[#This Row],[cln2]]," ",""))+1)</f>
        <v>1</v>
      </c>
      <c r="M107">
        <f>IF(TblAddress[[#This Row],[cln3]]="",0,1)</f>
        <v>1</v>
      </c>
      <c r="N107" s="7">
        <f>LEN(SUBSTITUTE(TblAddress[[#This Row],[cln2]]," ",""))</f>
        <v>5</v>
      </c>
      <c r="O107" s="6">
        <f t="shared" ca="1" si="1"/>
        <v>0.79741816828186796</v>
      </c>
      <c r="P107" s="6">
        <v>0.18861846186686149</v>
      </c>
      <c r="Q107" s="6"/>
      <c r="R107" s="6"/>
      <c r="S107" s="6" t="s">
        <v>2265</v>
      </c>
      <c r="T107" s="7"/>
      <c r="U107" s="7"/>
      <c r="V107" s="8" t="s">
        <v>3457</v>
      </c>
      <c r="X107" s="7" t="s">
        <v>3458</v>
      </c>
      <c r="Y107" s="8"/>
      <c r="Z107" s="7" t="s">
        <v>3459</v>
      </c>
      <c r="AA107" s="7" t="s">
        <v>3460</v>
      </c>
      <c r="AB107" s="7"/>
      <c r="AC107" s="7"/>
      <c r="AD107" s="7"/>
      <c r="AE107" s="7">
        <v>1</v>
      </c>
    </row>
    <row r="108" spans="1:31">
      <c r="A108">
        <v>1414353</v>
      </c>
      <c r="B108" t="s">
        <v>233</v>
      </c>
      <c r="C108" t="s">
        <v>234</v>
      </c>
      <c r="D108" t="str">
        <f>TRIM(SUBSTITUTE(TblAddress[[#This Row],[person_address]],","," "))</f>
        <v>PO Box 6321 Loughborough LE11 3XZ</v>
      </c>
      <c r="E108" t="str">
        <f>TRIM([1]!RegExpReplace(TblAddress[[#This Row],[cln1]],"[^ 0-9]",""))</f>
        <v>6321 11 3</v>
      </c>
      <c r="F108" t="str">
        <f>TRIM([1]!RegExpFind(TblAddress[[#This Row],[cln1]],"(^|\D)\d{1,3}(\D|$)"))</f>
        <v>E11</v>
      </c>
      <c r="G108" t="s">
        <v>16</v>
      </c>
      <c r="H108">
        <v>1</v>
      </c>
      <c r="I108">
        <f>LEN(TblAddress[[#This Row],[person_address]])</f>
        <v>33</v>
      </c>
      <c r="J108" s="1">
        <f>IF(TblAddress[[#This Row],[chr_len]]&lt;=I$1002,3,IF(TblAddress[[#This Row],[chr_len]]&lt;=I$1003,2,1))</f>
        <v>2</v>
      </c>
      <c r="K108">
        <f>IF(LEN(TRIM(TblAddress[[#This Row],[cln1]]))=0,0,LEN(TRIM(TblAddress[[#This Row],[cln1]]))-LEN(SUBSTITUTE(TblAddress[[#This Row],[cln1]]," ",""))+1)</f>
        <v>6</v>
      </c>
      <c r="L108">
        <f>IF(LEN(TRIM(TblAddress[[#This Row],[cln2]]))=0,0,LEN(TRIM(TblAddress[[#This Row],[cln2]]))-LEN(SUBSTITUTE(TblAddress[[#This Row],[cln2]]," ",""))+1)</f>
        <v>3</v>
      </c>
      <c r="M108">
        <f>IF(TblAddress[[#This Row],[cln3]]="",0,1)</f>
        <v>1</v>
      </c>
      <c r="N108" s="7">
        <f>LEN(SUBSTITUTE(TblAddress[[#This Row],[cln2]]," ",""))</f>
        <v>7</v>
      </c>
      <c r="O108" s="6">
        <f t="shared" ca="1" si="1"/>
        <v>1.2009826884512464E-2</v>
      </c>
      <c r="P108" s="6">
        <v>0.39604888289728524</v>
      </c>
      <c r="Q108" s="6"/>
      <c r="R108" s="6"/>
      <c r="S108" s="6" t="s">
        <v>2267</v>
      </c>
      <c r="T108" s="6"/>
      <c r="U108" s="6"/>
      <c r="V108" s="8" t="s">
        <v>2106</v>
      </c>
      <c r="W108" s="6"/>
      <c r="X108" s="6"/>
      <c r="Y108" s="8" t="s">
        <v>2107</v>
      </c>
      <c r="Z108" s="6" t="s">
        <v>2108</v>
      </c>
      <c r="AA108" s="6"/>
      <c r="AB108" s="6"/>
      <c r="AC108" s="6"/>
      <c r="AD108" s="6"/>
      <c r="AE108" s="6">
        <v>1</v>
      </c>
    </row>
    <row r="109" spans="1:31">
      <c r="A109">
        <v>1416071</v>
      </c>
      <c r="B109" t="s">
        <v>235</v>
      </c>
      <c r="C109" t="s">
        <v>236</v>
      </c>
      <c r="D109" t="str">
        <f>TRIM(SUBSTITUTE(TblAddress[[#This Row],[person_address]],","," "))</f>
        <v>2 Sconsett Bluff Avon CT 06001</v>
      </c>
      <c r="E109" t="str">
        <f>TRIM([1]!RegExpReplace(TblAddress[[#This Row],[cln1]],"[^ 0-9]",""))</f>
        <v>2 06001</v>
      </c>
      <c r="F109" t="str">
        <f>TRIM([1]!RegExpFind(TblAddress[[#This Row],[cln1]],"(^|\D)\d{1,3}(\D|$)"))</f>
        <v>2</v>
      </c>
      <c r="G109" t="s">
        <v>19</v>
      </c>
      <c r="H109">
        <v>1</v>
      </c>
      <c r="I109">
        <f>LEN(TblAddress[[#This Row],[person_address]])</f>
        <v>31</v>
      </c>
      <c r="J109" s="1">
        <f>IF(TblAddress[[#This Row],[chr_len]]&lt;=I$1002,3,IF(TblAddress[[#This Row],[chr_len]]&lt;=I$1003,2,1))</f>
        <v>2</v>
      </c>
      <c r="K109">
        <f>IF(LEN(TRIM(TblAddress[[#This Row],[cln1]]))=0,0,LEN(TRIM(TblAddress[[#This Row],[cln1]]))-LEN(SUBSTITUTE(TblAddress[[#This Row],[cln1]]," ",""))+1)</f>
        <v>6</v>
      </c>
      <c r="L109">
        <f>IF(LEN(TRIM(TblAddress[[#This Row],[cln2]]))=0,0,LEN(TRIM(TblAddress[[#This Row],[cln2]]))-LEN(SUBSTITUTE(TblAddress[[#This Row],[cln2]]," ",""))+1)</f>
        <v>2</v>
      </c>
      <c r="M109">
        <f>IF(TblAddress[[#This Row],[cln3]]="",0,1)</f>
        <v>1</v>
      </c>
      <c r="N109" s="7">
        <f>LEN(SUBSTITUTE(TblAddress[[#This Row],[cln2]]," ",""))</f>
        <v>6</v>
      </c>
      <c r="O109" s="6">
        <f t="shared" ca="1" si="1"/>
        <v>0.72393330551226232</v>
      </c>
      <c r="P109" s="6">
        <v>0.3993059835608721</v>
      </c>
      <c r="Q109" s="6"/>
      <c r="R109" s="6"/>
      <c r="S109" s="6" t="s">
        <v>2267</v>
      </c>
      <c r="T109" s="6"/>
      <c r="U109" s="6"/>
      <c r="V109" s="8" t="s">
        <v>2109</v>
      </c>
      <c r="W109" s="6">
        <v>2</v>
      </c>
      <c r="X109" s="6"/>
      <c r="Y109" s="8" t="s">
        <v>2110</v>
      </c>
      <c r="Z109" s="6" t="s">
        <v>2111</v>
      </c>
      <c r="AA109" s="6" t="s">
        <v>2112</v>
      </c>
      <c r="AB109" s="6"/>
      <c r="AC109" s="6"/>
      <c r="AD109" s="6"/>
      <c r="AE109" s="6">
        <v>1</v>
      </c>
    </row>
    <row r="110" spans="1:31">
      <c r="A110">
        <v>1423953</v>
      </c>
      <c r="B110" t="s">
        <v>237</v>
      </c>
      <c r="C110" t="s">
        <v>1955</v>
      </c>
      <c r="D110" t="str">
        <f>TRIM(SUBSTITUTE(TblAddress[[#This Row],[person_address]],","," "))</f>
        <v>14 rue des Hauts Pâturages 67210 Obernai</v>
      </c>
      <c r="E110" t="str">
        <f>TRIM([1]!RegExpReplace(TblAddress[[#This Row],[cln1]],"[^ 0-9]",""))</f>
        <v>14 67210</v>
      </c>
      <c r="F110" t="str">
        <f>TRIM([1]!RegExpFind(TblAddress[[#This Row],[cln1]],"(^|\D)\d{1,3}(\D|$)"))</f>
        <v>14</v>
      </c>
      <c r="G110" t="s">
        <v>9</v>
      </c>
      <c r="H110">
        <v>1</v>
      </c>
      <c r="I110">
        <f>LEN(TblAddress[[#This Row],[person_address]])</f>
        <v>41</v>
      </c>
      <c r="J110" s="1">
        <f>IF(TblAddress[[#This Row],[chr_len]]&lt;=I$1002,3,IF(TblAddress[[#This Row],[chr_len]]&lt;=I$1003,2,1))</f>
        <v>1</v>
      </c>
      <c r="K110">
        <f>IF(LEN(TRIM(TblAddress[[#This Row],[cln1]]))=0,0,LEN(TRIM(TblAddress[[#This Row],[cln1]]))-LEN(SUBSTITUTE(TblAddress[[#This Row],[cln1]]," ",""))+1)</f>
        <v>7</v>
      </c>
      <c r="L110">
        <f>IF(LEN(TRIM(TblAddress[[#This Row],[cln2]]))=0,0,LEN(TRIM(TblAddress[[#This Row],[cln2]]))-LEN(SUBSTITUTE(TblAddress[[#This Row],[cln2]]," ",""))+1)</f>
        <v>2</v>
      </c>
      <c r="M110">
        <f>IF(TblAddress[[#This Row],[cln3]]="",0,1)</f>
        <v>1</v>
      </c>
      <c r="N110" s="7">
        <f>LEN(SUBSTITUTE(TblAddress[[#This Row],[cln2]]," ",""))</f>
        <v>7</v>
      </c>
      <c r="O110" s="6">
        <f t="shared" ca="1" si="1"/>
        <v>0.29277243713998757</v>
      </c>
      <c r="P110" s="6">
        <v>0.12460860825362785</v>
      </c>
      <c r="Q110" s="6"/>
      <c r="R110" s="6"/>
      <c r="S110" s="6" t="s">
        <v>2261</v>
      </c>
      <c r="T110" s="7"/>
      <c r="U110" s="7"/>
      <c r="V110" s="8" t="s">
        <v>3184</v>
      </c>
      <c r="W110" s="7">
        <v>14</v>
      </c>
      <c r="X110" s="7"/>
      <c r="Y110" s="8" t="s">
        <v>3185</v>
      </c>
      <c r="Z110" s="7" t="s">
        <v>3186</v>
      </c>
      <c r="AA110" s="7"/>
      <c r="AB110" s="7"/>
      <c r="AC110" s="6"/>
      <c r="AD110" s="6"/>
      <c r="AE110" s="6">
        <v>1</v>
      </c>
    </row>
    <row r="111" spans="1:31">
      <c r="A111">
        <v>1434087</v>
      </c>
      <c r="B111" t="s">
        <v>238</v>
      </c>
      <c r="C111" t="s">
        <v>239</v>
      </c>
      <c r="D111" t="str">
        <f>TRIM(SUBSTITUTE(TblAddress[[#This Row],[person_address]],","," "))</f>
        <v>Werk Gendorf 84508 Burgkirchen</v>
      </c>
      <c r="E111" t="str">
        <f>TRIM([1]!RegExpReplace(TblAddress[[#This Row],[cln1]],"[^ 0-9]",""))</f>
        <v>84508</v>
      </c>
      <c r="F111" t="str">
        <f>TRIM([1]!RegExpFind(TblAddress[[#This Row],[cln1]],"(^|\D)\d{1,3}(\D|$)"))</f>
        <v/>
      </c>
      <c r="G111" t="s">
        <v>4</v>
      </c>
      <c r="H111">
        <v>1</v>
      </c>
      <c r="I111">
        <f>LEN(TblAddress[[#This Row],[person_address]])</f>
        <v>30</v>
      </c>
      <c r="J111" s="1">
        <f>IF(TblAddress[[#This Row],[chr_len]]&lt;=I$1002,3,IF(TblAddress[[#This Row],[chr_len]]&lt;=I$1003,2,1))</f>
        <v>2</v>
      </c>
      <c r="K111">
        <f>IF(LEN(TRIM(TblAddress[[#This Row],[cln1]]))=0,0,LEN(TRIM(TblAddress[[#This Row],[cln1]]))-LEN(SUBSTITUTE(TblAddress[[#This Row],[cln1]]," ",""))+1)</f>
        <v>4</v>
      </c>
      <c r="L111">
        <f>IF(LEN(TRIM(TblAddress[[#This Row],[cln2]]))=0,0,LEN(TRIM(TblAddress[[#This Row],[cln2]]))-LEN(SUBSTITUTE(TblAddress[[#This Row],[cln2]]," ",""))+1)</f>
        <v>1</v>
      </c>
      <c r="M111">
        <f>IF(TblAddress[[#This Row],[cln3]]="",0,1)</f>
        <v>0</v>
      </c>
      <c r="N111" s="7">
        <f>LEN(SUBSTITUTE(TblAddress[[#This Row],[cln2]]," ",""))</f>
        <v>5</v>
      </c>
      <c r="O111" s="6">
        <f t="shared" ca="1" si="1"/>
        <v>0.40465654674111995</v>
      </c>
      <c r="P111" s="6">
        <v>0.59628485337445347</v>
      </c>
      <c r="Q111" s="6"/>
      <c r="R111" s="6"/>
      <c r="S111" s="6" t="s">
        <v>2267</v>
      </c>
      <c r="T111" s="6"/>
      <c r="U111" s="6"/>
      <c r="V111" s="8"/>
      <c r="W111" s="6"/>
      <c r="X111" s="6" t="s">
        <v>2248</v>
      </c>
      <c r="Y111" s="8">
        <v>84508</v>
      </c>
      <c r="Z111" s="6" t="s">
        <v>2197</v>
      </c>
      <c r="AA111" s="6"/>
      <c r="AB111" s="6"/>
      <c r="AC111" s="6"/>
      <c r="AD111" s="6"/>
      <c r="AE111" s="6">
        <v>0</v>
      </c>
    </row>
    <row r="112" spans="1:31">
      <c r="A112">
        <v>1458522</v>
      </c>
      <c r="B112" t="s">
        <v>242</v>
      </c>
      <c r="C112" t="s">
        <v>1956</v>
      </c>
      <c r="D112" t="str">
        <f>TRIM(SUBSTITUTE(TblAddress[[#This Row],[person_address]],","," "))</f>
        <v>8332 Querbes Montréal Québec H3N 2C5</v>
      </c>
      <c r="E112" t="str">
        <f>TRIM([1]!RegExpReplace(TblAddress[[#This Row],[cln1]],"[^ 0-9]",""))</f>
        <v>8332 3 25</v>
      </c>
      <c r="F112" t="str">
        <f>TRIM([1]!RegExpFind(TblAddress[[#This Row],[cln1]],"(^|\D)\d{1,3}(\D|$)"))</f>
        <v>H3N</v>
      </c>
      <c r="G112" t="s">
        <v>64</v>
      </c>
      <c r="H112">
        <v>1</v>
      </c>
      <c r="I112">
        <f>LEN(TblAddress[[#This Row],[person_address]])</f>
        <v>37</v>
      </c>
      <c r="J112" s="1">
        <f>IF(TblAddress[[#This Row],[chr_len]]&lt;=I$1002,3,IF(TblAddress[[#This Row],[chr_len]]&lt;=I$1003,2,1))</f>
        <v>1</v>
      </c>
      <c r="K112">
        <f>IF(LEN(TRIM(TblAddress[[#This Row],[cln1]]))=0,0,LEN(TRIM(TblAddress[[#This Row],[cln1]]))-LEN(SUBSTITUTE(TblAddress[[#This Row],[cln1]]," ",""))+1)</f>
        <v>6</v>
      </c>
      <c r="L112">
        <f>IF(LEN(TRIM(TblAddress[[#This Row],[cln2]]))=0,0,LEN(TRIM(TblAddress[[#This Row],[cln2]]))-LEN(SUBSTITUTE(TblAddress[[#This Row],[cln2]]," ",""))+1)</f>
        <v>3</v>
      </c>
      <c r="M112">
        <f>IF(TblAddress[[#This Row],[cln3]]="",0,1)</f>
        <v>1</v>
      </c>
      <c r="N112" s="7">
        <f>LEN(SUBSTITUTE(TblAddress[[#This Row],[cln2]]," ",""))</f>
        <v>7</v>
      </c>
      <c r="O112" s="6">
        <f t="shared" ca="1" si="1"/>
        <v>0.92556161183261787</v>
      </c>
      <c r="P112" s="6">
        <v>0.20449363980817481</v>
      </c>
      <c r="Q112" s="6"/>
      <c r="R112" s="6"/>
      <c r="S112" s="6" t="s">
        <v>2266</v>
      </c>
      <c r="T112" s="6"/>
      <c r="U112" s="6">
        <v>8332</v>
      </c>
      <c r="V112" s="8" t="s">
        <v>2306</v>
      </c>
      <c r="W112" s="6"/>
      <c r="X112" s="6"/>
      <c r="Y112" s="8" t="s">
        <v>2307</v>
      </c>
      <c r="Z112" s="6" t="s">
        <v>2308</v>
      </c>
      <c r="AA112" s="6" t="s">
        <v>2309</v>
      </c>
      <c r="AB112" s="6"/>
      <c r="AC112" s="6"/>
      <c r="AD112" s="6"/>
      <c r="AE112" s="6">
        <v>1</v>
      </c>
    </row>
    <row r="113" spans="1:31">
      <c r="A113">
        <v>1477603</v>
      </c>
      <c r="B113" t="s">
        <v>243</v>
      </c>
      <c r="C113" t="s">
        <v>244</v>
      </c>
      <c r="D113" t="str">
        <f>TRIM(SUBSTITUTE(TblAddress[[#This Row],[person_address]],","," "))</f>
        <v>7041 East Edgemont Street Tucson AZ 85710</v>
      </c>
      <c r="E113" t="str">
        <f>TRIM([1]!RegExpReplace(TblAddress[[#This Row],[cln1]],"[^ 0-9]",""))</f>
        <v>7041 85710</v>
      </c>
      <c r="F113" t="str">
        <f>TRIM([1]!RegExpFind(TblAddress[[#This Row],[cln1]],"(^|\D)\d{1,3}(\D|$)"))</f>
        <v/>
      </c>
      <c r="G113" t="s">
        <v>19</v>
      </c>
      <c r="H113">
        <v>1</v>
      </c>
      <c r="I113">
        <f>LEN(TblAddress[[#This Row],[person_address]])</f>
        <v>42</v>
      </c>
      <c r="J113" s="1">
        <f>IF(TblAddress[[#This Row],[chr_len]]&lt;=I$1002,3,IF(TblAddress[[#This Row],[chr_len]]&lt;=I$1003,2,1))</f>
        <v>1</v>
      </c>
      <c r="K113">
        <f>IF(LEN(TRIM(TblAddress[[#This Row],[cln1]]))=0,0,LEN(TRIM(TblAddress[[#This Row],[cln1]]))-LEN(SUBSTITUTE(TblAddress[[#This Row],[cln1]]," ",""))+1)</f>
        <v>7</v>
      </c>
      <c r="L113">
        <f>IF(LEN(TRIM(TblAddress[[#This Row],[cln2]]))=0,0,LEN(TRIM(TblAddress[[#This Row],[cln2]]))-LEN(SUBSTITUTE(TblAddress[[#This Row],[cln2]]," ",""))+1)</f>
        <v>2</v>
      </c>
      <c r="M113">
        <f>IF(TblAddress[[#This Row],[cln3]]="",0,1)</f>
        <v>0</v>
      </c>
      <c r="N113" s="7">
        <f>LEN(SUBSTITUTE(TblAddress[[#This Row],[cln2]]," ",""))</f>
        <v>9</v>
      </c>
      <c r="O113" s="6">
        <f t="shared" ca="1" si="1"/>
        <v>0.93831631800726256</v>
      </c>
      <c r="P113" s="6">
        <v>0.14053922909705618</v>
      </c>
      <c r="Q113" s="6"/>
      <c r="R113" s="6"/>
      <c r="S113" s="6" t="s">
        <v>2262</v>
      </c>
      <c r="T113" s="6"/>
      <c r="U113" s="6"/>
      <c r="V113" s="6" t="s">
        <v>3678</v>
      </c>
      <c r="W113" s="17">
        <v>7041</v>
      </c>
      <c r="X113" s="6"/>
      <c r="Y113" s="18" t="s">
        <v>3679</v>
      </c>
      <c r="Z113" s="6" t="s">
        <v>3680</v>
      </c>
      <c r="AA113" s="6" t="s">
        <v>3681</v>
      </c>
      <c r="AB113" s="6"/>
      <c r="AC113" s="6"/>
      <c r="AD113" s="6"/>
      <c r="AE113" s="6">
        <v>1</v>
      </c>
    </row>
    <row r="114" spans="1:31">
      <c r="A114">
        <v>1484827</v>
      </c>
      <c r="B114" t="s">
        <v>245</v>
      </c>
      <c r="C114" t="s">
        <v>246</v>
      </c>
      <c r="D114" t="str">
        <f>TRIM(SUBSTITUTE(TblAddress[[#This Row],[person_address]],","," "))</f>
        <v>3 rue de l'Isly F-75008 PARIS</v>
      </c>
      <c r="E114" t="str">
        <f>TRIM([1]!RegExpReplace(TblAddress[[#This Row],[cln1]],"[^ 0-9]",""))</f>
        <v>3 75008</v>
      </c>
      <c r="F114" t="str">
        <f>TRIM([1]!RegExpFind(TblAddress[[#This Row],[cln1]],"(^|\D)\d{1,3}(\D|$)"))</f>
        <v>3</v>
      </c>
      <c r="G114" t="s">
        <v>9</v>
      </c>
      <c r="H114">
        <v>1</v>
      </c>
      <c r="I114">
        <f>LEN(TblAddress[[#This Row],[person_address]])</f>
        <v>30</v>
      </c>
      <c r="J114" s="1">
        <f>IF(TblAddress[[#This Row],[chr_len]]&lt;=I$1002,3,IF(TblAddress[[#This Row],[chr_len]]&lt;=I$1003,2,1))</f>
        <v>2</v>
      </c>
      <c r="K114">
        <f>IF(LEN(TRIM(TblAddress[[#This Row],[cln1]]))=0,0,LEN(TRIM(TblAddress[[#This Row],[cln1]]))-LEN(SUBSTITUTE(TblAddress[[#This Row],[cln1]]," ",""))+1)</f>
        <v>6</v>
      </c>
      <c r="L114">
        <f>IF(LEN(TRIM(TblAddress[[#This Row],[cln2]]))=0,0,LEN(TRIM(TblAddress[[#This Row],[cln2]]))-LEN(SUBSTITUTE(TblAddress[[#This Row],[cln2]]," ",""))+1)</f>
        <v>2</v>
      </c>
      <c r="M114">
        <f>IF(TblAddress[[#This Row],[cln3]]="",0,1)</f>
        <v>1</v>
      </c>
      <c r="N114" s="7">
        <f>LEN(SUBSTITUTE(TblAddress[[#This Row],[cln2]]," ",""))</f>
        <v>6</v>
      </c>
      <c r="O114" s="6">
        <f t="shared" ca="1" si="1"/>
        <v>0.99512502246259416</v>
      </c>
      <c r="P114" s="6">
        <v>0.40973842412496519</v>
      </c>
      <c r="Q114" s="6"/>
      <c r="R114" s="6"/>
      <c r="S114" s="6" t="s">
        <v>2267</v>
      </c>
      <c r="T114" s="6"/>
      <c r="U114" s="6"/>
      <c r="V114" s="8" t="s">
        <v>2150</v>
      </c>
      <c r="W114" s="6">
        <v>3</v>
      </c>
      <c r="X114" s="6"/>
      <c r="Y114" s="8" t="s">
        <v>2113</v>
      </c>
      <c r="Z114" s="6" t="s">
        <v>2114</v>
      </c>
      <c r="AA114" s="6"/>
      <c r="AB114" s="6"/>
      <c r="AC114" s="6"/>
      <c r="AD114" s="6"/>
      <c r="AE114" s="6">
        <v>1</v>
      </c>
    </row>
    <row r="115" spans="1:31">
      <c r="A115">
        <v>1500687</v>
      </c>
      <c r="B115" t="s">
        <v>248</v>
      </c>
      <c r="C115" t="s">
        <v>249</v>
      </c>
      <c r="D115" t="str">
        <f>TRIM(SUBSTITUTE(TblAddress[[#This Row],[person_address]],","," "))</f>
        <v>Shibukawa Kojo 1135 Nakamura Shibukawa-shi Gunma 377-0002</v>
      </c>
      <c r="E115" t="str">
        <f>TRIM([1]!RegExpReplace(TblAddress[[#This Row],[cln1]],"[^ 0-9]",""))</f>
        <v>1135 3770002</v>
      </c>
      <c r="F115" t="str">
        <f>TRIM([1]!RegExpFind(TblAddress[[#This Row],[cln1]],"(^|\D)\d{1,3}(\D|$)"))</f>
        <v>377-</v>
      </c>
      <c r="G115" t="s">
        <v>8</v>
      </c>
      <c r="H115">
        <v>1</v>
      </c>
      <c r="I115">
        <f>LEN(TblAddress[[#This Row],[person_address]])</f>
        <v>59</v>
      </c>
      <c r="J115" s="1">
        <f>IF(TblAddress[[#This Row],[chr_len]]&lt;=I$1002,3,IF(TblAddress[[#This Row],[chr_len]]&lt;=I$1003,2,1))</f>
        <v>1</v>
      </c>
      <c r="K115">
        <f>IF(LEN(TRIM(TblAddress[[#This Row],[cln1]]))=0,0,LEN(TRIM(TblAddress[[#This Row],[cln1]]))-LEN(SUBSTITUTE(TblAddress[[#This Row],[cln1]]," ",""))+1)</f>
        <v>7</v>
      </c>
      <c r="L115">
        <f>IF(LEN(TRIM(TblAddress[[#This Row],[cln2]]))=0,0,LEN(TRIM(TblAddress[[#This Row],[cln2]]))-LEN(SUBSTITUTE(TblAddress[[#This Row],[cln2]]," ",""))+1)</f>
        <v>2</v>
      </c>
      <c r="M115">
        <f>IF(TblAddress[[#This Row],[cln3]]="",0,1)</f>
        <v>1</v>
      </c>
      <c r="N115" s="7">
        <f>LEN(SUBSTITUTE(TblAddress[[#This Row],[cln2]]," ",""))</f>
        <v>11</v>
      </c>
      <c r="O115" s="6">
        <f t="shared" ca="1" si="1"/>
        <v>0.47099453626500853</v>
      </c>
      <c r="P115" s="6">
        <v>0.15972870982748344</v>
      </c>
      <c r="Q115" s="6"/>
      <c r="R115" s="6"/>
      <c r="S115" s="6" t="s">
        <v>2263</v>
      </c>
      <c r="T115" s="6"/>
      <c r="U115" s="6" t="s">
        <v>2911</v>
      </c>
      <c r="V115" s="8" t="s">
        <v>2912</v>
      </c>
      <c r="X115" s="6" t="s">
        <v>2913</v>
      </c>
      <c r="Y115" s="8" t="s">
        <v>2914</v>
      </c>
      <c r="Z115" s="6" t="s">
        <v>2915</v>
      </c>
      <c r="AA115" s="6" t="s">
        <v>2916</v>
      </c>
      <c r="AB115" s="6"/>
      <c r="AC115" s="6"/>
      <c r="AD115" s="6"/>
      <c r="AE115" s="6">
        <v>1</v>
      </c>
    </row>
    <row r="116" spans="1:31">
      <c r="A116">
        <v>1547106</v>
      </c>
      <c r="B116" t="s">
        <v>1921</v>
      </c>
      <c r="C116" t="s">
        <v>1957</v>
      </c>
      <c r="D116" t="str">
        <f>TRIM(SUBSTITUTE(TblAddress[[#This Row],[person_address]],","," "))</f>
        <v>Kilianstrasse 18 33142 Büren</v>
      </c>
      <c r="E116" t="str">
        <f>TRIM([1]!RegExpReplace(TblAddress[[#This Row],[cln1]],"[^ 0-9]",""))</f>
        <v>18 33142</v>
      </c>
      <c r="F116" t="str">
        <f>TRIM([1]!RegExpFind(TblAddress[[#This Row],[cln1]],"(^|\D)\d{1,3}(\D|$)"))</f>
        <v>18</v>
      </c>
      <c r="G116" t="s">
        <v>4</v>
      </c>
      <c r="H116">
        <v>1</v>
      </c>
      <c r="I116">
        <f>LEN(TblAddress[[#This Row],[person_address]])</f>
        <v>28</v>
      </c>
      <c r="J116" s="1">
        <f>IF(TblAddress[[#This Row],[chr_len]]&lt;=I$1002,3,IF(TblAddress[[#This Row],[chr_len]]&lt;=I$1003,2,1))</f>
        <v>2</v>
      </c>
      <c r="K116">
        <f>IF(LEN(TRIM(TblAddress[[#This Row],[cln1]]))=0,0,LEN(TRIM(TblAddress[[#This Row],[cln1]]))-LEN(SUBSTITUTE(TblAddress[[#This Row],[cln1]]," ",""))+1)</f>
        <v>4</v>
      </c>
      <c r="L116">
        <f>IF(LEN(TRIM(TblAddress[[#This Row],[cln2]]))=0,0,LEN(TRIM(TblAddress[[#This Row],[cln2]]))-LEN(SUBSTITUTE(TblAddress[[#This Row],[cln2]]," ",""))+1)</f>
        <v>2</v>
      </c>
      <c r="M116">
        <f>IF(TblAddress[[#This Row],[cln3]]="",0,1)</f>
        <v>1</v>
      </c>
      <c r="N116" s="7">
        <f>LEN(SUBSTITUTE(TblAddress[[#This Row],[cln2]]," ",""))</f>
        <v>7</v>
      </c>
      <c r="O116" s="6">
        <f t="shared" ca="1" si="1"/>
        <v>0.78614154985344675</v>
      </c>
      <c r="P116" s="6">
        <v>0.60773822730273064</v>
      </c>
      <c r="Q116" s="6"/>
      <c r="R116" s="6"/>
      <c r="S116" s="6" t="s">
        <v>2267</v>
      </c>
      <c r="T116" s="6"/>
      <c r="U116" s="6"/>
      <c r="V116" s="8" t="s">
        <v>2198</v>
      </c>
      <c r="W116" s="6">
        <v>18</v>
      </c>
      <c r="X116" s="6"/>
      <c r="Y116" s="8">
        <v>33142</v>
      </c>
      <c r="Z116" s="6" t="s">
        <v>2199</v>
      </c>
      <c r="AA116" s="6"/>
      <c r="AB116" s="6"/>
      <c r="AC116" s="6"/>
      <c r="AD116" s="6"/>
      <c r="AE116" s="6">
        <v>1</v>
      </c>
    </row>
    <row r="117" spans="1:31">
      <c r="A117">
        <v>1582941</v>
      </c>
      <c r="B117" t="s">
        <v>250</v>
      </c>
      <c r="C117" t="s">
        <v>251</v>
      </c>
      <c r="D117" t="str">
        <f>TRIM(SUBSTITUTE(TblAddress[[#This Row],[person_address]],","," "))</f>
        <v>Am Breitenberg 14 37534 Badenhaussen</v>
      </c>
      <c r="E117" t="str">
        <f>TRIM([1]!RegExpReplace(TblAddress[[#This Row],[cln1]],"[^ 0-9]",""))</f>
        <v>14 37534</v>
      </c>
      <c r="F117" t="str">
        <f>TRIM([1]!RegExpFind(TblAddress[[#This Row],[cln1]],"(^|\D)\d{1,3}(\D|$)"))</f>
        <v>14</v>
      </c>
      <c r="G117" t="s">
        <v>4</v>
      </c>
      <c r="H117">
        <v>1</v>
      </c>
      <c r="I117">
        <f>LEN(TblAddress[[#This Row],[person_address]])</f>
        <v>36</v>
      </c>
      <c r="J117" s="1">
        <f>IF(TblAddress[[#This Row],[chr_len]]&lt;=I$1002,3,IF(TblAddress[[#This Row],[chr_len]]&lt;=I$1003,2,1))</f>
        <v>1</v>
      </c>
      <c r="K117">
        <f>IF(LEN(TRIM(TblAddress[[#This Row],[cln1]]))=0,0,LEN(TRIM(TblAddress[[#This Row],[cln1]]))-LEN(SUBSTITUTE(TblAddress[[#This Row],[cln1]]," ",""))+1)</f>
        <v>5</v>
      </c>
      <c r="L117">
        <f>IF(LEN(TRIM(TblAddress[[#This Row],[cln2]]))=0,0,LEN(TRIM(TblAddress[[#This Row],[cln2]]))-LEN(SUBSTITUTE(TblAddress[[#This Row],[cln2]]," ",""))+1)</f>
        <v>2</v>
      </c>
      <c r="M117">
        <f>IF(TblAddress[[#This Row],[cln3]]="",0,1)</f>
        <v>1</v>
      </c>
      <c r="N117" s="7">
        <f>LEN(SUBSTITUTE(TblAddress[[#This Row],[cln2]]," ",""))</f>
        <v>7</v>
      </c>
      <c r="O117" s="6">
        <f t="shared" ca="1" si="1"/>
        <v>0.34009447542225957</v>
      </c>
      <c r="P117" s="6">
        <v>0.12132910669094987</v>
      </c>
      <c r="Q117" s="6"/>
      <c r="R117" s="6"/>
      <c r="S117" s="6" t="s">
        <v>2261</v>
      </c>
      <c r="T117" s="7"/>
      <c r="U117" s="7"/>
      <c r="V117" s="8" t="s">
        <v>3187</v>
      </c>
      <c r="W117" s="7">
        <v>14</v>
      </c>
      <c r="X117" s="7"/>
      <c r="Y117" s="8" t="s">
        <v>3188</v>
      </c>
      <c r="Z117" s="7" t="s">
        <v>3189</v>
      </c>
      <c r="AA117" s="7"/>
      <c r="AB117" s="7"/>
      <c r="AC117" s="6"/>
      <c r="AD117" s="6"/>
      <c r="AE117" s="6">
        <v>1</v>
      </c>
    </row>
    <row r="118" spans="1:31">
      <c r="A118">
        <v>1589136</v>
      </c>
      <c r="B118" t="s">
        <v>252</v>
      </c>
      <c r="C118" t="s">
        <v>253</v>
      </c>
      <c r="D118" t="str">
        <f>TRIM(SUBSTITUTE(TblAddress[[#This Row],[person_address]],","," "))</f>
        <v>Im Schaffner 3 69123 Heidelberg</v>
      </c>
      <c r="E118" t="str">
        <f>TRIM([1]!RegExpReplace(TblAddress[[#This Row],[cln1]],"[^ 0-9]",""))</f>
        <v>3 69123</v>
      </c>
      <c r="F118" t="str">
        <f>TRIM([1]!RegExpFind(TblAddress[[#This Row],[cln1]],"(^|\D)\d{1,3}(\D|$)"))</f>
        <v>3</v>
      </c>
      <c r="G118" t="s">
        <v>4</v>
      </c>
      <c r="H118">
        <v>1</v>
      </c>
      <c r="I118">
        <f>LEN(TblAddress[[#This Row],[person_address]])</f>
        <v>31</v>
      </c>
      <c r="J118" s="1">
        <f>IF(TblAddress[[#This Row],[chr_len]]&lt;=I$1002,3,IF(TblAddress[[#This Row],[chr_len]]&lt;=I$1003,2,1))</f>
        <v>2</v>
      </c>
      <c r="K118">
        <f>IF(LEN(TRIM(TblAddress[[#This Row],[cln1]]))=0,0,LEN(TRIM(TblAddress[[#This Row],[cln1]]))-LEN(SUBSTITUTE(TblAddress[[#This Row],[cln1]]," ",""))+1)</f>
        <v>5</v>
      </c>
      <c r="L118">
        <f>IF(LEN(TRIM(TblAddress[[#This Row],[cln2]]))=0,0,LEN(TRIM(TblAddress[[#This Row],[cln2]]))-LEN(SUBSTITUTE(TblAddress[[#This Row],[cln2]]," ",""))+1)</f>
        <v>2</v>
      </c>
      <c r="M118">
        <f>IF(TblAddress[[#This Row],[cln3]]="",0,1)</f>
        <v>1</v>
      </c>
      <c r="N118" s="7">
        <f>LEN(SUBSTITUTE(TblAddress[[#This Row],[cln2]]," ",""))</f>
        <v>6</v>
      </c>
      <c r="O118" s="6">
        <f t="shared" ca="1" si="1"/>
        <v>0.1356179357515962</v>
      </c>
      <c r="P118" s="6">
        <v>0.6402135591830741</v>
      </c>
      <c r="Q118" s="6"/>
      <c r="R118" s="6"/>
      <c r="S118" s="6" t="s">
        <v>2267</v>
      </c>
      <c r="T118" s="6"/>
      <c r="U118" s="6"/>
      <c r="V118" s="8" t="s">
        <v>2242</v>
      </c>
      <c r="W118" s="6">
        <v>3</v>
      </c>
      <c r="X118" s="6"/>
      <c r="Y118" s="8">
        <v>69123</v>
      </c>
      <c r="Z118" s="6" t="s">
        <v>1687</v>
      </c>
      <c r="AA118" s="6"/>
      <c r="AB118" s="6"/>
      <c r="AC118" s="6"/>
      <c r="AD118" s="6"/>
      <c r="AE118" s="6">
        <v>1</v>
      </c>
    </row>
    <row r="119" spans="1:31">
      <c r="A119">
        <v>1592778</v>
      </c>
      <c r="B119" t="s">
        <v>254</v>
      </c>
      <c r="C119" t="s">
        <v>255</v>
      </c>
      <c r="D119" t="str">
        <f>TRIM(SUBSTITUTE(TblAddress[[#This Row],[person_address]],","," "))</f>
        <v>735 Braewood Drive Algonquin Illinois 60102</v>
      </c>
      <c r="E119" t="str">
        <f>TRIM([1]!RegExpReplace(TblAddress[[#This Row],[cln1]],"[^ 0-9]",""))</f>
        <v>735 60102</v>
      </c>
      <c r="F119" t="str">
        <f>TRIM([1]!RegExpFind(TblAddress[[#This Row],[cln1]],"(^|\D)\d{1,3}(\D|$)"))</f>
        <v>735</v>
      </c>
      <c r="G119" t="s">
        <v>19</v>
      </c>
      <c r="H119">
        <v>1</v>
      </c>
      <c r="I119">
        <f>LEN(TblAddress[[#This Row],[person_address]])</f>
        <v>44</v>
      </c>
      <c r="J119" s="1">
        <f>IF(TblAddress[[#This Row],[chr_len]]&lt;=I$1002,3,IF(TblAddress[[#This Row],[chr_len]]&lt;=I$1003,2,1))</f>
        <v>1</v>
      </c>
      <c r="K119">
        <f>IF(LEN(TRIM(TblAddress[[#This Row],[cln1]]))=0,0,LEN(TRIM(TblAddress[[#This Row],[cln1]]))-LEN(SUBSTITUTE(TblAddress[[#This Row],[cln1]]," ",""))+1)</f>
        <v>6</v>
      </c>
      <c r="L119">
        <f>IF(LEN(TRIM(TblAddress[[#This Row],[cln2]]))=0,0,LEN(TRIM(TblAddress[[#This Row],[cln2]]))-LEN(SUBSTITUTE(TblAddress[[#This Row],[cln2]]," ",""))+1)</f>
        <v>2</v>
      </c>
      <c r="M119">
        <f>IF(TblAddress[[#This Row],[cln3]]="",0,1)</f>
        <v>1</v>
      </c>
      <c r="N119" s="7">
        <f>LEN(SUBSTITUTE(TblAddress[[#This Row],[cln2]]," ",""))</f>
        <v>8</v>
      </c>
      <c r="O119" s="6">
        <f t="shared" ca="1" si="1"/>
        <v>0.70091050685924039</v>
      </c>
      <c r="P119" s="6">
        <v>0.12762256746281819</v>
      </c>
      <c r="Q119" s="6"/>
      <c r="R119" s="6"/>
      <c r="S119" s="6" t="s">
        <v>2261</v>
      </c>
      <c r="T119" s="7"/>
      <c r="U119" s="7"/>
      <c r="V119" s="8" t="s">
        <v>3190</v>
      </c>
      <c r="W119" s="7">
        <v>735</v>
      </c>
      <c r="X119" s="7"/>
      <c r="Y119" s="8" t="s">
        <v>3191</v>
      </c>
      <c r="Z119" s="7" t="s">
        <v>3192</v>
      </c>
      <c r="AA119" s="7" t="s">
        <v>2660</v>
      </c>
      <c r="AB119" s="7"/>
      <c r="AC119" s="6"/>
      <c r="AD119" s="6"/>
      <c r="AE119" s="6">
        <v>1</v>
      </c>
    </row>
    <row r="120" spans="1:31">
      <c r="A120">
        <v>1599228</v>
      </c>
      <c r="B120" t="s">
        <v>256</v>
      </c>
      <c r="C120" t="s">
        <v>257</v>
      </c>
      <c r="D120" t="str">
        <f>TRIM(SUBSTITUTE(TblAddress[[#This Row],[person_address]],","," "))</f>
        <v>2207 Pine Ridge Court Niskayuna New York 12309</v>
      </c>
      <c r="E120" t="str">
        <f>TRIM([1]!RegExpReplace(TblAddress[[#This Row],[cln1]],"[^ 0-9]",""))</f>
        <v>2207 12309</v>
      </c>
      <c r="F120" t="str">
        <f>TRIM([1]!RegExpFind(TblAddress[[#This Row],[cln1]],"(^|\D)\d{1,3}(\D|$)"))</f>
        <v/>
      </c>
      <c r="G120" t="s">
        <v>19</v>
      </c>
      <c r="H120">
        <v>1</v>
      </c>
      <c r="I120">
        <f>LEN(TblAddress[[#This Row],[person_address]])</f>
        <v>46</v>
      </c>
      <c r="J120" s="1">
        <f>IF(TblAddress[[#This Row],[chr_len]]&lt;=I$1002,3,IF(TblAddress[[#This Row],[chr_len]]&lt;=I$1003,2,1))</f>
        <v>1</v>
      </c>
      <c r="K120">
        <f>IF(LEN(TRIM(TblAddress[[#This Row],[cln1]]))=0,0,LEN(TRIM(TblAddress[[#This Row],[cln1]]))-LEN(SUBSTITUTE(TblAddress[[#This Row],[cln1]]," ",""))+1)</f>
        <v>8</v>
      </c>
      <c r="L120">
        <f>IF(LEN(TRIM(TblAddress[[#This Row],[cln2]]))=0,0,LEN(TRIM(TblAddress[[#This Row],[cln2]]))-LEN(SUBSTITUTE(TblAddress[[#This Row],[cln2]]," ",""))+1)</f>
        <v>2</v>
      </c>
      <c r="M120">
        <f>IF(TblAddress[[#This Row],[cln3]]="",0,1)</f>
        <v>0</v>
      </c>
      <c r="N120" s="7">
        <f>LEN(SUBSTITUTE(TblAddress[[#This Row],[cln2]]," ",""))</f>
        <v>9</v>
      </c>
      <c r="O120" s="6">
        <f t="shared" ca="1" si="1"/>
        <v>0.71893392778511511</v>
      </c>
      <c r="P120" s="6">
        <v>0.14844609038511203</v>
      </c>
      <c r="Q120" s="6"/>
      <c r="R120" s="6"/>
      <c r="S120" s="6" t="s">
        <v>2263</v>
      </c>
      <c r="T120" s="6"/>
      <c r="U120" s="6"/>
      <c r="V120" s="8" t="s">
        <v>2917</v>
      </c>
      <c r="W120" s="6">
        <v>2207</v>
      </c>
      <c r="X120" s="6" t="s">
        <v>2918</v>
      </c>
      <c r="Y120" s="8" t="s">
        <v>2919</v>
      </c>
      <c r="Z120" s="6" t="s">
        <v>802</v>
      </c>
      <c r="AA120" s="6"/>
      <c r="AB120" s="6"/>
      <c r="AC120" s="6"/>
      <c r="AD120" s="6"/>
      <c r="AE120" s="6">
        <v>1</v>
      </c>
    </row>
    <row r="121" spans="1:31">
      <c r="A121">
        <v>1603385</v>
      </c>
      <c r="B121" t="s">
        <v>258</v>
      </c>
      <c r="C121" t="s">
        <v>259</v>
      </c>
      <c r="D121" t="str">
        <f>TRIM(SUBSTITUTE(TblAddress[[#This Row],[person_address]],","," "))</f>
        <v>61 rue de Roth 57910 Neufgrange</v>
      </c>
      <c r="E121" t="str">
        <f>TRIM([1]!RegExpReplace(TblAddress[[#This Row],[cln1]],"[^ 0-9]",""))</f>
        <v>61 57910</v>
      </c>
      <c r="F121" t="str">
        <f>TRIM([1]!RegExpFind(TblAddress[[#This Row],[cln1]],"(^|\D)\d{1,3}(\D|$)"))</f>
        <v>61</v>
      </c>
      <c r="G121" t="s">
        <v>9</v>
      </c>
      <c r="H121">
        <v>1</v>
      </c>
      <c r="I121">
        <f>LEN(TblAddress[[#This Row],[person_address]])</f>
        <v>31</v>
      </c>
      <c r="J121" s="1">
        <f>IF(TblAddress[[#This Row],[chr_len]]&lt;=I$1002,3,IF(TblAddress[[#This Row],[chr_len]]&lt;=I$1003,2,1))</f>
        <v>2</v>
      </c>
      <c r="K121">
        <f>IF(LEN(TRIM(TblAddress[[#This Row],[cln1]]))=0,0,LEN(TRIM(TblAddress[[#This Row],[cln1]]))-LEN(SUBSTITUTE(TblAddress[[#This Row],[cln1]]," ",""))+1)</f>
        <v>6</v>
      </c>
      <c r="L121">
        <f>IF(LEN(TRIM(TblAddress[[#This Row],[cln2]]))=0,0,LEN(TRIM(TblAddress[[#This Row],[cln2]]))-LEN(SUBSTITUTE(TblAddress[[#This Row],[cln2]]," ",""))+1)</f>
        <v>2</v>
      </c>
      <c r="M121">
        <f>IF(TblAddress[[#This Row],[cln3]]="",0,1)</f>
        <v>1</v>
      </c>
      <c r="N121" s="7">
        <f>LEN(SUBSTITUTE(TblAddress[[#This Row],[cln2]]," ",""))</f>
        <v>7</v>
      </c>
      <c r="O121" s="6">
        <f t="shared" ca="1" si="1"/>
        <v>0.27718139160397415</v>
      </c>
      <c r="P121" s="6">
        <v>0.5906769811775413</v>
      </c>
      <c r="Q121" s="6"/>
      <c r="R121" s="6"/>
      <c r="S121" s="6" t="s">
        <v>2267</v>
      </c>
      <c r="T121" s="6"/>
      <c r="U121" s="6"/>
      <c r="V121" s="8" t="s">
        <v>2200</v>
      </c>
      <c r="W121" s="6">
        <v>61</v>
      </c>
      <c r="X121" s="6"/>
      <c r="Y121" s="8">
        <v>57910</v>
      </c>
      <c r="Z121" s="6" t="s">
        <v>2201</v>
      </c>
      <c r="AA121" s="6"/>
      <c r="AB121" s="6"/>
      <c r="AC121" s="6"/>
      <c r="AD121" s="6"/>
      <c r="AE121" s="6">
        <v>1</v>
      </c>
    </row>
    <row r="122" spans="1:31">
      <c r="A122">
        <v>1603681</v>
      </c>
      <c r="B122" t="s">
        <v>260</v>
      </c>
      <c r="C122" t="s">
        <v>261</v>
      </c>
      <c r="D122" t="str">
        <f>TRIM(SUBSTITUTE(TblAddress[[#This Row],[person_address]],","," "))</f>
        <v>34 bis rue Edouard Ruy 27200 Vernon</v>
      </c>
      <c r="E122" t="str">
        <f>TRIM([1]!RegExpReplace(TblAddress[[#This Row],[cln1]],"[^ 0-9]",""))</f>
        <v>34 27200</v>
      </c>
      <c r="F122" t="str">
        <f>TRIM([1]!RegExpFind(TblAddress[[#This Row],[cln1]],"(^|\D)\d{1,3}(\D|$)"))</f>
        <v>34</v>
      </c>
      <c r="G122" t="s">
        <v>9</v>
      </c>
      <c r="H122">
        <v>1</v>
      </c>
      <c r="I122">
        <f>LEN(TblAddress[[#This Row],[person_address]])</f>
        <v>36</v>
      </c>
      <c r="J122" s="1">
        <f>IF(TblAddress[[#This Row],[chr_len]]&lt;=I$1002,3,IF(TblAddress[[#This Row],[chr_len]]&lt;=I$1003,2,1))</f>
        <v>1</v>
      </c>
      <c r="K122">
        <f>IF(LEN(TRIM(TblAddress[[#This Row],[cln1]]))=0,0,LEN(TRIM(TblAddress[[#This Row],[cln1]]))-LEN(SUBSTITUTE(TblAddress[[#This Row],[cln1]]," ",""))+1)</f>
        <v>7</v>
      </c>
      <c r="L122">
        <f>IF(LEN(TRIM(TblAddress[[#This Row],[cln2]]))=0,0,LEN(TRIM(TblAddress[[#This Row],[cln2]]))-LEN(SUBSTITUTE(TblAddress[[#This Row],[cln2]]," ",""))+1)</f>
        <v>2</v>
      </c>
      <c r="M122">
        <f>IF(TblAddress[[#This Row],[cln3]]="",0,1)</f>
        <v>1</v>
      </c>
      <c r="N122" s="7">
        <f>LEN(SUBSTITUTE(TblAddress[[#This Row],[cln2]]," ",""))</f>
        <v>7</v>
      </c>
      <c r="O122" s="6">
        <f t="shared" ca="1" si="1"/>
        <v>0.41900444475497434</v>
      </c>
      <c r="P122" s="6">
        <v>0.15092750765470253</v>
      </c>
      <c r="Q122" s="6"/>
      <c r="R122" s="6"/>
      <c r="S122" s="6" t="s">
        <v>2263</v>
      </c>
      <c r="T122" s="6"/>
      <c r="U122" s="6"/>
      <c r="V122" s="8" t="s">
        <v>2920</v>
      </c>
      <c r="W122" s="6" t="s">
        <v>2921</v>
      </c>
      <c r="X122" s="6"/>
      <c r="Y122" s="8" t="s">
        <v>2922</v>
      </c>
      <c r="Z122" s="6" t="s">
        <v>2923</v>
      </c>
      <c r="AA122" s="6"/>
      <c r="AB122" s="6"/>
      <c r="AC122" s="6"/>
      <c r="AD122" s="6"/>
      <c r="AE122" s="6">
        <v>1</v>
      </c>
    </row>
    <row r="123" spans="1:31">
      <c r="A123">
        <v>1607431</v>
      </c>
      <c r="B123" t="s">
        <v>262</v>
      </c>
      <c r="C123" t="s">
        <v>1958</v>
      </c>
      <c r="D123" t="str">
        <f>TRIM(SUBSTITUTE(TblAddress[[#This Row],[person_address]],","," "))</f>
        <v>Lerchtensternstrasse 6A 50937 Köln</v>
      </c>
      <c r="E123" t="str">
        <f>TRIM([1]!RegExpReplace(TblAddress[[#This Row],[cln1]],"[^ 0-9]",""))</f>
        <v>6 50937</v>
      </c>
      <c r="F123" t="str">
        <f>TRIM([1]!RegExpFind(TblAddress[[#This Row],[cln1]],"(^|\D)\d{1,3}(\D|$)"))</f>
        <v>6A</v>
      </c>
      <c r="G123" t="s">
        <v>4</v>
      </c>
      <c r="H123">
        <v>1</v>
      </c>
      <c r="I123">
        <f>LEN(TblAddress[[#This Row],[person_address]])</f>
        <v>34</v>
      </c>
      <c r="J123" s="1">
        <f>IF(TblAddress[[#This Row],[chr_len]]&lt;=I$1002,3,IF(TblAddress[[#This Row],[chr_len]]&lt;=I$1003,2,1))</f>
        <v>2</v>
      </c>
      <c r="K123">
        <f>IF(LEN(TRIM(TblAddress[[#This Row],[cln1]]))=0,0,LEN(TRIM(TblAddress[[#This Row],[cln1]]))-LEN(SUBSTITUTE(TblAddress[[#This Row],[cln1]]," ",""))+1)</f>
        <v>4</v>
      </c>
      <c r="L123">
        <f>IF(LEN(TRIM(TblAddress[[#This Row],[cln2]]))=0,0,LEN(TRIM(TblAddress[[#This Row],[cln2]]))-LEN(SUBSTITUTE(TblAddress[[#This Row],[cln2]]," ",""))+1)</f>
        <v>2</v>
      </c>
      <c r="M123">
        <f>IF(TblAddress[[#This Row],[cln3]]="",0,1)</f>
        <v>1</v>
      </c>
      <c r="N123" s="7">
        <f>LEN(SUBSTITUTE(TblAddress[[#This Row],[cln2]]," ",""))</f>
        <v>6</v>
      </c>
      <c r="O123" s="6">
        <f t="shared" ca="1" si="1"/>
        <v>0.70827115404844021</v>
      </c>
      <c r="P123" s="6">
        <v>0.61445993532549992</v>
      </c>
      <c r="Q123" s="6"/>
      <c r="R123" s="6"/>
      <c r="S123" s="6" t="s">
        <v>2267</v>
      </c>
      <c r="T123" s="6"/>
      <c r="U123" s="6"/>
      <c r="V123" s="8" t="s">
        <v>2203</v>
      </c>
      <c r="W123" s="6" t="s">
        <v>2202</v>
      </c>
      <c r="X123" s="6"/>
      <c r="Y123" s="8">
        <v>50937</v>
      </c>
      <c r="Z123" s="6" t="s">
        <v>1977</v>
      </c>
      <c r="AA123" s="6"/>
      <c r="AB123" s="6"/>
      <c r="AC123" s="6"/>
      <c r="AD123" s="6"/>
      <c r="AE123" s="6">
        <v>1</v>
      </c>
    </row>
    <row r="124" spans="1:31">
      <c r="A124">
        <v>1612243</v>
      </c>
      <c r="B124" t="s">
        <v>263</v>
      </c>
      <c r="C124" t="s">
        <v>264</v>
      </c>
      <c r="D124" t="str">
        <f>TRIM(SUBSTITUTE(TblAddress[[#This Row],[person_address]],","," "))</f>
        <v>1 Bioscience Park Drive Farmingdale NY 11735</v>
      </c>
      <c r="E124" t="str">
        <f>TRIM([1]!RegExpReplace(TblAddress[[#This Row],[cln1]],"[^ 0-9]",""))</f>
        <v>1 11735</v>
      </c>
      <c r="F124" t="str">
        <f>TRIM([1]!RegExpFind(TblAddress[[#This Row],[cln1]],"(^|\D)\d{1,3}(\D|$)"))</f>
        <v>1</v>
      </c>
      <c r="G124" t="s">
        <v>19</v>
      </c>
      <c r="H124">
        <v>1</v>
      </c>
      <c r="I124">
        <f>LEN(TblAddress[[#This Row],[person_address]])</f>
        <v>45</v>
      </c>
      <c r="J124" s="1">
        <f>IF(TblAddress[[#This Row],[chr_len]]&lt;=I$1002,3,IF(TblAddress[[#This Row],[chr_len]]&lt;=I$1003,2,1))</f>
        <v>1</v>
      </c>
      <c r="K124">
        <f>IF(LEN(TRIM(TblAddress[[#This Row],[cln1]]))=0,0,LEN(TRIM(TblAddress[[#This Row],[cln1]]))-LEN(SUBSTITUTE(TblAddress[[#This Row],[cln1]]," ",""))+1)</f>
        <v>7</v>
      </c>
      <c r="L124">
        <f>IF(LEN(TRIM(TblAddress[[#This Row],[cln2]]))=0,0,LEN(TRIM(TblAddress[[#This Row],[cln2]]))-LEN(SUBSTITUTE(TblAddress[[#This Row],[cln2]]," ",""))+1)</f>
        <v>2</v>
      </c>
      <c r="M124">
        <f>IF(TblAddress[[#This Row],[cln3]]="",0,1)</f>
        <v>1</v>
      </c>
      <c r="N124" s="7">
        <f>LEN(SUBSTITUTE(TblAddress[[#This Row],[cln2]]," ",""))</f>
        <v>6</v>
      </c>
      <c r="O124" s="6">
        <f t="shared" ca="1" si="1"/>
        <v>0.88394708564668101</v>
      </c>
      <c r="P124" s="6">
        <v>0.16186978472012625</v>
      </c>
      <c r="Q124" s="6"/>
      <c r="R124" s="6"/>
      <c r="S124" s="6" t="s">
        <v>2263</v>
      </c>
      <c r="T124" s="6"/>
      <c r="U124" s="6"/>
      <c r="V124" s="8" t="s">
        <v>2924</v>
      </c>
      <c r="W124" s="6">
        <v>1</v>
      </c>
      <c r="X124" s="6" t="s">
        <v>2925</v>
      </c>
      <c r="Y124" s="8" t="s">
        <v>2926</v>
      </c>
      <c r="Z124" s="6"/>
      <c r="AA124" s="6" t="s">
        <v>1096</v>
      </c>
      <c r="AB124" s="6"/>
      <c r="AC124" s="6"/>
      <c r="AD124" s="6"/>
      <c r="AE124" s="6">
        <v>1</v>
      </c>
    </row>
    <row r="125" spans="1:31">
      <c r="A125">
        <v>1613419</v>
      </c>
      <c r="B125" t="s">
        <v>265</v>
      </c>
      <c r="C125" t="s">
        <v>266</v>
      </c>
      <c r="D125" t="str">
        <f>TRIM(SUBSTITUTE(TblAddress[[#This Row],[person_address]],","," "))</f>
        <v>Asveien 21 N-4817 HIS</v>
      </c>
      <c r="E125" t="str">
        <f>TRIM([1]!RegExpReplace(TblAddress[[#This Row],[cln1]],"[^ 0-9]",""))</f>
        <v>21 4817</v>
      </c>
      <c r="F125" t="str">
        <f>TRIM([1]!RegExpFind(TblAddress[[#This Row],[cln1]],"(^|\D)\d{1,3}(\D|$)"))</f>
        <v>21</v>
      </c>
      <c r="G125" t="s">
        <v>36</v>
      </c>
      <c r="H125">
        <v>1</v>
      </c>
      <c r="I125">
        <f>LEN(TblAddress[[#This Row],[person_address]])</f>
        <v>21</v>
      </c>
      <c r="J125" s="1">
        <f>IF(TblAddress[[#This Row],[chr_len]]&lt;=I$1002,3,IF(TblAddress[[#This Row],[chr_len]]&lt;=I$1003,2,1))</f>
        <v>2</v>
      </c>
      <c r="K125">
        <f>IF(LEN(TRIM(TblAddress[[#This Row],[cln1]]))=0,0,LEN(TRIM(TblAddress[[#This Row],[cln1]]))-LEN(SUBSTITUTE(TblAddress[[#This Row],[cln1]]," ",""))+1)</f>
        <v>4</v>
      </c>
      <c r="L125">
        <f>IF(LEN(TRIM(TblAddress[[#This Row],[cln2]]))=0,0,LEN(TRIM(TblAddress[[#This Row],[cln2]]))-LEN(SUBSTITUTE(TblAddress[[#This Row],[cln2]]," ",""))+1)</f>
        <v>2</v>
      </c>
      <c r="M125">
        <f>IF(TblAddress[[#This Row],[cln3]]="",0,1)</f>
        <v>1</v>
      </c>
      <c r="N125" s="7">
        <f>LEN(SUBSTITUTE(TblAddress[[#This Row],[cln2]]," ",""))</f>
        <v>6</v>
      </c>
      <c r="O125" s="6">
        <f t="shared" ca="1" si="1"/>
        <v>1.4837644732000999E-2</v>
      </c>
      <c r="P125" s="6">
        <v>0.60649406186444665</v>
      </c>
      <c r="Q125" s="6"/>
      <c r="R125" s="6"/>
      <c r="S125" s="6" t="s">
        <v>2267</v>
      </c>
      <c r="T125" s="6"/>
      <c r="U125" s="6"/>
      <c r="V125" s="8" t="s">
        <v>2204</v>
      </c>
      <c r="W125" s="6">
        <v>21</v>
      </c>
      <c r="X125" s="6"/>
      <c r="Y125" s="8" t="s">
        <v>2217</v>
      </c>
      <c r="Z125" s="6" t="s">
        <v>2205</v>
      </c>
      <c r="AA125" s="6"/>
      <c r="AB125" s="6"/>
      <c r="AC125" s="6"/>
      <c r="AD125" s="6"/>
      <c r="AE125" s="6">
        <v>1</v>
      </c>
    </row>
    <row r="126" spans="1:31">
      <c r="A126">
        <v>1631232</v>
      </c>
      <c r="B126" t="s">
        <v>267</v>
      </c>
      <c r="C126" t="s">
        <v>268</v>
      </c>
      <c r="D126" t="str">
        <f>TRIM(SUBSTITUTE(TblAddress[[#This Row],[person_address]],","," "))</f>
        <v>1514 Titania Road Tobyhanna PA 18466</v>
      </c>
      <c r="E126" t="str">
        <f>TRIM([1]!RegExpReplace(TblAddress[[#This Row],[cln1]],"[^ 0-9]",""))</f>
        <v>1514 18466</v>
      </c>
      <c r="F126" t="str">
        <f>TRIM([1]!RegExpFind(TblAddress[[#This Row],[cln1]],"(^|\D)\d{1,3}(\D|$)"))</f>
        <v/>
      </c>
      <c r="G126" t="s">
        <v>19</v>
      </c>
      <c r="H126">
        <v>1</v>
      </c>
      <c r="I126">
        <f>LEN(TblAddress[[#This Row],[person_address]])</f>
        <v>37</v>
      </c>
      <c r="J126" s="1">
        <f>IF(TblAddress[[#This Row],[chr_len]]&lt;=I$1002,3,IF(TblAddress[[#This Row],[chr_len]]&lt;=I$1003,2,1))</f>
        <v>1</v>
      </c>
      <c r="K126">
        <f>IF(LEN(TRIM(TblAddress[[#This Row],[cln1]]))=0,0,LEN(TRIM(TblAddress[[#This Row],[cln1]]))-LEN(SUBSTITUTE(TblAddress[[#This Row],[cln1]]," ",""))+1)</f>
        <v>6</v>
      </c>
      <c r="L126">
        <f>IF(LEN(TRIM(TblAddress[[#This Row],[cln2]]))=0,0,LEN(TRIM(TblAddress[[#This Row],[cln2]]))-LEN(SUBSTITUTE(TblAddress[[#This Row],[cln2]]," ",""))+1)</f>
        <v>2</v>
      </c>
      <c r="M126">
        <f>IF(TblAddress[[#This Row],[cln3]]="",0,1)</f>
        <v>0</v>
      </c>
      <c r="N126" s="7">
        <f>LEN(SUBSTITUTE(TblAddress[[#This Row],[cln2]]," ",""))</f>
        <v>9</v>
      </c>
      <c r="O126" s="6">
        <f t="shared" ca="1" si="1"/>
        <v>0.46577078329008692</v>
      </c>
      <c r="P126" s="6">
        <v>0.18526627108354832</v>
      </c>
      <c r="Q126" s="6"/>
      <c r="R126" s="6"/>
      <c r="S126" s="6" t="s">
        <v>2265</v>
      </c>
      <c r="T126" s="7"/>
      <c r="U126" s="7"/>
      <c r="V126" s="8" t="s">
        <v>3461</v>
      </c>
      <c r="W126" s="7">
        <v>1514</v>
      </c>
      <c r="X126" s="7" t="s">
        <v>3462</v>
      </c>
      <c r="Y126" s="8" t="s">
        <v>3463</v>
      </c>
      <c r="Z126" s="7"/>
      <c r="AA126" s="7" t="s">
        <v>2164</v>
      </c>
      <c r="AB126" s="7"/>
      <c r="AC126" s="7"/>
      <c r="AD126" s="7"/>
      <c r="AE126" s="7">
        <v>1</v>
      </c>
    </row>
    <row r="127" spans="1:31">
      <c r="A127">
        <v>1644045</v>
      </c>
      <c r="B127" t="s">
        <v>269</v>
      </c>
      <c r="C127" t="s">
        <v>270</v>
      </c>
      <c r="D127" t="str">
        <f>TRIM(SUBSTITUTE(TblAddress[[#This Row],[person_address]],","," "))</f>
        <v>Bringetoften 3 DK-3400 Vaerlose</v>
      </c>
      <c r="E127" t="str">
        <f>TRIM([1]!RegExpReplace(TblAddress[[#This Row],[cln1]],"[^ 0-9]",""))</f>
        <v>3 3400</v>
      </c>
      <c r="F127" t="str">
        <f>TRIM([1]!RegExpFind(TblAddress[[#This Row],[cln1]],"(^|\D)\d{1,3}(\D|$)"))</f>
        <v>3</v>
      </c>
      <c r="G127" t="s">
        <v>70</v>
      </c>
      <c r="H127">
        <v>1</v>
      </c>
      <c r="I127">
        <f>LEN(TblAddress[[#This Row],[person_address]])</f>
        <v>31</v>
      </c>
      <c r="J127" s="1">
        <f>IF(TblAddress[[#This Row],[chr_len]]&lt;=I$1002,3,IF(TblAddress[[#This Row],[chr_len]]&lt;=I$1003,2,1))</f>
        <v>2</v>
      </c>
      <c r="K127">
        <f>IF(LEN(TRIM(TblAddress[[#This Row],[cln1]]))=0,0,LEN(TRIM(TblAddress[[#This Row],[cln1]]))-LEN(SUBSTITUTE(TblAddress[[#This Row],[cln1]]," ",""))+1)</f>
        <v>4</v>
      </c>
      <c r="L127">
        <f>IF(LEN(TRIM(TblAddress[[#This Row],[cln2]]))=0,0,LEN(TRIM(TblAddress[[#This Row],[cln2]]))-LEN(SUBSTITUTE(TblAddress[[#This Row],[cln2]]," ",""))+1)</f>
        <v>2</v>
      </c>
      <c r="M127">
        <f>IF(TblAddress[[#This Row],[cln3]]="",0,1)</f>
        <v>1</v>
      </c>
      <c r="N127" s="7">
        <f>LEN(SUBSTITUTE(TblAddress[[#This Row],[cln2]]," ",""))</f>
        <v>5</v>
      </c>
      <c r="O127" s="6">
        <f t="shared" ca="1" si="1"/>
        <v>0.648984224125701</v>
      </c>
      <c r="P127" s="6">
        <v>0.64224365153229657</v>
      </c>
      <c r="Q127" s="6"/>
      <c r="R127" s="6"/>
      <c r="S127" s="6" t="s">
        <v>2267</v>
      </c>
      <c r="T127" s="6"/>
      <c r="U127" s="6"/>
      <c r="V127" s="8" t="s">
        <v>2243</v>
      </c>
      <c r="W127" s="6">
        <v>3</v>
      </c>
      <c r="X127" s="6"/>
      <c r="Y127" s="8" t="s">
        <v>2244</v>
      </c>
      <c r="Z127" s="6" t="s">
        <v>2245</v>
      </c>
      <c r="AA127" s="6"/>
      <c r="AB127" s="6"/>
      <c r="AC127" s="6"/>
      <c r="AD127" s="6"/>
      <c r="AE127" s="6">
        <v>1</v>
      </c>
    </row>
    <row r="128" spans="1:31">
      <c r="A128">
        <v>1669521</v>
      </c>
      <c r="B128" t="s">
        <v>272</v>
      </c>
      <c r="C128" t="s">
        <v>273</v>
      </c>
      <c r="D128" t="str">
        <f>TRIM(SUBSTITUTE(TblAddress[[#This Row],[person_address]],","," "))</f>
        <v>4140 S.W. Greenhills Way Portland OR 97221</v>
      </c>
      <c r="E128" t="str">
        <f>TRIM([1]!RegExpReplace(TblAddress[[#This Row],[cln1]],"[^ 0-9]",""))</f>
        <v>4140 97221</v>
      </c>
      <c r="F128" t="str">
        <f>TRIM([1]!RegExpFind(TblAddress[[#This Row],[cln1]],"(^|\D)\d{1,3}(\D|$)"))</f>
        <v/>
      </c>
      <c r="G128" t="s">
        <v>19</v>
      </c>
      <c r="H128">
        <v>1</v>
      </c>
      <c r="I128">
        <f>LEN(TblAddress[[#This Row],[person_address]])</f>
        <v>43</v>
      </c>
      <c r="J128" s="1">
        <f>IF(TblAddress[[#This Row],[chr_len]]&lt;=I$1002,3,IF(TblAddress[[#This Row],[chr_len]]&lt;=I$1003,2,1))</f>
        <v>1</v>
      </c>
      <c r="K128">
        <f>IF(LEN(TRIM(TblAddress[[#This Row],[cln1]]))=0,0,LEN(TRIM(TblAddress[[#This Row],[cln1]]))-LEN(SUBSTITUTE(TblAddress[[#This Row],[cln1]]," ",""))+1)</f>
        <v>7</v>
      </c>
      <c r="L128">
        <f>IF(LEN(TRIM(TblAddress[[#This Row],[cln2]]))=0,0,LEN(TRIM(TblAddress[[#This Row],[cln2]]))-LEN(SUBSTITUTE(TblAddress[[#This Row],[cln2]]," ",""))+1)</f>
        <v>2</v>
      </c>
      <c r="M128">
        <f>IF(TblAddress[[#This Row],[cln3]]="",0,1)</f>
        <v>0</v>
      </c>
      <c r="N128" s="7">
        <f>LEN(SUBSTITUTE(TblAddress[[#This Row],[cln2]]," ",""))</f>
        <v>9</v>
      </c>
      <c r="O128" s="6">
        <f t="shared" ca="1" si="1"/>
        <v>0.25992288661300311</v>
      </c>
      <c r="P128" s="6">
        <v>0.1477092945594406</v>
      </c>
      <c r="Q128" s="6"/>
      <c r="R128" s="6"/>
      <c r="S128" s="6" t="s">
        <v>2263</v>
      </c>
      <c r="T128" s="6"/>
      <c r="U128" s="6"/>
      <c r="V128" s="8" t="s">
        <v>2927</v>
      </c>
      <c r="W128" s="6">
        <v>4140</v>
      </c>
      <c r="X128" s="6"/>
      <c r="Y128" s="8" t="s">
        <v>2928</v>
      </c>
      <c r="Z128" s="6" t="s">
        <v>655</v>
      </c>
      <c r="AA128" s="6" t="s">
        <v>2399</v>
      </c>
      <c r="AB128" s="6"/>
      <c r="AC128" s="6"/>
      <c r="AD128" s="6"/>
      <c r="AE128" s="6">
        <v>1</v>
      </c>
    </row>
    <row r="129" spans="1:31">
      <c r="A129">
        <v>1675988</v>
      </c>
      <c r="B129" t="s">
        <v>274</v>
      </c>
      <c r="C129" t="s">
        <v>275</v>
      </c>
      <c r="D129" t="str">
        <f>TRIM(SUBSTITUTE(TblAddress[[#This Row],[person_address]],","," "))</f>
        <v>3040 Malcolm Drive Deltona FL 32738</v>
      </c>
      <c r="E129" t="str">
        <f>TRIM([1]!RegExpReplace(TblAddress[[#This Row],[cln1]],"[^ 0-9]",""))</f>
        <v>3040 32738</v>
      </c>
      <c r="F129" t="str">
        <f>TRIM([1]!RegExpFind(TblAddress[[#This Row],[cln1]],"(^|\D)\d{1,3}(\D|$)"))</f>
        <v/>
      </c>
      <c r="G129" t="s">
        <v>19</v>
      </c>
      <c r="H129">
        <v>1</v>
      </c>
      <c r="I129">
        <f>LEN(TblAddress[[#This Row],[person_address]])</f>
        <v>36</v>
      </c>
      <c r="J129" s="1">
        <f>IF(TblAddress[[#This Row],[chr_len]]&lt;=I$1002,3,IF(TblAddress[[#This Row],[chr_len]]&lt;=I$1003,2,1))</f>
        <v>1</v>
      </c>
      <c r="K129">
        <f>IF(LEN(TRIM(TblAddress[[#This Row],[cln1]]))=0,0,LEN(TRIM(TblAddress[[#This Row],[cln1]]))-LEN(SUBSTITUTE(TblAddress[[#This Row],[cln1]]," ",""))+1)</f>
        <v>6</v>
      </c>
      <c r="L129">
        <f>IF(LEN(TRIM(TblAddress[[#This Row],[cln2]]))=0,0,LEN(TRIM(TblAddress[[#This Row],[cln2]]))-LEN(SUBSTITUTE(TblAddress[[#This Row],[cln2]]," ",""))+1)</f>
        <v>2</v>
      </c>
      <c r="M129">
        <f>IF(TblAddress[[#This Row],[cln3]]="",0,1)</f>
        <v>0</v>
      </c>
      <c r="N129" s="7">
        <f>LEN(SUBSTITUTE(TblAddress[[#This Row],[cln2]]," ",""))</f>
        <v>9</v>
      </c>
      <c r="O129" s="6">
        <f t="shared" ca="1" si="1"/>
        <v>0.53429384630039034</v>
      </c>
      <c r="P129" s="6">
        <v>0.12906287738407629</v>
      </c>
      <c r="Q129" s="6"/>
      <c r="R129" s="6"/>
      <c r="S129" s="6" t="s">
        <v>2261</v>
      </c>
      <c r="T129" s="7"/>
      <c r="U129" s="7"/>
      <c r="V129" s="8" t="s">
        <v>3193</v>
      </c>
      <c r="W129" s="7">
        <v>3040</v>
      </c>
      <c r="X129" s="7"/>
      <c r="Y129" s="8" t="s">
        <v>3194</v>
      </c>
      <c r="Z129" s="7" t="s">
        <v>3195</v>
      </c>
      <c r="AA129" s="7" t="s">
        <v>3196</v>
      </c>
      <c r="AB129" s="7"/>
      <c r="AC129" s="6"/>
      <c r="AD129" s="6"/>
      <c r="AE129" s="7">
        <v>1</v>
      </c>
    </row>
    <row r="130" spans="1:31">
      <c r="A130">
        <v>1684011</v>
      </c>
      <c r="B130" t="s">
        <v>277</v>
      </c>
      <c r="C130" t="s">
        <v>278</v>
      </c>
      <c r="D130" t="str">
        <f>TRIM(SUBSTITUTE(TblAddress[[#This Row],[person_address]],","," "))</f>
        <v>c/o Prof.Holstlaan 6 NL-5656 AA Eindhoven</v>
      </c>
      <c r="E130" t="str">
        <f>TRIM([1]!RegExpReplace(TblAddress[[#This Row],[cln1]],"[^ 0-9]",""))</f>
        <v>6 5656</v>
      </c>
      <c r="F130" t="str">
        <f>TRIM([1]!RegExpFind(TblAddress[[#This Row],[cln1]],"(^|\D)\d{1,3}(\D|$)"))</f>
        <v>6</v>
      </c>
      <c r="G130" t="s">
        <v>7</v>
      </c>
      <c r="H130">
        <v>1</v>
      </c>
      <c r="I130">
        <f>LEN(TblAddress[[#This Row],[person_address]])</f>
        <v>41</v>
      </c>
      <c r="J130" s="1">
        <f>IF(TblAddress[[#This Row],[chr_len]]&lt;=I$1002,3,IF(TblAddress[[#This Row],[chr_len]]&lt;=I$1003,2,1))</f>
        <v>1</v>
      </c>
      <c r="K130">
        <f>IF(LEN(TRIM(TblAddress[[#This Row],[cln1]]))=0,0,LEN(TRIM(TblAddress[[#This Row],[cln1]]))-LEN(SUBSTITUTE(TblAddress[[#This Row],[cln1]]," ",""))+1)</f>
        <v>6</v>
      </c>
      <c r="L130">
        <f>IF(LEN(TRIM(TblAddress[[#This Row],[cln2]]))=0,0,LEN(TRIM(TblAddress[[#This Row],[cln2]]))-LEN(SUBSTITUTE(TblAddress[[#This Row],[cln2]]," ",""))+1)</f>
        <v>2</v>
      </c>
      <c r="M130">
        <f>IF(TblAddress[[#This Row],[cln3]]="",0,1)</f>
        <v>1</v>
      </c>
      <c r="N130" s="7">
        <f>LEN(SUBSTITUTE(TblAddress[[#This Row],[cln2]]," ",""))</f>
        <v>5</v>
      </c>
      <c r="O130" s="6">
        <f t="shared" ref="O130:O193" ca="1" si="2">RAND()</f>
        <v>0.22014507266887418</v>
      </c>
      <c r="P130" s="6">
        <v>0.1703866076310433</v>
      </c>
      <c r="Q130" s="6"/>
      <c r="R130" s="6"/>
      <c r="S130" s="6" t="s">
        <v>2264</v>
      </c>
      <c r="T130" s="7"/>
      <c r="U130" s="7"/>
      <c r="V130" s="8" t="s">
        <v>2595</v>
      </c>
      <c r="W130" s="7">
        <v>6</v>
      </c>
      <c r="X130" s="7"/>
      <c r="Y130" s="8"/>
      <c r="Z130" s="7" t="s">
        <v>2596</v>
      </c>
      <c r="AA130" s="7" t="s">
        <v>2862</v>
      </c>
      <c r="AB130" s="7"/>
      <c r="AC130" s="7"/>
      <c r="AD130" s="7"/>
      <c r="AE130" s="6">
        <v>1</v>
      </c>
    </row>
    <row r="131" spans="1:31">
      <c r="A131">
        <v>1691990</v>
      </c>
      <c r="B131" t="s">
        <v>279</v>
      </c>
      <c r="C131" t="s">
        <v>280</v>
      </c>
      <c r="D131" t="str">
        <f>TRIM(SUBSTITUTE(TblAddress[[#This Row],[person_address]],","," "))</f>
        <v>Am Dornenbusch 12 B-4700 Eupen</v>
      </c>
      <c r="E131" t="str">
        <f>TRIM([1]!RegExpReplace(TblAddress[[#This Row],[cln1]],"[^ 0-9]",""))</f>
        <v>12 4700</v>
      </c>
      <c r="F131" t="str">
        <f>TRIM([1]!RegExpFind(TblAddress[[#This Row],[cln1]],"(^|\D)\d{1,3}(\D|$)"))</f>
        <v>12</v>
      </c>
      <c r="G131" t="s">
        <v>41</v>
      </c>
      <c r="H131">
        <v>1</v>
      </c>
      <c r="I131">
        <f>LEN(TblAddress[[#This Row],[person_address]])</f>
        <v>30</v>
      </c>
      <c r="J131" s="1">
        <f>IF(TblAddress[[#This Row],[chr_len]]&lt;=I$1002,3,IF(TblAddress[[#This Row],[chr_len]]&lt;=I$1003,2,1))</f>
        <v>2</v>
      </c>
      <c r="K131">
        <f>IF(LEN(TRIM(TblAddress[[#This Row],[cln1]]))=0,0,LEN(TRIM(TblAddress[[#This Row],[cln1]]))-LEN(SUBSTITUTE(TblAddress[[#This Row],[cln1]]," ",""))+1)</f>
        <v>5</v>
      </c>
      <c r="L131">
        <f>IF(LEN(TRIM(TblAddress[[#This Row],[cln2]]))=0,0,LEN(TRIM(TblAddress[[#This Row],[cln2]]))-LEN(SUBSTITUTE(TblAddress[[#This Row],[cln2]]," ",""))+1)</f>
        <v>2</v>
      </c>
      <c r="M131">
        <f>IF(TblAddress[[#This Row],[cln3]]="",0,1)</f>
        <v>1</v>
      </c>
      <c r="N131" s="7">
        <f>LEN(SUBSTITUTE(TblAddress[[#This Row],[cln2]]," ",""))</f>
        <v>6</v>
      </c>
      <c r="O131" s="6">
        <f t="shared" ca="1" si="2"/>
        <v>0.38896861611972178</v>
      </c>
      <c r="P131" s="6">
        <v>0.59493378485454607</v>
      </c>
      <c r="Q131" s="6"/>
      <c r="R131" s="6"/>
      <c r="S131" s="6" t="s">
        <v>2267</v>
      </c>
      <c r="T131" s="6"/>
      <c r="U131" s="6"/>
      <c r="V131" s="8" t="s">
        <v>2206</v>
      </c>
      <c r="W131" s="6">
        <v>12</v>
      </c>
      <c r="X131" s="6"/>
      <c r="Y131" s="8" t="s">
        <v>2207</v>
      </c>
      <c r="Z131" s="6" t="s">
        <v>2208</v>
      </c>
      <c r="AA131" s="6"/>
      <c r="AB131" s="6"/>
      <c r="AC131" s="6"/>
      <c r="AD131" s="6"/>
      <c r="AE131" s="6">
        <v>1</v>
      </c>
    </row>
    <row r="132" spans="1:31">
      <c r="A132">
        <v>1705372</v>
      </c>
      <c r="B132" t="s">
        <v>281</v>
      </c>
      <c r="C132" t="s">
        <v>1959</v>
      </c>
      <c r="D132" t="str">
        <f>TRIM(SUBSTITUTE(TblAddress[[#This Row],[person_address]],","," "))</f>
        <v>Dälavägen 87 S-437 36 Torslanda</v>
      </c>
      <c r="E132" t="str">
        <f>TRIM([1]!RegExpReplace(TblAddress[[#This Row],[cln1]],"[^ 0-9]",""))</f>
        <v>87 437 36</v>
      </c>
      <c r="F132" t="str">
        <f>TRIM([1]!RegExpFind(TblAddress[[#This Row],[cln1]],"(^|\D)\d{1,3}(\D|$)"))</f>
        <v>87</v>
      </c>
      <c r="G132" t="s">
        <v>30</v>
      </c>
      <c r="H132">
        <v>1</v>
      </c>
      <c r="I132">
        <f>LEN(TblAddress[[#This Row],[person_address]])</f>
        <v>31</v>
      </c>
      <c r="J132" s="1">
        <f>IF(TblAddress[[#This Row],[chr_len]]&lt;=I$1002,3,IF(TblAddress[[#This Row],[chr_len]]&lt;=I$1003,2,1))</f>
        <v>2</v>
      </c>
      <c r="K132">
        <f>IF(LEN(TRIM(TblAddress[[#This Row],[cln1]]))=0,0,LEN(TRIM(TblAddress[[#This Row],[cln1]]))-LEN(SUBSTITUTE(TblAddress[[#This Row],[cln1]]," ",""))+1)</f>
        <v>5</v>
      </c>
      <c r="L132">
        <f>IF(LEN(TRIM(TblAddress[[#This Row],[cln2]]))=0,0,LEN(TRIM(TblAddress[[#This Row],[cln2]]))-LEN(SUBSTITUTE(TblAddress[[#This Row],[cln2]]," ",""))+1)</f>
        <v>3</v>
      </c>
      <c r="M132">
        <f>IF(TblAddress[[#This Row],[cln3]]="",0,1)</f>
        <v>1</v>
      </c>
      <c r="N132" s="7">
        <f>LEN(SUBSTITUTE(TblAddress[[#This Row],[cln2]]," ",""))</f>
        <v>7</v>
      </c>
      <c r="O132" s="6">
        <f t="shared" ca="1" si="2"/>
        <v>0.79908577667351788</v>
      </c>
      <c r="P132" s="6">
        <v>0.41805092410724076</v>
      </c>
      <c r="Q132" s="6"/>
      <c r="R132" s="6"/>
      <c r="S132" s="6" t="s">
        <v>2267</v>
      </c>
      <c r="T132" s="6"/>
      <c r="U132" s="6"/>
      <c r="V132" s="8" t="s">
        <v>2115</v>
      </c>
      <c r="W132" s="6">
        <v>87</v>
      </c>
      <c r="X132" s="6"/>
      <c r="Y132" s="8" t="s">
        <v>2116</v>
      </c>
      <c r="Z132" s="6" t="s">
        <v>2117</v>
      </c>
      <c r="AA132" s="6"/>
      <c r="AB132" s="6"/>
      <c r="AC132" s="6"/>
      <c r="AD132" s="6"/>
      <c r="AE132" s="6">
        <v>1</v>
      </c>
    </row>
    <row r="133" spans="1:31">
      <c r="A133">
        <v>1773964</v>
      </c>
      <c r="B133" t="s">
        <v>1922</v>
      </c>
      <c r="C133" t="s">
        <v>1960</v>
      </c>
      <c r="D133" t="str">
        <f>TRIM(SUBSTITUTE(TblAddress[[#This Row],[person_address]],","," "))</f>
        <v>Langhusallén 2 SE-30250 Halmstad</v>
      </c>
      <c r="E133" t="str">
        <f>TRIM([1]!RegExpReplace(TblAddress[[#This Row],[cln1]],"[^ 0-9]",""))</f>
        <v>2 30250</v>
      </c>
      <c r="F133" t="str">
        <f>TRIM([1]!RegExpFind(TblAddress[[#This Row],[cln1]],"(^|\D)\d{1,3}(\D|$)"))</f>
        <v>2</v>
      </c>
      <c r="G133" t="s">
        <v>30</v>
      </c>
      <c r="H133">
        <v>1</v>
      </c>
      <c r="I133">
        <f>LEN(TblAddress[[#This Row],[person_address]])</f>
        <v>32</v>
      </c>
      <c r="J133" s="1">
        <f>IF(TblAddress[[#This Row],[chr_len]]&lt;=I$1002,3,IF(TblAddress[[#This Row],[chr_len]]&lt;=I$1003,2,1))</f>
        <v>2</v>
      </c>
      <c r="K133">
        <f>IF(LEN(TRIM(TblAddress[[#This Row],[cln1]]))=0,0,LEN(TRIM(TblAddress[[#This Row],[cln1]]))-LEN(SUBSTITUTE(TblAddress[[#This Row],[cln1]]," ",""))+1)</f>
        <v>4</v>
      </c>
      <c r="L133">
        <f>IF(LEN(TRIM(TblAddress[[#This Row],[cln2]]))=0,0,LEN(TRIM(TblAddress[[#This Row],[cln2]]))-LEN(SUBSTITUTE(TblAddress[[#This Row],[cln2]]," ",""))+1)</f>
        <v>2</v>
      </c>
      <c r="M133">
        <f>IF(TblAddress[[#This Row],[cln3]]="",0,1)</f>
        <v>1</v>
      </c>
      <c r="N133" s="7">
        <f>LEN(SUBSTITUTE(TblAddress[[#This Row],[cln2]]," ",""))</f>
        <v>6</v>
      </c>
      <c r="O133" s="6">
        <f t="shared" ca="1" si="2"/>
        <v>0.91845539971052181</v>
      </c>
      <c r="P133" s="6">
        <v>0.58350953719446563</v>
      </c>
      <c r="Q133" s="6"/>
      <c r="R133" s="6"/>
      <c r="S133" s="6" t="s">
        <v>2267</v>
      </c>
      <c r="T133" s="6"/>
      <c r="U133" s="6"/>
      <c r="V133" s="8" t="s">
        <v>2209</v>
      </c>
      <c r="W133" s="6">
        <v>2</v>
      </c>
      <c r="X133" s="6"/>
      <c r="Y133" s="8" t="s">
        <v>2218</v>
      </c>
      <c r="Z133" s="6" t="s">
        <v>2210</v>
      </c>
      <c r="AA133" s="6"/>
      <c r="AB133" s="6"/>
      <c r="AC133" s="6"/>
      <c r="AD133" s="6"/>
      <c r="AE133" s="6">
        <v>1</v>
      </c>
    </row>
    <row r="134" spans="1:31">
      <c r="A134">
        <v>1804406</v>
      </c>
      <c r="B134" t="s">
        <v>282</v>
      </c>
      <c r="C134" t="s">
        <v>283</v>
      </c>
      <c r="D134" t="str">
        <f>TRIM(SUBSTITUTE(TblAddress[[#This Row],[person_address]],","," "))</f>
        <v>11527 Gallant Ridge Lane Houston 77082</v>
      </c>
      <c r="E134" t="str">
        <f>TRIM([1]!RegExpReplace(TblAddress[[#This Row],[cln1]],"[^ 0-9]",""))</f>
        <v>11527 77082</v>
      </c>
      <c r="F134" t="str">
        <f>TRIM([1]!RegExpFind(TblAddress[[#This Row],[cln1]],"(^|\D)\d{1,3}(\D|$)"))</f>
        <v/>
      </c>
      <c r="G134" t="s">
        <v>19</v>
      </c>
      <c r="H134">
        <v>1</v>
      </c>
      <c r="I134">
        <f>LEN(TblAddress[[#This Row],[person_address]])</f>
        <v>38</v>
      </c>
      <c r="J134" s="1">
        <f>IF(TblAddress[[#This Row],[chr_len]]&lt;=I$1002,3,IF(TblAddress[[#This Row],[chr_len]]&lt;=I$1003,2,1))</f>
        <v>1</v>
      </c>
      <c r="K134">
        <f>IF(LEN(TRIM(TblAddress[[#This Row],[cln1]]))=0,0,LEN(TRIM(TblAddress[[#This Row],[cln1]]))-LEN(SUBSTITUTE(TblAddress[[#This Row],[cln1]]," ",""))+1)</f>
        <v>6</v>
      </c>
      <c r="L134">
        <f>IF(LEN(TRIM(TblAddress[[#This Row],[cln2]]))=0,0,LEN(TRIM(TblAddress[[#This Row],[cln2]]))-LEN(SUBSTITUTE(TblAddress[[#This Row],[cln2]]," ",""))+1)</f>
        <v>2</v>
      </c>
      <c r="M134">
        <f>IF(TblAddress[[#This Row],[cln3]]="",0,1)</f>
        <v>0</v>
      </c>
      <c r="N134" s="7">
        <f>LEN(SUBSTITUTE(TblAddress[[#This Row],[cln2]]," ",""))</f>
        <v>10</v>
      </c>
      <c r="O134" s="6">
        <f t="shared" ca="1" si="2"/>
        <v>0.4659833165830326</v>
      </c>
      <c r="P134" s="6">
        <v>0.20993426755053979</v>
      </c>
      <c r="Q134" s="6"/>
      <c r="R134" s="6"/>
      <c r="S134" s="6" t="s">
        <v>2266</v>
      </c>
      <c r="T134" s="6"/>
      <c r="U134" s="6"/>
      <c r="V134" s="8" t="s">
        <v>2555</v>
      </c>
      <c r="W134" s="6">
        <v>11527</v>
      </c>
      <c r="X134" s="6"/>
      <c r="Y134" s="8" t="s">
        <v>2310</v>
      </c>
      <c r="Z134" s="6" t="s">
        <v>697</v>
      </c>
      <c r="AA134" s="6"/>
      <c r="AB134" s="6"/>
      <c r="AC134" s="6"/>
      <c r="AD134" s="6"/>
      <c r="AE134" s="6">
        <v>1</v>
      </c>
    </row>
    <row r="135" spans="1:31">
      <c r="A135">
        <v>1806337</v>
      </c>
      <c r="B135" t="s">
        <v>284</v>
      </c>
      <c r="C135" t="s">
        <v>285</v>
      </c>
      <c r="D135" t="str">
        <f>TRIM(SUBSTITUTE(TblAddress[[#This Row],[person_address]],","," "))</f>
        <v>1 rue Henri Dunant 1340 Aubagne</v>
      </c>
      <c r="E135" t="str">
        <f>TRIM([1]!RegExpReplace(TblAddress[[#This Row],[cln1]],"[^ 0-9]",""))</f>
        <v>1 1340</v>
      </c>
      <c r="F135" t="str">
        <f>TRIM([1]!RegExpFind(TblAddress[[#This Row],[cln1]],"(^|\D)\d{1,3}(\D|$)"))</f>
        <v>1</v>
      </c>
      <c r="G135" t="s">
        <v>9</v>
      </c>
      <c r="H135">
        <v>1</v>
      </c>
      <c r="I135">
        <f>LEN(TblAddress[[#This Row],[person_address]])</f>
        <v>32</v>
      </c>
      <c r="J135" s="1">
        <f>IF(TblAddress[[#This Row],[chr_len]]&lt;=I$1002,3,IF(TblAddress[[#This Row],[chr_len]]&lt;=I$1003,2,1))</f>
        <v>2</v>
      </c>
      <c r="K135">
        <f>IF(LEN(TRIM(TblAddress[[#This Row],[cln1]]))=0,0,LEN(TRIM(TblAddress[[#This Row],[cln1]]))-LEN(SUBSTITUTE(TblAddress[[#This Row],[cln1]]," ",""))+1)</f>
        <v>6</v>
      </c>
      <c r="L135">
        <f>IF(LEN(TRIM(TblAddress[[#This Row],[cln2]]))=0,0,LEN(TRIM(TblAddress[[#This Row],[cln2]]))-LEN(SUBSTITUTE(TblAddress[[#This Row],[cln2]]," ",""))+1)</f>
        <v>2</v>
      </c>
      <c r="M135">
        <f>IF(TblAddress[[#This Row],[cln3]]="",0,1)</f>
        <v>1</v>
      </c>
      <c r="N135" s="7">
        <f>LEN(SUBSTITUTE(TblAddress[[#This Row],[cln2]]," ",""))</f>
        <v>5</v>
      </c>
      <c r="O135" s="6">
        <f t="shared" ca="1" si="2"/>
        <v>0.29484358342292005</v>
      </c>
      <c r="P135" s="6">
        <v>0.42474013100414654</v>
      </c>
      <c r="Q135" s="6"/>
      <c r="R135" s="6"/>
      <c r="S135" s="6" t="s">
        <v>2267</v>
      </c>
      <c r="T135" s="6"/>
      <c r="U135" s="6"/>
      <c r="V135" s="8" t="s">
        <v>2118</v>
      </c>
      <c r="W135" s="6">
        <v>1</v>
      </c>
      <c r="X135" s="6"/>
      <c r="Y135" s="8">
        <v>1340</v>
      </c>
      <c r="Z135" s="6" t="s">
        <v>2119</v>
      </c>
      <c r="AA135" s="6"/>
      <c r="AB135" s="6"/>
      <c r="AC135" s="6"/>
      <c r="AD135" s="6"/>
      <c r="AE135" s="6">
        <v>1</v>
      </c>
    </row>
    <row r="136" spans="1:31">
      <c r="A136">
        <v>1821507</v>
      </c>
      <c r="B136" t="s">
        <v>286</v>
      </c>
      <c r="C136" t="s">
        <v>287</v>
      </c>
      <c r="D136" t="str">
        <f>TRIM(SUBSTITUTE(TblAddress[[#This Row],[person_address]],","," "))</f>
        <v>Pfizer Global Research &amp; Development 201 Tabor Road Morris Plains NJ 07950</v>
      </c>
      <c r="E136" t="str">
        <f>TRIM([1]!RegExpReplace(TblAddress[[#This Row],[cln1]],"[^ 0-9]",""))</f>
        <v>201 07950</v>
      </c>
      <c r="F136" t="str">
        <f>TRIM([1]!RegExpFind(TblAddress[[#This Row],[cln1]],"(^|\D)\d{1,3}(\D|$)"))</f>
        <v>201</v>
      </c>
      <c r="G136" t="s">
        <v>19</v>
      </c>
      <c r="H136">
        <v>1</v>
      </c>
      <c r="I136">
        <f>LEN(TblAddress[[#This Row],[person_address]])</f>
        <v>75</v>
      </c>
      <c r="J136" s="1">
        <f>IF(TblAddress[[#This Row],[chr_len]]&lt;=I$1002,3,IF(TblAddress[[#This Row],[chr_len]]&lt;=I$1003,2,1))</f>
        <v>1</v>
      </c>
      <c r="K136">
        <f>IF(LEN(TRIM(TblAddress[[#This Row],[cln1]]))=0,0,LEN(TRIM(TblAddress[[#This Row],[cln1]]))-LEN(SUBSTITUTE(TblAddress[[#This Row],[cln1]]," ",""))+1)</f>
        <v>12</v>
      </c>
      <c r="L136">
        <f>IF(LEN(TRIM(TblAddress[[#This Row],[cln2]]))=0,0,LEN(TRIM(TblAddress[[#This Row],[cln2]]))-LEN(SUBSTITUTE(TblAddress[[#This Row],[cln2]]," ",""))+1)</f>
        <v>2</v>
      </c>
      <c r="M136">
        <f>IF(TblAddress[[#This Row],[cln3]]="",0,1)</f>
        <v>1</v>
      </c>
      <c r="N136" s="7">
        <f>LEN(SUBSTITUTE(TblAddress[[#This Row],[cln2]]," ",""))</f>
        <v>8</v>
      </c>
      <c r="O136" s="6">
        <f t="shared" ca="1" si="2"/>
        <v>0.40401676383482998</v>
      </c>
      <c r="P136" s="6">
        <v>0.19683351225014201</v>
      </c>
      <c r="Q136" s="6"/>
      <c r="R136" s="6"/>
      <c r="S136" s="6" t="s">
        <v>2265</v>
      </c>
      <c r="T136" s="7" t="s">
        <v>3464</v>
      </c>
      <c r="U136" s="7" t="s">
        <v>3465</v>
      </c>
      <c r="V136" s="8" t="s">
        <v>3466</v>
      </c>
      <c r="W136" s="7">
        <v>201</v>
      </c>
      <c r="X136" s="7" t="s">
        <v>2655</v>
      </c>
      <c r="Y136" s="8" t="s">
        <v>2654</v>
      </c>
      <c r="Z136" s="7"/>
      <c r="AA136" s="7" t="s">
        <v>2105</v>
      </c>
      <c r="AB136" s="7"/>
      <c r="AC136" s="7"/>
      <c r="AD136" s="7"/>
      <c r="AE136" s="7">
        <v>1</v>
      </c>
    </row>
    <row r="137" spans="1:31">
      <c r="A137">
        <v>1838369</v>
      </c>
      <c r="B137" t="s">
        <v>288</v>
      </c>
      <c r="C137" t="s">
        <v>289</v>
      </c>
      <c r="D137" t="str">
        <f>TRIM(SUBSTITUTE(TblAddress[[#This Row],[person_address]],","," "))</f>
        <v>8906 Hialeah Drive West Chester OH 45069</v>
      </c>
      <c r="E137" t="str">
        <f>TRIM([1]!RegExpReplace(TblAddress[[#This Row],[cln1]],"[^ 0-9]",""))</f>
        <v>8906 45069</v>
      </c>
      <c r="F137" t="str">
        <f>TRIM([1]!RegExpFind(TblAddress[[#This Row],[cln1]],"(^|\D)\d{1,3}(\D|$)"))</f>
        <v/>
      </c>
      <c r="G137" t="s">
        <v>19</v>
      </c>
      <c r="H137">
        <v>1</v>
      </c>
      <c r="I137">
        <f>LEN(TblAddress[[#This Row],[person_address]])</f>
        <v>41</v>
      </c>
      <c r="J137" s="1">
        <f>IF(TblAddress[[#This Row],[chr_len]]&lt;=I$1002,3,IF(TblAddress[[#This Row],[chr_len]]&lt;=I$1003,2,1))</f>
        <v>1</v>
      </c>
      <c r="K137">
        <f>IF(LEN(TRIM(TblAddress[[#This Row],[cln1]]))=0,0,LEN(TRIM(TblAddress[[#This Row],[cln1]]))-LEN(SUBSTITUTE(TblAddress[[#This Row],[cln1]]," ",""))+1)</f>
        <v>7</v>
      </c>
      <c r="L137">
        <f>IF(LEN(TRIM(TblAddress[[#This Row],[cln2]]))=0,0,LEN(TRIM(TblAddress[[#This Row],[cln2]]))-LEN(SUBSTITUTE(TblAddress[[#This Row],[cln2]]," ",""))+1)</f>
        <v>2</v>
      </c>
      <c r="M137">
        <f>IF(TblAddress[[#This Row],[cln3]]="",0,1)</f>
        <v>0</v>
      </c>
      <c r="N137" s="7">
        <f>LEN(SUBSTITUTE(TblAddress[[#This Row],[cln2]]," ",""))</f>
        <v>9</v>
      </c>
      <c r="O137" s="6">
        <f t="shared" ca="1" si="2"/>
        <v>0.55191192755857255</v>
      </c>
      <c r="P137" s="6">
        <v>0.14803178927090144</v>
      </c>
      <c r="Q137" s="6"/>
      <c r="R137" s="6"/>
      <c r="S137" s="6" t="s">
        <v>2263</v>
      </c>
      <c r="T137" s="6"/>
      <c r="U137" s="6"/>
      <c r="V137" s="8" t="s">
        <v>2929</v>
      </c>
      <c r="W137" s="6">
        <v>8906</v>
      </c>
      <c r="X137" s="6"/>
      <c r="Y137" s="8"/>
      <c r="Z137" s="6" t="s">
        <v>2930</v>
      </c>
      <c r="AA137" s="6"/>
      <c r="AB137" s="6"/>
      <c r="AC137" s="6"/>
      <c r="AD137" s="6"/>
      <c r="AE137" s="6">
        <v>1</v>
      </c>
    </row>
    <row r="138" spans="1:31">
      <c r="A138">
        <v>1841616</v>
      </c>
      <c r="B138" t="s">
        <v>290</v>
      </c>
      <c r="C138" t="s">
        <v>291</v>
      </c>
      <c r="D138" t="str">
        <f>TRIM(SUBSTITUTE(TblAddress[[#This Row],[person_address]],","," "))</f>
        <v>180 Michael Drive Campbell CA 95008</v>
      </c>
      <c r="E138" t="str">
        <f>TRIM([1]!RegExpReplace(TblAddress[[#This Row],[cln1]],"[^ 0-9]",""))</f>
        <v>180 95008</v>
      </c>
      <c r="F138" t="str">
        <f>TRIM([1]!RegExpFind(TblAddress[[#This Row],[cln1]],"(^|\D)\d{1,3}(\D|$)"))</f>
        <v>180</v>
      </c>
      <c r="G138" t="s">
        <v>19</v>
      </c>
      <c r="H138">
        <v>1</v>
      </c>
      <c r="I138">
        <f>LEN(TblAddress[[#This Row],[person_address]])</f>
        <v>36</v>
      </c>
      <c r="J138" s="1">
        <f>IF(TblAddress[[#This Row],[chr_len]]&lt;=I$1002,3,IF(TblAddress[[#This Row],[chr_len]]&lt;=I$1003,2,1))</f>
        <v>1</v>
      </c>
      <c r="K138">
        <f>IF(LEN(TRIM(TblAddress[[#This Row],[cln1]]))=0,0,LEN(TRIM(TblAddress[[#This Row],[cln1]]))-LEN(SUBSTITUTE(TblAddress[[#This Row],[cln1]]," ",""))+1)</f>
        <v>6</v>
      </c>
      <c r="L138">
        <f>IF(LEN(TRIM(TblAddress[[#This Row],[cln2]]))=0,0,LEN(TRIM(TblAddress[[#This Row],[cln2]]))-LEN(SUBSTITUTE(TblAddress[[#This Row],[cln2]]," ",""))+1)</f>
        <v>2</v>
      </c>
      <c r="M138">
        <f>IF(TblAddress[[#This Row],[cln3]]="",0,1)</f>
        <v>1</v>
      </c>
      <c r="N138" s="7">
        <f>LEN(SUBSTITUTE(TblAddress[[#This Row],[cln2]]," ",""))</f>
        <v>8</v>
      </c>
      <c r="O138" s="6">
        <f t="shared" ca="1" si="2"/>
        <v>8.0974891711160457E-2</v>
      </c>
      <c r="P138" s="6">
        <v>0.18079250571759209</v>
      </c>
      <c r="Q138" s="6"/>
      <c r="R138" s="6"/>
      <c r="S138" s="6" t="s">
        <v>2265</v>
      </c>
      <c r="T138" s="7"/>
      <c r="U138" s="7"/>
      <c r="V138" s="8" t="s">
        <v>3467</v>
      </c>
      <c r="W138" s="7">
        <v>180</v>
      </c>
      <c r="X138" s="7"/>
      <c r="Y138" s="8" t="s">
        <v>3468</v>
      </c>
      <c r="Z138" s="7" t="s">
        <v>3469</v>
      </c>
      <c r="AA138" s="7" t="s">
        <v>64</v>
      </c>
      <c r="AB138" s="7"/>
      <c r="AC138" s="7"/>
      <c r="AD138" s="7"/>
      <c r="AE138" s="7">
        <v>1</v>
      </c>
    </row>
    <row r="139" spans="1:31">
      <c r="A139">
        <v>1842963</v>
      </c>
      <c r="B139" t="s">
        <v>292</v>
      </c>
      <c r="C139" t="s">
        <v>293</v>
      </c>
      <c r="D139" t="str">
        <f>TRIM(SUBSTITUTE(TblAddress[[#This Row],[person_address]],","," "))</f>
        <v>195-16 Kamitomii Kurashiki-shi Okayama 7100846</v>
      </c>
      <c r="E139" t="str">
        <f>TRIM([1]!RegExpReplace(TblAddress[[#This Row],[cln1]],"[^ 0-9]",""))</f>
        <v>19516 7100846</v>
      </c>
      <c r="F139" t="str">
        <f>TRIM([1]!RegExpFind(TblAddress[[#This Row],[cln1]],"(^|\D)\d{1,3}(\D|$)"))</f>
        <v>195-</v>
      </c>
      <c r="G139" t="s">
        <v>8</v>
      </c>
      <c r="H139">
        <v>1</v>
      </c>
      <c r="I139">
        <f>LEN(TblAddress[[#This Row],[person_address]])</f>
        <v>49</v>
      </c>
      <c r="J139" s="1">
        <f>IF(TblAddress[[#This Row],[chr_len]]&lt;=I$1002,3,IF(TblAddress[[#This Row],[chr_len]]&lt;=I$1003,2,1))</f>
        <v>1</v>
      </c>
      <c r="K139">
        <f>IF(LEN(TRIM(TblAddress[[#This Row],[cln1]]))=0,0,LEN(TRIM(TblAddress[[#This Row],[cln1]]))-LEN(SUBSTITUTE(TblAddress[[#This Row],[cln1]]," ",""))+1)</f>
        <v>5</v>
      </c>
      <c r="L139">
        <f>IF(LEN(TRIM(TblAddress[[#This Row],[cln2]]))=0,0,LEN(TRIM(TblAddress[[#This Row],[cln2]]))-LEN(SUBSTITUTE(TblAddress[[#This Row],[cln2]]," ",""))+1)</f>
        <v>2</v>
      </c>
      <c r="M139">
        <f>IF(TblAddress[[#This Row],[cln3]]="",0,1)</f>
        <v>1</v>
      </c>
      <c r="N139" s="7">
        <f>LEN(SUBSTITUTE(TblAddress[[#This Row],[cln2]]," ",""))</f>
        <v>12</v>
      </c>
      <c r="O139" s="6">
        <f t="shared" ca="1" si="2"/>
        <v>0.93741666294134662</v>
      </c>
      <c r="P139" s="6">
        <v>0.13519301929947458</v>
      </c>
      <c r="Q139" s="6"/>
      <c r="R139" s="6"/>
      <c r="S139" s="6" t="s">
        <v>2262</v>
      </c>
      <c r="T139" s="6"/>
      <c r="U139" s="6"/>
      <c r="V139" s="6"/>
      <c r="W139" s="18" t="s">
        <v>3682</v>
      </c>
      <c r="X139" s="6" t="s">
        <v>3683</v>
      </c>
      <c r="Y139" s="18" t="s">
        <v>3684</v>
      </c>
      <c r="Z139" s="6" t="s">
        <v>3685</v>
      </c>
      <c r="AA139" s="6"/>
      <c r="AB139" s="6"/>
      <c r="AC139" s="6"/>
      <c r="AD139" s="6"/>
      <c r="AE139" s="6">
        <v>1</v>
      </c>
    </row>
    <row r="140" spans="1:31">
      <c r="A140">
        <v>1880642</v>
      </c>
      <c r="B140" t="s">
        <v>294</v>
      </c>
      <c r="C140" t="s">
        <v>295</v>
      </c>
      <c r="D140" t="str">
        <f>TRIM(SUBSTITUTE(TblAddress[[#This Row],[person_address]],","," "))</f>
        <v>109 103-156 Sillim 2-dong Gwanak-gu Seoul 151-856</v>
      </c>
      <c r="E140" t="str">
        <f>TRIM([1]!RegExpReplace(TblAddress[[#This Row],[cln1]],"[^ 0-9]",""))</f>
        <v>109 103156 2 151856</v>
      </c>
      <c r="F140" t="str">
        <f>TRIM([1]!RegExpFind(TblAddress[[#This Row],[cln1]],"(^|\D)\d{1,3}(\D|$)"))</f>
        <v>109</v>
      </c>
      <c r="G140" t="s">
        <v>15</v>
      </c>
      <c r="H140">
        <v>1</v>
      </c>
      <c r="I140">
        <f>LEN(TblAddress[[#This Row],[person_address]])</f>
        <v>51</v>
      </c>
      <c r="J140" s="1">
        <f>IF(TblAddress[[#This Row],[chr_len]]&lt;=I$1002,3,IF(TblAddress[[#This Row],[chr_len]]&lt;=I$1003,2,1))</f>
        <v>1</v>
      </c>
      <c r="K140">
        <f>IF(LEN(TRIM(TblAddress[[#This Row],[cln1]]))=0,0,LEN(TRIM(TblAddress[[#This Row],[cln1]]))-LEN(SUBSTITUTE(TblAddress[[#This Row],[cln1]]," ",""))+1)</f>
        <v>7</v>
      </c>
      <c r="L140">
        <f>IF(LEN(TRIM(TblAddress[[#This Row],[cln2]]))=0,0,LEN(TRIM(TblAddress[[#This Row],[cln2]]))-LEN(SUBSTITUTE(TblAddress[[#This Row],[cln2]]," ",""))+1)</f>
        <v>4</v>
      </c>
      <c r="M140">
        <f>IF(TblAddress[[#This Row],[cln3]]="",0,1)</f>
        <v>1</v>
      </c>
      <c r="N140" s="7">
        <f>LEN(SUBSTITUTE(TblAddress[[#This Row],[cln2]]," ",""))</f>
        <v>16</v>
      </c>
      <c r="O140" s="6">
        <f t="shared" ca="1" si="2"/>
        <v>0.31366120274000364</v>
      </c>
      <c r="P140" s="6">
        <v>0.17475284900995591</v>
      </c>
      <c r="Q140" s="6"/>
      <c r="R140" s="6"/>
      <c r="S140" s="6" t="s">
        <v>2264</v>
      </c>
      <c r="T140" s="7"/>
      <c r="U140" s="7">
        <v>109</v>
      </c>
      <c r="V140" s="8" t="s">
        <v>2598</v>
      </c>
      <c r="W140" s="7"/>
      <c r="X140" s="7" t="s">
        <v>2599</v>
      </c>
      <c r="Y140" s="8" t="s">
        <v>2600</v>
      </c>
      <c r="Z140" s="7" t="s">
        <v>620</v>
      </c>
      <c r="AA140" s="7"/>
      <c r="AB140" s="7"/>
      <c r="AC140" s="7"/>
      <c r="AD140" s="7"/>
      <c r="AE140" s="7">
        <v>1</v>
      </c>
    </row>
    <row r="141" spans="1:31">
      <c r="A141">
        <v>1917860</v>
      </c>
      <c r="B141" t="s">
        <v>296</v>
      </c>
      <c r="C141" t="s">
        <v>297</v>
      </c>
      <c r="D141" t="str">
        <f>TRIM(SUBSTITUTE(TblAddress[[#This Row],[person_address]],","," "))</f>
        <v>12-4 Sagisu 5-chome Fukushima-ku Osaka-shi Osaka; 5530 002</v>
      </c>
      <c r="E141" t="str">
        <f>TRIM([1]!RegExpReplace(TblAddress[[#This Row],[cln1]],"[^ 0-9]",""))</f>
        <v>124 5 5530 002</v>
      </c>
      <c r="F141" t="str">
        <f>TRIM([1]!RegExpFind(TblAddress[[#This Row],[cln1]],"(^|\D)\d{1,3}(\D|$)"))</f>
        <v>12-</v>
      </c>
      <c r="G141" t="s">
        <v>8</v>
      </c>
      <c r="H141">
        <v>1</v>
      </c>
      <c r="I141">
        <f>LEN(TblAddress[[#This Row],[person_address]])</f>
        <v>61</v>
      </c>
      <c r="J141" s="1">
        <f>IF(TblAddress[[#This Row],[chr_len]]&lt;=I$1002,3,IF(TblAddress[[#This Row],[chr_len]]&lt;=I$1003,2,1))</f>
        <v>1</v>
      </c>
      <c r="K141">
        <f>IF(LEN(TRIM(TblAddress[[#This Row],[cln1]]))=0,0,LEN(TRIM(TblAddress[[#This Row],[cln1]]))-LEN(SUBSTITUTE(TblAddress[[#This Row],[cln1]]," ",""))+1)</f>
        <v>8</v>
      </c>
      <c r="L141">
        <f>IF(LEN(TRIM(TblAddress[[#This Row],[cln2]]))=0,0,LEN(TRIM(TblAddress[[#This Row],[cln2]]))-LEN(SUBSTITUTE(TblAddress[[#This Row],[cln2]]," ",""))+1)</f>
        <v>4</v>
      </c>
      <c r="M141">
        <f>IF(TblAddress[[#This Row],[cln3]]="",0,1)</f>
        <v>1</v>
      </c>
      <c r="N141" s="7">
        <f>LEN(SUBSTITUTE(TblAddress[[#This Row],[cln2]]," ",""))</f>
        <v>11</v>
      </c>
      <c r="O141" s="6">
        <f t="shared" ca="1" si="2"/>
        <v>0.10436786862469793</v>
      </c>
      <c r="P141" s="6">
        <v>0.13528694084622483</v>
      </c>
      <c r="Q141" s="6"/>
      <c r="R141" s="6"/>
      <c r="S141" s="6" t="s">
        <v>2262</v>
      </c>
      <c r="T141" s="6"/>
      <c r="U141" s="6"/>
      <c r="V141" s="6" t="s">
        <v>3686</v>
      </c>
      <c r="W141" s="18"/>
      <c r="X141" s="6" t="s">
        <v>3687</v>
      </c>
      <c r="Y141" s="18" t="s">
        <v>3688</v>
      </c>
      <c r="Z141" s="6" t="s">
        <v>2290</v>
      </c>
      <c r="AA141" s="6" t="s">
        <v>694</v>
      </c>
      <c r="AB141" s="6"/>
      <c r="AC141" s="6"/>
      <c r="AD141" s="6"/>
      <c r="AE141" s="6">
        <v>1</v>
      </c>
    </row>
    <row r="142" spans="1:31">
      <c r="A142">
        <v>1937775</v>
      </c>
      <c r="B142" t="s">
        <v>298</v>
      </c>
      <c r="C142" t="s">
        <v>299</v>
      </c>
      <c r="D142" t="str">
        <f>TRIM(SUBSTITUTE(TblAddress[[#This Row],[person_address]],","," "))</f>
        <v>55 Littleton Road Unit 29b Ayer Massachusetts 01432</v>
      </c>
      <c r="E142" t="str">
        <f>TRIM([1]!RegExpReplace(TblAddress[[#This Row],[cln1]],"[^ 0-9]",""))</f>
        <v>55 29 01432</v>
      </c>
      <c r="F142" t="str">
        <f>TRIM([1]!RegExpFind(TblAddress[[#This Row],[cln1]],"(^|\D)\d{1,3}(\D|$)"))</f>
        <v>55</v>
      </c>
      <c r="G142" t="s">
        <v>19</v>
      </c>
      <c r="H142">
        <v>1</v>
      </c>
      <c r="I142">
        <f>LEN(TblAddress[[#This Row],[person_address]])</f>
        <v>53</v>
      </c>
      <c r="J142" s="1">
        <f>IF(TblAddress[[#This Row],[chr_len]]&lt;=I$1002,3,IF(TblAddress[[#This Row],[chr_len]]&lt;=I$1003,2,1))</f>
        <v>1</v>
      </c>
      <c r="K142">
        <f>IF(LEN(TRIM(TblAddress[[#This Row],[cln1]]))=0,0,LEN(TRIM(TblAddress[[#This Row],[cln1]]))-LEN(SUBSTITUTE(TblAddress[[#This Row],[cln1]]," ",""))+1)</f>
        <v>8</v>
      </c>
      <c r="L142">
        <f>IF(LEN(TRIM(TblAddress[[#This Row],[cln2]]))=0,0,LEN(TRIM(TblAddress[[#This Row],[cln2]]))-LEN(SUBSTITUTE(TblAddress[[#This Row],[cln2]]," ",""))+1)</f>
        <v>3</v>
      </c>
      <c r="M142">
        <f>IF(TblAddress[[#This Row],[cln3]]="",0,1)</f>
        <v>1</v>
      </c>
      <c r="N142" s="7">
        <f>LEN(SUBSTITUTE(TblAddress[[#This Row],[cln2]]," ",""))</f>
        <v>9</v>
      </c>
      <c r="O142" s="6">
        <f t="shared" ca="1" si="2"/>
        <v>0.85018288968295552</v>
      </c>
      <c r="P142" s="6">
        <v>0.12774880128423893</v>
      </c>
      <c r="Q142" s="6"/>
      <c r="R142" s="6"/>
      <c r="S142" s="6" t="s">
        <v>2261</v>
      </c>
      <c r="T142" s="7"/>
      <c r="U142" s="7" t="s">
        <v>3197</v>
      </c>
      <c r="V142" s="8" t="s">
        <v>3198</v>
      </c>
      <c r="W142" s="7">
        <v>55</v>
      </c>
      <c r="X142" s="7"/>
      <c r="Y142" s="8" t="s">
        <v>3199</v>
      </c>
      <c r="Z142" s="7" t="s">
        <v>3200</v>
      </c>
      <c r="AA142" s="7" t="s">
        <v>3201</v>
      </c>
      <c r="AB142" s="7"/>
      <c r="AC142" s="6"/>
      <c r="AD142" s="6"/>
      <c r="AE142" s="7">
        <v>1</v>
      </c>
    </row>
    <row r="143" spans="1:31">
      <c r="A143">
        <v>1976991</v>
      </c>
      <c r="B143" t="s">
        <v>300</v>
      </c>
      <c r="C143" t="s">
        <v>1961</v>
      </c>
      <c r="D143" t="str">
        <f>TRIM(SUBSTITUTE(TblAddress[[#This Row],[person_address]],","," "))</f>
        <v>Pre Marétan 4 1274 Grens</v>
      </c>
      <c r="E143" t="str">
        <f>TRIM([1]!RegExpReplace(TblAddress[[#This Row],[cln1]],"[^ 0-9]",""))</f>
        <v>4 1274</v>
      </c>
      <c r="F143" t="str">
        <f>TRIM([1]!RegExpFind(TblAddress[[#This Row],[cln1]],"(^|\D)\d{1,3}(\D|$)"))</f>
        <v>4</v>
      </c>
      <c r="G143" t="s">
        <v>20</v>
      </c>
      <c r="H143">
        <v>1</v>
      </c>
      <c r="I143">
        <f>LEN(TblAddress[[#This Row],[person_address]])</f>
        <v>24</v>
      </c>
      <c r="J143" s="1">
        <f>IF(TblAddress[[#This Row],[chr_len]]&lt;=I$1002,3,IF(TblAddress[[#This Row],[chr_len]]&lt;=I$1003,2,1))</f>
        <v>2</v>
      </c>
      <c r="K143">
        <f>IF(LEN(TRIM(TblAddress[[#This Row],[cln1]]))=0,0,LEN(TRIM(TblAddress[[#This Row],[cln1]]))-LEN(SUBSTITUTE(TblAddress[[#This Row],[cln1]]," ",""))+1)</f>
        <v>5</v>
      </c>
      <c r="L143">
        <f>IF(LEN(TRIM(TblAddress[[#This Row],[cln2]]))=0,0,LEN(TRIM(TblAddress[[#This Row],[cln2]]))-LEN(SUBSTITUTE(TblAddress[[#This Row],[cln2]]," ",""))+1)</f>
        <v>2</v>
      </c>
      <c r="M143">
        <f>IF(TblAddress[[#This Row],[cln3]]="",0,1)</f>
        <v>1</v>
      </c>
      <c r="N143" s="7">
        <f>LEN(SUBSTITUTE(TblAddress[[#This Row],[cln2]]," ",""))</f>
        <v>5</v>
      </c>
      <c r="O143" s="6">
        <f t="shared" ca="1" si="2"/>
        <v>6.5897413585293774E-2</v>
      </c>
      <c r="P143" s="6">
        <v>0.40874288193863728</v>
      </c>
      <c r="Q143" s="6"/>
      <c r="R143" s="6"/>
      <c r="S143" s="6" t="s">
        <v>2267</v>
      </c>
      <c r="T143" s="6"/>
      <c r="U143" s="6"/>
      <c r="V143" s="8" t="s">
        <v>2120</v>
      </c>
      <c r="W143" s="6">
        <v>4</v>
      </c>
      <c r="X143" s="6"/>
      <c r="Y143" s="8">
        <v>1274</v>
      </c>
      <c r="Z143" s="6" t="s">
        <v>2121</v>
      </c>
      <c r="AA143" s="6"/>
      <c r="AB143" s="6"/>
      <c r="AC143" s="6"/>
      <c r="AD143" s="6"/>
      <c r="AE143" s="6">
        <v>1</v>
      </c>
    </row>
    <row r="144" spans="1:31">
      <c r="A144">
        <v>1977318</v>
      </c>
      <c r="B144" t="s">
        <v>301</v>
      </c>
      <c r="C144" t="s">
        <v>302</v>
      </c>
      <c r="D144" t="str">
        <f>TRIM(SUBSTITUTE(TblAddress[[#This Row],[person_address]],","," "))</f>
        <v>2-1816-201 Ohashi-cho Ashikaga-shi Tochigi 326-0051</v>
      </c>
      <c r="E144" t="str">
        <f>TRIM([1]!RegExpReplace(TblAddress[[#This Row],[cln1]],"[^ 0-9]",""))</f>
        <v>21816201 3260051</v>
      </c>
      <c r="F144" t="str">
        <f>TRIM([1]!RegExpFind(TblAddress[[#This Row],[cln1]],"(^|\D)\d{1,3}(\D|$)"))</f>
        <v>2-</v>
      </c>
      <c r="G144" t="s">
        <v>8</v>
      </c>
      <c r="H144">
        <v>1</v>
      </c>
      <c r="I144">
        <f>LEN(TblAddress[[#This Row],[person_address]])</f>
        <v>53</v>
      </c>
      <c r="J144" s="1">
        <f>IF(TblAddress[[#This Row],[chr_len]]&lt;=I$1002,3,IF(TblAddress[[#This Row],[chr_len]]&lt;=I$1003,2,1))</f>
        <v>1</v>
      </c>
      <c r="K144">
        <f>IF(LEN(TRIM(TblAddress[[#This Row],[cln1]]))=0,0,LEN(TRIM(TblAddress[[#This Row],[cln1]]))-LEN(SUBSTITUTE(TblAddress[[#This Row],[cln1]]," ",""))+1)</f>
        <v>5</v>
      </c>
      <c r="L144">
        <f>IF(LEN(TRIM(TblAddress[[#This Row],[cln2]]))=0,0,LEN(TRIM(TblAddress[[#This Row],[cln2]]))-LEN(SUBSTITUTE(TblAddress[[#This Row],[cln2]]," ",""))+1)</f>
        <v>2</v>
      </c>
      <c r="M144">
        <f>IF(TblAddress[[#This Row],[cln3]]="",0,1)</f>
        <v>1</v>
      </c>
      <c r="N144" s="7">
        <f>LEN(SUBSTITUTE(TblAddress[[#This Row],[cln2]]," ",""))</f>
        <v>15</v>
      </c>
      <c r="O144" s="6">
        <f t="shared" ca="1" si="2"/>
        <v>0.34115073280511388</v>
      </c>
      <c r="P144" s="6">
        <v>0.14148989028818804</v>
      </c>
      <c r="Q144" s="6"/>
      <c r="R144" s="6"/>
      <c r="S144" s="6" t="s">
        <v>2262</v>
      </c>
      <c r="T144" s="6"/>
      <c r="U144" s="6"/>
      <c r="V144" s="6" t="s">
        <v>3689</v>
      </c>
      <c r="W144" s="18"/>
      <c r="X144" s="6"/>
      <c r="Y144" s="19" t="s">
        <v>3690</v>
      </c>
      <c r="Z144" s="6" t="s">
        <v>3691</v>
      </c>
      <c r="AA144" s="6" t="s">
        <v>3692</v>
      </c>
      <c r="AB144" s="6"/>
      <c r="AC144" s="6"/>
      <c r="AD144" s="6"/>
      <c r="AE144" s="6">
        <v>1</v>
      </c>
    </row>
    <row r="145" spans="1:31">
      <c r="A145">
        <v>1980202</v>
      </c>
      <c r="B145" t="s">
        <v>303</v>
      </c>
      <c r="C145" t="s">
        <v>304</v>
      </c>
      <c r="D145" t="str">
        <f>TRIM(SUBSTITUTE(TblAddress[[#This Row],[person_address]],","," "))</f>
        <v>111-201 Nonhyun-dong Gangnam-gu Seoul</v>
      </c>
      <c r="E145" t="str">
        <f>TRIM([1]!RegExpReplace(TblAddress[[#This Row],[cln1]],"[^ 0-9]",""))</f>
        <v>111201</v>
      </c>
      <c r="F145" t="str">
        <f>TRIM([1]!RegExpFind(TblAddress[[#This Row],[cln1]],"(^|\D)\d{1,3}(\D|$)"))</f>
        <v>111-</v>
      </c>
      <c r="G145" t="s">
        <v>15</v>
      </c>
      <c r="H145">
        <v>1</v>
      </c>
      <c r="I145">
        <f>LEN(TblAddress[[#This Row],[person_address]])</f>
        <v>39</v>
      </c>
      <c r="J145" s="1">
        <f>IF(TblAddress[[#This Row],[chr_len]]&lt;=I$1002,3,IF(TblAddress[[#This Row],[chr_len]]&lt;=I$1003,2,1))</f>
        <v>1</v>
      </c>
      <c r="K145">
        <f>IF(LEN(TRIM(TblAddress[[#This Row],[cln1]]))=0,0,LEN(TRIM(TblAddress[[#This Row],[cln1]]))-LEN(SUBSTITUTE(TblAddress[[#This Row],[cln1]]," ",""))+1)</f>
        <v>4</v>
      </c>
      <c r="L145">
        <f>IF(LEN(TRIM(TblAddress[[#This Row],[cln2]]))=0,0,LEN(TRIM(TblAddress[[#This Row],[cln2]]))-LEN(SUBSTITUTE(TblAddress[[#This Row],[cln2]]," ",""))+1)</f>
        <v>1</v>
      </c>
      <c r="M145">
        <f>IF(TblAddress[[#This Row],[cln3]]="",0,1)</f>
        <v>1</v>
      </c>
      <c r="N145" s="7">
        <f>LEN(SUBSTITUTE(TblAddress[[#This Row],[cln2]]," ",""))</f>
        <v>6</v>
      </c>
      <c r="O145" s="6">
        <f t="shared" ca="1" si="2"/>
        <v>0.93866744812435365</v>
      </c>
      <c r="P145" s="6">
        <v>0.18076079013991275</v>
      </c>
      <c r="Q145" s="6"/>
      <c r="R145" s="6"/>
      <c r="S145" s="6" t="s">
        <v>2265</v>
      </c>
      <c r="T145" s="7"/>
      <c r="U145" s="7"/>
      <c r="V145" s="8" t="s">
        <v>3470</v>
      </c>
      <c r="W145" s="7" t="s">
        <v>3471</v>
      </c>
      <c r="X145" s="7" t="s">
        <v>2826</v>
      </c>
      <c r="Y145" s="8"/>
      <c r="Z145" s="7" t="s">
        <v>620</v>
      </c>
      <c r="AA145" s="7"/>
      <c r="AB145" s="7"/>
      <c r="AC145" s="7"/>
      <c r="AD145" s="7"/>
      <c r="AE145" s="7">
        <v>1</v>
      </c>
    </row>
    <row r="146" spans="1:31">
      <c r="A146">
        <v>1982333</v>
      </c>
      <c r="B146" t="s">
        <v>305</v>
      </c>
      <c r="C146" t="s">
        <v>306</v>
      </c>
      <c r="D146" t="str">
        <f>TRIM(SUBSTITUTE(TblAddress[[#This Row],[person_address]],","," "))</f>
        <v>9 Coronation Drive 269564 Singapore</v>
      </c>
      <c r="E146" t="str">
        <f>TRIM([1]!RegExpReplace(TblAddress[[#This Row],[cln1]],"[^ 0-9]",""))</f>
        <v>9 269564</v>
      </c>
      <c r="F146" t="str">
        <f>TRIM([1]!RegExpFind(TblAddress[[#This Row],[cln1]],"(^|\D)\d{1,3}(\D|$)"))</f>
        <v>9</v>
      </c>
      <c r="G146" t="s">
        <v>240</v>
      </c>
      <c r="H146">
        <v>1</v>
      </c>
      <c r="I146">
        <f>LEN(TblAddress[[#This Row],[person_address]])</f>
        <v>37</v>
      </c>
      <c r="J146" s="1">
        <f>IF(TblAddress[[#This Row],[chr_len]]&lt;=I$1002,3,IF(TblAddress[[#This Row],[chr_len]]&lt;=I$1003,2,1))</f>
        <v>1</v>
      </c>
      <c r="K146">
        <f>IF(LEN(TRIM(TblAddress[[#This Row],[cln1]]))=0,0,LEN(TRIM(TblAddress[[#This Row],[cln1]]))-LEN(SUBSTITUTE(TblAddress[[#This Row],[cln1]]," ",""))+1)</f>
        <v>5</v>
      </c>
      <c r="L146">
        <f>IF(LEN(TRIM(TblAddress[[#This Row],[cln2]]))=0,0,LEN(TRIM(TblAddress[[#This Row],[cln2]]))-LEN(SUBSTITUTE(TblAddress[[#This Row],[cln2]]," ",""))+1)</f>
        <v>2</v>
      </c>
      <c r="M146">
        <f>IF(TblAddress[[#This Row],[cln3]]="",0,1)</f>
        <v>1</v>
      </c>
      <c r="N146" s="7">
        <f>LEN(SUBSTITUTE(TblAddress[[#This Row],[cln2]]," ",""))</f>
        <v>7</v>
      </c>
      <c r="O146" s="6">
        <f t="shared" ca="1" si="2"/>
        <v>0.21340652491271839</v>
      </c>
      <c r="P146" s="6">
        <v>0.12456957542765879</v>
      </c>
      <c r="Q146" s="6"/>
      <c r="R146" s="6"/>
      <c r="S146" s="6" t="s">
        <v>2261</v>
      </c>
      <c r="T146" s="7"/>
      <c r="U146" s="7"/>
      <c r="V146" s="8"/>
      <c r="W146" s="7">
        <v>9</v>
      </c>
      <c r="X146" s="7" t="s">
        <v>3202</v>
      </c>
      <c r="Y146" s="8" t="s">
        <v>3203</v>
      </c>
      <c r="Z146" s="7" t="s">
        <v>721</v>
      </c>
      <c r="AA146" s="7"/>
      <c r="AB146" s="7"/>
      <c r="AC146" s="6"/>
      <c r="AD146" s="6"/>
      <c r="AE146" s="6">
        <v>1</v>
      </c>
    </row>
    <row r="147" spans="1:31">
      <c r="A147">
        <v>1988659</v>
      </c>
      <c r="B147" t="s">
        <v>307</v>
      </c>
      <c r="C147" t="s">
        <v>308</v>
      </c>
      <c r="D147" t="str">
        <f>TRIM(SUBSTITUTE(TblAddress[[#This Row],[person_address]],","," "))</f>
        <v>36 Wildcat Branch Road Sicklerville NJ 08081</v>
      </c>
      <c r="E147" t="str">
        <f>TRIM([1]!RegExpReplace(TblAddress[[#This Row],[cln1]],"[^ 0-9]",""))</f>
        <v>36 08081</v>
      </c>
      <c r="F147" t="str">
        <f>TRIM([1]!RegExpFind(TblAddress[[#This Row],[cln1]],"(^|\D)\d{1,3}(\D|$)"))</f>
        <v>36</v>
      </c>
      <c r="G147" t="s">
        <v>19</v>
      </c>
      <c r="H147">
        <v>1</v>
      </c>
      <c r="I147">
        <f>LEN(TblAddress[[#This Row],[person_address]])</f>
        <v>45</v>
      </c>
      <c r="J147" s="1">
        <f>IF(TblAddress[[#This Row],[chr_len]]&lt;=I$1002,3,IF(TblAddress[[#This Row],[chr_len]]&lt;=I$1003,2,1))</f>
        <v>1</v>
      </c>
      <c r="K147">
        <f>IF(LEN(TRIM(TblAddress[[#This Row],[cln1]]))=0,0,LEN(TRIM(TblAddress[[#This Row],[cln1]]))-LEN(SUBSTITUTE(TblAddress[[#This Row],[cln1]]," ",""))+1)</f>
        <v>7</v>
      </c>
      <c r="L147">
        <f>IF(LEN(TRIM(TblAddress[[#This Row],[cln2]]))=0,0,LEN(TRIM(TblAddress[[#This Row],[cln2]]))-LEN(SUBSTITUTE(TblAddress[[#This Row],[cln2]]," ",""))+1)</f>
        <v>2</v>
      </c>
      <c r="M147">
        <f>IF(TblAddress[[#This Row],[cln3]]="",0,1)</f>
        <v>1</v>
      </c>
      <c r="N147" s="7">
        <f>LEN(SUBSTITUTE(TblAddress[[#This Row],[cln2]]," ",""))</f>
        <v>7</v>
      </c>
      <c r="O147" s="6">
        <f t="shared" ca="1" si="2"/>
        <v>0.9139763065773816</v>
      </c>
      <c r="P147" s="6">
        <v>0.194155235529474</v>
      </c>
      <c r="Q147" s="6"/>
      <c r="R147" s="6"/>
      <c r="S147" s="6" t="s">
        <v>2265</v>
      </c>
      <c r="T147" s="7"/>
      <c r="U147" s="7"/>
      <c r="V147" s="8" t="s">
        <v>3472</v>
      </c>
      <c r="W147" s="7">
        <v>36</v>
      </c>
      <c r="X147" s="7" t="s">
        <v>3473</v>
      </c>
      <c r="Y147" s="8" t="s">
        <v>3474</v>
      </c>
      <c r="Z147" s="7"/>
      <c r="AA147" s="7" t="s">
        <v>2105</v>
      </c>
      <c r="AB147" s="7"/>
      <c r="AC147" s="7"/>
      <c r="AD147" s="7"/>
      <c r="AE147" s="7">
        <v>1</v>
      </c>
    </row>
    <row r="148" spans="1:31">
      <c r="A148">
        <v>1992728</v>
      </c>
      <c r="B148" t="s">
        <v>309</v>
      </c>
      <c r="C148" t="s">
        <v>310</v>
      </c>
      <c r="D148" t="str">
        <f>TRIM(SUBSTITUTE(TblAddress[[#This Row],[person_address]],","," "))</f>
        <v>Iglauer Strasse 21 93197 Zeitlarn</v>
      </c>
      <c r="E148" t="str">
        <f>TRIM([1]!RegExpReplace(TblAddress[[#This Row],[cln1]],"[^ 0-9]",""))</f>
        <v>21 93197</v>
      </c>
      <c r="F148" t="str">
        <f>TRIM([1]!RegExpFind(TblAddress[[#This Row],[cln1]],"(^|\D)\d{1,3}(\D|$)"))</f>
        <v>21</v>
      </c>
      <c r="G148" t="s">
        <v>4</v>
      </c>
      <c r="H148">
        <v>1</v>
      </c>
      <c r="I148">
        <f>LEN(TblAddress[[#This Row],[person_address]])</f>
        <v>33</v>
      </c>
      <c r="J148" s="1">
        <f>IF(TblAddress[[#This Row],[chr_len]]&lt;=I$1002,3,IF(TblAddress[[#This Row],[chr_len]]&lt;=I$1003,2,1))</f>
        <v>2</v>
      </c>
      <c r="K148">
        <f>IF(LEN(TRIM(TblAddress[[#This Row],[cln1]]))=0,0,LEN(TRIM(TblAddress[[#This Row],[cln1]]))-LEN(SUBSTITUTE(TblAddress[[#This Row],[cln1]]," ",""))+1)</f>
        <v>5</v>
      </c>
      <c r="L148">
        <f>IF(LEN(TRIM(TblAddress[[#This Row],[cln2]]))=0,0,LEN(TRIM(TblAddress[[#This Row],[cln2]]))-LEN(SUBSTITUTE(TblAddress[[#This Row],[cln2]]," ",""))+1)</f>
        <v>2</v>
      </c>
      <c r="M148">
        <f>IF(TblAddress[[#This Row],[cln3]]="",0,1)</f>
        <v>1</v>
      </c>
      <c r="N148" s="7">
        <f>LEN(SUBSTITUTE(TblAddress[[#This Row],[cln2]]," ",""))</f>
        <v>7</v>
      </c>
      <c r="O148" s="6">
        <f t="shared" ca="1" si="2"/>
        <v>0.21047950656404601</v>
      </c>
      <c r="P148" s="6">
        <v>0.44752956596054261</v>
      </c>
      <c r="Q148" s="6"/>
      <c r="R148" s="6"/>
      <c r="S148" s="6" t="s">
        <v>2267</v>
      </c>
      <c r="T148" s="6"/>
      <c r="U148" s="6"/>
      <c r="V148" s="8" t="s">
        <v>2122</v>
      </c>
      <c r="W148" s="6">
        <v>21</v>
      </c>
      <c r="X148" s="6"/>
      <c r="Y148" s="8">
        <v>93197</v>
      </c>
      <c r="Z148" s="6" t="s">
        <v>2123</v>
      </c>
      <c r="AA148" s="6"/>
      <c r="AB148" s="6"/>
      <c r="AC148" s="6"/>
      <c r="AD148" s="6"/>
      <c r="AE148" s="6">
        <v>1</v>
      </c>
    </row>
    <row r="149" spans="1:31">
      <c r="A149">
        <v>2000093</v>
      </c>
      <c r="B149" t="s">
        <v>311</v>
      </c>
      <c r="C149" t="s">
        <v>312</v>
      </c>
      <c r="D149" t="str">
        <f>TRIM(SUBSTITUTE(TblAddress[[#This Row],[person_address]],","," "))</f>
        <v>c/o Shinko El. Ind. Co. Ltd. 80 Oshimada-machi Nagano-shi Nagano 381-2287</v>
      </c>
      <c r="E149" t="str">
        <f>TRIM([1]!RegExpReplace(TblAddress[[#This Row],[cln1]],"[^ 0-9]",""))</f>
        <v>80 3812287</v>
      </c>
      <c r="F149" t="str">
        <f>TRIM([1]!RegExpFind(TblAddress[[#This Row],[cln1]],"(^|\D)\d{1,3}(\D|$)"))</f>
        <v>80</v>
      </c>
      <c r="G149" t="s">
        <v>8</v>
      </c>
      <c r="H149">
        <v>1</v>
      </c>
      <c r="I149">
        <f>LEN(TblAddress[[#This Row],[person_address]])</f>
        <v>74</v>
      </c>
      <c r="J149" s="1">
        <f>IF(TblAddress[[#This Row],[chr_len]]&lt;=I$1002,3,IF(TblAddress[[#This Row],[chr_len]]&lt;=I$1003,2,1))</f>
        <v>1</v>
      </c>
      <c r="K149">
        <f>IF(LEN(TRIM(TblAddress[[#This Row],[cln1]]))=0,0,LEN(TRIM(TblAddress[[#This Row],[cln1]]))-LEN(SUBSTITUTE(TblAddress[[#This Row],[cln1]]," ",""))+1)</f>
        <v>11</v>
      </c>
      <c r="L149">
        <f>IF(LEN(TRIM(TblAddress[[#This Row],[cln2]]))=0,0,LEN(TRIM(TblAddress[[#This Row],[cln2]]))-LEN(SUBSTITUTE(TblAddress[[#This Row],[cln2]]," ",""))+1)</f>
        <v>2</v>
      </c>
      <c r="M149">
        <f>IF(TblAddress[[#This Row],[cln3]]="",0,1)</f>
        <v>1</v>
      </c>
      <c r="N149" s="7">
        <f>LEN(SUBSTITUTE(TblAddress[[#This Row],[cln2]]," ",""))</f>
        <v>9</v>
      </c>
      <c r="O149" s="6">
        <f t="shared" ca="1" si="2"/>
        <v>0.65080294566661068</v>
      </c>
      <c r="P149" s="6">
        <v>0.18969785482063262</v>
      </c>
      <c r="Q149" s="6"/>
      <c r="R149" s="6"/>
      <c r="S149" s="6" t="s">
        <v>2265</v>
      </c>
      <c r="T149" s="7" t="s">
        <v>3475</v>
      </c>
      <c r="U149" s="7" t="s">
        <v>3476</v>
      </c>
      <c r="V149" s="8" t="s">
        <v>3477</v>
      </c>
      <c r="W149" s="8" t="s">
        <v>3478</v>
      </c>
      <c r="X149" s="7"/>
      <c r="Y149" s="8" t="s">
        <v>3479</v>
      </c>
      <c r="Z149" s="7" t="s">
        <v>3480</v>
      </c>
      <c r="AA149" s="7" t="s">
        <v>3481</v>
      </c>
      <c r="AB149" s="7"/>
      <c r="AC149" s="7"/>
      <c r="AD149" s="7"/>
      <c r="AE149" s="7">
        <v>1</v>
      </c>
    </row>
    <row r="150" spans="1:31">
      <c r="A150">
        <v>2013527</v>
      </c>
      <c r="B150" t="s">
        <v>313</v>
      </c>
      <c r="C150" t="s">
        <v>314</v>
      </c>
      <c r="D150" t="str">
        <f>TRIM(SUBSTITUTE(TblAddress[[#This Row],[person_address]],","," "))</f>
        <v>129 Blay Ridge Parkway Apt. 3 Brooklyn NY 11209</v>
      </c>
      <c r="E150" t="str">
        <f>TRIM([1]!RegExpReplace(TblAddress[[#This Row],[cln1]],"[^ 0-9]",""))</f>
        <v>129 3 11209</v>
      </c>
      <c r="F150" t="str">
        <f>TRIM([1]!RegExpFind(TblAddress[[#This Row],[cln1]],"(^|\D)\d{1,3}(\D|$)"))</f>
        <v>129</v>
      </c>
      <c r="G150" t="s">
        <v>19</v>
      </c>
      <c r="H150">
        <v>1</v>
      </c>
      <c r="I150">
        <f>LEN(TblAddress[[#This Row],[person_address]])</f>
        <v>49</v>
      </c>
      <c r="J150" s="1">
        <f>IF(TblAddress[[#This Row],[chr_len]]&lt;=I$1002,3,IF(TblAddress[[#This Row],[chr_len]]&lt;=I$1003,2,1))</f>
        <v>1</v>
      </c>
      <c r="K150">
        <f>IF(LEN(TRIM(TblAddress[[#This Row],[cln1]]))=0,0,LEN(TRIM(TblAddress[[#This Row],[cln1]]))-LEN(SUBSTITUTE(TblAddress[[#This Row],[cln1]]," ",""))+1)</f>
        <v>9</v>
      </c>
      <c r="L150">
        <f>IF(LEN(TRIM(TblAddress[[#This Row],[cln2]]))=0,0,LEN(TRIM(TblAddress[[#This Row],[cln2]]))-LEN(SUBSTITUTE(TblAddress[[#This Row],[cln2]]," ",""))+1)</f>
        <v>3</v>
      </c>
      <c r="M150">
        <f>IF(TblAddress[[#This Row],[cln3]]="",0,1)</f>
        <v>1</v>
      </c>
      <c r="N150" s="7">
        <f>LEN(SUBSTITUTE(TblAddress[[#This Row],[cln2]]," ",""))</f>
        <v>9</v>
      </c>
      <c r="O150" s="6">
        <f t="shared" ca="1" si="2"/>
        <v>0.13719496738555981</v>
      </c>
      <c r="P150" s="6">
        <v>0.1315859878969261</v>
      </c>
      <c r="Q150" s="6"/>
      <c r="R150" s="6"/>
      <c r="S150" s="6" t="s">
        <v>2262</v>
      </c>
      <c r="T150" s="6"/>
      <c r="U150" s="6" t="s">
        <v>3693</v>
      </c>
      <c r="V150" s="6" t="s">
        <v>3694</v>
      </c>
      <c r="W150" s="17">
        <v>129</v>
      </c>
      <c r="X150" s="6" t="s">
        <v>672</v>
      </c>
      <c r="Y150" s="18" t="s">
        <v>3695</v>
      </c>
      <c r="Z150" s="6"/>
      <c r="AA150" s="6" t="s">
        <v>1096</v>
      </c>
      <c r="AB150" s="6"/>
      <c r="AC150" s="6"/>
      <c r="AD150" s="6"/>
      <c r="AE150" s="6">
        <v>1</v>
      </c>
    </row>
    <row r="151" spans="1:31">
      <c r="A151">
        <v>2016823</v>
      </c>
      <c r="B151" t="s">
        <v>315</v>
      </c>
      <c r="C151" t="s">
        <v>316</v>
      </c>
      <c r="D151" t="str">
        <f>TRIM(SUBSTITUTE(TblAddress[[#This Row],[person_address]],","," "))</f>
        <v>Via L. Russo 7 93012 Gela (CL)</v>
      </c>
      <c r="E151" t="str">
        <f>TRIM([1]!RegExpReplace(TblAddress[[#This Row],[cln1]],"[^ 0-9]",""))</f>
        <v>7 93012</v>
      </c>
      <c r="F151" t="str">
        <f>TRIM([1]!RegExpFind(TblAddress[[#This Row],[cln1]],"(^|\D)\d{1,3}(\D|$)"))</f>
        <v>7</v>
      </c>
      <c r="G151" t="s">
        <v>14</v>
      </c>
      <c r="H151">
        <v>1</v>
      </c>
      <c r="I151">
        <f>LEN(TblAddress[[#This Row],[person_address]])</f>
        <v>31</v>
      </c>
      <c r="J151" s="1">
        <f>IF(TblAddress[[#This Row],[chr_len]]&lt;=I$1002,3,IF(TblAddress[[#This Row],[chr_len]]&lt;=I$1003,2,1))</f>
        <v>2</v>
      </c>
      <c r="K151">
        <f>IF(LEN(TRIM(TblAddress[[#This Row],[cln1]]))=0,0,LEN(TRIM(TblAddress[[#This Row],[cln1]]))-LEN(SUBSTITUTE(TblAddress[[#This Row],[cln1]]," ",""))+1)</f>
        <v>7</v>
      </c>
      <c r="L151">
        <f>IF(LEN(TRIM(TblAddress[[#This Row],[cln2]]))=0,0,LEN(TRIM(TblAddress[[#This Row],[cln2]]))-LEN(SUBSTITUTE(TblAddress[[#This Row],[cln2]]," ",""))+1)</f>
        <v>2</v>
      </c>
      <c r="M151">
        <f>IF(TblAddress[[#This Row],[cln3]]="",0,1)</f>
        <v>1</v>
      </c>
      <c r="N151" s="7">
        <f>LEN(SUBSTITUTE(TblAddress[[#This Row],[cln2]]," ",""))</f>
        <v>6</v>
      </c>
      <c r="O151" s="6">
        <f t="shared" ca="1" si="2"/>
        <v>0.49430519004320717</v>
      </c>
      <c r="P151" s="6">
        <v>0.60399369401861303</v>
      </c>
      <c r="Q151" s="6"/>
      <c r="R151" s="6"/>
      <c r="S151" s="6" t="s">
        <v>2267</v>
      </c>
      <c r="T151" s="6"/>
      <c r="U151" s="6"/>
      <c r="V151" s="8" t="s">
        <v>2211</v>
      </c>
      <c r="W151" s="6">
        <v>7</v>
      </c>
      <c r="X151" s="6"/>
      <c r="Y151" s="8">
        <v>93012</v>
      </c>
      <c r="Z151" s="6" t="s">
        <v>2212</v>
      </c>
      <c r="AA151" s="6" t="s">
        <v>2251</v>
      </c>
      <c r="AB151" s="6"/>
      <c r="AC151" s="6"/>
      <c r="AD151" s="6"/>
      <c r="AE151" s="6">
        <v>1</v>
      </c>
    </row>
    <row r="152" spans="1:31">
      <c r="A152">
        <v>2054416</v>
      </c>
      <c r="B152" t="s">
        <v>317</v>
      </c>
      <c r="C152" t="s">
        <v>318</v>
      </c>
      <c r="D152" t="str">
        <f>TRIM(SUBSTITUTE(TblAddress[[#This Row],[person_address]],","," "))</f>
        <v>12999 Mississippi Rd. Elk River Minnesota 55330</v>
      </c>
      <c r="E152" t="str">
        <f>TRIM([1]!RegExpReplace(TblAddress[[#This Row],[cln1]],"[^ 0-9]",""))</f>
        <v>12999 55330</v>
      </c>
      <c r="F152" t="str">
        <f>TRIM([1]!RegExpFind(TblAddress[[#This Row],[cln1]],"(^|\D)\d{1,3}(\D|$)"))</f>
        <v/>
      </c>
      <c r="G152" t="s">
        <v>19</v>
      </c>
      <c r="H152">
        <v>1</v>
      </c>
      <c r="I152">
        <f>LEN(TblAddress[[#This Row],[person_address]])</f>
        <v>48</v>
      </c>
      <c r="J152" s="1">
        <f>IF(TblAddress[[#This Row],[chr_len]]&lt;=I$1002,3,IF(TblAddress[[#This Row],[chr_len]]&lt;=I$1003,2,1))</f>
        <v>1</v>
      </c>
      <c r="K152">
        <f>IF(LEN(TRIM(TblAddress[[#This Row],[cln1]]))=0,0,LEN(TRIM(TblAddress[[#This Row],[cln1]]))-LEN(SUBSTITUTE(TblAddress[[#This Row],[cln1]]," ",""))+1)</f>
        <v>7</v>
      </c>
      <c r="L152">
        <f>IF(LEN(TRIM(TblAddress[[#This Row],[cln2]]))=0,0,LEN(TRIM(TblAddress[[#This Row],[cln2]]))-LEN(SUBSTITUTE(TblAddress[[#This Row],[cln2]]," ",""))+1)</f>
        <v>2</v>
      </c>
      <c r="M152">
        <f>IF(TblAddress[[#This Row],[cln3]]="",0,1)</f>
        <v>0</v>
      </c>
      <c r="N152" s="7">
        <f>LEN(SUBSTITUTE(TblAddress[[#This Row],[cln2]]," ",""))</f>
        <v>10</v>
      </c>
      <c r="O152" s="6">
        <f t="shared" ca="1" si="2"/>
        <v>0.51129565455056514</v>
      </c>
      <c r="P152" s="6">
        <v>0.17041996842010365</v>
      </c>
      <c r="Q152" s="6"/>
      <c r="R152" s="6"/>
      <c r="S152" s="6" t="s">
        <v>2264</v>
      </c>
      <c r="T152" s="7"/>
      <c r="U152" s="7"/>
      <c r="V152" s="8" t="s">
        <v>2601</v>
      </c>
      <c r="W152" s="7">
        <v>12999</v>
      </c>
      <c r="X152" s="7"/>
      <c r="Y152" s="8" t="s">
        <v>2602</v>
      </c>
      <c r="Z152" s="7" t="s">
        <v>2603</v>
      </c>
      <c r="AA152" s="7" t="s">
        <v>2395</v>
      </c>
      <c r="AB152" s="7"/>
      <c r="AC152" s="7"/>
      <c r="AD152" s="7"/>
      <c r="AE152" s="7">
        <v>1</v>
      </c>
    </row>
    <row r="153" spans="1:31">
      <c r="A153">
        <v>2055093</v>
      </c>
      <c r="B153" t="s">
        <v>319</v>
      </c>
      <c r="C153" t="s">
        <v>320</v>
      </c>
      <c r="D153" t="str">
        <f>TRIM(SUBSTITUTE(TblAddress[[#This Row],[person_address]],","," "))</f>
        <v>1715 North Umberland Way Monmouth Junction New Jersey 08852</v>
      </c>
      <c r="E153" t="str">
        <f>TRIM([1]!RegExpReplace(TblAddress[[#This Row],[cln1]],"[^ 0-9]",""))</f>
        <v>1715 08852</v>
      </c>
      <c r="F153" t="str">
        <f>TRIM([1]!RegExpFind(TblAddress[[#This Row],[cln1]],"(^|\D)\d{1,3}(\D|$)"))</f>
        <v/>
      </c>
      <c r="G153" t="s">
        <v>19</v>
      </c>
      <c r="H153">
        <v>1</v>
      </c>
      <c r="I153">
        <f>LEN(TblAddress[[#This Row],[person_address]])</f>
        <v>60</v>
      </c>
      <c r="J153" s="1">
        <f>IF(TblAddress[[#This Row],[chr_len]]&lt;=I$1002,3,IF(TblAddress[[#This Row],[chr_len]]&lt;=I$1003,2,1))</f>
        <v>1</v>
      </c>
      <c r="K153">
        <f>IF(LEN(TRIM(TblAddress[[#This Row],[cln1]]))=0,0,LEN(TRIM(TblAddress[[#This Row],[cln1]]))-LEN(SUBSTITUTE(TblAddress[[#This Row],[cln1]]," ",""))+1)</f>
        <v>9</v>
      </c>
      <c r="L153">
        <f>IF(LEN(TRIM(TblAddress[[#This Row],[cln2]]))=0,0,LEN(TRIM(TblAddress[[#This Row],[cln2]]))-LEN(SUBSTITUTE(TblAddress[[#This Row],[cln2]]," ",""))+1)</f>
        <v>2</v>
      </c>
      <c r="M153">
        <f>IF(TblAddress[[#This Row],[cln3]]="",0,1)</f>
        <v>0</v>
      </c>
      <c r="N153" s="7">
        <f>LEN(SUBSTITUTE(TblAddress[[#This Row],[cln2]]," ",""))</f>
        <v>9</v>
      </c>
      <c r="O153" s="6">
        <f t="shared" ca="1" si="2"/>
        <v>3.9083886825966752E-2</v>
      </c>
      <c r="P153" s="6">
        <v>0.15345785722908656</v>
      </c>
      <c r="Q153" s="6"/>
      <c r="R153" s="6"/>
      <c r="S153" s="6" t="s">
        <v>2263</v>
      </c>
      <c r="T153" s="6"/>
      <c r="U153" s="6"/>
      <c r="V153" s="8" t="s">
        <v>2931</v>
      </c>
      <c r="W153" s="6">
        <v>1715</v>
      </c>
      <c r="X153" s="6"/>
      <c r="Y153" s="8" t="s">
        <v>2932</v>
      </c>
      <c r="Z153" s="6" t="s">
        <v>2933</v>
      </c>
      <c r="AA153" s="6" t="s">
        <v>2656</v>
      </c>
      <c r="AB153" s="6"/>
      <c r="AC153" s="6"/>
      <c r="AD153" s="6"/>
      <c r="AE153" s="6">
        <v>1</v>
      </c>
    </row>
    <row r="154" spans="1:31">
      <c r="A154">
        <v>2057574</v>
      </c>
      <c r="B154" t="s">
        <v>321</v>
      </c>
      <c r="C154" t="s">
        <v>322</v>
      </c>
      <c r="D154" t="str">
        <f>TRIM(SUBSTITUTE(TblAddress[[#This Row],[person_address]],","," "))</f>
        <v>109 Monticello Avenue Durham North Carolina 27707</v>
      </c>
      <c r="E154" t="str">
        <f>TRIM([1]!RegExpReplace(TblAddress[[#This Row],[cln1]],"[^ 0-9]",""))</f>
        <v>109 27707</v>
      </c>
      <c r="F154" t="str">
        <f>TRIM([1]!RegExpFind(TblAddress[[#This Row],[cln1]],"(^|\D)\d{1,3}(\D|$)"))</f>
        <v>109</v>
      </c>
      <c r="G154" t="s">
        <v>19</v>
      </c>
      <c r="H154">
        <v>1</v>
      </c>
      <c r="I154">
        <f>LEN(TblAddress[[#This Row],[person_address]])</f>
        <v>50</v>
      </c>
      <c r="J154" s="1">
        <f>IF(TblAddress[[#This Row],[chr_len]]&lt;=I$1002,3,IF(TblAddress[[#This Row],[chr_len]]&lt;=I$1003,2,1))</f>
        <v>1</v>
      </c>
      <c r="K154">
        <f>IF(LEN(TRIM(TblAddress[[#This Row],[cln1]]))=0,0,LEN(TRIM(TblAddress[[#This Row],[cln1]]))-LEN(SUBSTITUTE(TblAddress[[#This Row],[cln1]]," ",""))+1)</f>
        <v>7</v>
      </c>
      <c r="L154">
        <f>IF(LEN(TRIM(TblAddress[[#This Row],[cln2]]))=0,0,LEN(TRIM(TblAddress[[#This Row],[cln2]]))-LEN(SUBSTITUTE(TblAddress[[#This Row],[cln2]]," ",""))+1)</f>
        <v>2</v>
      </c>
      <c r="M154">
        <f>IF(TblAddress[[#This Row],[cln3]]="",0,1)</f>
        <v>1</v>
      </c>
      <c r="N154" s="7">
        <f>LEN(SUBSTITUTE(TblAddress[[#This Row],[cln2]]," ",""))</f>
        <v>8</v>
      </c>
      <c r="O154" s="6">
        <f t="shared" ca="1" si="2"/>
        <v>7.2145789360984147E-2</v>
      </c>
      <c r="P154" s="6">
        <v>0.18711340158329193</v>
      </c>
      <c r="Q154" s="6"/>
      <c r="R154" s="6"/>
      <c r="S154" s="6" t="s">
        <v>2265</v>
      </c>
      <c r="T154" s="7"/>
      <c r="U154" s="7"/>
      <c r="V154" s="8" t="s">
        <v>3482</v>
      </c>
      <c r="W154" s="7">
        <v>109</v>
      </c>
      <c r="X154" s="7"/>
      <c r="Y154" s="8" t="s">
        <v>3483</v>
      </c>
      <c r="Z154" s="7" t="s">
        <v>3484</v>
      </c>
      <c r="AA154" s="7" t="s">
        <v>3485</v>
      </c>
      <c r="AB154" s="7"/>
      <c r="AC154" s="7"/>
      <c r="AD154" s="7"/>
      <c r="AE154" s="7">
        <v>1</v>
      </c>
    </row>
    <row r="155" spans="1:31">
      <c r="A155">
        <v>2100139</v>
      </c>
      <c r="B155" t="s">
        <v>324</v>
      </c>
      <c r="C155" t="s">
        <v>325</v>
      </c>
      <c r="D155" t="str">
        <f>TRIM(SUBSTITUTE(TblAddress[[#This Row],[person_address]],","," "))</f>
        <v>3451 E. Remington Drive Gilbert Arizone 85297</v>
      </c>
      <c r="E155" t="str">
        <f>TRIM([1]!RegExpReplace(TblAddress[[#This Row],[cln1]],"[^ 0-9]",""))</f>
        <v>3451 85297</v>
      </c>
      <c r="F155" t="str">
        <f>TRIM([1]!RegExpFind(TblAddress[[#This Row],[cln1]],"(^|\D)\d{1,3}(\D|$)"))</f>
        <v/>
      </c>
      <c r="G155" t="s">
        <v>19</v>
      </c>
      <c r="H155">
        <v>1</v>
      </c>
      <c r="I155">
        <f>LEN(TblAddress[[#This Row],[person_address]])</f>
        <v>46</v>
      </c>
      <c r="J155" s="1">
        <f>IF(TblAddress[[#This Row],[chr_len]]&lt;=I$1002,3,IF(TblAddress[[#This Row],[chr_len]]&lt;=I$1003,2,1))</f>
        <v>1</v>
      </c>
      <c r="K155">
        <f>IF(LEN(TRIM(TblAddress[[#This Row],[cln1]]))=0,0,LEN(TRIM(TblAddress[[#This Row],[cln1]]))-LEN(SUBSTITUTE(TblAddress[[#This Row],[cln1]]," ",""))+1)</f>
        <v>7</v>
      </c>
      <c r="L155">
        <f>IF(LEN(TRIM(TblAddress[[#This Row],[cln2]]))=0,0,LEN(TRIM(TblAddress[[#This Row],[cln2]]))-LEN(SUBSTITUTE(TblAddress[[#This Row],[cln2]]," ",""))+1)</f>
        <v>2</v>
      </c>
      <c r="M155">
        <f>IF(TblAddress[[#This Row],[cln3]]="",0,1)</f>
        <v>0</v>
      </c>
      <c r="N155" s="7">
        <f>LEN(SUBSTITUTE(TblAddress[[#This Row],[cln2]]," ",""))</f>
        <v>9</v>
      </c>
      <c r="O155" s="6">
        <f t="shared" ca="1" si="2"/>
        <v>8.9603154229895954E-2</v>
      </c>
      <c r="P155" s="6">
        <v>0.20803204864689684</v>
      </c>
      <c r="Q155" s="6"/>
      <c r="R155" s="6"/>
      <c r="S155" s="6" t="s">
        <v>2266</v>
      </c>
      <c r="T155" s="6"/>
      <c r="U155" s="6"/>
      <c r="V155" s="8" t="s">
        <v>2311</v>
      </c>
      <c r="W155" s="6">
        <v>3451</v>
      </c>
      <c r="X155" s="6"/>
      <c r="Y155" s="8" t="s">
        <v>2312</v>
      </c>
      <c r="Z155" s="6" t="s">
        <v>2313</v>
      </c>
      <c r="AA155" s="6" t="s">
        <v>2314</v>
      </c>
      <c r="AB155" s="6"/>
      <c r="AC155" s="6"/>
      <c r="AD155" s="6"/>
      <c r="AE155" s="6">
        <v>1</v>
      </c>
    </row>
    <row r="156" spans="1:31">
      <c r="A156">
        <v>2120013</v>
      </c>
      <c r="B156" t="s">
        <v>327</v>
      </c>
      <c r="C156" t="s">
        <v>328</v>
      </c>
      <c r="D156" t="str">
        <f>TRIM(SUBSTITUTE(TblAddress[[#This Row],[person_address]],","," "))</f>
        <v>Merikulmantie 553 FI-25570 Teijo</v>
      </c>
      <c r="E156" t="str">
        <f>TRIM([1]!RegExpReplace(TblAddress[[#This Row],[cln1]],"[^ 0-9]",""))</f>
        <v>553 25570</v>
      </c>
      <c r="F156" t="str">
        <f>TRIM([1]!RegExpFind(TblAddress[[#This Row],[cln1]],"(^|\D)\d{1,3}(\D|$)"))</f>
        <v>553</v>
      </c>
      <c r="G156" t="s">
        <v>65</v>
      </c>
      <c r="H156">
        <v>1</v>
      </c>
      <c r="I156">
        <f>LEN(TblAddress[[#This Row],[person_address]])</f>
        <v>32</v>
      </c>
      <c r="J156" s="1">
        <f>IF(TblAddress[[#This Row],[chr_len]]&lt;=I$1002,3,IF(TblAddress[[#This Row],[chr_len]]&lt;=I$1003,2,1))</f>
        <v>2</v>
      </c>
      <c r="K156">
        <f>IF(LEN(TRIM(TblAddress[[#This Row],[cln1]]))=0,0,LEN(TRIM(TblAddress[[#This Row],[cln1]]))-LEN(SUBSTITUTE(TblAddress[[#This Row],[cln1]]," ",""))+1)</f>
        <v>4</v>
      </c>
      <c r="L156">
        <f>IF(LEN(TRIM(TblAddress[[#This Row],[cln2]]))=0,0,LEN(TRIM(TblAddress[[#This Row],[cln2]]))-LEN(SUBSTITUTE(TblAddress[[#This Row],[cln2]]," ",""))+1)</f>
        <v>2</v>
      </c>
      <c r="M156">
        <f>IF(TblAddress[[#This Row],[cln3]]="",0,1)</f>
        <v>1</v>
      </c>
      <c r="N156" s="7">
        <f>LEN(SUBSTITUTE(TblAddress[[#This Row],[cln2]]," ",""))</f>
        <v>8</v>
      </c>
      <c r="O156" s="6">
        <f t="shared" ca="1" si="2"/>
        <v>0.82039916896479492</v>
      </c>
      <c r="P156" s="6">
        <v>0.61323313073406449</v>
      </c>
      <c r="Q156" s="6"/>
      <c r="R156" s="6"/>
      <c r="S156" s="6" t="s">
        <v>2267</v>
      </c>
      <c r="T156" s="6"/>
      <c r="U156" s="6"/>
      <c r="V156" s="8" t="s">
        <v>2213</v>
      </c>
      <c r="W156" s="6">
        <v>553</v>
      </c>
      <c r="X156" s="6"/>
      <c r="Y156" s="8" t="s">
        <v>2219</v>
      </c>
      <c r="Z156" s="6" t="s">
        <v>2214</v>
      </c>
      <c r="AA156" s="6"/>
      <c r="AB156" s="6"/>
      <c r="AC156" s="6"/>
      <c r="AD156" s="6"/>
      <c r="AE156" s="6">
        <v>1</v>
      </c>
    </row>
    <row r="157" spans="1:31">
      <c r="A157">
        <v>2130404</v>
      </c>
      <c r="B157" t="s">
        <v>329</v>
      </c>
      <c r="C157" t="s">
        <v>330</v>
      </c>
      <c r="D157" t="str">
        <f>TRIM(SUBSTITUTE(TblAddress[[#This Row],[person_address]],","," "))</f>
        <v>409 SW 348th Ct Federal Way WA 98023</v>
      </c>
      <c r="E157" t="str">
        <f>TRIM([1]!RegExpReplace(TblAddress[[#This Row],[cln1]],"[^ 0-9]",""))</f>
        <v>409 348 98023</v>
      </c>
      <c r="F157" t="str">
        <f>TRIM([1]!RegExpFind(TblAddress[[#This Row],[cln1]],"(^|\D)\d{1,3}(\D|$)"))</f>
        <v>409</v>
      </c>
      <c r="G157" t="s">
        <v>19</v>
      </c>
      <c r="H157">
        <v>1</v>
      </c>
      <c r="I157">
        <f>LEN(TblAddress[[#This Row],[person_address]])</f>
        <v>37</v>
      </c>
      <c r="J157" s="1">
        <f>IF(TblAddress[[#This Row],[chr_len]]&lt;=I$1002,3,IF(TblAddress[[#This Row],[chr_len]]&lt;=I$1003,2,1))</f>
        <v>1</v>
      </c>
      <c r="K157">
        <f>IF(LEN(TRIM(TblAddress[[#This Row],[cln1]]))=0,0,LEN(TRIM(TblAddress[[#This Row],[cln1]]))-LEN(SUBSTITUTE(TblAddress[[#This Row],[cln1]]," ",""))+1)</f>
        <v>8</v>
      </c>
      <c r="L157">
        <f>IF(LEN(TRIM(TblAddress[[#This Row],[cln2]]))=0,0,LEN(TRIM(TblAddress[[#This Row],[cln2]]))-LEN(SUBSTITUTE(TblAddress[[#This Row],[cln2]]," ",""))+1)</f>
        <v>3</v>
      </c>
      <c r="M157">
        <f>IF(TblAddress[[#This Row],[cln3]]="",0,1)</f>
        <v>1</v>
      </c>
      <c r="N157" s="7">
        <f>LEN(SUBSTITUTE(TblAddress[[#This Row],[cln2]]," ",""))</f>
        <v>11</v>
      </c>
      <c r="O157" s="6">
        <f t="shared" ca="1" si="2"/>
        <v>0.40235866740995452</v>
      </c>
      <c r="P157" s="6">
        <v>0.14046850115142551</v>
      </c>
      <c r="Q157" s="6"/>
      <c r="R157" s="6"/>
      <c r="S157" s="6" t="s">
        <v>2262</v>
      </c>
      <c r="T157" s="6"/>
      <c r="U157" s="6"/>
      <c r="V157" s="6" t="s">
        <v>3696</v>
      </c>
      <c r="W157" s="17">
        <v>409</v>
      </c>
      <c r="X157" s="6"/>
      <c r="Y157" s="18" t="s">
        <v>3697</v>
      </c>
      <c r="Z157" s="6" t="s">
        <v>3698</v>
      </c>
      <c r="AA157" s="6" t="s">
        <v>3031</v>
      </c>
      <c r="AB157" s="6"/>
      <c r="AC157" s="6"/>
      <c r="AD157" s="6"/>
      <c r="AE157" s="6">
        <v>1</v>
      </c>
    </row>
    <row r="158" spans="1:31">
      <c r="A158">
        <v>2148177</v>
      </c>
      <c r="B158" t="s">
        <v>331</v>
      </c>
      <c r="C158" t="s">
        <v>332</v>
      </c>
      <c r="D158" t="str">
        <f>TRIM(SUBSTITUTE(TblAddress[[#This Row],[person_address]],","," "))</f>
        <v>Endgrube 18 97616 Bad Neustadt</v>
      </c>
      <c r="E158" t="str">
        <f>TRIM([1]!RegExpReplace(TblAddress[[#This Row],[cln1]],"[^ 0-9]",""))</f>
        <v>18 97616</v>
      </c>
      <c r="F158" t="str">
        <f>TRIM([1]!RegExpFind(TblAddress[[#This Row],[cln1]],"(^|\D)\d{1,3}(\D|$)"))</f>
        <v>18</v>
      </c>
      <c r="G158" t="s">
        <v>4</v>
      </c>
      <c r="H158">
        <v>1</v>
      </c>
      <c r="I158">
        <f>LEN(TblAddress[[#This Row],[person_address]])</f>
        <v>30</v>
      </c>
      <c r="J158" s="1">
        <f>IF(TblAddress[[#This Row],[chr_len]]&lt;=I$1002,3,IF(TblAddress[[#This Row],[chr_len]]&lt;=I$1003,2,1))</f>
        <v>2</v>
      </c>
      <c r="K158">
        <f>IF(LEN(TRIM(TblAddress[[#This Row],[cln1]]))=0,0,LEN(TRIM(TblAddress[[#This Row],[cln1]]))-LEN(SUBSTITUTE(TblAddress[[#This Row],[cln1]]," ",""))+1)</f>
        <v>5</v>
      </c>
      <c r="L158">
        <f>IF(LEN(TRIM(TblAddress[[#This Row],[cln2]]))=0,0,LEN(TRIM(TblAddress[[#This Row],[cln2]]))-LEN(SUBSTITUTE(TblAddress[[#This Row],[cln2]]," ",""))+1)</f>
        <v>2</v>
      </c>
      <c r="M158">
        <f>IF(TblAddress[[#This Row],[cln3]]="",0,1)</f>
        <v>1</v>
      </c>
      <c r="N158" s="7">
        <f>LEN(SUBSTITUTE(TblAddress[[#This Row],[cln2]]," ",""))</f>
        <v>7</v>
      </c>
      <c r="O158" s="6">
        <f t="shared" ca="1" si="2"/>
        <v>0.62815197732285277</v>
      </c>
      <c r="P158" s="6">
        <v>0.60325895018882769</v>
      </c>
      <c r="Q158" s="6"/>
      <c r="R158" s="6"/>
      <c r="S158" s="6" t="s">
        <v>2267</v>
      </c>
      <c r="T158" s="6"/>
      <c r="U158" s="6"/>
      <c r="V158" s="8" t="s">
        <v>2215</v>
      </c>
      <c r="W158" s="6">
        <v>18</v>
      </c>
      <c r="X158" s="6"/>
      <c r="Y158" s="8">
        <v>97616</v>
      </c>
      <c r="Z158" s="6" t="s">
        <v>2163</v>
      </c>
      <c r="AA158" s="6"/>
      <c r="AB158" s="6"/>
      <c r="AC158" s="6"/>
      <c r="AD158" s="6"/>
      <c r="AE158" s="6">
        <v>1</v>
      </c>
    </row>
    <row r="159" spans="1:31">
      <c r="A159">
        <v>2153639</v>
      </c>
      <c r="B159" t="s">
        <v>333</v>
      </c>
      <c r="C159" t="s">
        <v>334</v>
      </c>
      <c r="D159" t="str">
        <f>TRIM(SUBSTITUTE(TblAddress[[#This Row],[person_address]],","," "))</f>
        <v>c/o Qualcomm Incorporated T-160D 5775 Morehouse Drive San Diego CA 92121-1714</v>
      </c>
      <c r="E159" t="str">
        <f>TRIM([1]!RegExpReplace(TblAddress[[#This Row],[cln1]],"[^ 0-9]",""))</f>
        <v>160 5775 921211714</v>
      </c>
      <c r="F159" t="str">
        <f>TRIM([1]!RegExpFind(TblAddress[[#This Row],[cln1]],"(^|\D)\d{1,3}(\D|$)"))</f>
        <v>-160D</v>
      </c>
      <c r="G159" t="s">
        <v>19</v>
      </c>
      <c r="H159">
        <v>1</v>
      </c>
      <c r="I159">
        <f>LEN(TblAddress[[#This Row],[person_address]])</f>
        <v>77</v>
      </c>
      <c r="J159" s="1">
        <f>IF(TblAddress[[#This Row],[chr_len]]&lt;=I$1002,3,IF(TblAddress[[#This Row],[chr_len]]&lt;=I$1003,2,1))</f>
        <v>1</v>
      </c>
      <c r="K159">
        <f>IF(LEN(TRIM(TblAddress[[#This Row],[cln1]]))=0,0,LEN(TRIM(TblAddress[[#This Row],[cln1]]))-LEN(SUBSTITUTE(TblAddress[[#This Row],[cln1]]," ",""))+1)</f>
        <v>11</v>
      </c>
      <c r="L159">
        <f>IF(LEN(TRIM(TblAddress[[#This Row],[cln2]]))=0,0,LEN(TRIM(TblAddress[[#This Row],[cln2]]))-LEN(SUBSTITUTE(TblAddress[[#This Row],[cln2]]," ",""))+1)</f>
        <v>3</v>
      </c>
      <c r="M159">
        <f>IF(TblAddress[[#This Row],[cln3]]="",0,1)</f>
        <v>1</v>
      </c>
      <c r="N159" s="7">
        <f>LEN(SUBSTITUTE(TblAddress[[#This Row],[cln2]]," ",""))</f>
        <v>16</v>
      </c>
      <c r="O159" s="6">
        <f t="shared" ca="1" si="2"/>
        <v>0.21808994013492289</v>
      </c>
      <c r="P159" s="6">
        <v>0.16251087360797711</v>
      </c>
      <c r="Q159" s="6"/>
      <c r="R159" s="6"/>
      <c r="S159" s="6" t="s">
        <v>2263</v>
      </c>
      <c r="T159" s="6" t="s">
        <v>2934</v>
      </c>
      <c r="U159" s="6"/>
      <c r="V159" s="8" t="s">
        <v>2935</v>
      </c>
      <c r="W159" s="6">
        <v>5775</v>
      </c>
      <c r="X159" s="6"/>
      <c r="Y159" s="8" t="s">
        <v>2936</v>
      </c>
      <c r="Z159" s="6" t="s">
        <v>740</v>
      </c>
      <c r="AA159" s="6" t="s">
        <v>64</v>
      </c>
      <c r="AB159" s="6"/>
      <c r="AC159" s="6"/>
      <c r="AD159" s="6"/>
      <c r="AE159" s="6">
        <v>1</v>
      </c>
    </row>
    <row r="160" spans="1:31">
      <c r="A160">
        <v>2183795</v>
      </c>
      <c r="B160" t="s">
        <v>335</v>
      </c>
      <c r="C160" t="s">
        <v>1962</v>
      </c>
      <c r="D160" t="str">
        <f>TRIM(SUBSTITUTE(TblAddress[[#This Row],[person_address]],","," "))</f>
        <v>Norra Skeppspromenaden 6 41763 Göteborg</v>
      </c>
      <c r="E160" t="str">
        <f>TRIM([1]!RegExpReplace(TblAddress[[#This Row],[cln1]],"[^ 0-9]",""))</f>
        <v>6 41763</v>
      </c>
      <c r="F160" t="str">
        <f>TRIM([1]!RegExpFind(TblAddress[[#This Row],[cln1]],"(^|\D)\d{1,3}(\D|$)"))</f>
        <v>6</v>
      </c>
      <c r="G160" t="s">
        <v>30</v>
      </c>
      <c r="H160">
        <v>1</v>
      </c>
      <c r="I160">
        <f>LEN(TblAddress[[#This Row],[person_address]])</f>
        <v>39</v>
      </c>
      <c r="J160" s="1">
        <f>IF(TblAddress[[#This Row],[chr_len]]&lt;=I$1002,3,IF(TblAddress[[#This Row],[chr_len]]&lt;=I$1003,2,1))</f>
        <v>1</v>
      </c>
      <c r="K160">
        <f>IF(LEN(TRIM(TblAddress[[#This Row],[cln1]]))=0,0,LEN(TRIM(TblAddress[[#This Row],[cln1]]))-LEN(SUBSTITUTE(TblAddress[[#This Row],[cln1]]," ",""))+1)</f>
        <v>5</v>
      </c>
      <c r="L160">
        <f>IF(LEN(TRIM(TblAddress[[#This Row],[cln2]]))=0,0,LEN(TRIM(TblAddress[[#This Row],[cln2]]))-LEN(SUBSTITUTE(TblAddress[[#This Row],[cln2]]," ",""))+1)</f>
        <v>2</v>
      </c>
      <c r="M160">
        <f>IF(TblAddress[[#This Row],[cln3]]="",0,1)</f>
        <v>1</v>
      </c>
      <c r="N160" s="7">
        <f>LEN(SUBSTITUTE(TblAddress[[#This Row],[cln2]]," ",""))</f>
        <v>6</v>
      </c>
      <c r="O160" s="6">
        <f t="shared" ca="1" si="2"/>
        <v>4.8908362380509551E-2</v>
      </c>
      <c r="P160" s="6">
        <v>0.1237306206432135</v>
      </c>
      <c r="Q160" s="6"/>
      <c r="R160" s="6"/>
      <c r="S160" s="6" t="s">
        <v>2261</v>
      </c>
      <c r="T160" s="7"/>
      <c r="U160" s="7"/>
      <c r="V160" s="8" t="s">
        <v>3204</v>
      </c>
      <c r="W160" s="7">
        <v>6</v>
      </c>
      <c r="X160" s="7"/>
      <c r="Y160" s="8" t="s">
        <v>3205</v>
      </c>
      <c r="Z160" s="7" t="s">
        <v>2064</v>
      </c>
      <c r="AA160" s="7"/>
      <c r="AB160" s="7"/>
      <c r="AC160" s="6"/>
      <c r="AD160" s="6"/>
      <c r="AE160" s="6">
        <v>1</v>
      </c>
    </row>
    <row r="161" spans="1:31">
      <c r="A161">
        <v>2275393</v>
      </c>
      <c r="B161" t="s">
        <v>336</v>
      </c>
      <c r="C161" t="s">
        <v>1963</v>
      </c>
      <c r="D161" t="str">
        <f>TRIM(SUBSTITUTE(TblAddress[[#This Row],[person_address]],","," "))</f>
        <v>Goldshöfe im Forst D-7095 Rainau/Württ</v>
      </c>
      <c r="E161" t="str">
        <f>TRIM([1]!RegExpReplace(TblAddress[[#This Row],[cln1]],"[^ 0-9]",""))</f>
        <v>7095</v>
      </c>
      <c r="F161" t="str">
        <f>TRIM([1]!RegExpFind(TblAddress[[#This Row],[cln1]],"(^|\D)\d{1,3}(\D|$)"))</f>
        <v/>
      </c>
      <c r="G161" t="s">
        <v>4</v>
      </c>
      <c r="H161">
        <v>1</v>
      </c>
      <c r="I161">
        <f>LEN(TblAddress[[#This Row],[person_address]])</f>
        <v>38</v>
      </c>
      <c r="J161" s="1">
        <f>IF(TblAddress[[#This Row],[chr_len]]&lt;=I$1002,3,IF(TblAddress[[#This Row],[chr_len]]&lt;=I$1003,2,1))</f>
        <v>1</v>
      </c>
      <c r="K161">
        <f>IF(LEN(TRIM(TblAddress[[#This Row],[cln1]]))=0,0,LEN(TRIM(TblAddress[[#This Row],[cln1]]))-LEN(SUBSTITUTE(TblAddress[[#This Row],[cln1]]," ",""))+1)</f>
        <v>5</v>
      </c>
      <c r="L161">
        <f>IF(LEN(TRIM(TblAddress[[#This Row],[cln2]]))=0,0,LEN(TRIM(TblAddress[[#This Row],[cln2]]))-LEN(SUBSTITUTE(TblAddress[[#This Row],[cln2]]," ",""))+1)</f>
        <v>1</v>
      </c>
      <c r="M161">
        <f>IF(TblAddress[[#This Row],[cln3]]="",0,1)</f>
        <v>0</v>
      </c>
      <c r="N161" s="7">
        <f>LEN(SUBSTITUTE(TblAddress[[#This Row],[cln2]]," ",""))</f>
        <v>4</v>
      </c>
      <c r="O161" s="6">
        <f t="shared" ca="1" si="2"/>
        <v>8.222842328385771E-2</v>
      </c>
      <c r="P161" s="6">
        <v>0.18809585138516505</v>
      </c>
      <c r="Q161" s="6"/>
      <c r="R161" s="6"/>
      <c r="S161" s="6" t="s">
        <v>2265</v>
      </c>
      <c r="T161" s="7"/>
      <c r="U161" s="7" t="s">
        <v>3486</v>
      </c>
      <c r="V161" s="8" t="s">
        <v>3487</v>
      </c>
      <c r="W161" s="7"/>
      <c r="X161" s="7"/>
      <c r="Y161" s="8"/>
      <c r="Z161" s="7" t="s">
        <v>3488</v>
      </c>
      <c r="AA161" s="7" t="s">
        <v>3489</v>
      </c>
      <c r="AB161" s="7"/>
      <c r="AC161" s="7"/>
      <c r="AD161" s="7"/>
      <c r="AE161" s="7">
        <v>1</v>
      </c>
    </row>
    <row r="162" spans="1:31">
      <c r="A162">
        <v>2281557</v>
      </c>
      <c r="B162" t="s">
        <v>337</v>
      </c>
      <c r="C162" t="s">
        <v>338</v>
      </c>
      <c r="D162" t="str">
        <f>TRIM(SUBSTITUTE(TblAddress[[#This Row],[person_address]],","," "))</f>
        <v>2167 Parkplace Drive Walled Lake Michigan 48088</v>
      </c>
      <c r="E162" t="str">
        <f>TRIM([1]!RegExpReplace(TblAddress[[#This Row],[cln1]],"[^ 0-9]",""))</f>
        <v>2167 48088</v>
      </c>
      <c r="F162" t="str">
        <f>TRIM([1]!RegExpFind(TblAddress[[#This Row],[cln1]],"(^|\D)\d{1,3}(\D|$)"))</f>
        <v/>
      </c>
      <c r="G162" t="s">
        <v>19</v>
      </c>
      <c r="H162">
        <v>1</v>
      </c>
      <c r="I162">
        <f>LEN(TblAddress[[#This Row],[person_address]])</f>
        <v>47</v>
      </c>
      <c r="J162" s="1">
        <f>IF(TblAddress[[#This Row],[chr_len]]&lt;=I$1002,3,IF(TblAddress[[#This Row],[chr_len]]&lt;=I$1003,2,1))</f>
        <v>1</v>
      </c>
      <c r="K162">
        <f>IF(LEN(TRIM(TblAddress[[#This Row],[cln1]]))=0,0,LEN(TRIM(TblAddress[[#This Row],[cln1]]))-LEN(SUBSTITUTE(TblAddress[[#This Row],[cln1]]," ",""))+1)</f>
        <v>7</v>
      </c>
      <c r="L162">
        <f>IF(LEN(TRIM(TblAddress[[#This Row],[cln2]]))=0,0,LEN(TRIM(TblAddress[[#This Row],[cln2]]))-LEN(SUBSTITUTE(TblAddress[[#This Row],[cln2]]," ",""))+1)</f>
        <v>2</v>
      </c>
      <c r="M162">
        <f>IF(TblAddress[[#This Row],[cln3]]="",0,1)</f>
        <v>0</v>
      </c>
      <c r="N162" s="7">
        <f>LEN(SUBSTITUTE(TblAddress[[#This Row],[cln2]]," ",""))</f>
        <v>9</v>
      </c>
      <c r="O162" s="6">
        <f t="shared" ca="1" si="2"/>
        <v>0.87945202857688032</v>
      </c>
      <c r="P162" s="6">
        <v>0.21120103361564313</v>
      </c>
      <c r="Q162" s="6"/>
      <c r="R162" s="6"/>
      <c r="S162" s="6" t="s">
        <v>2266</v>
      </c>
      <c r="T162" s="6"/>
      <c r="U162" s="6"/>
      <c r="V162" s="8" t="s">
        <v>2315</v>
      </c>
      <c r="W162" s="6">
        <v>2167</v>
      </c>
      <c r="X162" s="6"/>
      <c r="Y162" s="8" t="s">
        <v>2316</v>
      </c>
      <c r="Z162" s="6" t="s">
        <v>2317</v>
      </c>
      <c r="AA162" s="6"/>
      <c r="AB162" s="6"/>
      <c r="AC162" s="6"/>
      <c r="AD162" s="6"/>
      <c r="AE162" s="6">
        <v>1</v>
      </c>
    </row>
    <row r="163" spans="1:31">
      <c r="A163">
        <v>2286986</v>
      </c>
      <c r="B163" t="s">
        <v>339</v>
      </c>
      <c r="C163" t="s">
        <v>340</v>
      </c>
      <c r="D163" t="str">
        <f>TRIM(SUBSTITUTE(TblAddress[[#This Row],[person_address]],","," "))</f>
        <v>Tubizerstrasse 62 D-7015 Korntal</v>
      </c>
      <c r="E163" t="str">
        <f>TRIM([1]!RegExpReplace(TblAddress[[#This Row],[cln1]],"[^ 0-9]",""))</f>
        <v>62 7015</v>
      </c>
      <c r="F163" t="str">
        <f>TRIM([1]!RegExpFind(TblAddress[[#This Row],[cln1]],"(^|\D)\d{1,3}(\D|$)"))</f>
        <v>62</v>
      </c>
      <c r="G163" t="s">
        <v>4</v>
      </c>
      <c r="H163">
        <v>1</v>
      </c>
      <c r="I163">
        <f>LEN(TblAddress[[#This Row],[person_address]])</f>
        <v>32</v>
      </c>
      <c r="J163" s="1">
        <f>IF(TblAddress[[#This Row],[chr_len]]&lt;=I$1002,3,IF(TblAddress[[#This Row],[chr_len]]&lt;=I$1003,2,1))</f>
        <v>2</v>
      </c>
      <c r="K163">
        <f>IF(LEN(TRIM(TblAddress[[#This Row],[cln1]]))=0,0,LEN(TRIM(TblAddress[[#This Row],[cln1]]))-LEN(SUBSTITUTE(TblAddress[[#This Row],[cln1]]," ",""))+1)</f>
        <v>4</v>
      </c>
      <c r="L163">
        <f>IF(LEN(TRIM(TblAddress[[#This Row],[cln2]]))=0,0,LEN(TRIM(TblAddress[[#This Row],[cln2]]))-LEN(SUBSTITUTE(TblAddress[[#This Row],[cln2]]," ",""))+1)</f>
        <v>2</v>
      </c>
      <c r="M163">
        <f>IF(TblAddress[[#This Row],[cln3]]="",0,1)</f>
        <v>1</v>
      </c>
      <c r="N163" s="7">
        <f>LEN(SUBSTITUTE(TblAddress[[#This Row],[cln2]]," ",""))</f>
        <v>6</v>
      </c>
      <c r="O163" s="6">
        <f t="shared" ca="1" si="2"/>
        <v>0.42586178664031038</v>
      </c>
      <c r="P163" s="6">
        <v>0.3622731119297079</v>
      </c>
      <c r="Q163" s="6"/>
      <c r="R163" s="6"/>
      <c r="S163" s="6" t="s">
        <v>2267</v>
      </c>
      <c r="T163" s="6"/>
      <c r="U163" s="6"/>
      <c r="V163" s="8" t="s">
        <v>2060</v>
      </c>
      <c r="W163" s="6">
        <v>62</v>
      </c>
      <c r="X163" s="6"/>
      <c r="Y163" s="8" t="s">
        <v>2061</v>
      </c>
      <c r="Z163" s="6" t="s">
        <v>2062</v>
      </c>
      <c r="AA163" s="6"/>
      <c r="AB163" s="6"/>
      <c r="AC163" s="6"/>
      <c r="AD163" s="6"/>
      <c r="AE163" s="6">
        <v>1</v>
      </c>
    </row>
    <row r="164" spans="1:31">
      <c r="A164">
        <v>2321939</v>
      </c>
      <c r="B164" t="s">
        <v>341</v>
      </c>
      <c r="C164" t="s">
        <v>342</v>
      </c>
      <c r="D164" t="str">
        <f>TRIM(SUBSTITUTE(TblAddress[[#This Row],[person_address]],","," "))</f>
        <v>Emslandstrasse 3 D-4370 Marl</v>
      </c>
      <c r="E164" t="str">
        <f>TRIM([1]!RegExpReplace(TblAddress[[#This Row],[cln1]],"[^ 0-9]",""))</f>
        <v>3 4370</v>
      </c>
      <c r="F164" t="str">
        <f>TRIM([1]!RegExpFind(TblAddress[[#This Row],[cln1]],"(^|\D)\d{1,3}(\D|$)"))</f>
        <v>3</v>
      </c>
      <c r="G164" t="s">
        <v>4</v>
      </c>
      <c r="H164">
        <v>1</v>
      </c>
      <c r="I164">
        <f>LEN(TblAddress[[#This Row],[person_address]])</f>
        <v>28</v>
      </c>
      <c r="J164" s="1">
        <f>IF(TblAddress[[#This Row],[chr_len]]&lt;=I$1002,3,IF(TblAddress[[#This Row],[chr_len]]&lt;=I$1003,2,1))</f>
        <v>2</v>
      </c>
      <c r="K164">
        <f>IF(LEN(TRIM(TblAddress[[#This Row],[cln1]]))=0,0,LEN(TRIM(TblAddress[[#This Row],[cln1]]))-LEN(SUBSTITUTE(TblAddress[[#This Row],[cln1]]," ",""))+1)</f>
        <v>4</v>
      </c>
      <c r="L164">
        <f>IF(LEN(TRIM(TblAddress[[#This Row],[cln2]]))=0,0,LEN(TRIM(TblAddress[[#This Row],[cln2]]))-LEN(SUBSTITUTE(TblAddress[[#This Row],[cln2]]," ",""))+1)</f>
        <v>2</v>
      </c>
      <c r="M164">
        <f>IF(TblAddress[[#This Row],[cln3]]="",0,1)</f>
        <v>1</v>
      </c>
      <c r="N164" s="7">
        <f>LEN(SUBSTITUTE(TblAddress[[#This Row],[cln2]]," ",""))</f>
        <v>5</v>
      </c>
      <c r="O164" s="6">
        <f t="shared" ca="1" si="2"/>
        <v>0.40662120377881195</v>
      </c>
      <c r="P164" s="6">
        <v>0.37568605021507695</v>
      </c>
      <c r="Q164" s="6"/>
      <c r="R164" s="6"/>
      <c r="S164" s="6" t="s">
        <v>2267</v>
      </c>
      <c r="T164" s="6"/>
      <c r="U164" s="6"/>
      <c r="V164" s="8" t="s">
        <v>2063</v>
      </c>
      <c r="W164" s="6">
        <v>3</v>
      </c>
      <c r="X164" s="6"/>
      <c r="Y164" s="8" t="s">
        <v>2087</v>
      </c>
      <c r="Z164" s="6" t="s">
        <v>2045</v>
      </c>
      <c r="AA164" s="6"/>
      <c r="AB164" s="6"/>
      <c r="AC164" s="6"/>
      <c r="AD164" s="6"/>
      <c r="AE164" s="6">
        <v>1</v>
      </c>
    </row>
    <row r="165" spans="1:31">
      <c r="A165">
        <v>2329294</v>
      </c>
      <c r="B165" t="s">
        <v>1923</v>
      </c>
      <c r="C165" t="s">
        <v>343</v>
      </c>
      <c r="D165" t="str">
        <f>TRIM(SUBSTITUTE(TblAddress[[#This Row],[person_address]],","," "))</f>
        <v>Nachtigallenweg 1a D-6233 Kalkheim (Taunus)</v>
      </c>
      <c r="E165" t="str">
        <f>TRIM([1]!RegExpReplace(TblAddress[[#This Row],[cln1]],"[^ 0-9]",""))</f>
        <v>1 6233</v>
      </c>
      <c r="F165" t="str">
        <f>TRIM([1]!RegExpFind(TblAddress[[#This Row],[cln1]],"(^|\D)\d{1,3}(\D|$)"))</f>
        <v>1a</v>
      </c>
      <c r="G165" t="s">
        <v>4</v>
      </c>
      <c r="H165">
        <v>1</v>
      </c>
      <c r="I165">
        <f>LEN(TblAddress[[#This Row],[person_address]])</f>
        <v>43</v>
      </c>
      <c r="J165" s="1">
        <f>IF(TblAddress[[#This Row],[chr_len]]&lt;=I$1002,3,IF(TblAddress[[#This Row],[chr_len]]&lt;=I$1003,2,1))</f>
        <v>1</v>
      </c>
      <c r="K165">
        <f>IF(LEN(TRIM(TblAddress[[#This Row],[cln1]]))=0,0,LEN(TRIM(TblAddress[[#This Row],[cln1]]))-LEN(SUBSTITUTE(TblAddress[[#This Row],[cln1]]," ",""))+1)</f>
        <v>5</v>
      </c>
      <c r="L165">
        <f>IF(LEN(TRIM(TblAddress[[#This Row],[cln2]]))=0,0,LEN(TRIM(TblAddress[[#This Row],[cln2]]))-LEN(SUBSTITUTE(TblAddress[[#This Row],[cln2]]," ",""))+1)</f>
        <v>2</v>
      </c>
      <c r="M165">
        <f>IF(TblAddress[[#This Row],[cln3]]="",0,1)</f>
        <v>1</v>
      </c>
      <c r="N165" s="7">
        <f>LEN(SUBSTITUTE(TblAddress[[#This Row],[cln2]]," ",""))</f>
        <v>5</v>
      </c>
      <c r="O165" s="6">
        <f t="shared" ca="1" si="2"/>
        <v>0.74433297771264073</v>
      </c>
      <c r="P165" s="6">
        <v>0.14095260789905151</v>
      </c>
      <c r="Q165" s="6"/>
      <c r="R165" s="6"/>
      <c r="S165" s="6" t="s">
        <v>2262</v>
      </c>
      <c r="T165" s="6"/>
      <c r="U165" s="6"/>
      <c r="V165" s="6" t="s">
        <v>3699</v>
      </c>
      <c r="W165" s="17" t="s">
        <v>3370</v>
      </c>
      <c r="X165" s="6"/>
      <c r="Y165" s="18" t="s">
        <v>3700</v>
      </c>
      <c r="Z165" s="6" t="s">
        <v>3701</v>
      </c>
      <c r="AA165" s="6"/>
      <c r="AB165" s="6"/>
      <c r="AC165" s="6"/>
      <c r="AD165" s="6"/>
      <c r="AE165" s="7">
        <v>1</v>
      </c>
    </row>
    <row r="166" spans="1:31">
      <c r="A166">
        <v>2347042</v>
      </c>
      <c r="B166" t="s">
        <v>344</v>
      </c>
      <c r="C166" t="s">
        <v>345</v>
      </c>
      <c r="D166" t="str">
        <f>TRIM(SUBSTITUTE(TblAddress[[#This Row],[person_address]],","," "))</f>
        <v>79-19 269th Street New Hyde Park New York</v>
      </c>
      <c r="E166" t="str">
        <f>TRIM([1]!RegExpReplace(TblAddress[[#This Row],[cln1]],"[^ 0-9]",""))</f>
        <v>7919 269</v>
      </c>
      <c r="F166" t="str">
        <f>TRIM([1]!RegExpFind(TblAddress[[#This Row],[cln1]],"(^|\D)\d{1,3}(\D|$)"))</f>
        <v>79-</v>
      </c>
      <c r="G166" t="s">
        <v>19</v>
      </c>
      <c r="H166">
        <v>1</v>
      </c>
      <c r="I166">
        <f>LEN(TblAddress[[#This Row],[person_address]])</f>
        <v>41</v>
      </c>
      <c r="J166" s="1">
        <f>IF(TblAddress[[#This Row],[chr_len]]&lt;=I$1002,3,IF(TblAddress[[#This Row],[chr_len]]&lt;=I$1003,2,1))</f>
        <v>1</v>
      </c>
      <c r="K166">
        <f>IF(LEN(TRIM(TblAddress[[#This Row],[cln1]]))=0,0,LEN(TRIM(TblAddress[[#This Row],[cln1]]))-LEN(SUBSTITUTE(TblAddress[[#This Row],[cln1]]," ",""))+1)</f>
        <v>8</v>
      </c>
      <c r="L166">
        <f>IF(LEN(TRIM(TblAddress[[#This Row],[cln2]]))=0,0,LEN(TRIM(TblAddress[[#This Row],[cln2]]))-LEN(SUBSTITUTE(TblAddress[[#This Row],[cln2]]," ",""))+1)</f>
        <v>2</v>
      </c>
      <c r="M166">
        <f>IF(TblAddress[[#This Row],[cln3]]="",0,1)</f>
        <v>1</v>
      </c>
      <c r="N166" s="7">
        <f>LEN(SUBSTITUTE(TblAddress[[#This Row],[cln2]]," ",""))</f>
        <v>7</v>
      </c>
      <c r="O166" s="6">
        <f t="shared" ca="1" si="2"/>
        <v>0.41025699521842729</v>
      </c>
      <c r="P166" s="6">
        <v>0.13386619116957343</v>
      </c>
      <c r="Q166" s="6"/>
      <c r="R166" s="6"/>
      <c r="S166" s="6" t="s">
        <v>2262</v>
      </c>
      <c r="T166" s="6"/>
      <c r="U166" s="6"/>
      <c r="V166" s="6" t="s">
        <v>3702</v>
      </c>
      <c r="W166" s="17" t="s">
        <v>3703</v>
      </c>
      <c r="X166" s="6" t="s">
        <v>3704</v>
      </c>
      <c r="Y166" s="18"/>
      <c r="Z166" s="6" t="s">
        <v>802</v>
      </c>
      <c r="AA166" s="6"/>
      <c r="AB166" s="6"/>
      <c r="AC166" s="6"/>
      <c r="AD166" s="6"/>
      <c r="AE166" s="6">
        <v>1</v>
      </c>
    </row>
    <row r="167" spans="1:31">
      <c r="A167">
        <v>2355692</v>
      </c>
      <c r="B167" t="s">
        <v>346</v>
      </c>
      <c r="C167" t="s">
        <v>347</v>
      </c>
      <c r="D167" t="str">
        <f>TRIM(SUBSTITUTE(TblAddress[[#This Row],[person_address]],","," "))</f>
        <v>Via Garibaldi 29 Zola Predosa I-40069 Bologna</v>
      </c>
      <c r="E167" t="str">
        <f>TRIM([1]!RegExpReplace(TblAddress[[#This Row],[cln1]],"[^ 0-9]",""))</f>
        <v>29 40069</v>
      </c>
      <c r="F167" t="str">
        <f>TRIM([1]!RegExpFind(TblAddress[[#This Row],[cln1]],"(^|\D)\d{1,3}(\D|$)"))</f>
        <v>29</v>
      </c>
      <c r="G167" t="s">
        <v>14</v>
      </c>
      <c r="H167">
        <v>1</v>
      </c>
      <c r="I167">
        <f>LEN(TblAddress[[#This Row],[person_address]])</f>
        <v>46</v>
      </c>
      <c r="J167" s="1">
        <f>IF(TblAddress[[#This Row],[chr_len]]&lt;=I$1002,3,IF(TblAddress[[#This Row],[chr_len]]&lt;=I$1003,2,1))</f>
        <v>1</v>
      </c>
      <c r="K167">
        <f>IF(LEN(TRIM(TblAddress[[#This Row],[cln1]]))=0,0,LEN(TRIM(TblAddress[[#This Row],[cln1]]))-LEN(SUBSTITUTE(TblAddress[[#This Row],[cln1]]," ",""))+1)</f>
        <v>7</v>
      </c>
      <c r="L167">
        <f>IF(LEN(TRIM(TblAddress[[#This Row],[cln2]]))=0,0,LEN(TRIM(TblAddress[[#This Row],[cln2]]))-LEN(SUBSTITUTE(TblAddress[[#This Row],[cln2]]," ",""))+1)</f>
        <v>2</v>
      </c>
      <c r="M167">
        <f>IF(TblAddress[[#This Row],[cln3]]="",0,1)</f>
        <v>1</v>
      </c>
      <c r="N167" s="7">
        <f>LEN(SUBSTITUTE(TblAddress[[#This Row],[cln2]]," ",""))</f>
        <v>7</v>
      </c>
      <c r="O167" s="6">
        <f t="shared" ca="1" si="2"/>
        <v>0.24534321815681237</v>
      </c>
      <c r="P167" s="6">
        <v>0.20331749435993329</v>
      </c>
      <c r="Q167" s="6"/>
      <c r="R167" s="6"/>
      <c r="S167" s="6" t="s">
        <v>2266</v>
      </c>
      <c r="T167" s="6"/>
      <c r="U167" s="6"/>
      <c r="V167" s="8" t="s">
        <v>2318</v>
      </c>
      <c r="W167" s="6">
        <v>29</v>
      </c>
      <c r="X167" s="6" t="s">
        <v>2319</v>
      </c>
      <c r="Y167" s="8" t="s">
        <v>2320</v>
      </c>
      <c r="Z167" s="6" t="s">
        <v>2321</v>
      </c>
      <c r="AA167" s="6"/>
      <c r="AB167" s="6"/>
      <c r="AC167" s="6"/>
      <c r="AD167" s="6"/>
      <c r="AE167" s="6">
        <v>1</v>
      </c>
    </row>
    <row r="168" spans="1:31">
      <c r="A168">
        <v>2393697</v>
      </c>
      <c r="B168" t="s">
        <v>348</v>
      </c>
      <c r="C168" t="s">
        <v>349</v>
      </c>
      <c r="D168" t="str">
        <f>TRIM(SUBSTITUTE(TblAddress[[#This Row],[person_address]],","," "))</f>
        <v>1-21-2 Dohgenzaka Shibuya-ku Tokyo 150</v>
      </c>
      <c r="E168" t="str">
        <f>TRIM([1]!RegExpReplace(TblAddress[[#This Row],[cln1]],"[^ 0-9]",""))</f>
        <v>1212 150</v>
      </c>
      <c r="F168" t="str">
        <f>TRIM([1]!RegExpFind(TblAddress[[#This Row],[cln1]],"(^|\D)\d{1,3}(\D|$)"))</f>
        <v>1-</v>
      </c>
      <c r="G168" t="s">
        <v>8</v>
      </c>
      <c r="H168">
        <v>1</v>
      </c>
      <c r="I168">
        <f>LEN(TblAddress[[#This Row],[person_address]])</f>
        <v>39</v>
      </c>
      <c r="J168" s="1">
        <f>IF(TblAddress[[#This Row],[chr_len]]&lt;=I$1002,3,IF(TblAddress[[#This Row],[chr_len]]&lt;=I$1003,2,1))</f>
        <v>1</v>
      </c>
      <c r="K168">
        <f>IF(LEN(TRIM(TblAddress[[#This Row],[cln1]]))=0,0,LEN(TRIM(TblAddress[[#This Row],[cln1]]))-LEN(SUBSTITUTE(TblAddress[[#This Row],[cln1]]," ",""))+1)</f>
        <v>5</v>
      </c>
      <c r="L168">
        <f>IF(LEN(TRIM(TblAddress[[#This Row],[cln2]]))=0,0,LEN(TRIM(TblAddress[[#This Row],[cln2]]))-LEN(SUBSTITUTE(TblAddress[[#This Row],[cln2]]," ",""))+1)</f>
        <v>2</v>
      </c>
      <c r="M168">
        <f>IF(TblAddress[[#This Row],[cln3]]="",0,1)</f>
        <v>1</v>
      </c>
      <c r="N168" s="7">
        <f>LEN(SUBSTITUTE(TblAddress[[#This Row],[cln2]]," ",""))</f>
        <v>7</v>
      </c>
      <c r="O168" s="6">
        <f t="shared" ca="1" si="2"/>
        <v>0.6350714415887444</v>
      </c>
      <c r="P168" s="6">
        <v>0.21325535310300536</v>
      </c>
      <c r="Q168" s="6"/>
      <c r="R168" s="6"/>
      <c r="S168" s="6" t="s">
        <v>2266</v>
      </c>
      <c r="T168" s="6"/>
      <c r="U168" s="6">
        <v>150</v>
      </c>
      <c r="V168" s="8" t="s">
        <v>2322</v>
      </c>
      <c r="X168" s="6" t="s">
        <v>2323</v>
      </c>
      <c r="Y168" s="8"/>
      <c r="Z168" s="6" t="s">
        <v>2324</v>
      </c>
      <c r="AA168" s="6"/>
      <c r="AB168" s="6"/>
      <c r="AC168" s="6"/>
      <c r="AD168" s="6"/>
      <c r="AE168" s="6">
        <v>1</v>
      </c>
    </row>
    <row r="169" spans="1:31">
      <c r="A169">
        <v>2420973</v>
      </c>
      <c r="B169" t="s">
        <v>350</v>
      </c>
      <c r="C169" t="s">
        <v>351</v>
      </c>
      <c r="D169" t="str">
        <f>TRIM(SUBSTITUTE(TblAddress[[#This Row],[person_address]],","," "))</f>
        <v>2-21-13 Uragamidai Yokusuka-Shi Kanagawa-Ken</v>
      </c>
      <c r="E169" t="str">
        <f>TRIM([1]!RegExpReplace(TblAddress[[#This Row],[cln1]],"[^ 0-9]",""))</f>
        <v>22113</v>
      </c>
      <c r="F169" t="str">
        <f>TRIM([1]!RegExpFind(TblAddress[[#This Row],[cln1]],"(^|\D)\d{1,3}(\D|$)"))</f>
        <v>2-</v>
      </c>
      <c r="G169" t="s">
        <v>8</v>
      </c>
      <c r="H169">
        <v>1</v>
      </c>
      <c r="I169">
        <f>LEN(TblAddress[[#This Row],[person_address]])</f>
        <v>45</v>
      </c>
      <c r="J169" s="1">
        <f>IF(TblAddress[[#This Row],[chr_len]]&lt;=I$1002,3,IF(TblAddress[[#This Row],[chr_len]]&lt;=I$1003,2,1))</f>
        <v>1</v>
      </c>
      <c r="K169">
        <f>IF(LEN(TRIM(TblAddress[[#This Row],[cln1]]))=0,0,LEN(TRIM(TblAddress[[#This Row],[cln1]]))-LEN(SUBSTITUTE(TblAddress[[#This Row],[cln1]]," ",""))+1)</f>
        <v>4</v>
      </c>
      <c r="L169">
        <f>IF(LEN(TRIM(TblAddress[[#This Row],[cln2]]))=0,0,LEN(TRIM(TblAddress[[#This Row],[cln2]]))-LEN(SUBSTITUTE(TblAddress[[#This Row],[cln2]]," ",""))+1)</f>
        <v>1</v>
      </c>
      <c r="M169">
        <f>IF(TblAddress[[#This Row],[cln3]]="",0,1)</f>
        <v>1</v>
      </c>
      <c r="N169" s="7">
        <f>LEN(SUBSTITUTE(TblAddress[[#This Row],[cln2]]," ",""))</f>
        <v>5</v>
      </c>
      <c r="O169" s="6">
        <f t="shared" ca="1" si="2"/>
        <v>0.49903069082356288</v>
      </c>
      <c r="P169" s="6">
        <v>0.16002301069204061</v>
      </c>
      <c r="Q169" s="6"/>
      <c r="R169" s="6"/>
      <c r="S169" s="6" t="s">
        <v>2263</v>
      </c>
      <c r="T169" s="6"/>
      <c r="U169" s="6"/>
      <c r="V169" s="8" t="s">
        <v>2937</v>
      </c>
      <c r="X169" s="6" t="s">
        <v>2938</v>
      </c>
      <c r="Y169" s="8"/>
      <c r="Z169" s="6" t="s">
        <v>2939</v>
      </c>
      <c r="AA169" s="6" t="s">
        <v>2940</v>
      </c>
      <c r="AB169" s="6"/>
      <c r="AC169" s="6"/>
      <c r="AD169" s="6"/>
      <c r="AE169" s="6">
        <v>1</v>
      </c>
    </row>
    <row r="170" spans="1:31">
      <c r="A170">
        <v>2433894</v>
      </c>
      <c r="B170" t="s">
        <v>1924</v>
      </c>
      <c r="C170" t="s">
        <v>352</v>
      </c>
      <c r="D170" t="str">
        <f>TRIM(SUBSTITUTE(TblAddress[[#This Row],[person_address]],","," "))</f>
        <v>Bensberger Strasse 224 f D-5064 Forsbach</v>
      </c>
      <c r="E170" t="str">
        <f>TRIM([1]!RegExpReplace(TblAddress[[#This Row],[cln1]],"[^ 0-9]",""))</f>
        <v>224 5064</v>
      </c>
      <c r="F170" t="str">
        <f>TRIM([1]!RegExpFind(TblAddress[[#This Row],[cln1]],"(^|\D)\d{1,3}(\D|$)"))</f>
        <v>224</v>
      </c>
      <c r="G170" t="s">
        <v>4</v>
      </c>
      <c r="H170">
        <v>1</v>
      </c>
      <c r="I170">
        <f>LEN(TblAddress[[#This Row],[person_address]])</f>
        <v>40</v>
      </c>
      <c r="J170" s="1">
        <f>IF(TblAddress[[#This Row],[chr_len]]&lt;=I$1002,3,IF(TblAddress[[#This Row],[chr_len]]&lt;=I$1003,2,1))</f>
        <v>1</v>
      </c>
      <c r="K170">
        <f>IF(LEN(TRIM(TblAddress[[#This Row],[cln1]]))=0,0,LEN(TRIM(TblAddress[[#This Row],[cln1]]))-LEN(SUBSTITUTE(TblAddress[[#This Row],[cln1]]," ",""))+1)</f>
        <v>6</v>
      </c>
      <c r="L170">
        <f>IF(LEN(TRIM(TblAddress[[#This Row],[cln2]]))=0,0,LEN(TRIM(TblAddress[[#This Row],[cln2]]))-LEN(SUBSTITUTE(TblAddress[[#This Row],[cln2]]," ",""))+1)</f>
        <v>2</v>
      </c>
      <c r="M170">
        <f>IF(TblAddress[[#This Row],[cln3]]="",0,1)</f>
        <v>1</v>
      </c>
      <c r="N170" s="7">
        <f>LEN(SUBSTITUTE(TblAddress[[#This Row],[cln2]]," ",""))</f>
        <v>7</v>
      </c>
      <c r="O170" s="6">
        <f t="shared" ca="1" si="2"/>
        <v>0.47194550037462657</v>
      </c>
      <c r="P170" s="6">
        <v>0.1433864032282357</v>
      </c>
      <c r="Q170" s="6"/>
      <c r="R170" s="6"/>
      <c r="S170" s="6" t="s">
        <v>2262</v>
      </c>
      <c r="T170" s="6"/>
      <c r="U170" s="6"/>
      <c r="V170" s="6" t="s">
        <v>3705</v>
      </c>
      <c r="W170" s="17" t="s">
        <v>3706</v>
      </c>
      <c r="X170" s="6"/>
      <c r="Y170" s="18" t="s">
        <v>3707</v>
      </c>
      <c r="Z170" s="6" t="s">
        <v>3708</v>
      </c>
      <c r="AA170" s="6"/>
      <c r="AB170" s="6"/>
      <c r="AC170" s="6"/>
      <c r="AD170" s="6"/>
      <c r="AE170" s="6">
        <v>1</v>
      </c>
    </row>
    <row r="171" spans="1:31">
      <c r="A171">
        <v>2435041</v>
      </c>
      <c r="B171" t="s">
        <v>353</v>
      </c>
      <c r="C171" t="s">
        <v>354</v>
      </c>
      <c r="D171" t="str">
        <f>TRIM(SUBSTITUTE(TblAddress[[#This Row],[person_address]],","," "))</f>
        <v>Brucknerstrasse 27 D-6103 Griesheim</v>
      </c>
      <c r="E171" t="str">
        <f>TRIM([1]!RegExpReplace(TblAddress[[#This Row],[cln1]],"[^ 0-9]",""))</f>
        <v>27 6103</v>
      </c>
      <c r="F171" t="str">
        <f>TRIM([1]!RegExpFind(TblAddress[[#This Row],[cln1]],"(^|\D)\d{1,3}(\D|$)"))</f>
        <v>27</v>
      </c>
      <c r="G171" t="s">
        <v>4</v>
      </c>
      <c r="H171">
        <v>1</v>
      </c>
      <c r="I171">
        <f>LEN(TblAddress[[#This Row],[person_address]])</f>
        <v>35</v>
      </c>
      <c r="J171" s="1">
        <f>IF(TblAddress[[#This Row],[chr_len]]&lt;=I$1002,3,IF(TblAddress[[#This Row],[chr_len]]&lt;=I$1003,2,1))</f>
        <v>2</v>
      </c>
      <c r="K171">
        <f>IF(LEN(TRIM(TblAddress[[#This Row],[cln1]]))=0,0,LEN(TRIM(TblAddress[[#This Row],[cln1]]))-LEN(SUBSTITUTE(TblAddress[[#This Row],[cln1]]," ",""))+1)</f>
        <v>4</v>
      </c>
      <c r="L171">
        <f>IF(LEN(TRIM(TblAddress[[#This Row],[cln2]]))=0,0,LEN(TRIM(TblAddress[[#This Row],[cln2]]))-LEN(SUBSTITUTE(TblAddress[[#This Row],[cln2]]," ",""))+1)</f>
        <v>2</v>
      </c>
      <c r="M171">
        <f>IF(TblAddress[[#This Row],[cln3]]="",0,1)</f>
        <v>1</v>
      </c>
      <c r="N171" s="7">
        <f>LEN(SUBSTITUTE(TblAddress[[#This Row],[cln2]]," ",""))</f>
        <v>6</v>
      </c>
      <c r="O171" s="6">
        <f t="shared" ca="1" si="2"/>
        <v>0.31926043161903361</v>
      </c>
      <c r="P171" s="6">
        <v>0.36556375304832589</v>
      </c>
      <c r="Q171" s="6"/>
      <c r="R171" s="6"/>
      <c r="S171" s="6" t="s">
        <v>2267</v>
      </c>
      <c r="T171" s="6"/>
      <c r="U171" s="6"/>
      <c r="V171" s="8" t="s">
        <v>2065</v>
      </c>
      <c r="W171" s="6">
        <v>27</v>
      </c>
      <c r="X171" s="6"/>
      <c r="Y171" s="8" t="s">
        <v>2090</v>
      </c>
      <c r="Z171" s="6" t="s">
        <v>2066</v>
      </c>
      <c r="AA171" s="6"/>
      <c r="AB171" s="6"/>
      <c r="AC171" s="6"/>
      <c r="AD171" s="6"/>
      <c r="AE171" s="6">
        <v>1</v>
      </c>
    </row>
    <row r="172" spans="1:31">
      <c r="A172">
        <v>2455886</v>
      </c>
      <c r="B172" t="s">
        <v>355</v>
      </c>
      <c r="C172" t="s">
        <v>1964</v>
      </c>
      <c r="D172" t="str">
        <f>TRIM(SUBSTITUTE(TblAddress[[#This Row],[person_address]],","," "))</f>
        <v>Les Escouradières F-83230 Le Beausset</v>
      </c>
      <c r="E172" t="str">
        <f>TRIM([1]!RegExpReplace(TblAddress[[#This Row],[cln1]],"[^ 0-9]",""))</f>
        <v>83230</v>
      </c>
      <c r="F172" t="str">
        <f>TRIM([1]!RegExpFind(TblAddress[[#This Row],[cln1]],"(^|\D)\d{1,3}(\D|$)"))</f>
        <v/>
      </c>
      <c r="G172" t="s">
        <v>9</v>
      </c>
      <c r="H172">
        <v>1</v>
      </c>
      <c r="I172">
        <f>LEN(TblAddress[[#This Row],[person_address]])</f>
        <v>37</v>
      </c>
      <c r="J172" s="1">
        <f>IF(TblAddress[[#This Row],[chr_len]]&lt;=I$1002,3,IF(TblAddress[[#This Row],[chr_len]]&lt;=I$1003,2,1))</f>
        <v>1</v>
      </c>
      <c r="K172">
        <f>IF(LEN(TRIM(TblAddress[[#This Row],[cln1]]))=0,0,LEN(TRIM(TblAddress[[#This Row],[cln1]]))-LEN(SUBSTITUTE(TblAddress[[#This Row],[cln1]]," ",""))+1)</f>
        <v>5</v>
      </c>
      <c r="L172">
        <f>IF(LEN(TRIM(TblAddress[[#This Row],[cln2]]))=0,0,LEN(TRIM(TblAddress[[#This Row],[cln2]]))-LEN(SUBSTITUTE(TblAddress[[#This Row],[cln2]]," ",""))+1)</f>
        <v>1</v>
      </c>
      <c r="M172">
        <f>IF(TblAddress[[#This Row],[cln3]]="",0,1)</f>
        <v>0</v>
      </c>
      <c r="N172" s="7">
        <f>LEN(SUBSTITUTE(TblAddress[[#This Row],[cln2]]," ",""))</f>
        <v>5</v>
      </c>
      <c r="O172" s="6">
        <f t="shared" ca="1" si="2"/>
        <v>0.80953789831358924</v>
      </c>
      <c r="P172" s="6">
        <v>0.15628375263290573</v>
      </c>
      <c r="Q172" s="6"/>
      <c r="R172" s="6"/>
      <c r="S172" s="6" t="s">
        <v>2263</v>
      </c>
      <c r="T172" s="6"/>
      <c r="U172" s="6"/>
      <c r="V172" s="8" t="s">
        <v>2941</v>
      </c>
      <c r="W172" s="6"/>
      <c r="X172" s="6"/>
      <c r="Y172" s="8" t="s">
        <v>2942</v>
      </c>
      <c r="Z172" s="6" t="s">
        <v>2943</v>
      </c>
      <c r="AA172" s="6"/>
      <c r="AB172" s="6"/>
      <c r="AC172" s="6"/>
      <c r="AD172" s="6"/>
      <c r="AE172" s="6">
        <v>1</v>
      </c>
    </row>
    <row r="173" spans="1:31">
      <c r="A173">
        <v>2456765</v>
      </c>
      <c r="B173" t="s">
        <v>1925</v>
      </c>
      <c r="C173" t="s">
        <v>356</v>
      </c>
      <c r="D173" t="str">
        <f>TRIM(SUBSTITUTE(TblAddress[[#This Row],[person_address]],","," "))</f>
        <v>Route de Thouars F-79700 Mauleon</v>
      </c>
      <c r="E173" t="str">
        <f>TRIM([1]!RegExpReplace(TblAddress[[#This Row],[cln1]],"[^ 0-9]",""))</f>
        <v>79700</v>
      </c>
      <c r="F173" t="str">
        <f>TRIM([1]!RegExpFind(TblAddress[[#This Row],[cln1]],"(^|\D)\d{1,3}(\D|$)"))</f>
        <v/>
      </c>
      <c r="G173" t="s">
        <v>9</v>
      </c>
      <c r="H173">
        <v>1</v>
      </c>
      <c r="I173">
        <f>LEN(TblAddress[[#This Row],[person_address]])</f>
        <v>32</v>
      </c>
      <c r="J173" s="1">
        <f>IF(TblAddress[[#This Row],[chr_len]]&lt;=I$1002,3,IF(TblAddress[[#This Row],[chr_len]]&lt;=I$1003,2,1))</f>
        <v>2</v>
      </c>
      <c r="K173">
        <f>IF(LEN(TRIM(TblAddress[[#This Row],[cln1]]))=0,0,LEN(TRIM(TblAddress[[#This Row],[cln1]]))-LEN(SUBSTITUTE(TblAddress[[#This Row],[cln1]]," ",""))+1)</f>
        <v>5</v>
      </c>
      <c r="L173">
        <f>IF(LEN(TRIM(TblAddress[[#This Row],[cln2]]))=0,0,LEN(TRIM(TblAddress[[#This Row],[cln2]]))-LEN(SUBSTITUTE(TblAddress[[#This Row],[cln2]]," ",""))+1)</f>
        <v>1</v>
      </c>
      <c r="M173">
        <f>IF(TblAddress[[#This Row],[cln3]]="",0,1)</f>
        <v>0</v>
      </c>
      <c r="N173" s="7">
        <f>LEN(SUBSTITUTE(TblAddress[[#This Row],[cln2]]," ",""))</f>
        <v>5</v>
      </c>
      <c r="O173" s="6">
        <f t="shared" ca="1" si="2"/>
        <v>0.3234434076470375</v>
      </c>
      <c r="P173" s="6">
        <v>0.41206365716670434</v>
      </c>
      <c r="Q173" s="6"/>
      <c r="R173" s="6"/>
      <c r="S173" s="6" t="s">
        <v>2267</v>
      </c>
      <c r="T173" s="6"/>
      <c r="U173" s="6"/>
      <c r="V173" s="8" t="s">
        <v>2124</v>
      </c>
      <c r="W173" s="6"/>
      <c r="X173" s="6"/>
      <c r="Y173" s="8" t="s">
        <v>2125</v>
      </c>
      <c r="Z173" s="6" t="s">
        <v>2126</v>
      </c>
      <c r="AA173" s="6"/>
      <c r="AB173" s="6"/>
      <c r="AC173" s="6"/>
      <c r="AD173" s="6"/>
      <c r="AE173" s="6">
        <v>1</v>
      </c>
    </row>
    <row r="174" spans="1:31">
      <c r="A174">
        <v>2463590</v>
      </c>
      <c r="B174" t="s">
        <v>357</v>
      </c>
      <c r="C174" t="s">
        <v>1965</v>
      </c>
      <c r="D174" t="str">
        <f>TRIM(SUBSTITUTE(TblAddress[[#This Row],[person_address]],","," "))</f>
        <v>Route du Monteliza CH-1806 St-Légier</v>
      </c>
      <c r="E174" t="str">
        <f>TRIM([1]!RegExpReplace(TblAddress[[#This Row],[cln1]],"[^ 0-9]",""))</f>
        <v>1806</v>
      </c>
      <c r="F174" t="str">
        <f>TRIM([1]!RegExpFind(TblAddress[[#This Row],[cln1]],"(^|\D)\d{1,3}(\D|$)"))</f>
        <v/>
      </c>
      <c r="G174" t="s">
        <v>20</v>
      </c>
      <c r="H174">
        <v>1</v>
      </c>
      <c r="I174">
        <f>LEN(TblAddress[[#This Row],[person_address]])</f>
        <v>36</v>
      </c>
      <c r="J174" s="1">
        <f>IF(TblAddress[[#This Row],[chr_len]]&lt;=I$1002,3,IF(TblAddress[[#This Row],[chr_len]]&lt;=I$1003,2,1))</f>
        <v>1</v>
      </c>
      <c r="K174">
        <f>IF(LEN(TRIM(TblAddress[[#This Row],[cln1]]))=0,0,LEN(TRIM(TblAddress[[#This Row],[cln1]]))-LEN(SUBSTITUTE(TblAddress[[#This Row],[cln1]]," ",""))+1)</f>
        <v>5</v>
      </c>
      <c r="L174">
        <f>IF(LEN(TRIM(TblAddress[[#This Row],[cln2]]))=0,0,LEN(TRIM(TblAddress[[#This Row],[cln2]]))-LEN(SUBSTITUTE(TblAddress[[#This Row],[cln2]]," ",""))+1)</f>
        <v>1</v>
      </c>
      <c r="M174">
        <f>IF(TblAddress[[#This Row],[cln3]]="",0,1)</f>
        <v>0</v>
      </c>
      <c r="N174" s="7">
        <f>LEN(SUBSTITUTE(TblAddress[[#This Row],[cln2]]," ",""))</f>
        <v>4</v>
      </c>
      <c r="O174" s="6">
        <f t="shared" ca="1" si="2"/>
        <v>0.87267563986172292</v>
      </c>
      <c r="P174" s="6">
        <v>0.16533530564839205</v>
      </c>
      <c r="Q174" s="6"/>
      <c r="R174" s="6"/>
      <c r="S174" s="6" t="s">
        <v>2264</v>
      </c>
      <c r="T174" s="7"/>
      <c r="U174" s="7"/>
      <c r="V174" s="8" t="s">
        <v>2604</v>
      </c>
      <c r="W174" s="7"/>
      <c r="X174" s="7" t="s">
        <v>2605</v>
      </c>
      <c r="Y174" s="10">
        <v>1806</v>
      </c>
      <c r="Z174" s="10" t="s">
        <v>2606</v>
      </c>
      <c r="AA174" s="11"/>
      <c r="AB174" s="7"/>
      <c r="AC174" s="7"/>
      <c r="AD174" s="7"/>
      <c r="AE174" s="6">
        <v>1</v>
      </c>
    </row>
    <row r="175" spans="1:31">
      <c r="A175">
        <v>2471715</v>
      </c>
      <c r="B175" t="s">
        <v>1926</v>
      </c>
      <c r="C175" t="s">
        <v>358</v>
      </c>
      <c r="D175" t="str">
        <f>TRIM(SUBSTITUTE(TblAddress[[#This Row],[person_address]],","," "))</f>
        <v>Alvinci u. 27 H-1022 Budapest</v>
      </c>
      <c r="E175" t="str">
        <f>TRIM([1]!RegExpReplace(TblAddress[[#This Row],[cln1]],"[^ 0-9]",""))</f>
        <v>27 1022</v>
      </c>
      <c r="F175" t="str">
        <f>TRIM([1]!RegExpFind(TblAddress[[#This Row],[cln1]],"(^|\D)\d{1,3}(\D|$)"))</f>
        <v>27</v>
      </c>
      <c r="G175" t="s">
        <v>44</v>
      </c>
      <c r="H175">
        <v>1</v>
      </c>
      <c r="I175">
        <f>LEN(TblAddress[[#This Row],[person_address]])</f>
        <v>29</v>
      </c>
      <c r="J175" s="1">
        <f>IF(TblAddress[[#This Row],[chr_len]]&lt;=I$1002,3,IF(TblAddress[[#This Row],[chr_len]]&lt;=I$1003,2,1))</f>
        <v>2</v>
      </c>
      <c r="K175">
        <f>IF(LEN(TRIM(TblAddress[[#This Row],[cln1]]))=0,0,LEN(TRIM(TblAddress[[#This Row],[cln1]]))-LEN(SUBSTITUTE(TblAddress[[#This Row],[cln1]]," ",""))+1)</f>
        <v>5</v>
      </c>
      <c r="L175">
        <f>IF(LEN(TRIM(TblAddress[[#This Row],[cln2]]))=0,0,LEN(TRIM(TblAddress[[#This Row],[cln2]]))-LEN(SUBSTITUTE(TblAddress[[#This Row],[cln2]]," ",""))+1)</f>
        <v>2</v>
      </c>
      <c r="M175">
        <f>IF(TblAddress[[#This Row],[cln3]]="",0,1)</f>
        <v>1</v>
      </c>
      <c r="N175" s="7">
        <f>LEN(SUBSTITUTE(TblAddress[[#This Row],[cln2]]," ",""))</f>
        <v>6</v>
      </c>
      <c r="O175" s="6">
        <f t="shared" ca="1" si="2"/>
        <v>0.15259806392452979</v>
      </c>
      <c r="P175" s="6">
        <v>0.38264975517997946</v>
      </c>
      <c r="Q175" s="6"/>
      <c r="R175" s="6"/>
      <c r="S175" s="6" t="s">
        <v>2267</v>
      </c>
      <c r="T175" s="6"/>
      <c r="U175" s="6"/>
      <c r="V175" s="8" t="s">
        <v>2091</v>
      </c>
      <c r="W175" s="6">
        <v>27</v>
      </c>
      <c r="X175" s="6"/>
      <c r="Y175" s="8" t="s">
        <v>2067</v>
      </c>
      <c r="Z175" s="6" t="s">
        <v>817</v>
      </c>
      <c r="AA175" s="6"/>
      <c r="AB175" s="6"/>
      <c r="AC175" s="6"/>
      <c r="AD175" s="6"/>
      <c r="AE175" s="6">
        <v>1</v>
      </c>
    </row>
    <row r="176" spans="1:31">
      <c r="A176">
        <v>2516418</v>
      </c>
      <c r="B176" t="s">
        <v>359</v>
      </c>
      <c r="C176" t="s">
        <v>360</v>
      </c>
      <c r="D176" t="str">
        <f>TRIM(SUBSTITUTE(TblAddress[[#This Row],[person_address]],","," "))</f>
        <v>THOMSON-CSF SCPI 173 bld Haussmann F-75379 Paris Cedex 08</v>
      </c>
      <c r="E176" t="str">
        <f>TRIM([1]!RegExpReplace(TblAddress[[#This Row],[cln1]],"[^ 0-9]",""))</f>
        <v>173 75379 08</v>
      </c>
      <c r="F176" t="str">
        <f>TRIM([1]!RegExpFind(TblAddress[[#This Row],[cln1]],"(^|\D)\d{1,3}(\D|$)"))</f>
        <v>173</v>
      </c>
      <c r="G176" t="s">
        <v>9</v>
      </c>
      <c r="H176">
        <v>1</v>
      </c>
      <c r="I176">
        <f>LEN(TblAddress[[#This Row],[person_address]])</f>
        <v>58</v>
      </c>
      <c r="J176" s="1">
        <f>IF(TblAddress[[#This Row],[chr_len]]&lt;=I$1002,3,IF(TblAddress[[#This Row],[chr_len]]&lt;=I$1003,2,1))</f>
        <v>1</v>
      </c>
      <c r="K176">
        <f>IF(LEN(TRIM(TblAddress[[#This Row],[cln1]]))=0,0,LEN(TRIM(TblAddress[[#This Row],[cln1]]))-LEN(SUBSTITUTE(TblAddress[[#This Row],[cln1]]," ",""))+1)</f>
        <v>9</v>
      </c>
      <c r="L176">
        <f>IF(LEN(TRIM(TblAddress[[#This Row],[cln2]]))=0,0,LEN(TRIM(TblAddress[[#This Row],[cln2]]))-LEN(SUBSTITUTE(TblAddress[[#This Row],[cln2]]," ",""))+1)</f>
        <v>3</v>
      </c>
      <c r="M176">
        <f>IF(TblAddress[[#This Row],[cln3]]="",0,1)</f>
        <v>1</v>
      </c>
      <c r="N176" s="7">
        <f>LEN(SUBSTITUTE(TblAddress[[#This Row],[cln2]]," ",""))</f>
        <v>10</v>
      </c>
      <c r="O176" s="6">
        <f t="shared" ca="1" si="2"/>
        <v>5.7715758405964324E-2</v>
      </c>
      <c r="P176" s="6">
        <v>0.12427862480313046</v>
      </c>
      <c r="Q176" s="6"/>
      <c r="R176" s="6"/>
      <c r="S176" s="6" t="s">
        <v>2261</v>
      </c>
      <c r="T176" s="7" t="s">
        <v>3206</v>
      </c>
      <c r="U176" s="7"/>
      <c r="V176" s="8" t="s">
        <v>3207</v>
      </c>
      <c r="W176" s="7">
        <v>173</v>
      </c>
      <c r="X176" s="7"/>
      <c r="Y176" s="8" t="s">
        <v>3208</v>
      </c>
      <c r="Z176" s="7" t="s">
        <v>3209</v>
      </c>
      <c r="AA176" s="7"/>
      <c r="AB176" s="7"/>
      <c r="AC176" s="6"/>
      <c r="AD176" s="6"/>
      <c r="AE176" s="6">
        <v>1</v>
      </c>
    </row>
    <row r="177" spans="1:31">
      <c r="A177">
        <v>2554450</v>
      </c>
      <c r="B177" t="s">
        <v>361</v>
      </c>
      <c r="C177" t="s">
        <v>362</v>
      </c>
      <c r="D177" t="str">
        <f>TRIM(SUBSTITUTE(TblAddress[[#This Row],[person_address]],","," "))</f>
        <v>4-105 City House 3440-1 Nishikata Koshigaya-shi Saitama-ken</v>
      </c>
      <c r="E177" t="str">
        <f>TRIM([1]!RegExpReplace(TblAddress[[#This Row],[cln1]],"[^ 0-9]",""))</f>
        <v>4105 34401</v>
      </c>
      <c r="F177" t="str">
        <f>TRIM([1]!RegExpFind(TblAddress[[#This Row],[cln1]],"(^|\D)\d{1,3}(\D|$)"))</f>
        <v>4-</v>
      </c>
      <c r="G177" t="s">
        <v>8</v>
      </c>
      <c r="H177">
        <v>1</v>
      </c>
      <c r="I177">
        <f>LEN(TblAddress[[#This Row],[person_address]])</f>
        <v>61</v>
      </c>
      <c r="J177" s="1">
        <f>IF(TblAddress[[#This Row],[chr_len]]&lt;=I$1002,3,IF(TblAddress[[#This Row],[chr_len]]&lt;=I$1003,2,1))</f>
        <v>1</v>
      </c>
      <c r="K177">
        <f>IF(LEN(TRIM(TblAddress[[#This Row],[cln1]]))=0,0,LEN(TRIM(TblAddress[[#This Row],[cln1]]))-LEN(SUBSTITUTE(TblAddress[[#This Row],[cln1]]," ",""))+1)</f>
        <v>7</v>
      </c>
      <c r="L177">
        <f>IF(LEN(TRIM(TblAddress[[#This Row],[cln2]]))=0,0,LEN(TRIM(TblAddress[[#This Row],[cln2]]))-LEN(SUBSTITUTE(TblAddress[[#This Row],[cln2]]," ",""))+1)</f>
        <v>2</v>
      </c>
      <c r="M177">
        <f>IF(TblAddress[[#This Row],[cln3]]="",0,1)</f>
        <v>1</v>
      </c>
      <c r="N177" s="7">
        <f>LEN(SUBSTITUTE(TblAddress[[#This Row],[cln2]]," ",""))</f>
        <v>9</v>
      </c>
      <c r="O177" s="6">
        <f t="shared" ca="1" si="2"/>
        <v>0.49182642038420943</v>
      </c>
      <c r="P177" s="6">
        <v>0.1533413198001472</v>
      </c>
      <c r="Q177" s="6"/>
      <c r="R177" s="6"/>
      <c r="S177" s="6" t="s">
        <v>2263</v>
      </c>
      <c r="T177" s="6"/>
      <c r="U177" s="6"/>
      <c r="V177" s="8" t="s">
        <v>2944</v>
      </c>
      <c r="X177" s="6" t="s">
        <v>2945</v>
      </c>
      <c r="Y177" s="8" t="s">
        <v>2946</v>
      </c>
      <c r="Z177" s="6" t="s">
        <v>2947</v>
      </c>
      <c r="AA177" s="6" t="s">
        <v>2948</v>
      </c>
      <c r="AB177" s="6"/>
      <c r="AC177" s="6"/>
      <c r="AD177" s="6"/>
      <c r="AE177" s="6">
        <v>1</v>
      </c>
    </row>
    <row r="178" spans="1:31">
      <c r="A178">
        <v>2561340</v>
      </c>
      <c r="B178" t="s">
        <v>364</v>
      </c>
      <c r="C178" t="s">
        <v>365</v>
      </c>
      <c r="D178" t="str">
        <f>TRIM(SUBSTITUTE(TblAddress[[#This Row],[person_address]],","," "))</f>
        <v>Strada Statale 26 I-11010 Sarre (Aosta)</v>
      </c>
      <c r="E178" t="str">
        <f>TRIM([1]!RegExpReplace(TblAddress[[#This Row],[cln1]],"[^ 0-9]",""))</f>
        <v>26 11010</v>
      </c>
      <c r="F178" t="str">
        <f>TRIM([1]!RegExpFind(TblAddress[[#This Row],[cln1]],"(^|\D)\d{1,3}(\D|$)"))</f>
        <v>26</v>
      </c>
      <c r="G178" t="s">
        <v>14</v>
      </c>
      <c r="H178">
        <v>1</v>
      </c>
      <c r="I178">
        <f>LEN(TblAddress[[#This Row],[person_address]])</f>
        <v>40</v>
      </c>
      <c r="J178" s="1">
        <f>IF(TblAddress[[#This Row],[chr_len]]&lt;=I$1002,3,IF(TblAddress[[#This Row],[chr_len]]&lt;=I$1003,2,1))</f>
        <v>1</v>
      </c>
      <c r="K178">
        <f>IF(LEN(TRIM(TblAddress[[#This Row],[cln1]]))=0,0,LEN(TRIM(TblAddress[[#This Row],[cln1]]))-LEN(SUBSTITUTE(TblAddress[[#This Row],[cln1]]," ",""))+1)</f>
        <v>6</v>
      </c>
      <c r="L178">
        <f>IF(LEN(TRIM(TblAddress[[#This Row],[cln2]]))=0,0,LEN(TRIM(TblAddress[[#This Row],[cln2]]))-LEN(SUBSTITUTE(TblAddress[[#This Row],[cln2]]," ",""))+1)</f>
        <v>2</v>
      </c>
      <c r="M178">
        <f>IF(TblAddress[[#This Row],[cln3]]="",0,1)</f>
        <v>1</v>
      </c>
      <c r="N178" s="7">
        <f>LEN(SUBSTITUTE(TblAddress[[#This Row],[cln2]]," ",""))</f>
        <v>7</v>
      </c>
      <c r="O178" s="6">
        <f t="shared" ca="1" si="2"/>
        <v>0.67809389848263335</v>
      </c>
      <c r="P178" s="6">
        <v>0.12319272549219484</v>
      </c>
      <c r="Q178" s="6"/>
      <c r="R178" s="6"/>
      <c r="S178" s="6" t="s">
        <v>2261</v>
      </c>
      <c r="T178" s="7"/>
      <c r="U178" s="7"/>
      <c r="V178" s="8" t="s">
        <v>3210</v>
      </c>
      <c r="W178" s="7">
        <v>26</v>
      </c>
      <c r="X178" s="7"/>
      <c r="Y178" s="8" t="s">
        <v>3211</v>
      </c>
      <c r="Z178" s="7" t="s">
        <v>3212</v>
      </c>
      <c r="AA178" s="7" t="s">
        <v>3213</v>
      </c>
      <c r="AB178" s="7"/>
      <c r="AC178" s="6"/>
      <c r="AD178" s="6"/>
      <c r="AE178" s="6">
        <v>1</v>
      </c>
    </row>
    <row r="179" spans="1:31">
      <c r="A179">
        <v>2576854</v>
      </c>
      <c r="B179" t="s">
        <v>366</v>
      </c>
      <c r="C179" t="s">
        <v>367</v>
      </c>
      <c r="D179" t="str">
        <f>TRIM(SUBSTITUTE(TblAddress[[#This Row],[person_address]],","," "))</f>
        <v>P.O. Box 34244 Station D Vancouver British Columbia V6J 4N8</v>
      </c>
      <c r="E179" t="str">
        <f>TRIM([1]!RegExpReplace(TblAddress[[#This Row],[cln1]],"[^ 0-9]",""))</f>
        <v>34244 6 48</v>
      </c>
      <c r="F179" t="str">
        <f>TRIM([1]!RegExpFind(TblAddress[[#This Row],[cln1]],"(^|\D)\d{1,3}(\D|$)"))</f>
        <v>V6J</v>
      </c>
      <c r="G179" t="s">
        <v>64</v>
      </c>
      <c r="H179">
        <v>1</v>
      </c>
      <c r="I179">
        <f>LEN(TblAddress[[#This Row],[person_address]])</f>
        <v>59</v>
      </c>
      <c r="J179" s="1">
        <f>IF(TblAddress[[#This Row],[chr_len]]&lt;=I$1002,3,IF(TblAddress[[#This Row],[chr_len]]&lt;=I$1003,2,1))</f>
        <v>1</v>
      </c>
      <c r="K179">
        <f>IF(LEN(TRIM(TblAddress[[#This Row],[cln1]]))=0,0,LEN(TRIM(TblAddress[[#This Row],[cln1]]))-LEN(SUBSTITUTE(TblAddress[[#This Row],[cln1]]," ",""))+1)</f>
        <v>10</v>
      </c>
      <c r="L179">
        <f>IF(LEN(TRIM(TblAddress[[#This Row],[cln2]]))=0,0,LEN(TRIM(TblAddress[[#This Row],[cln2]]))-LEN(SUBSTITUTE(TblAddress[[#This Row],[cln2]]," ",""))+1)</f>
        <v>3</v>
      </c>
      <c r="M179">
        <f>IF(TblAddress[[#This Row],[cln3]]="",0,1)</f>
        <v>1</v>
      </c>
      <c r="N179" s="7">
        <f>LEN(SUBSTITUTE(TblAddress[[#This Row],[cln2]]," ",""))</f>
        <v>8</v>
      </c>
      <c r="O179" s="6">
        <f t="shared" ca="1" si="2"/>
        <v>0.41972090383624505</v>
      </c>
      <c r="P179" s="6">
        <v>0.13355669105089318</v>
      </c>
      <c r="Q179" s="6"/>
      <c r="R179" s="6"/>
      <c r="S179" s="6" t="s">
        <v>2262</v>
      </c>
      <c r="T179" s="6"/>
      <c r="U179" s="6" t="s">
        <v>3709</v>
      </c>
      <c r="V179" s="6" t="s">
        <v>3710</v>
      </c>
      <c r="W179" s="17"/>
      <c r="X179" s="6"/>
      <c r="Y179" s="18" t="s">
        <v>3711</v>
      </c>
      <c r="Z179" s="6" t="s">
        <v>3712</v>
      </c>
      <c r="AA179" s="6" t="s">
        <v>3713</v>
      </c>
      <c r="AB179" s="6"/>
      <c r="AC179" s="6"/>
      <c r="AD179" s="6"/>
      <c r="AE179" s="6">
        <v>1</v>
      </c>
    </row>
    <row r="180" spans="1:31">
      <c r="A180">
        <v>2596332</v>
      </c>
      <c r="B180" t="s">
        <v>368</v>
      </c>
      <c r="C180" t="s">
        <v>369</v>
      </c>
      <c r="D180" t="str">
        <f>TRIM(SUBSTITUTE(TblAddress[[#This Row],[person_address]],","," "))</f>
        <v>5141 South Kimbark Chicago IL 60615</v>
      </c>
      <c r="E180" t="str">
        <f>TRIM([1]!RegExpReplace(TblAddress[[#This Row],[cln1]],"[^ 0-9]",""))</f>
        <v>5141 60615</v>
      </c>
      <c r="F180" t="str">
        <f>TRIM([1]!RegExpFind(TblAddress[[#This Row],[cln1]],"(^|\D)\d{1,3}(\D|$)"))</f>
        <v/>
      </c>
      <c r="G180" t="s">
        <v>19</v>
      </c>
      <c r="H180">
        <v>1</v>
      </c>
      <c r="I180">
        <f>LEN(TblAddress[[#This Row],[person_address]])</f>
        <v>36</v>
      </c>
      <c r="J180" s="1">
        <f>IF(TblAddress[[#This Row],[chr_len]]&lt;=I$1002,3,IF(TblAddress[[#This Row],[chr_len]]&lt;=I$1003,2,1))</f>
        <v>1</v>
      </c>
      <c r="K180">
        <f>IF(LEN(TRIM(TblAddress[[#This Row],[cln1]]))=0,0,LEN(TRIM(TblAddress[[#This Row],[cln1]]))-LEN(SUBSTITUTE(TblAddress[[#This Row],[cln1]]," ",""))+1)</f>
        <v>6</v>
      </c>
      <c r="L180">
        <f>IF(LEN(TRIM(TblAddress[[#This Row],[cln2]]))=0,0,LEN(TRIM(TblAddress[[#This Row],[cln2]]))-LEN(SUBSTITUTE(TblAddress[[#This Row],[cln2]]," ",""))+1)</f>
        <v>2</v>
      </c>
      <c r="M180">
        <f>IF(TblAddress[[#This Row],[cln3]]="",0,1)</f>
        <v>0</v>
      </c>
      <c r="N180" s="7">
        <f>LEN(SUBSTITUTE(TblAddress[[#This Row],[cln2]]," ",""))</f>
        <v>9</v>
      </c>
      <c r="O180" s="6">
        <f t="shared" ca="1" si="2"/>
        <v>0.67030930843381475</v>
      </c>
      <c r="P180" s="6">
        <v>0.11596142870143245</v>
      </c>
      <c r="Q180" s="6"/>
      <c r="R180" s="6"/>
      <c r="S180" s="6" t="s">
        <v>2261</v>
      </c>
      <c r="T180" s="7"/>
      <c r="U180" s="7"/>
      <c r="V180" s="8"/>
      <c r="W180" s="7">
        <v>5141</v>
      </c>
      <c r="X180" s="7" t="s">
        <v>3214</v>
      </c>
      <c r="Y180" s="14" t="s">
        <v>3215</v>
      </c>
      <c r="Z180" s="7" t="s">
        <v>2381</v>
      </c>
      <c r="AA180" s="7" t="s">
        <v>75</v>
      </c>
      <c r="AB180" s="7"/>
      <c r="AC180" s="6"/>
      <c r="AD180" s="6"/>
      <c r="AE180" s="6">
        <v>1</v>
      </c>
    </row>
    <row r="181" spans="1:31">
      <c r="A181">
        <v>2604717</v>
      </c>
      <c r="B181" t="s">
        <v>371</v>
      </c>
      <c r="C181" t="s">
        <v>372</v>
      </c>
      <c r="D181" t="str">
        <f>TRIM(SUBSTITUTE(TblAddress[[#This Row],[person_address]],","," "))</f>
        <v>101 Gould Street St. Simons Island Georgia 31522</v>
      </c>
      <c r="E181" t="str">
        <f>TRIM([1]!RegExpReplace(TblAddress[[#This Row],[cln1]],"[^ 0-9]",""))</f>
        <v>101 31522</v>
      </c>
      <c r="F181" t="str">
        <f>TRIM([1]!RegExpFind(TblAddress[[#This Row],[cln1]],"(^|\D)\d{1,3}(\D|$)"))</f>
        <v>101</v>
      </c>
      <c r="G181" t="s">
        <v>19</v>
      </c>
      <c r="H181">
        <v>1</v>
      </c>
      <c r="I181">
        <f>LEN(TblAddress[[#This Row],[person_address]])</f>
        <v>48</v>
      </c>
      <c r="J181" s="1">
        <f>IF(TblAddress[[#This Row],[chr_len]]&lt;=I$1002,3,IF(TblAddress[[#This Row],[chr_len]]&lt;=I$1003,2,1))</f>
        <v>1</v>
      </c>
      <c r="K181">
        <f>IF(LEN(TRIM(TblAddress[[#This Row],[cln1]]))=0,0,LEN(TRIM(TblAddress[[#This Row],[cln1]]))-LEN(SUBSTITUTE(TblAddress[[#This Row],[cln1]]," ",""))+1)</f>
        <v>8</v>
      </c>
      <c r="L181">
        <f>IF(LEN(TRIM(TblAddress[[#This Row],[cln2]]))=0,0,LEN(TRIM(TblAddress[[#This Row],[cln2]]))-LEN(SUBSTITUTE(TblAddress[[#This Row],[cln2]]," ",""))+1)</f>
        <v>2</v>
      </c>
      <c r="M181">
        <f>IF(TblAddress[[#This Row],[cln3]]="",0,1)</f>
        <v>1</v>
      </c>
      <c r="N181" s="7">
        <f>LEN(SUBSTITUTE(TblAddress[[#This Row],[cln2]]," ",""))</f>
        <v>8</v>
      </c>
      <c r="O181" s="6">
        <f t="shared" ca="1" si="2"/>
        <v>0.3358102769330249</v>
      </c>
      <c r="P181" s="6">
        <v>0.17016663340632399</v>
      </c>
      <c r="Q181" s="6"/>
      <c r="R181" s="6"/>
      <c r="S181" s="6" t="s">
        <v>2264</v>
      </c>
      <c r="T181" s="7"/>
      <c r="U181" s="7"/>
      <c r="V181" s="8" t="s">
        <v>2607</v>
      </c>
      <c r="W181" s="7">
        <v>101</v>
      </c>
      <c r="X181" s="7" t="s">
        <v>2608</v>
      </c>
      <c r="Y181" s="8" t="s">
        <v>2609</v>
      </c>
      <c r="Z181" s="7"/>
      <c r="AA181" s="7" t="s">
        <v>2388</v>
      </c>
      <c r="AB181" s="7"/>
      <c r="AC181" s="7"/>
      <c r="AD181" s="7"/>
      <c r="AE181" s="7">
        <v>1</v>
      </c>
    </row>
    <row r="182" spans="1:31">
      <c r="A182">
        <v>2605459</v>
      </c>
      <c r="B182" t="s">
        <v>373</v>
      </c>
      <c r="C182" t="s">
        <v>374</v>
      </c>
      <c r="D182" t="str">
        <f>TRIM(SUBSTITUTE(TblAddress[[#This Row],[person_address]],","," "))</f>
        <v>30 Robinhood Road Nashua NH 03062</v>
      </c>
      <c r="E182" t="str">
        <f>TRIM([1]!RegExpReplace(TblAddress[[#This Row],[cln1]],"[^ 0-9]",""))</f>
        <v>30 03062</v>
      </c>
      <c r="F182" t="str">
        <f>TRIM([1]!RegExpFind(TblAddress[[#This Row],[cln1]],"(^|\D)\d{1,3}(\D|$)"))</f>
        <v>30</v>
      </c>
      <c r="G182" t="s">
        <v>19</v>
      </c>
      <c r="H182">
        <v>1</v>
      </c>
      <c r="I182">
        <f>LEN(TblAddress[[#This Row],[person_address]])</f>
        <v>34</v>
      </c>
      <c r="J182" s="1">
        <f>IF(TblAddress[[#This Row],[chr_len]]&lt;=I$1002,3,IF(TblAddress[[#This Row],[chr_len]]&lt;=I$1003,2,1))</f>
        <v>2</v>
      </c>
      <c r="K182">
        <f>IF(LEN(TRIM(TblAddress[[#This Row],[cln1]]))=0,0,LEN(TRIM(TblAddress[[#This Row],[cln1]]))-LEN(SUBSTITUTE(TblAddress[[#This Row],[cln1]]," ",""))+1)</f>
        <v>6</v>
      </c>
      <c r="L182">
        <f>IF(LEN(TRIM(TblAddress[[#This Row],[cln2]]))=0,0,LEN(TRIM(TblAddress[[#This Row],[cln2]]))-LEN(SUBSTITUTE(TblAddress[[#This Row],[cln2]]," ",""))+1)</f>
        <v>2</v>
      </c>
      <c r="M182">
        <f>IF(TblAddress[[#This Row],[cln3]]="",0,1)</f>
        <v>1</v>
      </c>
      <c r="N182" s="7">
        <f>LEN(SUBSTITUTE(TblAddress[[#This Row],[cln2]]," ",""))</f>
        <v>7</v>
      </c>
      <c r="O182" s="6">
        <f t="shared" ca="1" si="2"/>
        <v>2.2147127991078985E-2</v>
      </c>
      <c r="P182" s="6">
        <v>0.37747185425277308</v>
      </c>
      <c r="Q182" s="6"/>
      <c r="R182" s="6"/>
      <c r="S182" s="6" t="s">
        <v>2267</v>
      </c>
      <c r="T182" s="6"/>
      <c r="U182" s="6"/>
      <c r="V182" s="8" t="s">
        <v>2068</v>
      </c>
      <c r="W182" s="6">
        <v>30</v>
      </c>
      <c r="X182" s="6"/>
      <c r="Y182" s="9" t="s">
        <v>2093</v>
      </c>
      <c r="Z182" s="6" t="s">
        <v>2092</v>
      </c>
      <c r="AA182" s="6" t="s">
        <v>2069</v>
      </c>
      <c r="AB182" s="6"/>
      <c r="AC182" s="6"/>
      <c r="AD182" s="6"/>
      <c r="AE182" s="6">
        <v>1</v>
      </c>
    </row>
    <row r="183" spans="1:31">
      <c r="A183">
        <v>2653929</v>
      </c>
      <c r="B183" t="s">
        <v>375</v>
      </c>
      <c r="C183" t="s">
        <v>376</v>
      </c>
      <c r="D183" t="str">
        <f>TRIM(SUBSTITUTE(TblAddress[[#This Row],[person_address]],","," "))</f>
        <v>6 New Chester Road New Ferry Wirral L62 5AA</v>
      </c>
      <c r="E183" t="str">
        <f>TRIM([1]!RegExpReplace(TblAddress[[#This Row],[cln1]],"[^ 0-9]",""))</f>
        <v>6 62 5</v>
      </c>
      <c r="F183" t="str">
        <f>TRIM([1]!RegExpFind(TblAddress[[#This Row],[cln1]],"(^|\D)\d{1,3}(\D|$)"))</f>
        <v>6</v>
      </c>
      <c r="G183" t="s">
        <v>16</v>
      </c>
      <c r="H183">
        <v>1</v>
      </c>
      <c r="I183">
        <f>LEN(TblAddress[[#This Row],[person_address]])</f>
        <v>43</v>
      </c>
      <c r="J183" s="1">
        <f>IF(TblAddress[[#This Row],[chr_len]]&lt;=I$1002,3,IF(TblAddress[[#This Row],[chr_len]]&lt;=I$1003,2,1))</f>
        <v>1</v>
      </c>
      <c r="K183">
        <f>IF(LEN(TRIM(TblAddress[[#This Row],[cln1]]))=0,0,LEN(TRIM(TblAddress[[#This Row],[cln1]]))-LEN(SUBSTITUTE(TblAddress[[#This Row],[cln1]]," ",""))+1)</f>
        <v>9</v>
      </c>
      <c r="L183">
        <f>IF(LEN(TRIM(TblAddress[[#This Row],[cln2]]))=0,0,LEN(TRIM(TblAddress[[#This Row],[cln2]]))-LEN(SUBSTITUTE(TblAddress[[#This Row],[cln2]]," ",""))+1)</f>
        <v>3</v>
      </c>
      <c r="M183">
        <f>IF(TblAddress[[#This Row],[cln3]]="",0,1)</f>
        <v>1</v>
      </c>
      <c r="N183" s="7">
        <f>LEN(SUBSTITUTE(TblAddress[[#This Row],[cln2]]," ",""))</f>
        <v>4</v>
      </c>
      <c r="O183" s="6">
        <f t="shared" ca="1" si="2"/>
        <v>0.18220443687498966</v>
      </c>
      <c r="P183" s="6">
        <v>0.11736958919442109</v>
      </c>
      <c r="Q183" s="6"/>
      <c r="R183" s="6"/>
      <c r="S183" s="6" t="s">
        <v>2261</v>
      </c>
      <c r="T183" s="7"/>
      <c r="U183" s="7"/>
      <c r="V183" s="8" t="s">
        <v>3216</v>
      </c>
      <c r="W183" s="7">
        <v>6</v>
      </c>
      <c r="X183" s="7"/>
      <c r="Y183" s="8" t="s">
        <v>3217</v>
      </c>
      <c r="Z183" s="7"/>
      <c r="AA183" s="7" t="s">
        <v>3218</v>
      </c>
      <c r="AB183" s="7"/>
      <c r="AC183" s="6"/>
      <c r="AD183" s="6"/>
      <c r="AE183" s="7">
        <v>1</v>
      </c>
    </row>
    <row r="184" spans="1:31">
      <c r="A184">
        <v>2673581</v>
      </c>
      <c r="B184" t="s">
        <v>377</v>
      </c>
      <c r="C184" t="s">
        <v>378</v>
      </c>
      <c r="D184" t="str">
        <f>TRIM(SUBSTITUTE(TblAddress[[#This Row],[person_address]],","," "))</f>
        <v>Krottnaurer Str. 24a D-1000 Berlin 38</v>
      </c>
      <c r="E184" t="str">
        <f>TRIM([1]!RegExpReplace(TblAddress[[#This Row],[cln1]],"[^ 0-9]",""))</f>
        <v>24 1000 38</v>
      </c>
      <c r="F184" t="str">
        <f>TRIM([1]!RegExpFind(TblAddress[[#This Row],[cln1]],"(^|\D)\d{1,3}(\D|$)"))</f>
        <v>24a</v>
      </c>
      <c r="G184" t="s">
        <v>4</v>
      </c>
      <c r="H184">
        <v>1</v>
      </c>
      <c r="I184">
        <f>LEN(TblAddress[[#This Row],[person_address]])</f>
        <v>37</v>
      </c>
      <c r="J184" s="1">
        <f>IF(TblAddress[[#This Row],[chr_len]]&lt;=I$1002,3,IF(TblAddress[[#This Row],[chr_len]]&lt;=I$1003,2,1))</f>
        <v>1</v>
      </c>
      <c r="K184">
        <f>IF(LEN(TRIM(TblAddress[[#This Row],[cln1]]))=0,0,LEN(TRIM(TblAddress[[#This Row],[cln1]]))-LEN(SUBSTITUTE(TblAddress[[#This Row],[cln1]]," ",""))+1)</f>
        <v>6</v>
      </c>
      <c r="L184">
        <f>IF(LEN(TRIM(TblAddress[[#This Row],[cln2]]))=0,0,LEN(TRIM(TblAddress[[#This Row],[cln2]]))-LEN(SUBSTITUTE(TblAddress[[#This Row],[cln2]]," ",""))+1)</f>
        <v>3</v>
      </c>
      <c r="M184">
        <f>IF(TblAddress[[#This Row],[cln3]]="",0,1)</f>
        <v>1</v>
      </c>
      <c r="N184" s="7">
        <f>LEN(SUBSTITUTE(TblAddress[[#This Row],[cln2]]," ",""))</f>
        <v>8</v>
      </c>
      <c r="O184" s="6">
        <f t="shared" ca="1" si="2"/>
        <v>0.97698074689923486</v>
      </c>
      <c r="P184" s="6">
        <v>0.19045599936739888</v>
      </c>
      <c r="Q184" s="6"/>
      <c r="R184" s="6"/>
      <c r="S184" s="6" t="s">
        <v>2265</v>
      </c>
      <c r="T184" s="7"/>
      <c r="U184" s="7"/>
      <c r="V184" s="8" t="s">
        <v>3490</v>
      </c>
      <c r="W184" s="7" t="s">
        <v>3491</v>
      </c>
      <c r="X184" s="7"/>
      <c r="Y184" s="8"/>
      <c r="Z184" s="7" t="s">
        <v>801</v>
      </c>
      <c r="AA184" s="7"/>
      <c r="AB184" s="7"/>
      <c r="AC184" s="7">
        <v>1</v>
      </c>
      <c r="AD184" s="7"/>
      <c r="AE184" s="7">
        <v>1</v>
      </c>
    </row>
    <row r="185" spans="1:31">
      <c r="A185">
        <v>2677008</v>
      </c>
      <c r="B185" t="s">
        <v>1927</v>
      </c>
      <c r="C185" t="s">
        <v>379</v>
      </c>
      <c r="D185" t="str">
        <f>TRIM(SUBSTITUTE(TblAddress[[#This Row],[person_address]],","," "))</f>
        <v>Templergraben 55 D-5100 Aachen</v>
      </c>
      <c r="E185" t="str">
        <f>TRIM([1]!RegExpReplace(TblAddress[[#This Row],[cln1]],"[^ 0-9]",""))</f>
        <v>55 5100</v>
      </c>
      <c r="F185" t="str">
        <f>TRIM([1]!RegExpFind(TblAddress[[#This Row],[cln1]],"(^|\D)\d{1,3}(\D|$)"))</f>
        <v>55</v>
      </c>
      <c r="G185" t="s">
        <v>4</v>
      </c>
      <c r="H185">
        <v>1</v>
      </c>
      <c r="I185">
        <f>LEN(TblAddress[[#This Row],[person_address]])</f>
        <v>30</v>
      </c>
      <c r="J185" s="1">
        <f>IF(TblAddress[[#This Row],[chr_len]]&lt;=I$1002,3,IF(TblAddress[[#This Row],[chr_len]]&lt;=I$1003,2,1))</f>
        <v>2</v>
      </c>
      <c r="K185">
        <f>IF(LEN(TRIM(TblAddress[[#This Row],[cln1]]))=0,0,LEN(TRIM(TblAddress[[#This Row],[cln1]]))-LEN(SUBSTITUTE(TblAddress[[#This Row],[cln1]]," ",""))+1)</f>
        <v>4</v>
      </c>
      <c r="L185">
        <f>IF(LEN(TRIM(TblAddress[[#This Row],[cln2]]))=0,0,LEN(TRIM(TblAddress[[#This Row],[cln2]]))-LEN(SUBSTITUTE(TblAddress[[#This Row],[cln2]]," ",""))+1)</f>
        <v>2</v>
      </c>
      <c r="M185">
        <f>IF(TblAddress[[#This Row],[cln3]]="",0,1)</f>
        <v>1</v>
      </c>
      <c r="N185" s="7">
        <f>LEN(SUBSTITUTE(TblAddress[[#This Row],[cln2]]," ",""))</f>
        <v>6</v>
      </c>
      <c r="O185" s="6">
        <f t="shared" ca="1" si="2"/>
        <v>0.39841973527089891</v>
      </c>
      <c r="P185" s="6">
        <v>0.39021815338239452</v>
      </c>
      <c r="Q185" s="6"/>
      <c r="R185" s="6"/>
      <c r="S185" s="6" t="s">
        <v>2267</v>
      </c>
      <c r="T185" s="6"/>
      <c r="U185" s="6"/>
      <c r="V185" s="8" t="s">
        <v>2127</v>
      </c>
      <c r="W185" s="6">
        <v>55</v>
      </c>
      <c r="X185" s="6"/>
      <c r="Y185" s="8" t="s">
        <v>2128</v>
      </c>
      <c r="Z185" s="6" t="s">
        <v>1082</v>
      </c>
      <c r="AA185" s="6"/>
      <c r="AB185" s="6"/>
      <c r="AC185" s="6"/>
      <c r="AD185" s="6"/>
      <c r="AE185" s="6">
        <v>1</v>
      </c>
    </row>
    <row r="186" spans="1:31">
      <c r="A186">
        <v>2680162</v>
      </c>
      <c r="B186" t="s">
        <v>380</v>
      </c>
      <c r="C186" t="s">
        <v>381</v>
      </c>
      <c r="D186" t="str">
        <f>TRIM(SUBSTITUTE(TblAddress[[#This Row],[person_address]],","," "))</f>
        <v>50-6 Ipponmatsu Menjyo Yamato-cho Ichinomiya-shi Aichi-pref.491</v>
      </c>
      <c r="E186" t="str">
        <f>TRIM([1]!RegExpReplace(TblAddress[[#This Row],[cln1]],"[^ 0-9]",""))</f>
        <v>506 491</v>
      </c>
      <c r="F186" t="str">
        <f>TRIM([1]!RegExpFind(TblAddress[[#This Row],[cln1]],"(^|\D)\d{1,3}(\D|$)"))</f>
        <v>50-</v>
      </c>
      <c r="G186" t="s">
        <v>8</v>
      </c>
      <c r="H186">
        <v>1</v>
      </c>
      <c r="I186">
        <f>LEN(TblAddress[[#This Row],[person_address]])</f>
        <v>66</v>
      </c>
      <c r="J186" s="1">
        <f>IF(TblAddress[[#This Row],[chr_len]]&lt;=I$1002,3,IF(TblAddress[[#This Row],[chr_len]]&lt;=I$1003,2,1))</f>
        <v>1</v>
      </c>
      <c r="K186">
        <f>IF(LEN(TRIM(TblAddress[[#This Row],[cln1]]))=0,0,LEN(TRIM(TblAddress[[#This Row],[cln1]]))-LEN(SUBSTITUTE(TblAddress[[#This Row],[cln1]]," ",""))+1)</f>
        <v>6</v>
      </c>
      <c r="L186">
        <f>IF(LEN(TRIM(TblAddress[[#This Row],[cln2]]))=0,0,LEN(TRIM(TblAddress[[#This Row],[cln2]]))-LEN(SUBSTITUTE(TblAddress[[#This Row],[cln2]]," ",""))+1)</f>
        <v>2</v>
      </c>
      <c r="M186">
        <f>IF(TblAddress[[#This Row],[cln3]]="",0,1)</f>
        <v>1</v>
      </c>
      <c r="N186" s="7">
        <f>LEN(SUBSTITUTE(TblAddress[[#This Row],[cln2]]," ",""))</f>
        <v>6</v>
      </c>
      <c r="O186" s="6">
        <f t="shared" ca="1" si="2"/>
        <v>2.5376225173796008E-2</v>
      </c>
      <c r="P186" s="6">
        <v>0.21035727147643235</v>
      </c>
      <c r="Q186" s="6"/>
      <c r="R186" s="6"/>
      <c r="S186" s="6" t="s">
        <v>2266</v>
      </c>
      <c r="T186" s="6"/>
      <c r="U186" s="6"/>
      <c r="V186" s="8" t="s">
        <v>2325</v>
      </c>
      <c r="W186" s="8" t="s">
        <v>2326</v>
      </c>
      <c r="X186" s="6" t="s">
        <v>2327</v>
      </c>
      <c r="Y186" s="8" t="s">
        <v>2328</v>
      </c>
      <c r="Z186" s="6" t="s">
        <v>643</v>
      </c>
      <c r="AA186" s="6"/>
      <c r="AB186" s="6"/>
      <c r="AC186" s="6"/>
      <c r="AD186" s="6"/>
      <c r="AE186" s="6">
        <v>1</v>
      </c>
    </row>
    <row r="187" spans="1:31">
      <c r="A187">
        <v>2704205</v>
      </c>
      <c r="B187" t="s">
        <v>1928</v>
      </c>
      <c r="C187" t="s">
        <v>382</v>
      </c>
      <c r="D187" t="str">
        <f>TRIM(SUBSTITUTE(TblAddress[[#This Row],[person_address]],","," "))</f>
        <v>Verseny u.21c H-8360 Keszthely</v>
      </c>
      <c r="E187" t="str">
        <f>TRIM([1]!RegExpReplace(TblAddress[[#This Row],[cln1]],"[^ 0-9]",""))</f>
        <v>21 8360</v>
      </c>
      <c r="F187" t="str">
        <f>TRIM([1]!RegExpFind(TblAddress[[#This Row],[cln1]],"(^|\D)\d{1,3}(\D|$)"))</f>
        <v>.21c</v>
      </c>
      <c r="G187" t="s">
        <v>44</v>
      </c>
      <c r="H187">
        <v>1</v>
      </c>
      <c r="I187">
        <f>LEN(TblAddress[[#This Row],[person_address]])</f>
        <v>30</v>
      </c>
      <c r="J187" s="1">
        <f>IF(TblAddress[[#This Row],[chr_len]]&lt;=I$1002,3,IF(TblAddress[[#This Row],[chr_len]]&lt;=I$1003,2,1))</f>
        <v>2</v>
      </c>
      <c r="K187">
        <f>IF(LEN(TRIM(TblAddress[[#This Row],[cln1]]))=0,0,LEN(TRIM(TblAddress[[#This Row],[cln1]]))-LEN(SUBSTITUTE(TblAddress[[#This Row],[cln1]]," ",""))+1)</f>
        <v>4</v>
      </c>
      <c r="L187">
        <f>IF(LEN(TRIM(TblAddress[[#This Row],[cln2]]))=0,0,LEN(TRIM(TblAddress[[#This Row],[cln2]]))-LEN(SUBSTITUTE(TblAddress[[#This Row],[cln2]]," ",""))+1)</f>
        <v>2</v>
      </c>
      <c r="M187">
        <f>IF(TblAddress[[#This Row],[cln3]]="",0,1)</f>
        <v>1</v>
      </c>
      <c r="N187" s="7">
        <f>LEN(SUBSTITUTE(TblAddress[[#This Row],[cln2]]," ",""))</f>
        <v>6</v>
      </c>
      <c r="O187" s="6">
        <f t="shared" ca="1" si="2"/>
        <v>0.23082297058004053</v>
      </c>
      <c r="P187" s="6">
        <v>0.40413804898646832</v>
      </c>
      <c r="Q187" s="6"/>
      <c r="R187" s="6"/>
      <c r="S187" s="6" t="s">
        <v>2267</v>
      </c>
      <c r="T187" s="6"/>
      <c r="U187" s="6"/>
      <c r="V187" s="8" t="s">
        <v>2129</v>
      </c>
      <c r="W187" s="6" t="s">
        <v>2130</v>
      </c>
      <c r="X187" s="6"/>
      <c r="Y187" s="8" t="s">
        <v>2131</v>
      </c>
      <c r="Z187" s="6" t="s">
        <v>2132</v>
      </c>
      <c r="AA187" s="6"/>
      <c r="AB187" s="6"/>
      <c r="AC187" s="6"/>
      <c r="AD187" s="6"/>
      <c r="AE187" s="6">
        <v>1</v>
      </c>
    </row>
    <row r="188" spans="1:31">
      <c r="A188">
        <v>2706446</v>
      </c>
      <c r="B188" t="s">
        <v>383</v>
      </c>
      <c r="C188" t="s">
        <v>1966</v>
      </c>
      <c r="D188" t="str">
        <f>TRIM(SUBSTITUTE(TblAddress[[#This Row],[person_address]],","," "))</f>
        <v>Baltrumstrasse 12 D-4000 Düsseldorf 30</v>
      </c>
      <c r="E188" t="str">
        <f>TRIM([1]!RegExpReplace(TblAddress[[#This Row],[cln1]],"[^ 0-9]",""))</f>
        <v>12 4000 30</v>
      </c>
      <c r="F188" t="str">
        <f>TRIM([1]!RegExpFind(TblAddress[[#This Row],[cln1]],"(^|\D)\d{1,3}(\D|$)"))</f>
        <v>12</v>
      </c>
      <c r="G188" t="s">
        <v>4</v>
      </c>
      <c r="H188">
        <v>1</v>
      </c>
      <c r="I188">
        <f>LEN(TblAddress[[#This Row],[person_address]])</f>
        <v>38</v>
      </c>
      <c r="J188" s="1">
        <f>IF(TblAddress[[#This Row],[chr_len]]&lt;=I$1002,3,IF(TblAddress[[#This Row],[chr_len]]&lt;=I$1003,2,1))</f>
        <v>1</v>
      </c>
      <c r="K188">
        <f>IF(LEN(TRIM(TblAddress[[#This Row],[cln1]]))=0,0,LEN(TRIM(TblAddress[[#This Row],[cln1]]))-LEN(SUBSTITUTE(TblAddress[[#This Row],[cln1]]," ",""))+1)</f>
        <v>5</v>
      </c>
      <c r="L188">
        <f>IF(LEN(TRIM(TblAddress[[#This Row],[cln2]]))=0,0,LEN(TRIM(TblAddress[[#This Row],[cln2]]))-LEN(SUBSTITUTE(TblAddress[[#This Row],[cln2]]," ",""))+1)</f>
        <v>3</v>
      </c>
      <c r="M188">
        <f>IF(TblAddress[[#This Row],[cln3]]="",0,1)</f>
        <v>1</v>
      </c>
      <c r="N188" s="7">
        <f>LEN(SUBSTITUTE(TblAddress[[#This Row],[cln2]]," ",""))</f>
        <v>8</v>
      </c>
      <c r="O188" s="6">
        <f t="shared" ca="1" si="2"/>
        <v>0.45676493137676744</v>
      </c>
      <c r="P188" s="6">
        <v>0.18334741192370962</v>
      </c>
      <c r="Q188" s="6"/>
      <c r="R188" s="6"/>
      <c r="S188" s="6" t="s">
        <v>2265</v>
      </c>
      <c r="T188" s="7"/>
      <c r="U188" s="7"/>
      <c r="V188" s="8"/>
      <c r="W188" s="7"/>
      <c r="X188" s="7"/>
      <c r="Y188" s="8"/>
      <c r="Z188" s="7"/>
      <c r="AA188" s="7"/>
      <c r="AB188" s="7"/>
      <c r="AC188" s="7"/>
      <c r="AD188" s="7"/>
      <c r="AE188" s="7">
        <v>0</v>
      </c>
    </row>
    <row r="189" spans="1:31">
      <c r="A189">
        <v>2718779</v>
      </c>
      <c r="B189" t="s">
        <v>384</v>
      </c>
      <c r="C189" t="s">
        <v>385</v>
      </c>
      <c r="D189" t="str">
        <f>TRIM(SUBSTITUTE(TblAddress[[#This Row],[person_address]],","," "))</f>
        <v>Kabushiki Kaisha Toshiba 1-1 Shibaura 1-chome Minato-ku Tokyo</v>
      </c>
      <c r="E189" t="str">
        <f>TRIM([1]!RegExpReplace(TblAddress[[#This Row],[cln1]],"[^ 0-9]",""))</f>
        <v>11 1</v>
      </c>
      <c r="F189" t="str">
        <f>TRIM([1]!RegExpFind(TblAddress[[#This Row],[cln1]],"(^|\D)\d{1,3}(\D|$)"))</f>
        <v>1-</v>
      </c>
      <c r="G189" t="s">
        <v>8</v>
      </c>
      <c r="H189">
        <v>1</v>
      </c>
      <c r="I189">
        <f>LEN(TblAddress[[#This Row],[person_address]])</f>
        <v>62</v>
      </c>
      <c r="J189" s="1">
        <f>IF(TblAddress[[#This Row],[chr_len]]&lt;=I$1002,3,IF(TblAddress[[#This Row],[chr_len]]&lt;=I$1003,2,1))</f>
        <v>1</v>
      </c>
      <c r="K189">
        <f>IF(LEN(TRIM(TblAddress[[#This Row],[cln1]]))=0,0,LEN(TRIM(TblAddress[[#This Row],[cln1]]))-LEN(SUBSTITUTE(TblAddress[[#This Row],[cln1]]," ",""))+1)</f>
        <v>8</v>
      </c>
      <c r="L189">
        <f>IF(LEN(TRIM(TblAddress[[#This Row],[cln2]]))=0,0,LEN(TRIM(TblAddress[[#This Row],[cln2]]))-LEN(SUBSTITUTE(TblAddress[[#This Row],[cln2]]," ",""))+1)</f>
        <v>2</v>
      </c>
      <c r="M189">
        <f>IF(TblAddress[[#This Row],[cln3]]="",0,1)</f>
        <v>1</v>
      </c>
      <c r="N189" s="7">
        <f>LEN(SUBSTITUTE(TblAddress[[#This Row],[cln2]]," ",""))</f>
        <v>3</v>
      </c>
      <c r="O189" s="6">
        <f t="shared" ca="1" si="2"/>
        <v>0.17767617702159455</v>
      </c>
      <c r="P189" s="6">
        <v>0.12680746640570573</v>
      </c>
      <c r="Q189" s="6"/>
      <c r="R189" s="6"/>
      <c r="S189" s="6" t="s">
        <v>2261</v>
      </c>
      <c r="T189" s="7" t="s">
        <v>3219</v>
      </c>
      <c r="U189" s="7"/>
      <c r="V189" s="7" t="s">
        <v>3220</v>
      </c>
      <c r="X189" s="7" t="s">
        <v>3221</v>
      </c>
      <c r="Y189" s="8"/>
      <c r="Z189" s="7" t="s">
        <v>613</v>
      </c>
      <c r="AA189" s="7"/>
      <c r="AB189" s="7"/>
      <c r="AC189" s="6"/>
      <c r="AD189" s="6"/>
      <c r="AE189" s="6">
        <v>1</v>
      </c>
    </row>
    <row r="190" spans="1:31">
      <c r="A190">
        <v>2725996</v>
      </c>
      <c r="B190" t="s">
        <v>386</v>
      </c>
      <c r="C190" t="s">
        <v>387</v>
      </c>
      <c r="D190" t="str">
        <f>TRIM(SUBSTITUTE(TblAddress[[#This Row],[person_address]],","," "))</f>
        <v>Itami Seisakusho 1-1 Tsukaguchihonmachi 8-chome Amagasaki-shi Hyogo 661</v>
      </c>
      <c r="E190" t="str">
        <f>TRIM([1]!RegExpReplace(TblAddress[[#This Row],[cln1]],"[^ 0-9]",""))</f>
        <v>11 8 661</v>
      </c>
      <c r="F190" t="str">
        <f>TRIM([1]!RegExpFind(TblAddress[[#This Row],[cln1]],"(^|\D)\d{1,3}(\D|$)"))</f>
        <v>1-</v>
      </c>
      <c r="G190" t="s">
        <v>8</v>
      </c>
      <c r="H190">
        <v>1</v>
      </c>
      <c r="I190">
        <f>LEN(TblAddress[[#This Row],[person_address]])</f>
        <v>72</v>
      </c>
      <c r="J190" s="1">
        <f>IF(TblAddress[[#This Row],[chr_len]]&lt;=I$1002,3,IF(TblAddress[[#This Row],[chr_len]]&lt;=I$1003,2,1))</f>
        <v>1</v>
      </c>
      <c r="K190">
        <f>IF(LEN(TRIM(TblAddress[[#This Row],[cln1]]))=0,0,LEN(TRIM(TblAddress[[#This Row],[cln1]]))-LEN(SUBSTITUTE(TblAddress[[#This Row],[cln1]]," ",""))+1)</f>
        <v>8</v>
      </c>
      <c r="L190">
        <f>IF(LEN(TRIM(TblAddress[[#This Row],[cln2]]))=0,0,LEN(TRIM(TblAddress[[#This Row],[cln2]]))-LEN(SUBSTITUTE(TblAddress[[#This Row],[cln2]]," ",""))+1)</f>
        <v>3</v>
      </c>
      <c r="M190">
        <f>IF(TblAddress[[#This Row],[cln3]]="",0,1)</f>
        <v>1</v>
      </c>
      <c r="N190" s="7">
        <f>LEN(SUBSTITUTE(TblAddress[[#This Row],[cln2]]," ",""))</f>
        <v>6</v>
      </c>
      <c r="O190" s="6">
        <f t="shared" ca="1" si="2"/>
        <v>0.61813224924225574</v>
      </c>
      <c r="P190" s="6">
        <v>0.15788177938970249</v>
      </c>
      <c r="Q190" s="6"/>
      <c r="R190" s="6"/>
      <c r="S190" s="6" t="s">
        <v>2263</v>
      </c>
      <c r="T190" s="6" t="s">
        <v>2949</v>
      </c>
      <c r="U190" s="6"/>
      <c r="V190" s="8" t="s">
        <v>2950</v>
      </c>
      <c r="X190" s="6" t="s">
        <v>2951</v>
      </c>
      <c r="Y190" s="8" t="s">
        <v>2952</v>
      </c>
      <c r="Z190" s="6" t="s">
        <v>2953</v>
      </c>
      <c r="AA190" s="6" t="s">
        <v>757</v>
      </c>
      <c r="AB190" s="6"/>
      <c r="AC190" s="6"/>
      <c r="AD190" s="6"/>
      <c r="AE190" s="6">
        <v>1</v>
      </c>
    </row>
    <row r="191" spans="1:31">
      <c r="A191">
        <v>2743384</v>
      </c>
      <c r="B191" t="s">
        <v>388</v>
      </c>
      <c r="C191" t="s">
        <v>389</v>
      </c>
      <c r="D191" t="str">
        <f>TRIM(SUBSTITUTE(TblAddress[[#This Row],[person_address]],","," "))</f>
        <v>Via Trinita 17/A I-10026 Santena Torino</v>
      </c>
      <c r="E191" t="str">
        <f>TRIM([1]!RegExpReplace(TblAddress[[#This Row],[cln1]],"[^ 0-9]",""))</f>
        <v>17 10026</v>
      </c>
      <c r="F191" t="str">
        <f>TRIM([1]!RegExpFind(TblAddress[[#This Row],[cln1]],"(^|\D)\d{1,3}(\D|$)"))</f>
        <v>17/</v>
      </c>
      <c r="G191" t="s">
        <v>14</v>
      </c>
      <c r="H191">
        <v>1</v>
      </c>
      <c r="I191">
        <f>LEN(TblAddress[[#This Row],[person_address]])</f>
        <v>39</v>
      </c>
      <c r="J191" s="1">
        <f>IF(TblAddress[[#This Row],[chr_len]]&lt;=I$1002,3,IF(TblAddress[[#This Row],[chr_len]]&lt;=I$1003,2,1))</f>
        <v>1</v>
      </c>
      <c r="K191">
        <f>IF(LEN(TRIM(TblAddress[[#This Row],[cln1]]))=0,0,LEN(TRIM(TblAddress[[#This Row],[cln1]]))-LEN(SUBSTITUTE(TblAddress[[#This Row],[cln1]]," ",""))+1)</f>
        <v>6</v>
      </c>
      <c r="L191">
        <f>IF(LEN(TRIM(TblAddress[[#This Row],[cln2]]))=0,0,LEN(TRIM(TblAddress[[#This Row],[cln2]]))-LEN(SUBSTITUTE(TblAddress[[#This Row],[cln2]]," ",""))+1)</f>
        <v>2</v>
      </c>
      <c r="M191">
        <f>IF(TblAddress[[#This Row],[cln3]]="",0,1)</f>
        <v>1</v>
      </c>
      <c r="N191" s="7">
        <f>LEN(SUBSTITUTE(TblAddress[[#This Row],[cln2]]," ",""))</f>
        <v>7</v>
      </c>
      <c r="O191" s="6">
        <f t="shared" ca="1" si="2"/>
        <v>0.23915946406113031</v>
      </c>
      <c r="P191" s="6">
        <v>0.14271441183237144</v>
      </c>
      <c r="Q191" s="6"/>
      <c r="R191" s="6"/>
      <c r="S191" s="6" t="s">
        <v>2262</v>
      </c>
      <c r="T191" s="6"/>
      <c r="U191" s="6"/>
      <c r="V191" s="6" t="s">
        <v>3714</v>
      </c>
      <c r="W191" s="17" t="s">
        <v>3715</v>
      </c>
      <c r="X191" s="6"/>
      <c r="Y191" s="18" t="s">
        <v>3716</v>
      </c>
      <c r="Z191" s="6" t="s">
        <v>3717</v>
      </c>
      <c r="AA191" s="6"/>
      <c r="AB191" s="6"/>
      <c r="AC191" s="6"/>
      <c r="AD191" s="6"/>
      <c r="AE191" s="6">
        <v>1</v>
      </c>
    </row>
    <row r="192" spans="1:31">
      <c r="A192">
        <v>2770846</v>
      </c>
      <c r="B192" t="s">
        <v>390</v>
      </c>
      <c r="C192" t="s">
        <v>391</v>
      </c>
      <c r="D192" t="str">
        <f>TRIM(SUBSTITUTE(TblAddress[[#This Row],[person_address]],","," "))</f>
        <v>42 Via Trieste I-20051 Limbiate Milano</v>
      </c>
      <c r="E192" t="str">
        <f>TRIM([1]!RegExpReplace(TblAddress[[#This Row],[cln1]],"[^ 0-9]",""))</f>
        <v>42 20051</v>
      </c>
      <c r="F192" t="str">
        <f>TRIM([1]!RegExpFind(TblAddress[[#This Row],[cln1]],"(^|\D)\d{1,3}(\D|$)"))</f>
        <v>42</v>
      </c>
      <c r="G192" t="s">
        <v>14</v>
      </c>
      <c r="H192">
        <v>1</v>
      </c>
      <c r="I192">
        <f>LEN(TblAddress[[#This Row],[person_address]])</f>
        <v>39</v>
      </c>
      <c r="J192" s="1">
        <f>IF(TblAddress[[#This Row],[chr_len]]&lt;=I$1002,3,IF(TblAddress[[#This Row],[chr_len]]&lt;=I$1003,2,1))</f>
        <v>1</v>
      </c>
      <c r="K192">
        <f>IF(LEN(TRIM(TblAddress[[#This Row],[cln1]]))=0,0,LEN(TRIM(TblAddress[[#This Row],[cln1]]))-LEN(SUBSTITUTE(TblAddress[[#This Row],[cln1]]," ",""))+1)</f>
        <v>6</v>
      </c>
      <c r="L192">
        <f>IF(LEN(TRIM(TblAddress[[#This Row],[cln2]]))=0,0,LEN(TRIM(TblAddress[[#This Row],[cln2]]))-LEN(SUBSTITUTE(TblAddress[[#This Row],[cln2]]," ",""))+1)</f>
        <v>2</v>
      </c>
      <c r="M192">
        <f>IF(TblAddress[[#This Row],[cln3]]="",0,1)</f>
        <v>1</v>
      </c>
      <c r="N192" s="7">
        <f>LEN(SUBSTITUTE(TblAddress[[#This Row],[cln2]]," ",""))</f>
        <v>7</v>
      </c>
      <c r="O192" s="6">
        <f t="shared" ca="1" si="2"/>
        <v>0.26928946914605401</v>
      </c>
      <c r="P192" s="6">
        <v>0.21030313609424578</v>
      </c>
      <c r="Q192" s="6"/>
      <c r="R192" s="6"/>
      <c r="S192" s="6" t="s">
        <v>2266</v>
      </c>
      <c r="T192" s="6"/>
      <c r="U192" s="6"/>
      <c r="V192" s="8" t="s">
        <v>2329</v>
      </c>
      <c r="W192" s="6">
        <v>42</v>
      </c>
      <c r="X192" s="6"/>
      <c r="Y192" s="8" t="s">
        <v>2330</v>
      </c>
      <c r="Z192" s="6" t="s">
        <v>2331</v>
      </c>
      <c r="AA192" s="6"/>
      <c r="AB192" s="6"/>
      <c r="AC192" s="6"/>
      <c r="AD192" s="6"/>
      <c r="AE192" s="6">
        <v>1</v>
      </c>
    </row>
    <row r="193" spans="1:31">
      <c r="A193">
        <v>2776313</v>
      </c>
      <c r="B193" t="s">
        <v>392</v>
      </c>
      <c r="C193" t="s">
        <v>393</v>
      </c>
      <c r="D193" t="str">
        <f>TRIM(SUBSTITUTE(TblAddress[[#This Row],[person_address]],","," "))</f>
        <v>1-28-5-302 Ozu-cho Iwakuni-shi Yamaguchi-ken</v>
      </c>
      <c r="E193" t="str">
        <f>TRIM([1]!RegExpReplace(TblAddress[[#This Row],[cln1]],"[^ 0-9]",""))</f>
        <v>1285302</v>
      </c>
      <c r="F193" t="str">
        <f>TRIM([1]!RegExpFind(TblAddress[[#This Row],[cln1]],"(^|\D)\d{1,3}(\D|$)"))</f>
        <v>1-</v>
      </c>
      <c r="G193" t="s">
        <v>8</v>
      </c>
      <c r="H193">
        <v>1</v>
      </c>
      <c r="I193">
        <f>LEN(TblAddress[[#This Row],[person_address]])</f>
        <v>45</v>
      </c>
      <c r="J193" s="1">
        <f>IF(TblAddress[[#This Row],[chr_len]]&lt;=I$1002,3,IF(TblAddress[[#This Row],[chr_len]]&lt;=I$1003,2,1))</f>
        <v>1</v>
      </c>
      <c r="K193">
        <f>IF(LEN(TRIM(TblAddress[[#This Row],[cln1]]))=0,0,LEN(TRIM(TblAddress[[#This Row],[cln1]]))-LEN(SUBSTITUTE(TblAddress[[#This Row],[cln1]]," ",""))+1)</f>
        <v>4</v>
      </c>
      <c r="L193">
        <f>IF(LEN(TRIM(TblAddress[[#This Row],[cln2]]))=0,0,LEN(TRIM(TblAddress[[#This Row],[cln2]]))-LEN(SUBSTITUTE(TblAddress[[#This Row],[cln2]]," ",""))+1)</f>
        <v>1</v>
      </c>
      <c r="M193">
        <f>IF(TblAddress[[#This Row],[cln3]]="",0,1)</f>
        <v>1</v>
      </c>
      <c r="N193" s="7">
        <f>LEN(SUBSTITUTE(TblAddress[[#This Row],[cln2]]," ",""))</f>
        <v>7</v>
      </c>
      <c r="O193" s="6">
        <f t="shared" ca="1" si="2"/>
        <v>0.32783393308408038</v>
      </c>
      <c r="P193" s="6">
        <v>0.15106836818383695</v>
      </c>
      <c r="Q193" s="6"/>
      <c r="R193" s="6"/>
      <c r="S193" s="6" t="s">
        <v>2263</v>
      </c>
      <c r="T193" s="6"/>
      <c r="U193" s="6"/>
      <c r="V193" s="8" t="s">
        <v>2954</v>
      </c>
      <c r="X193" s="6" t="s">
        <v>2955</v>
      </c>
      <c r="Y193" s="8"/>
      <c r="Z193" s="6" t="s">
        <v>2956</v>
      </c>
      <c r="AA193" s="6" t="s">
        <v>2283</v>
      </c>
      <c r="AB193" s="6"/>
      <c r="AC193" s="6"/>
      <c r="AD193" s="6"/>
      <c r="AE193" s="6">
        <v>1</v>
      </c>
    </row>
    <row r="194" spans="1:31">
      <c r="A194">
        <v>2787956</v>
      </c>
      <c r="B194" t="s">
        <v>394</v>
      </c>
      <c r="C194" t="s">
        <v>395</v>
      </c>
      <c r="D194" t="str">
        <f>TRIM(SUBSTITUTE(TblAddress[[#This Row],[person_address]],","," "))</f>
        <v>Kabushiki Kaisha Communication Systems Dev. Lab. 1-1 Ofuna 5-chome Kamakura-shi Kanagawa</v>
      </c>
      <c r="E194" t="str">
        <f>TRIM([1]!RegExpReplace(TblAddress[[#This Row],[cln1]],"[^ 0-9]",""))</f>
        <v>11 5</v>
      </c>
      <c r="F194" t="str">
        <f>TRIM([1]!RegExpFind(TblAddress[[#This Row],[cln1]],"(^|\D)\d{1,3}(\D|$)"))</f>
        <v>1-</v>
      </c>
      <c r="G194" t="s">
        <v>8</v>
      </c>
      <c r="H194">
        <v>1</v>
      </c>
      <c r="I194">
        <f>LEN(TblAddress[[#This Row],[person_address]])</f>
        <v>89</v>
      </c>
      <c r="J194" s="1">
        <f>IF(TblAddress[[#This Row],[chr_len]]&lt;=I$1002,3,IF(TblAddress[[#This Row],[chr_len]]&lt;=I$1003,2,1))</f>
        <v>1</v>
      </c>
      <c r="K194">
        <f>IF(LEN(TRIM(TblAddress[[#This Row],[cln1]]))=0,0,LEN(TRIM(TblAddress[[#This Row],[cln1]]))-LEN(SUBSTITUTE(TblAddress[[#This Row],[cln1]]," ",""))+1)</f>
        <v>11</v>
      </c>
      <c r="L194">
        <f>IF(LEN(TRIM(TblAddress[[#This Row],[cln2]]))=0,0,LEN(TRIM(TblAddress[[#This Row],[cln2]]))-LEN(SUBSTITUTE(TblAddress[[#This Row],[cln2]]," ",""))+1)</f>
        <v>2</v>
      </c>
      <c r="M194">
        <f>IF(TblAddress[[#This Row],[cln3]]="",0,1)</f>
        <v>1</v>
      </c>
      <c r="N194" s="7">
        <f>LEN(SUBSTITUTE(TblAddress[[#This Row],[cln2]]," ",""))</f>
        <v>3</v>
      </c>
      <c r="O194" s="6">
        <f t="shared" ref="O194:O257" ca="1" si="3">RAND()</f>
        <v>0.68823079942829646</v>
      </c>
      <c r="P194" s="6">
        <v>0.14788626709451769</v>
      </c>
      <c r="Q194" s="6"/>
      <c r="R194" s="6"/>
      <c r="S194" s="6" t="s">
        <v>2263</v>
      </c>
      <c r="T194" s="6" t="s">
        <v>2957</v>
      </c>
      <c r="U194" s="6"/>
      <c r="V194" s="8" t="s">
        <v>2958</v>
      </c>
      <c r="X194" s="6" t="s">
        <v>2959</v>
      </c>
      <c r="Y194" s="8"/>
      <c r="Z194" s="6" t="s">
        <v>2960</v>
      </c>
      <c r="AA194" s="6" t="s">
        <v>628</v>
      </c>
      <c r="AB194" s="6"/>
      <c r="AC194" s="6"/>
      <c r="AD194" s="6"/>
      <c r="AE194" s="6">
        <v>1</v>
      </c>
    </row>
    <row r="195" spans="1:31">
      <c r="A195">
        <v>2820270</v>
      </c>
      <c r="B195" t="s">
        <v>396</v>
      </c>
      <c r="C195" t="s">
        <v>397</v>
      </c>
      <c r="D195" t="str">
        <f>TRIM(SUBSTITUTE(TblAddress[[#This Row],[person_address]],","," "))</f>
        <v>14 Duntrune Terrace West Ferry Dundee DD5 1LF Scotland</v>
      </c>
      <c r="E195" t="str">
        <f>TRIM([1]!RegExpReplace(TblAddress[[#This Row],[cln1]],"[^ 0-9]",""))</f>
        <v>14 5 1</v>
      </c>
      <c r="F195" t="str">
        <f>TRIM([1]!RegExpFind(TblAddress[[#This Row],[cln1]],"(^|\D)\d{1,3}(\D|$)"))</f>
        <v>14</v>
      </c>
      <c r="G195" t="s">
        <v>16</v>
      </c>
      <c r="H195">
        <v>1</v>
      </c>
      <c r="I195">
        <f>LEN(TblAddress[[#This Row],[person_address]])</f>
        <v>54</v>
      </c>
      <c r="J195" s="1">
        <f>IF(TblAddress[[#This Row],[chr_len]]&lt;=I$1002,3,IF(TblAddress[[#This Row],[chr_len]]&lt;=I$1003,2,1))</f>
        <v>1</v>
      </c>
      <c r="K195">
        <f>IF(LEN(TRIM(TblAddress[[#This Row],[cln1]]))=0,0,LEN(TRIM(TblAddress[[#This Row],[cln1]]))-LEN(SUBSTITUTE(TblAddress[[#This Row],[cln1]]," ",""))+1)</f>
        <v>9</v>
      </c>
      <c r="L195">
        <f>IF(LEN(TRIM(TblAddress[[#This Row],[cln2]]))=0,0,LEN(TRIM(TblAddress[[#This Row],[cln2]]))-LEN(SUBSTITUTE(TblAddress[[#This Row],[cln2]]," ",""))+1)</f>
        <v>3</v>
      </c>
      <c r="M195">
        <f>IF(TblAddress[[#This Row],[cln3]]="",0,1)</f>
        <v>1</v>
      </c>
      <c r="N195" s="7">
        <f>LEN(SUBSTITUTE(TblAddress[[#This Row],[cln2]]," ",""))</f>
        <v>4</v>
      </c>
      <c r="O195" s="6">
        <f t="shared" ca="1" si="3"/>
        <v>0.81718679782366177</v>
      </c>
      <c r="P195" s="6">
        <v>0.16127607183453185</v>
      </c>
      <c r="Q195" s="6"/>
      <c r="R195" s="6"/>
      <c r="S195" s="6" t="s">
        <v>2263</v>
      </c>
      <c r="T195" s="6"/>
      <c r="U195" s="6"/>
      <c r="V195" s="8" t="s">
        <v>2961</v>
      </c>
      <c r="W195" s="6">
        <v>14</v>
      </c>
      <c r="X195" s="6" t="s">
        <v>2962</v>
      </c>
      <c r="Y195" s="8" t="s">
        <v>2963</v>
      </c>
      <c r="Z195" s="6" t="s">
        <v>2964</v>
      </c>
      <c r="AA195" s="6"/>
      <c r="AB195" s="6" t="s">
        <v>2965</v>
      </c>
      <c r="AC195" s="6"/>
      <c r="AD195" s="6"/>
      <c r="AE195" s="6">
        <v>1</v>
      </c>
    </row>
    <row r="196" spans="1:31">
      <c r="A196">
        <v>2854823</v>
      </c>
      <c r="B196" t="s">
        <v>398</v>
      </c>
      <c r="C196" t="s">
        <v>399</v>
      </c>
      <c r="D196" t="str">
        <f>TRIM(SUBSTITUTE(TblAddress[[#This Row],[person_address]],","," "))</f>
        <v>419 Buchanan Avenue Staten Island NY 10314</v>
      </c>
      <c r="E196" t="str">
        <f>TRIM([1]!RegExpReplace(TblAddress[[#This Row],[cln1]],"[^ 0-9]",""))</f>
        <v>419 10314</v>
      </c>
      <c r="F196" t="str">
        <f>TRIM([1]!RegExpFind(TblAddress[[#This Row],[cln1]],"(^|\D)\d{1,3}(\D|$)"))</f>
        <v>419</v>
      </c>
      <c r="G196" t="s">
        <v>19</v>
      </c>
      <c r="H196">
        <v>1</v>
      </c>
      <c r="I196">
        <f>LEN(TblAddress[[#This Row],[person_address]])</f>
        <v>43</v>
      </c>
      <c r="J196" s="1">
        <f>IF(TblAddress[[#This Row],[chr_len]]&lt;=I$1002,3,IF(TblAddress[[#This Row],[chr_len]]&lt;=I$1003,2,1))</f>
        <v>1</v>
      </c>
      <c r="K196">
        <f>IF(LEN(TRIM(TblAddress[[#This Row],[cln1]]))=0,0,LEN(TRIM(TblAddress[[#This Row],[cln1]]))-LEN(SUBSTITUTE(TblAddress[[#This Row],[cln1]]," ",""))+1)</f>
        <v>7</v>
      </c>
      <c r="L196">
        <f>IF(LEN(TRIM(TblAddress[[#This Row],[cln2]]))=0,0,LEN(TRIM(TblAddress[[#This Row],[cln2]]))-LEN(SUBSTITUTE(TblAddress[[#This Row],[cln2]]," ",""))+1)</f>
        <v>2</v>
      </c>
      <c r="M196">
        <f>IF(TblAddress[[#This Row],[cln3]]="",0,1)</f>
        <v>1</v>
      </c>
      <c r="N196" s="7">
        <f>LEN(SUBSTITUTE(TblAddress[[#This Row],[cln2]]," ",""))</f>
        <v>8</v>
      </c>
      <c r="O196" s="6">
        <f t="shared" ca="1" si="3"/>
        <v>0.53626894758708565</v>
      </c>
      <c r="P196" s="6">
        <v>0.15542205801991604</v>
      </c>
      <c r="Q196" s="6"/>
      <c r="R196" s="6"/>
      <c r="S196" s="6" t="s">
        <v>2263</v>
      </c>
      <c r="T196" s="6"/>
      <c r="U196" s="6"/>
      <c r="V196" s="8" t="s">
        <v>2966</v>
      </c>
      <c r="W196" s="6">
        <v>419</v>
      </c>
      <c r="X196" s="6"/>
      <c r="Y196" s="8" t="s">
        <v>2967</v>
      </c>
      <c r="Z196" s="6" t="s">
        <v>2968</v>
      </c>
      <c r="AA196" s="6" t="s">
        <v>1096</v>
      </c>
      <c r="AB196" s="6"/>
      <c r="AC196" s="6"/>
      <c r="AD196" s="6"/>
      <c r="AE196" s="6">
        <v>1</v>
      </c>
    </row>
    <row r="197" spans="1:31">
      <c r="A197">
        <v>2855123</v>
      </c>
      <c r="B197" t="s">
        <v>400</v>
      </c>
      <c r="C197" t="s">
        <v>401</v>
      </c>
      <c r="D197" t="str">
        <f>TRIM(SUBSTITUTE(TblAddress[[#This Row],[person_address]],","," "))</f>
        <v>26 W. Torrence Road Columbus OH 43214</v>
      </c>
      <c r="E197" t="str">
        <f>TRIM([1]!RegExpReplace(TblAddress[[#This Row],[cln1]],"[^ 0-9]",""))</f>
        <v>26 43214</v>
      </c>
      <c r="F197" t="str">
        <f>TRIM([1]!RegExpFind(TblAddress[[#This Row],[cln1]],"(^|\D)\d{1,3}(\D|$)"))</f>
        <v>26</v>
      </c>
      <c r="G197" t="s">
        <v>19</v>
      </c>
      <c r="H197">
        <v>1</v>
      </c>
      <c r="I197">
        <f>LEN(TblAddress[[#This Row],[person_address]])</f>
        <v>38</v>
      </c>
      <c r="J197" s="1">
        <f>IF(TblAddress[[#This Row],[chr_len]]&lt;=I$1002,3,IF(TblAddress[[#This Row],[chr_len]]&lt;=I$1003,2,1))</f>
        <v>1</v>
      </c>
      <c r="K197">
        <f>IF(LEN(TRIM(TblAddress[[#This Row],[cln1]]))=0,0,LEN(TRIM(TblAddress[[#This Row],[cln1]]))-LEN(SUBSTITUTE(TblAddress[[#This Row],[cln1]]," ",""))+1)</f>
        <v>7</v>
      </c>
      <c r="L197">
        <f>IF(LEN(TRIM(TblAddress[[#This Row],[cln2]]))=0,0,LEN(TRIM(TblAddress[[#This Row],[cln2]]))-LEN(SUBSTITUTE(TblAddress[[#This Row],[cln2]]," ",""))+1)</f>
        <v>2</v>
      </c>
      <c r="M197">
        <f>IF(TblAddress[[#This Row],[cln3]]="",0,1)</f>
        <v>1</v>
      </c>
      <c r="N197" s="7">
        <f>LEN(SUBSTITUTE(TblAddress[[#This Row],[cln2]]," ",""))</f>
        <v>7</v>
      </c>
      <c r="O197" s="6">
        <f t="shared" ca="1" si="3"/>
        <v>0.36445211780804143</v>
      </c>
      <c r="P197" s="6">
        <v>0.19792877478030435</v>
      </c>
      <c r="Q197" s="6"/>
      <c r="R197" s="6"/>
      <c r="S197" s="6" t="s">
        <v>2266</v>
      </c>
      <c r="T197" s="6"/>
      <c r="U197" s="6"/>
      <c r="V197" s="8" t="s">
        <v>2332</v>
      </c>
      <c r="W197" s="6">
        <v>26</v>
      </c>
      <c r="X197" s="6"/>
      <c r="Y197" s="8" t="s">
        <v>2333</v>
      </c>
      <c r="Z197" s="6" t="s">
        <v>2334</v>
      </c>
      <c r="AA197" s="6" t="s">
        <v>2335</v>
      </c>
      <c r="AB197" s="6"/>
      <c r="AC197" s="6"/>
      <c r="AD197" s="6"/>
      <c r="AE197" s="6">
        <v>1</v>
      </c>
    </row>
    <row r="198" spans="1:31">
      <c r="A198">
        <v>2870551</v>
      </c>
      <c r="B198" t="s">
        <v>402</v>
      </c>
      <c r="C198" t="s">
        <v>403</v>
      </c>
      <c r="D198" t="str">
        <f>TRIM(SUBSTITUTE(TblAddress[[#This Row],[person_address]],","," "))</f>
        <v>Kabushiki Kaisha Toshiba 1-1 Shibaura 1-chome Minato-ku Tokyo 105</v>
      </c>
      <c r="E198" t="str">
        <f>TRIM([1]!RegExpReplace(TblAddress[[#This Row],[cln1]],"[^ 0-9]",""))</f>
        <v>11 1 105</v>
      </c>
      <c r="F198" t="str">
        <f>TRIM([1]!RegExpFind(TblAddress[[#This Row],[cln1]],"(^|\D)\d{1,3}(\D|$)"))</f>
        <v>1-</v>
      </c>
      <c r="G198" t="s">
        <v>8</v>
      </c>
      <c r="H198">
        <v>1</v>
      </c>
      <c r="I198">
        <f>LEN(TblAddress[[#This Row],[person_address]])</f>
        <v>67</v>
      </c>
      <c r="J198" s="1">
        <f>IF(TblAddress[[#This Row],[chr_len]]&lt;=I$1002,3,IF(TblAddress[[#This Row],[chr_len]]&lt;=I$1003,2,1))</f>
        <v>1</v>
      </c>
      <c r="K198">
        <f>IF(LEN(TRIM(TblAddress[[#This Row],[cln1]]))=0,0,LEN(TRIM(TblAddress[[#This Row],[cln1]]))-LEN(SUBSTITUTE(TblAddress[[#This Row],[cln1]]," ",""))+1)</f>
        <v>9</v>
      </c>
      <c r="L198">
        <f>IF(LEN(TRIM(TblAddress[[#This Row],[cln2]]))=0,0,LEN(TRIM(TblAddress[[#This Row],[cln2]]))-LEN(SUBSTITUTE(TblAddress[[#This Row],[cln2]]," ",""))+1)</f>
        <v>3</v>
      </c>
      <c r="M198">
        <f>IF(TblAddress[[#This Row],[cln3]]="",0,1)</f>
        <v>1</v>
      </c>
      <c r="N198" s="7">
        <f>LEN(SUBSTITUTE(TblAddress[[#This Row],[cln2]]," ",""))</f>
        <v>6</v>
      </c>
      <c r="O198" s="6">
        <f t="shared" ca="1" si="3"/>
        <v>0.5421423461834628</v>
      </c>
      <c r="P198" s="6">
        <v>0.17487726764393885</v>
      </c>
      <c r="Q198" s="6"/>
      <c r="R198" s="6"/>
      <c r="S198" s="6" t="s">
        <v>2264</v>
      </c>
      <c r="T198" s="7"/>
      <c r="U198" s="7"/>
      <c r="V198" s="8"/>
      <c r="X198" s="7"/>
      <c r="Y198" s="8"/>
      <c r="Z198" s="7"/>
      <c r="AA198" s="7"/>
      <c r="AB198" s="7"/>
      <c r="AC198" s="7"/>
      <c r="AD198" s="7"/>
      <c r="AE198" s="7">
        <v>0</v>
      </c>
    </row>
    <row r="199" spans="1:31">
      <c r="A199">
        <v>2896411</v>
      </c>
      <c r="B199" t="s">
        <v>1929</v>
      </c>
      <c r="C199" t="s">
        <v>404</v>
      </c>
      <c r="D199" t="str">
        <f>TRIM(SUBSTITUTE(TblAddress[[#This Row],[person_address]],","," "))</f>
        <v>Avenue Slegers 207 B-1200 Bruxelles</v>
      </c>
      <c r="E199" t="str">
        <f>TRIM([1]!RegExpReplace(TblAddress[[#This Row],[cln1]],"[^ 0-9]",""))</f>
        <v>207 1200</v>
      </c>
      <c r="F199" t="str">
        <f>TRIM([1]!RegExpFind(TblAddress[[#This Row],[cln1]],"(^|\D)\d{1,3}(\D|$)"))</f>
        <v>207</v>
      </c>
      <c r="G199" t="s">
        <v>41</v>
      </c>
      <c r="H199">
        <v>1</v>
      </c>
      <c r="I199">
        <f>LEN(TblAddress[[#This Row],[person_address]])</f>
        <v>36</v>
      </c>
      <c r="J199" s="1">
        <f>IF(TblAddress[[#This Row],[chr_len]]&lt;=I$1002,3,IF(TblAddress[[#This Row],[chr_len]]&lt;=I$1003,2,1))</f>
        <v>1</v>
      </c>
      <c r="K199">
        <f>IF(LEN(TRIM(TblAddress[[#This Row],[cln1]]))=0,0,LEN(TRIM(TblAddress[[#This Row],[cln1]]))-LEN(SUBSTITUTE(TblAddress[[#This Row],[cln1]]," ",""))+1)</f>
        <v>5</v>
      </c>
      <c r="L199">
        <f>IF(LEN(TRIM(TblAddress[[#This Row],[cln2]]))=0,0,LEN(TRIM(TblAddress[[#This Row],[cln2]]))-LEN(SUBSTITUTE(TblAddress[[#This Row],[cln2]]," ",""))+1)</f>
        <v>2</v>
      </c>
      <c r="M199">
        <f>IF(TblAddress[[#This Row],[cln3]]="",0,1)</f>
        <v>1</v>
      </c>
      <c r="N199" s="7">
        <f>LEN(SUBSTITUTE(TblAddress[[#This Row],[cln2]]," ",""))</f>
        <v>7</v>
      </c>
      <c r="O199" s="6">
        <f t="shared" ca="1" si="3"/>
        <v>0.96826780388505806</v>
      </c>
      <c r="P199" s="6">
        <v>0.17381662346611026</v>
      </c>
      <c r="Q199" s="6"/>
      <c r="R199" s="6"/>
      <c r="S199" s="6" t="s">
        <v>2264</v>
      </c>
      <c r="T199" s="7"/>
      <c r="U199" s="7"/>
      <c r="V199" s="8" t="s">
        <v>2610</v>
      </c>
      <c r="W199" s="7">
        <v>207</v>
      </c>
      <c r="X199" s="7"/>
      <c r="Y199" s="8" t="s">
        <v>2611</v>
      </c>
      <c r="Z199" s="7" t="s">
        <v>2612</v>
      </c>
      <c r="AA199" s="7"/>
      <c r="AB199" s="7"/>
      <c r="AC199" s="7"/>
      <c r="AD199" s="7"/>
      <c r="AE199" s="7">
        <v>1</v>
      </c>
    </row>
    <row r="200" spans="1:31">
      <c r="A200">
        <v>2928758</v>
      </c>
      <c r="B200" t="s">
        <v>405</v>
      </c>
      <c r="C200" t="s">
        <v>406</v>
      </c>
      <c r="D200" t="str">
        <f>TRIM(SUBSTITUTE(TblAddress[[#This Row],[person_address]],","," "))</f>
        <v>4-8 Minamisenba 2-chome Chuo-ku Osaka</v>
      </c>
      <c r="E200" t="str">
        <f>TRIM([1]!RegExpReplace(TblAddress[[#This Row],[cln1]],"[^ 0-9]",""))</f>
        <v>48 2</v>
      </c>
      <c r="F200" t="str">
        <f>TRIM([1]!RegExpFind(TblAddress[[#This Row],[cln1]],"(^|\D)\d{1,3}(\D|$)"))</f>
        <v>4-</v>
      </c>
      <c r="G200" t="s">
        <v>8</v>
      </c>
      <c r="H200">
        <v>1</v>
      </c>
      <c r="I200">
        <f>LEN(TblAddress[[#This Row],[person_address]])</f>
        <v>39</v>
      </c>
      <c r="J200" s="1">
        <f>IF(TblAddress[[#This Row],[chr_len]]&lt;=I$1002,3,IF(TblAddress[[#This Row],[chr_len]]&lt;=I$1003,2,1))</f>
        <v>1</v>
      </c>
      <c r="K200">
        <f>IF(LEN(TRIM(TblAddress[[#This Row],[cln1]]))=0,0,LEN(TRIM(TblAddress[[#This Row],[cln1]]))-LEN(SUBSTITUTE(TblAddress[[#This Row],[cln1]]," ",""))+1)</f>
        <v>5</v>
      </c>
      <c r="L200">
        <f>IF(LEN(TRIM(TblAddress[[#This Row],[cln2]]))=0,0,LEN(TRIM(TblAddress[[#This Row],[cln2]]))-LEN(SUBSTITUTE(TblAddress[[#This Row],[cln2]]," ",""))+1)</f>
        <v>2</v>
      </c>
      <c r="M200">
        <f>IF(TblAddress[[#This Row],[cln3]]="",0,1)</f>
        <v>1</v>
      </c>
      <c r="N200" s="7">
        <f>LEN(SUBSTITUTE(TblAddress[[#This Row],[cln2]]," ",""))</f>
        <v>3</v>
      </c>
      <c r="O200" s="6">
        <f t="shared" ca="1" si="3"/>
        <v>0.47540472165722403</v>
      </c>
      <c r="P200" s="6">
        <v>0.19077983755953265</v>
      </c>
      <c r="Q200" s="6"/>
      <c r="R200" s="6"/>
      <c r="S200" s="6" t="s">
        <v>2265</v>
      </c>
      <c r="T200" s="7"/>
      <c r="U200" s="7"/>
      <c r="V200" s="8" t="s">
        <v>3492</v>
      </c>
      <c r="X200" s="7" t="s">
        <v>3493</v>
      </c>
      <c r="Y200" s="8"/>
      <c r="Z200" s="7" t="s">
        <v>694</v>
      </c>
      <c r="AA200" s="7"/>
      <c r="AB200" s="7"/>
      <c r="AC200" s="7"/>
      <c r="AD200" s="7"/>
      <c r="AE200" s="7">
        <v>1</v>
      </c>
    </row>
    <row r="201" spans="1:31">
      <c r="A201">
        <v>2953400</v>
      </c>
      <c r="B201" t="s">
        <v>1930</v>
      </c>
      <c r="C201" t="s">
        <v>407</v>
      </c>
      <c r="D201" t="str">
        <f>TRIM(SUBSTITUTE(TblAddress[[#This Row],[person_address]],","," "))</f>
        <v>SOCIETE CIVILE S.P.I.D. 156 Bd Haussmann F-75008 Paris</v>
      </c>
      <c r="E201" t="str">
        <f>TRIM([1]!RegExpReplace(TblAddress[[#This Row],[cln1]],"[^ 0-9]",""))</f>
        <v>156 75008</v>
      </c>
      <c r="F201" t="str">
        <f>TRIM([1]!RegExpFind(TblAddress[[#This Row],[cln1]],"(^|\D)\d{1,3}(\D|$)"))</f>
        <v>156</v>
      </c>
      <c r="G201" t="s">
        <v>9</v>
      </c>
      <c r="H201">
        <v>1</v>
      </c>
      <c r="I201">
        <f>LEN(TblAddress[[#This Row],[person_address]])</f>
        <v>55</v>
      </c>
      <c r="J201" s="1">
        <f>IF(TblAddress[[#This Row],[chr_len]]&lt;=I$1002,3,IF(TblAddress[[#This Row],[chr_len]]&lt;=I$1003,2,1))</f>
        <v>1</v>
      </c>
      <c r="K201">
        <f>IF(LEN(TRIM(TblAddress[[#This Row],[cln1]]))=0,0,LEN(TRIM(TblAddress[[#This Row],[cln1]]))-LEN(SUBSTITUTE(TblAddress[[#This Row],[cln1]]," ",""))+1)</f>
        <v>8</v>
      </c>
      <c r="L201">
        <f>IF(LEN(TRIM(TblAddress[[#This Row],[cln2]]))=0,0,LEN(TRIM(TblAddress[[#This Row],[cln2]]))-LEN(SUBSTITUTE(TblAddress[[#This Row],[cln2]]," ",""))+1)</f>
        <v>2</v>
      </c>
      <c r="M201">
        <f>IF(TblAddress[[#This Row],[cln3]]="",0,1)</f>
        <v>1</v>
      </c>
      <c r="N201" s="7">
        <f>LEN(SUBSTITUTE(TblAddress[[#This Row],[cln2]]," ",""))</f>
        <v>8</v>
      </c>
      <c r="O201" s="6">
        <f t="shared" ca="1" si="3"/>
        <v>4.8417502000611901E-2</v>
      </c>
      <c r="P201" s="6">
        <v>0.19987897275584843</v>
      </c>
      <c r="Q201" s="6"/>
      <c r="R201" s="6"/>
      <c r="S201" s="6" t="s">
        <v>2266</v>
      </c>
      <c r="T201" s="6" t="s">
        <v>2336</v>
      </c>
      <c r="U201" s="6"/>
      <c r="V201" s="8" t="s">
        <v>2337</v>
      </c>
      <c r="W201" s="6">
        <v>156</v>
      </c>
      <c r="X201" s="6"/>
      <c r="Y201" s="8" t="s">
        <v>2113</v>
      </c>
      <c r="Z201" s="6" t="s">
        <v>805</v>
      </c>
      <c r="AA201" s="6"/>
      <c r="AB201" s="6"/>
      <c r="AC201" s="6"/>
      <c r="AD201" s="6"/>
      <c r="AE201" s="6">
        <v>1</v>
      </c>
    </row>
    <row r="202" spans="1:31">
      <c r="A202">
        <v>2953854</v>
      </c>
      <c r="B202" t="s">
        <v>408</v>
      </c>
      <c r="C202" t="s">
        <v>409</v>
      </c>
      <c r="D202" t="str">
        <f>TRIM(SUBSTITUTE(TblAddress[[#This Row],[person_address]],","," "))</f>
        <v>15 rue Gambetta F-95330 La Frette-sur-Seine</v>
      </c>
      <c r="E202" t="str">
        <f>TRIM([1]!RegExpReplace(TblAddress[[#This Row],[cln1]],"[^ 0-9]",""))</f>
        <v>15 95330</v>
      </c>
      <c r="F202" t="str">
        <f>TRIM([1]!RegExpFind(TblAddress[[#This Row],[cln1]],"(^|\D)\d{1,3}(\D|$)"))</f>
        <v>15</v>
      </c>
      <c r="G202" t="s">
        <v>9</v>
      </c>
      <c r="H202">
        <v>1</v>
      </c>
      <c r="I202">
        <f>LEN(TblAddress[[#This Row],[person_address]])</f>
        <v>44</v>
      </c>
      <c r="J202" s="1">
        <f>IF(TblAddress[[#This Row],[chr_len]]&lt;=I$1002,3,IF(TblAddress[[#This Row],[chr_len]]&lt;=I$1003,2,1))</f>
        <v>1</v>
      </c>
      <c r="K202">
        <f>IF(LEN(TRIM(TblAddress[[#This Row],[cln1]]))=0,0,LEN(TRIM(TblAddress[[#This Row],[cln1]]))-LEN(SUBSTITUTE(TblAddress[[#This Row],[cln1]]," ",""))+1)</f>
        <v>6</v>
      </c>
      <c r="L202">
        <f>IF(LEN(TRIM(TblAddress[[#This Row],[cln2]]))=0,0,LEN(TRIM(TblAddress[[#This Row],[cln2]]))-LEN(SUBSTITUTE(TblAddress[[#This Row],[cln2]]," ",""))+1)</f>
        <v>2</v>
      </c>
      <c r="M202">
        <f>IF(TblAddress[[#This Row],[cln3]]="",0,1)</f>
        <v>1</v>
      </c>
      <c r="N202" s="7">
        <f>LEN(SUBSTITUTE(TblAddress[[#This Row],[cln2]]," ",""))</f>
        <v>7</v>
      </c>
      <c r="O202" s="6">
        <f t="shared" ca="1" si="3"/>
        <v>0.51132009780057253</v>
      </c>
      <c r="P202" s="6">
        <v>0.11745412318248305</v>
      </c>
      <c r="Q202" s="6"/>
      <c r="R202" s="6"/>
      <c r="S202" s="6" t="s">
        <v>2261</v>
      </c>
      <c r="T202" s="7"/>
      <c r="U202" s="7"/>
      <c r="V202" s="8" t="s">
        <v>3222</v>
      </c>
      <c r="W202" s="7">
        <v>15</v>
      </c>
      <c r="X202" s="7"/>
      <c r="Y202" s="8" t="s">
        <v>3223</v>
      </c>
      <c r="Z202" s="7" t="s">
        <v>3224</v>
      </c>
      <c r="AA202" s="7"/>
      <c r="AB202" s="7"/>
      <c r="AC202" s="6"/>
      <c r="AD202" s="6"/>
      <c r="AE202" s="6">
        <v>1</v>
      </c>
    </row>
    <row r="203" spans="1:31">
      <c r="A203">
        <v>3014889</v>
      </c>
      <c r="B203" t="s">
        <v>1931</v>
      </c>
      <c r="C203" t="s">
        <v>410</v>
      </c>
      <c r="D203" t="str">
        <f>TRIM(SUBSTITUTE(TblAddress[[#This Row],[person_address]],","," "))</f>
        <v>Maisstrasse 3 D W-8900 Augsburg 21</v>
      </c>
      <c r="E203" t="str">
        <f>TRIM([1]!RegExpReplace(TblAddress[[#This Row],[cln1]],"[^ 0-9]",""))</f>
        <v>3 8900 21</v>
      </c>
      <c r="F203" t="str">
        <f>TRIM([1]!RegExpFind(TblAddress[[#This Row],[cln1]],"(^|\D)\d{1,3}(\D|$)"))</f>
        <v>3</v>
      </c>
      <c r="G203" t="s">
        <v>4</v>
      </c>
      <c r="H203">
        <v>1</v>
      </c>
      <c r="I203">
        <f>LEN(TblAddress[[#This Row],[person_address]])</f>
        <v>34</v>
      </c>
      <c r="J203" s="1">
        <f>IF(TblAddress[[#This Row],[chr_len]]&lt;=I$1002,3,IF(TblAddress[[#This Row],[chr_len]]&lt;=I$1003,2,1))</f>
        <v>2</v>
      </c>
      <c r="K203">
        <f>IF(LEN(TRIM(TblAddress[[#This Row],[cln1]]))=0,0,LEN(TRIM(TblAddress[[#This Row],[cln1]]))-LEN(SUBSTITUTE(TblAddress[[#This Row],[cln1]]," ",""))+1)</f>
        <v>6</v>
      </c>
      <c r="L203">
        <f>IF(LEN(TRIM(TblAddress[[#This Row],[cln2]]))=0,0,LEN(TRIM(TblAddress[[#This Row],[cln2]]))-LEN(SUBSTITUTE(TblAddress[[#This Row],[cln2]]," ",""))+1)</f>
        <v>3</v>
      </c>
      <c r="M203">
        <f>IF(TblAddress[[#This Row],[cln3]]="",0,1)</f>
        <v>1</v>
      </c>
      <c r="N203" s="7">
        <f>LEN(SUBSTITUTE(TblAddress[[#This Row],[cln2]]," ",""))</f>
        <v>7</v>
      </c>
      <c r="O203" s="6">
        <f t="shared" ca="1" si="3"/>
        <v>0.89953482929399931</v>
      </c>
      <c r="P203" s="6">
        <v>0.44294967102426308</v>
      </c>
      <c r="Q203" s="6"/>
      <c r="R203" s="6"/>
      <c r="S203" s="6" t="s">
        <v>2267</v>
      </c>
      <c r="T203" s="6"/>
      <c r="U203" s="6"/>
      <c r="V203" s="8" t="s">
        <v>2133</v>
      </c>
      <c r="W203" s="6" t="s">
        <v>2134</v>
      </c>
      <c r="X203" s="6"/>
      <c r="Y203" s="8" t="s">
        <v>2135</v>
      </c>
      <c r="Z203" s="6" t="s">
        <v>1605</v>
      </c>
      <c r="AA203" s="6"/>
      <c r="AB203" s="6"/>
      <c r="AC203" s="6"/>
      <c r="AD203" s="6"/>
      <c r="AE203" s="6">
        <v>1</v>
      </c>
    </row>
    <row r="204" spans="1:31">
      <c r="A204">
        <v>3039030</v>
      </c>
      <c r="B204" t="s">
        <v>411</v>
      </c>
      <c r="C204" t="s">
        <v>412</v>
      </c>
      <c r="D204" t="str">
        <f>TRIM(SUBSTITUTE(TblAddress[[#This Row],[person_address]],","," "))</f>
        <v>c/o Canon K.K. 3-30-2 Shimomaruko Ohta-ku Tokyo</v>
      </c>
      <c r="E204" t="str">
        <f>TRIM([1]!RegExpReplace(TblAddress[[#This Row],[cln1]],"[^ 0-9]",""))</f>
        <v>3302</v>
      </c>
      <c r="F204" t="str">
        <f>TRIM([1]!RegExpFind(TblAddress[[#This Row],[cln1]],"(^|\D)\d{1,3}(\D|$)"))</f>
        <v>3-</v>
      </c>
      <c r="G204" t="s">
        <v>8</v>
      </c>
      <c r="H204">
        <v>1</v>
      </c>
      <c r="I204">
        <f>LEN(TblAddress[[#This Row],[person_address]])</f>
        <v>49</v>
      </c>
      <c r="J204" s="1">
        <f>IF(TblAddress[[#This Row],[chr_len]]&lt;=I$1002,3,IF(TblAddress[[#This Row],[chr_len]]&lt;=I$1003,2,1))</f>
        <v>1</v>
      </c>
      <c r="K204">
        <f>IF(LEN(TRIM(TblAddress[[#This Row],[cln1]]))=0,0,LEN(TRIM(TblAddress[[#This Row],[cln1]]))-LEN(SUBSTITUTE(TblAddress[[#This Row],[cln1]]," ",""))+1)</f>
        <v>7</v>
      </c>
      <c r="L204">
        <f>IF(LEN(TRIM(TblAddress[[#This Row],[cln2]]))=0,0,LEN(TRIM(TblAddress[[#This Row],[cln2]]))-LEN(SUBSTITUTE(TblAddress[[#This Row],[cln2]]," ",""))+1)</f>
        <v>1</v>
      </c>
      <c r="M204">
        <f>IF(TblAddress[[#This Row],[cln3]]="",0,1)</f>
        <v>1</v>
      </c>
      <c r="N204" s="7">
        <f>LEN(SUBSTITUTE(TblAddress[[#This Row],[cln2]]," ",""))</f>
        <v>4</v>
      </c>
      <c r="O204" s="6">
        <f t="shared" ca="1" si="3"/>
        <v>0.55196958227098059</v>
      </c>
      <c r="P204" s="6">
        <v>0.14089510488234214</v>
      </c>
      <c r="Q204" s="6"/>
      <c r="R204" s="6"/>
      <c r="S204" s="6" t="s">
        <v>2262</v>
      </c>
      <c r="T204" s="6" t="s">
        <v>3718</v>
      </c>
      <c r="U204" s="6"/>
      <c r="V204" s="6" t="s">
        <v>3719</v>
      </c>
      <c r="W204" s="18"/>
      <c r="X204" s="6" t="s">
        <v>3376</v>
      </c>
      <c r="Y204" s="18"/>
      <c r="Z204" s="6" t="s">
        <v>613</v>
      </c>
      <c r="AA204" s="6"/>
      <c r="AB204" s="6"/>
      <c r="AC204" s="6"/>
      <c r="AD204" s="6"/>
      <c r="AE204" s="6">
        <v>1</v>
      </c>
    </row>
    <row r="205" spans="1:31">
      <c r="A205">
        <v>3084023</v>
      </c>
      <c r="B205" t="s">
        <v>413</v>
      </c>
      <c r="C205" t="s">
        <v>414</v>
      </c>
      <c r="D205" t="str">
        <f>TRIM(SUBSTITUTE(TblAddress[[#This Row],[person_address]],","," "))</f>
        <v>Peter-Henlein-Stra e 24 D-8562 Hersbruck</v>
      </c>
      <c r="E205" t="str">
        <f>TRIM([1]!RegExpReplace(TblAddress[[#This Row],[cln1]],"[^ 0-9]",""))</f>
        <v>24 8562</v>
      </c>
      <c r="F205" t="str">
        <f>TRIM([1]!RegExpFind(TblAddress[[#This Row],[cln1]],"(^|\D)\d{1,3}(\D|$)"))</f>
        <v>24</v>
      </c>
      <c r="G205" t="s">
        <v>4</v>
      </c>
      <c r="H205">
        <v>1</v>
      </c>
      <c r="I205">
        <f>LEN(TblAddress[[#This Row],[person_address]])</f>
        <v>40</v>
      </c>
      <c r="J205" s="1">
        <f>IF(TblAddress[[#This Row],[chr_len]]&lt;=I$1002,3,IF(TblAddress[[#This Row],[chr_len]]&lt;=I$1003,2,1))</f>
        <v>1</v>
      </c>
      <c r="K205">
        <f>IF(LEN(TRIM(TblAddress[[#This Row],[cln1]]))=0,0,LEN(TRIM(TblAddress[[#This Row],[cln1]]))-LEN(SUBSTITUTE(TblAddress[[#This Row],[cln1]]," ",""))+1)</f>
        <v>5</v>
      </c>
      <c r="L205">
        <f>IF(LEN(TRIM(TblAddress[[#This Row],[cln2]]))=0,0,LEN(TRIM(TblAddress[[#This Row],[cln2]]))-LEN(SUBSTITUTE(TblAddress[[#This Row],[cln2]]," ",""))+1)</f>
        <v>2</v>
      </c>
      <c r="M205">
        <f>IF(TblAddress[[#This Row],[cln3]]="",0,1)</f>
        <v>1</v>
      </c>
      <c r="N205" s="7">
        <f>LEN(SUBSTITUTE(TblAddress[[#This Row],[cln2]]," ",""))</f>
        <v>6</v>
      </c>
      <c r="O205" s="6">
        <f t="shared" ca="1" si="3"/>
        <v>0.56220463268894483</v>
      </c>
      <c r="P205" s="6">
        <v>0.21116267237035025</v>
      </c>
      <c r="Q205" s="6"/>
      <c r="R205" s="6"/>
      <c r="S205" s="6" t="s">
        <v>2266</v>
      </c>
      <c r="T205" s="6"/>
      <c r="U205" s="6"/>
      <c r="V205" s="8" t="s">
        <v>2338</v>
      </c>
      <c r="W205" s="6">
        <v>24</v>
      </c>
      <c r="X205" s="6" t="s">
        <v>2339</v>
      </c>
      <c r="Y205" s="8" t="s">
        <v>2340</v>
      </c>
      <c r="Z205" s="6"/>
      <c r="AA205" s="6"/>
      <c r="AB205" s="6"/>
      <c r="AC205" s="6"/>
      <c r="AD205" s="6"/>
      <c r="AE205" s="6">
        <v>1</v>
      </c>
    </row>
    <row r="206" spans="1:31">
      <c r="A206">
        <v>3116754</v>
      </c>
      <c r="B206" t="s">
        <v>415</v>
      </c>
      <c r="C206" t="s">
        <v>416</v>
      </c>
      <c r="D206" t="str">
        <f>TRIM(SUBSTITUTE(TblAddress[[#This Row],[person_address]],","," "))</f>
        <v>Intell. Prop. Center 20 Igadera Shimo-Kaiinji Nagaokakyo-City Kyoto 617</v>
      </c>
      <c r="E206" t="str">
        <f>TRIM([1]!RegExpReplace(TblAddress[[#This Row],[cln1]],"[^ 0-9]",""))</f>
        <v>20 617</v>
      </c>
      <c r="F206" t="str">
        <f>TRIM([1]!RegExpFind(TblAddress[[#This Row],[cln1]],"(^|\D)\d{1,3}(\D|$)"))</f>
        <v>20</v>
      </c>
      <c r="G206" t="s">
        <v>8</v>
      </c>
      <c r="H206">
        <v>1</v>
      </c>
      <c r="I206">
        <f>LEN(TblAddress[[#This Row],[person_address]])</f>
        <v>75</v>
      </c>
      <c r="J206" s="1">
        <f>IF(TblAddress[[#This Row],[chr_len]]&lt;=I$1002,3,IF(TblAddress[[#This Row],[chr_len]]&lt;=I$1003,2,1))</f>
        <v>1</v>
      </c>
      <c r="K206">
        <f>IF(LEN(TRIM(TblAddress[[#This Row],[cln1]]))=0,0,LEN(TRIM(TblAddress[[#This Row],[cln1]]))-LEN(SUBSTITUTE(TblAddress[[#This Row],[cln1]]," ",""))+1)</f>
        <v>9</v>
      </c>
      <c r="L206">
        <f>IF(LEN(TRIM(TblAddress[[#This Row],[cln2]]))=0,0,LEN(TRIM(TblAddress[[#This Row],[cln2]]))-LEN(SUBSTITUTE(TblAddress[[#This Row],[cln2]]," ",""))+1)</f>
        <v>2</v>
      </c>
      <c r="M206">
        <f>IF(TblAddress[[#This Row],[cln3]]="",0,1)</f>
        <v>1</v>
      </c>
      <c r="N206" s="7">
        <f>LEN(SUBSTITUTE(TblAddress[[#This Row],[cln2]]," ",""))</f>
        <v>5</v>
      </c>
      <c r="O206" s="6">
        <f t="shared" ca="1" si="3"/>
        <v>0.94891905422632128</v>
      </c>
      <c r="P206" s="6">
        <v>0.14550536404329761</v>
      </c>
      <c r="Q206" s="6"/>
      <c r="R206" s="6"/>
      <c r="S206" s="6" t="s">
        <v>2262</v>
      </c>
      <c r="T206" s="6"/>
      <c r="U206" s="6" t="s">
        <v>3720</v>
      </c>
      <c r="V206" s="6" t="s">
        <v>3721</v>
      </c>
      <c r="W206" s="17"/>
      <c r="X206" s="6"/>
      <c r="Y206" s="18" t="s">
        <v>3722</v>
      </c>
      <c r="Z206" s="6" t="s">
        <v>3723</v>
      </c>
      <c r="AA206" s="6" t="s">
        <v>3724</v>
      </c>
      <c r="AB206" s="6"/>
      <c r="AC206" s="6"/>
      <c r="AD206" s="6"/>
      <c r="AE206" s="6">
        <v>1</v>
      </c>
    </row>
    <row r="207" spans="1:31">
      <c r="A207">
        <v>3128301</v>
      </c>
      <c r="B207" t="s">
        <v>417</v>
      </c>
      <c r="C207" t="s">
        <v>418</v>
      </c>
      <c r="D207" t="str">
        <f>TRIM(SUBSTITUTE(TblAddress[[#This Row],[person_address]],","," "))</f>
        <v>3-4-8 Suehiro-cho Kawagoe-shi Saitama-ken</v>
      </c>
      <c r="E207" t="str">
        <f>TRIM([1]!RegExpReplace(TblAddress[[#This Row],[cln1]],"[^ 0-9]",""))</f>
        <v>348</v>
      </c>
      <c r="F207" t="str">
        <f>TRIM([1]!RegExpFind(TblAddress[[#This Row],[cln1]],"(^|\D)\d{1,3}(\D|$)"))</f>
        <v>3-</v>
      </c>
      <c r="G207" t="s">
        <v>8</v>
      </c>
      <c r="H207">
        <v>1</v>
      </c>
      <c r="I207">
        <f>LEN(TblAddress[[#This Row],[person_address]])</f>
        <v>43</v>
      </c>
      <c r="J207" s="1">
        <f>IF(TblAddress[[#This Row],[chr_len]]&lt;=I$1002,3,IF(TblAddress[[#This Row],[chr_len]]&lt;=I$1003,2,1))</f>
        <v>1</v>
      </c>
      <c r="K207">
        <f>IF(LEN(TRIM(TblAddress[[#This Row],[cln1]]))=0,0,LEN(TRIM(TblAddress[[#This Row],[cln1]]))-LEN(SUBSTITUTE(TblAddress[[#This Row],[cln1]]," ",""))+1)</f>
        <v>4</v>
      </c>
      <c r="L207">
        <f>IF(LEN(TRIM(TblAddress[[#This Row],[cln2]]))=0,0,LEN(TRIM(TblAddress[[#This Row],[cln2]]))-LEN(SUBSTITUTE(TblAddress[[#This Row],[cln2]]," ",""))+1)</f>
        <v>1</v>
      </c>
      <c r="M207">
        <f>IF(TblAddress[[#This Row],[cln3]]="",0,1)</f>
        <v>1</v>
      </c>
      <c r="N207" s="7">
        <f>LEN(SUBSTITUTE(TblAddress[[#This Row],[cln2]]," ",""))</f>
        <v>3</v>
      </c>
      <c r="O207" s="6">
        <f t="shared" ca="1" si="3"/>
        <v>0.13469439921248483</v>
      </c>
      <c r="P207" s="6">
        <v>0.1636550886485737</v>
      </c>
      <c r="Q207" s="6"/>
      <c r="R207" s="6"/>
      <c r="S207" s="6" t="s">
        <v>2263</v>
      </c>
      <c r="T207" s="6"/>
      <c r="U207" s="6"/>
      <c r="V207" s="8" t="s">
        <v>2969</v>
      </c>
      <c r="X207" s="6" t="s">
        <v>2970</v>
      </c>
      <c r="Y207" s="8"/>
      <c r="Z207" s="6" t="s">
        <v>2971</v>
      </c>
      <c r="AA207" s="6" t="s">
        <v>2948</v>
      </c>
      <c r="AB207" s="6"/>
      <c r="AC207" s="6"/>
      <c r="AD207" s="6"/>
      <c r="AE207" s="6">
        <v>1</v>
      </c>
    </row>
    <row r="208" spans="1:31">
      <c r="A208">
        <v>3136767</v>
      </c>
      <c r="B208" t="s">
        <v>419</v>
      </c>
      <c r="C208" t="s">
        <v>420</v>
      </c>
      <c r="D208" t="str">
        <f>TRIM(SUBSTITUTE(TblAddress[[#This Row],[person_address]],","," "))</f>
        <v>Port Sunlight Lab. Quarry Road East Bebington Wirral Merseyside L63 3JW</v>
      </c>
      <c r="E208" t="str">
        <f>TRIM([1]!RegExpReplace(TblAddress[[#This Row],[cln1]],"[^ 0-9]",""))</f>
        <v>63 3</v>
      </c>
      <c r="F208" t="str">
        <f>TRIM([1]!RegExpFind(TblAddress[[#This Row],[cln1]],"(^|\D)\d{1,3}(\D|$)"))</f>
        <v>L63</v>
      </c>
      <c r="G208" t="s">
        <v>16</v>
      </c>
      <c r="H208">
        <v>1</v>
      </c>
      <c r="I208">
        <f>LEN(TblAddress[[#This Row],[person_address]])</f>
        <v>74</v>
      </c>
      <c r="J208" s="1">
        <f>IF(TblAddress[[#This Row],[chr_len]]&lt;=I$1002,3,IF(TblAddress[[#This Row],[chr_len]]&lt;=I$1003,2,1))</f>
        <v>1</v>
      </c>
      <c r="K208">
        <f>IF(LEN(TRIM(TblAddress[[#This Row],[cln1]]))=0,0,LEN(TRIM(TblAddress[[#This Row],[cln1]]))-LEN(SUBSTITUTE(TblAddress[[#This Row],[cln1]]," ",""))+1)</f>
        <v>11</v>
      </c>
      <c r="L208">
        <f>IF(LEN(TRIM(TblAddress[[#This Row],[cln2]]))=0,0,LEN(TRIM(TblAddress[[#This Row],[cln2]]))-LEN(SUBSTITUTE(TblAddress[[#This Row],[cln2]]," ",""))+1)</f>
        <v>2</v>
      </c>
      <c r="M208">
        <f>IF(TblAddress[[#This Row],[cln3]]="",0,1)</f>
        <v>1</v>
      </c>
      <c r="N208" s="7">
        <f>LEN(SUBSTITUTE(TblAddress[[#This Row],[cln2]]," ",""))</f>
        <v>3</v>
      </c>
      <c r="O208" s="6">
        <f t="shared" ca="1" si="3"/>
        <v>0.25398212888942417</v>
      </c>
      <c r="P208" s="6">
        <v>7.3492458361989255E-2</v>
      </c>
      <c r="Q208" s="6"/>
      <c r="R208" s="6"/>
      <c r="S208" s="6" t="s">
        <v>2267</v>
      </c>
      <c r="T208" s="6"/>
      <c r="U208" s="6" t="s">
        <v>2166</v>
      </c>
      <c r="V208" s="8" t="s">
        <v>2167</v>
      </c>
      <c r="W208" s="6"/>
      <c r="X208" s="6"/>
      <c r="Y208" s="8" t="s">
        <v>2168</v>
      </c>
      <c r="Z208" s="6" t="s">
        <v>2169</v>
      </c>
      <c r="AA208" s="6" t="s">
        <v>2225</v>
      </c>
      <c r="AB208" s="6"/>
      <c r="AC208" s="6"/>
      <c r="AD208" s="6"/>
      <c r="AE208" s="6">
        <v>1</v>
      </c>
    </row>
    <row r="209" spans="1:31">
      <c r="A209">
        <v>3158552</v>
      </c>
      <c r="B209" t="s">
        <v>421</v>
      </c>
      <c r="C209" t="s">
        <v>422</v>
      </c>
      <c r="D209" t="str">
        <f>TRIM(SUBSTITUTE(TblAddress[[#This Row],[person_address]],","," "))</f>
        <v>1118 Fienemann Road Farmington CT. 06032</v>
      </c>
      <c r="E209" t="str">
        <f>TRIM([1]!RegExpReplace(TblAddress[[#This Row],[cln1]],"[^ 0-9]",""))</f>
        <v>1118 06032</v>
      </c>
      <c r="F209" t="str">
        <f>TRIM([1]!RegExpFind(TblAddress[[#This Row],[cln1]],"(^|\D)\d{1,3}(\D|$)"))</f>
        <v/>
      </c>
      <c r="G209" t="s">
        <v>19</v>
      </c>
      <c r="H209">
        <v>1</v>
      </c>
      <c r="I209">
        <f>LEN(TblAddress[[#This Row],[person_address]])</f>
        <v>41</v>
      </c>
      <c r="J209" s="1">
        <f>IF(TblAddress[[#This Row],[chr_len]]&lt;=I$1002,3,IF(TblAddress[[#This Row],[chr_len]]&lt;=I$1003,2,1))</f>
        <v>1</v>
      </c>
      <c r="K209">
        <f>IF(LEN(TRIM(TblAddress[[#This Row],[cln1]]))=0,0,LEN(TRIM(TblAddress[[#This Row],[cln1]]))-LEN(SUBSTITUTE(TblAddress[[#This Row],[cln1]]," ",""))+1)</f>
        <v>6</v>
      </c>
      <c r="L209">
        <f>IF(LEN(TRIM(TblAddress[[#This Row],[cln2]]))=0,0,LEN(TRIM(TblAddress[[#This Row],[cln2]]))-LEN(SUBSTITUTE(TblAddress[[#This Row],[cln2]]," ",""))+1)</f>
        <v>2</v>
      </c>
      <c r="M209">
        <f>IF(TblAddress[[#This Row],[cln3]]="",0,1)</f>
        <v>0</v>
      </c>
      <c r="N209" s="7">
        <f>LEN(SUBSTITUTE(TblAddress[[#This Row],[cln2]]," ",""))</f>
        <v>9</v>
      </c>
      <c r="O209" s="6">
        <f t="shared" ca="1" si="3"/>
        <v>0.2495566793701014</v>
      </c>
      <c r="P209" s="6">
        <v>0.17470333608109789</v>
      </c>
      <c r="Q209" s="6"/>
      <c r="R209" s="6"/>
      <c r="S209" s="6" t="s">
        <v>2264</v>
      </c>
      <c r="T209" s="7"/>
      <c r="U209" s="7"/>
      <c r="V209" s="8" t="s">
        <v>2613</v>
      </c>
      <c r="W209" s="7">
        <v>1118</v>
      </c>
      <c r="X209" s="7" t="s">
        <v>2614</v>
      </c>
      <c r="Y209" s="8" t="s">
        <v>2615</v>
      </c>
      <c r="Z209" s="7" t="s">
        <v>2112</v>
      </c>
      <c r="AA209" s="7"/>
      <c r="AB209" s="7"/>
      <c r="AC209" s="7"/>
      <c r="AD209" s="7"/>
      <c r="AE209" s="6">
        <v>1</v>
      </c>
    </row>
    <row r="210" spans="1:31">
      <c r="A210">
        <v>3166235</v>
      </c>
      <c r="B210" t="s">
        <v>1932</v>
      </c>
      <c r="C210" t="s">
        <v>423</v>
      </c>
      <c r="D210" t="str">
        <f>TRIM(SUBSTITUTE(TblAddress[[#This Row],[person_address]],","," "))</f>
        <v>Le Bellevue Les Balmettes F-74290 Talloires</v>
      </c>
      <c r="E210" t="str">
        <f>TRIM([1]!RegExpReplace(TblAddress[[#This Row],[cln1]],"[^ 0-9]",""))</f>
        <v>74290</v>
      </c>
      <c r="F210" t="str">
        <f>TRIM([1]!RegExpFind(TblAddress[[#This Row],[cln1]],"(^|\D)\d{1,3}(\D|$)"))</f>
        <v/>
      </c>
      <c r="G210" t="s">
        <v>9</v>
      </c>
      <c r="H210">
        <v>1</v>
      </c>
      <c r="I210">
        <f>LEN(TblAddress[[#This Row],[person_address]])</f>
        <v>43</v>
      </c>
      <c r="J210" s="1">
        <f>IF(TblAddress[[#This Row],[chr_len]]&lt;=I$1002,3,IF(TblAddress[[#This Row],[chr_len]]&lt;=I$1003,2,1))</f>
        <v>1</v>
      </c>
      <c r="K210">
        <f>IF(LEN(TRIM(TblAddress[[#This Row],[cln1]]))=0,0,LEN(TRIM(TblAddress[[#This Row],[cln1]]))-LEN(SUBSTITUTE(TblAddress[[#This Row],[cln1]]," ",""))+1)</f>
        <v>6</v>
      </c>
      <c r="L210">
        <f>IF(LEN(TRIM(TblAddress[[#This Row],[cln2]]))=0,0,LEN(TRIM(TblAddress[[#This Row],[cln2]]))-LEN(SUBSTITUTE(TblAddress[[#This Row],[cln2]]," ",""))+1)</f>
        <v>1</v>
      </c>
      <c r="M210">
        <f>IF(TblAddress[[#This Row],[cln3]]="",0,1)</f>
        <v>0</v>
      </c>
      <c r="N210" s="7">
        <f>LEN(SUBSTITUTE(TblAddress[[#This Row],[cln2]]," ",""))</f>
        <v>5</v>
      </c>
      <c r="O210" s="6">
        <f t="shared" ca="1" si="3"/>
        <v>9.4735305067582209E-2</v>
      </c>
      <c r="P210" s="6">
        <v>0.15185107475628579</v>
      </c>
      <c r="Q210" s="6"/>
      <c r="R210" s="6"/>
      <c r="S210" s="6" t="s">
        <v>2263</v>
      </c>
      <c r="T210" s="6" t="s">
        <v>2972</v>
      </c>
      <c r="U210" s="6"/>
      <c r="V210" s="8"/>
      <c r="W210" s="6"/>
      <c r="X210" s="6"/>
      <c r="Y210" s="8" t="s">
        <v>2973</v>
      </c>
      <c r="Z210" s="6" t="s">
        <v>2974</v>
      </c>
      <c r="AA210" s="6"/>
      <c r="AB210" s="6"/>
      <c r="AC210" s="6"/>
      <c r="AD210" s="6"/>
      <c r="AE210" s="6">
        <v>0</v>
      </c>
    </row>
    <row r="211" spans="1:31">
      <c r="A211">
        <v>3174089</v>
      </c>
      <c r="B211" t="s">
        <v>424</v>
      </c>
      <c r="C211" t="s">
        <v>425</v>
      </c>
      <c r="D211" t="str">
        <f>TRIM(SUBSTITUTE(TblAddress[[#This Row],[person_address]],","," "))</f>
        <v>1302 Walnut Bend Houston TX 77042</v>
      </c>
      <c r="E211" t="str">
        <f>TRIM([1]!RegExpReplace(TblAddress[[#This Row],[cln1]],"[^ 0-9]",""))</f>
        <v>1302 77042</v>
      </c>
      <c r="F211" t="str">
        <f>TRIM([1]!RegExpFind(TblAddress[[#This Row],[cln1]],"(^|\D)\d{1,3}(\D|$)"))</f>
        <v/>
      </c>
      <c r="G211" t="s">
        <v>19</v>
      </c>
      <c r="H211">
        <v>1</v>
      </c>
      <c r="I211">
        <f>LEN(TblAddress[[#This Row],[person_address]])</f>
        <v>34</v>
      </c>
      <c r="J211" s="1">
        <f>IF(TblAddress[[#This Row],[chr_len]]&lt;=I$1002,3,IF(TblAddress[[#This Row],[chr_len]]&lt;=I$1003,2,1))</f>
        <v>2</v>
      </c>
      <c r="K211">
        <f>IF(LEN(TRIM(TblAddress[[#This Row],[cln1]]))=0,0,LEN(TRIM(TblAddress[[#This Row],[cln1]]))-LEN(SUBSTITUTE(TblAddress[[#This Row],[cln1]]," ",""))+1)</f>
        <v>6</v>
      </c>
      <c r="L211">
        <f>IF(LEN(TRIM(TblAddress[[#This Row],[cln2]]))=0,0,LEN(TRIM(TblAddress[[#This Row],[cln2]]))-LEN(SUBSTITUTE(TblAddress[[#This Row],[cln2]]," ",""))+1)</f>
        <v>2</v>
      </c>
      <c r="M211">
        <f>IF(TblAddress[[#This Row],[cln3]]="",0,1)</f>
        <v>0</v>
      </c>
      <c r="N211" s="7">
        <f>LEN(SUBSTITUTE(TblAddress[[#This Row],[cln2]]," ",""))</f>
        <v>9</v>
      </c>
      <c r="O211" s="6">
        <f t="shared" ca="1" si="3"/>
        <v>0.28214115542169516</v>
      </c>
      <c r="P211" s="6">
        <v>0.36463729744439732</v>
      </c>
      <c r="Q211" s="6"/>
      <c r="R211" s="6"/>
      <c r="S211" s="6" t="s">
        <v>2267</v>
      </c>
      <c r="T211" s="6"/>
      <c r="U211" s="6"/>
      <c r="V211" s="8"/>
      <c r="W211" s="6">
        <v>1302</v>
      </c>
      <c r="X211" s="6" t="s">
        <v>2070</v>
      </c>
      <c r="Y211" s="8">
        <v>77042</v>
      </c>
      <c r="Z211" s="6" t="s">
        <v>697</v>
      </c>
      <c r="AA211" s="6" t="s">
        <v>2071</v>
      </c>
      <c r="AB211" s="6"/>
      <c r="AC211" s="6"/>
      <c r="AD211" s="6"/>
      <c r="AE211" s="6">
        <v>0</v>
      </c>
    </row>
    <row r="212" spans="1:31">
      <c r="A212">
        <v>3223634</v>
      </c>
      <c r="B212" t="s">
        <v>426</v>
      </c>
      <c r="C212" t="s">
        <v>427</v>
      </c>
      <c r="D212" t="str">
        <f>TRIM(SUBSTITUTE(TblAddress[[#This Row],[person_address]],","," "))</f>
        <v>Herkommerstrasse 11 D-88250 Weingarten</v>
      </c>
      <c r="E212" t="str">
        <f>TRIM([1]!RegExpReplace(TblAddress[[#This Row],[cln1]],"[^ 0-9]",""))</f>
        <v>11 88250</v>
      </c>
      <c r="F212" t="str">
        <f>TRIM([1]!RegExpFind(TblAddress[[#This Row],[cln1]],"(^|\D)\d{1,3}(\D|$)"))</f>
        <v>11</v>
      </c>
      <c r="G212" t="s">
        <v>4</v>
      </c>
      <c r="H212">
        <v>1</v>
      </c>
      <c r="I212">
        <f>LEN(TblAddress[[#This Row],[person_address]])</f>
        <v>38</v>
      </c>
      <c r="J212" s="1">
        <f>IF(TblAddress[[#This Row],[chr_len]]&lt;=I$1002,3,IF(TblAddress[[#This Row],[chr_len]]&lt;=I$1003,2,1))</f>
        <v>1</v>
      </c>
      <c r="K212">
        <f>IF(LEN(TRIM(TblAddress[[#This Row],[cln1]]))=0,0,LEN(TRIM(TblAddress[[#This Row],[cln1]]))-LEN(SUBSTITUTE(TblAddress[[#This Row],[cln1]]," ",""))+1)</f>
        <v>4</v>
      </c>
      <c r="L212">
        <f>IF(LEN(TRIM(TblAddress[[#This Row],[cln2]]))=0,0,LEN(TRIM(TblAddress[[#This Row],[cln2]]))-LEN(SUBSTITUTE(TblAddress[[#This Row],[cln2]]," ",""))+1)</f>
        <v>2</v>
      </c>
      <c r="M212">
        <f>IF(TblAddress[[#This Row],[cln3]]="",0,1)</f>
        <v>1</v>
      </c>
      <c r="N212" s="7">
        <f>LEN(SUBSTITUTE(TblAddress[[#This Row],[cln2]]," ",""))</f>
        <v>7</v>
      </c>
      <c r="O212" s="6">
        <f t="shared" ca="1" si="3"/>
        <v>0.44117283129850726</v>
      </c>
      <c r="P212" s="6">
        <v>0.17720567298472789</v>
      </c>
      <c r="Q212" s="6"/>
      <c r="R212" s="6"/>
      <c r="S212" s="6" t="s">
        <v>2264</v>
      </c>
      <c r="T212" s="7"/>
      <c r="U212" s="7"/>
      <c r="V212" s="8" t="s">
        <v>2616</v>
      </c>
      <c r="W212" s="7">
        <v>11</v>
      </c>
      <c r="X212" s="7"/>
      <c r="Y212" s="8" t="s">
        <v>2863</v>
      </c>
      <c r="Z212" s="7" t="s">
        <v>2617</v>
      </c>
      <c r="AA212" s="7"/>
      <c r="AB212" s="7"/>
      <c r="AC212" s="7"/>
      <c r="AD212" s="7"/>
      <c r="AE212" s="7">
        <v>1</v>
      </c>
    </row>
    <row r="213" spans="1:31">
      <c r="A213">
        <v>3224183</v>
      </c>
      <c r="B213" t="s">
        <v>428</v>
      </c>
      <c r="C213" t="s">
        <v>429</v>
      </c>
      <c r="D213" t="str">
        <f>TRIM(SUBSTITUTE(TblAddress[[#This Row],[person_address]],","," "))</f>
        <v>Lohweg 1 D-35633 Lahnau/Dorlar</v>
      </c>
      <c r="E213" t="str">
        <f>TRIM([1]!RegExpReplace(TblAddress[[#This Row],[cln1]],"[^ 0-9]",""))</f>
        <v>1 35633</v>
      </c>
      <c r="F213" t="str">
        <f>TRIM([1]!RegExpFind(TblAddress[[#This Row],[cln1]],"(^|\D)\d{1,3}(\D|$)"))</f>
        <v>1</v>
      </c>
      <c r="G213" t="s">
        <v>4</v>
      </c>
      <c r="H213">
        <v>1</v>
      </c>
      <c r="I213">
        <f>LEN(TblAddress[[#This Row],[person_address]])</f>
        <v>30</v>
      </c>
      <c r="J213" s="1">
        <f>IF(TblAddress[[#This Row],[chr_len]]&lt;=I$1002,3,IF(TblAddress[[#This Row],[chr_len]]&lt;=I$1003,2,1))</f>
        <v>2</v>
      </c>
      <c r="K213">
        <f>IF(LEN(TRIM(TblAddress[[#This Row],[cln1]]))=0,0,LEN(TRIM(TblAddress[[#This Row],[cln1]]))-LEN(SUBSTITUTE(TblAddress[[#This Row],[cln1]]," ",""))+1)</f>
        <v>4</v>
      </c>
      <c r="L213">
        <f>IF(LEN(TRIM(TblAddress[[#This Row],[cln2]]))=0,0,LEN(TRIM(TblAddress[[#This Row],[cln2]]))-LEN(SUBSTITUTE(TblAddress[[#This Row],[cln2]]," ",""))+1)</f>
        <v>2</v>
      </c>
      <c r="M213">
        <f>IF(TblAddress[[#This Row],[cln3]]="",0,1)</f>
        <v>1</v>
      </c>
      <c r="N213" s="7">
        <f>LEN(SUBSTITUTE(TblAddress[[#This Row],[cln2]]," ",""))</f>
        <v>6</v>
      </c>
      <c r="O213" s="6">
        <f t="shared" ca="1" si="3"/>
        <v>0.64077957276968112</v>
      </c>
      <c r="P213" s="6">
        <v>0.40947785304822215</v>
      </c>
      <c r="Q213" s="6"/>
      <c r="R213" s="6"/>
      <c r="S213" s="6" t="s">
        <v>2267</v>
      </c>
      <c r="T213" s="6"/>
      <c r="U213" s="6"/>
      <c r="V213" s="8" t="s">
        <v>2136</v>
      </c>
      <c r="W213" s="6">
        <v>1</v>
      </c>
      <c r="X213" s="6" t="s">
        <v>2137</v>
      </c>
      <c r="Y213" s="8" t="s">
        <v>2138</v>
      </c>
      <c r="Z213" s="6" t="s">
        <v>2139</v>
      </c>
      <c r="AA213" s="6"/>
      <c r="AB213" s="6"/>
      <c r="AC213" s="6"/>
      <c r="AD213" s="6"/>
      <c r="AE213" s="6">
        <v>1</v>
      </c>
    </row>
    <row r="214" spans="1:31">
      <c r="A214">
        <v>3239768</v>
      </c>
      <c r="B214" t="s">
        <v>430</v>
      </c>
      <c r="C214" t="s">
        <v>431</v>
      </c>
      <c r="D214" t="str">
        <f>TRIM(SUBSTITUTE(TblAddress[[#This Row],[person_address]],","," "))</f>
        <v>Richard-Wagner-Strasse 14 D-35392 Giessen</v>
      </c>
      <c r="E214" t="str">
        <f>TRIM([1]!RegExpReplace(TblAddress[[#This Row],[cln1]],"[^ 0-9]",""))</f>
        <v>14 35392</v>
      </c>
      <c r="F214" t="str">
        <f>TRIM([1]!RegExpFind(TblAddress[[#This Row],[cln1]],"(^|\D)\d{1,3}(\D|$)"))</f>
        <v>14</v>
      </c>
      <c r="G214" t="s">
        <v>4</v>
      </c>
      <c r="H214">
        <v>1</v>
      </c>
      <c r="I214">
        <f>LEN(TblAddress[[#This Row],[person_address]])</f>
        <v>41</v>
      </c>
      <c r="J214" s="1">
        <f>IF(TblAddress[[#This Row],[chr_len]]&lt;=I$1002,3,IF(TblAddress[[#This Row],[chr_len]]&lt;=I$1003,2,1))</f>
        <v>1</v>
      </c>
      <c r="K214">
        <f>IF(LEN(TRIM(TblAddress[[#This Row],[cln1]]))=0,0,LEN(TRIM(TblAddress[[#This Row],[cln1]]))-LEN(SUBSTITUTE(TblAddress[[#This Row],[cln1]]," ",""))+1)</f>
        <v>4</v>
      </c>
      <c r="L214">
        <f>IF(LEN(TRIM(TblAddress[[#This Row],[cln2]]))=0,0,LEN(TRIM(TblAddress[[#This Row],[cln2]]))-LEN(SUBSTITUTE(TblAddress[[#This Row],[cln2]]," ",""))+1)</f>
        <v>2</v>
      </c>
      <c r="M214">
        <f>IF(TblAddress[[#This Row],[cln3]]="",0,1)</f>
        <v>1</v>
      </c>
      <c r="N214" s="7">
        <f>LEN(SUBSTITUTE(TblAddress[[#This Row],[cln2]]," ",""))</f>
        <v>7</v>
      </c>
      <c r="O214" s="6">
        <f t="shared" ca="1" si="3"/>
        <v>0.24878696104448672</v>
      </c>
      <c r="P214" s="6">
        <v>0.1944955453110877</v>
      </c>
      <c r="Q214" s="6"/>
      <c r="R214" s="6"/>
      <c r="S214" s="6" t="s">
        <v>2265</v>
      </c>
      <c r="T214" s="7"/>
      <c r="U214" s="7"/>
      <c r="V214" s="8" t="s">
        <v>3494</v>
      </c>
      <c r="W214" s="7">
        <v>14</v>
      </c>
      <c r="X214" s="7"/>
      <c r="Y214" s="8" t="s">
        <v>3495</v>
      </c>
      <c r="Z214" s="7" t="s">
        <v>3496</v>
      </c>
      <c r="AA214" s="7"/>
      <c r="AB214" s="7"/>
      <c r="AC214" s="7"/>
      <c r="AD214" s="7"/>
      <c r="AE214" s="7">
        <v>1</v>
      </c>
    </row>
    <row r="215" spans="1:31">
      <c r="A215">
        <v>3265949</v>
      </c>
      <c r="B215" t="s">
        <v>432</v>
      </c>
      <c r="C215" t="s">
        <v>433</v>
      </c>
      <c r="D215" t="str">
        <f>TRIM(SUBSTITUTE(TblAddress[[#This Row],[person_address]],","," "))</f>
        <v>22 Bungalow Hill Road Farmington Connecticut 06032</v>
      </c>
      <c r="E215" t="str">
        <f>TRIM([1]!RegExpReplace(TblAddress[[#This Row],[cln1]],"[^ 0-9]",""))</f>
        <v>22 06032</v>
      </c>
      <c r="F215" t="str">
        <f>TRIM([1]!RegExpFind(TblAddress[[#This Row],[cln1]],"(^|\D)\d{1,3}(\D|$)"))</f>
        <v>22</v>
      </c>
      <c r="G215" t="s">
        <v>19</v>
      </c>
      <c r="H215">
        <v>1</v>
      </c>
      <c r="I215">
        <f>LEN(TblAddress[[#This Row],[person_address]])</f>
        <v>51</v>
      </c>
      <c r="J215" s="1">
        <f>IF(TblAddress[[#This Row],[chr_len]]&lt;=I$1002,3,IF(TblAddress[[#This Row],[chr_len]]&lt;=I$1003,2,1))</f>
        <v>1</v>
      </c>
      <c r="K215">
        <f>IF(LEN(TRIM(TblAddress[[#This Row],[cln1]]))=0,0,LEN(TRIM(TblAddress[[#This Row],[cln1]]))-LEN(SUBSTITUTE(TblAddress[[#This Row],[cln1]]," ",""))+1)</f>
        <v>7</v>
      </c>
      <c r="L215">
        <f>IF(LEN(TRIM(TblAddress[[#This Row],[cln2]]))=0,0,LEN(TRIM(TblAddress[[#This Row],[cln2]]))-LEN(SUBSTITUTE(TblAddress[[#This Row],[cln2]]," ",""))+1)</f>
        <v>2</v>
      </c>
      <c r="M215">
        <f>IF(TblAddress[[#This Row],[cln3]]="",0,1)</f>
        <v>1</v>
      </c>
      <c r="N215" s="7">
        <f>LEN(SUBSTITUTE(TblAddress[[#This Row],[cln2]]," ",""))</f>
        <v>7</v>
      </c>
      <c r="O215" s="6">
        <f t="shared" ca="1" si="3"/>
        <v>0.61020111674718391</v>
      </c>
      <c r="P215" s="6">
        <v>0.16120790540716334</v>
      </c>
      <c r="Q215" s="6"/>
      <c r="R215" s="6"/>
      <c r="S215" s="6" t="s">
        <v>2263</v>
      </c>
      <c r="T215" s="6"/>
      <c r="U215" s="6"/>
      <c r="V215" s="8" t="s">
        <v>2975</v>
      </c>
      <c r="W215" s="6">
        <v>22</v>
      </c>
      <c r="X215" s="6"/>
      <c r="Y215" s="8" t="s">
        <v>2615</v>
      </c>
      <c r="Z215" s="6" t="s">
        <v>2976</v>
      </c>
      <c r="AA215" s="6" t="s">
        <v>2977</v>
      </c>
      <c r="AB215" s="6"/>
      <c r="AC215" s="6"/>
      <c r="AD215" s="6"/>
      <c r="AE215" s="6">
        <v>1</v>
      </c>
    </row>
    <row r="216" spans="1:31">
      <c r="A216">
        <v>3269955</v>
      </c>
      <c r="B216" t="s">
        <v>434</v>
      </c>
      <c r="C216" t="s">
        <v>1967</v>
      </c>
      <c r="D216" t="str">
        <f>TRIM(SUBSTITUTE(TblAddress[[#This Row],[person_address]],","," "))</f>
        <v>28 rue du Père Brottier F-95110 Sannois</v>
      </c>
      <c r="E216" t="str">
        <f>TRIM([1]!RegExpReplace(TblAddress[[#This Row],[cln1]],"[^ 0-9]",""))</f>
        <v>28 95110</v>
      </c>
      <c r="F216" t="str">
        <f>TRIM([1]!RegExpFind(TblAddress[[#This Row],[cln1]],"(^|\D)\d{1,3}(\D|$)"))</f>
        <v>28</v>
      </c>
      <c r="G216" t="s">
        <v>9</v>
      </c>
      <c r="H216">
        <v>1</v>
      </c>
      <c r="I216">
        <f>LEN(TblAddress[[#This Row],[person_address]])</f>
        <v>40</v>
      </c>
      <c r="J216" s="1">
        <f>IF(TblAddress[[#This Row],[chr_len]]&lt;=I$1002,3,IF(TblAddress[[#This Row],[chr_len]]&lt;=I$1003,2,1))</f>
        <v>1</v>
      </c>
      <c r="K216">
        <f>IF(LEN(TRIM(TblAddress[[#This Row],[cln1]]))=0,0,LEN(TRIM(TblAddress[[#This Row],[cln1]]))-LEN(SUBSTITUTE(TblAddress[[#This Row],[cln1]]," ",""))+1)</f>
        <v>7</v>
      </c>
      <c r="L216">
        <f>IF(LEN(TRIM(TblAddress[[#This Row],[cln2]]))=0,0,LEN(TRIM(TblAddress[[#This Row],[cln2]]))-LEN(SUBSTITUTE(TblAddress[[#This Row],[cln2]]," ",""))+1)</f>
        <v>2</v>
      </c>
      <c r="M216">
        <f>IF(TblAddress[[#This Row],[cln3]]="",0,1)</f>
        <v>1</v>
      </c>
      <c r="N216" s="7">
        <f>LEN(SUBSTITUTE(TblAddress[[#This Row],[cln2]]," ",""))</f>
        <v>7</v>
      </c>
      <c r="O216" s="6">
        <f t="shared" ca="1" si="3"/>
        <v>0.77484513410080313</v>
      </c>
      <c r="P216" s="6">
        <v>0.14178356978602857</v>
      </c>
      <c r="Q216" s="6"/>
      <c r="R216" s="6"/>
      <c r="S216" s="6" t="s">
        <v>2262</v>
      </c>
      <c r="T216" s="6"/>
      <c r="U216" s="6"/>
      <c r="V216" s="6" t="s">
        <v>3725</v>
      </c>
      <c r="W216" s="20">
        <v>28</v>
      </c>
      <c r="X216" s="6"/>
      <c r="Y216" s="19" t="s">
        <v>3726</v>
      </c>
      <c r="Z216" s="6" t="s">
        <v>3727</v>
      </c>
      <c r="AA216" s="6"/>
      <c r="AB216" s="6"/>
      <c r="AC216" s="6"/>
      <c r="AD216" s="6"/>
      <c r="AE216" s="6">
        <v>1</v>
      </c>
    </row>
    <row r="217" spans="1:31">
      <c r="A217">
        <v>3288592</v>
      </c>
      <c r="B217" t="s">
        <v>1933</v>
      </c>
      <c r="C217" t="s">
        <v>435</v>
      </c>
      <c r="D217" t="str">
        <f>TRIM(SUBSTITUTE(TblAddress[[#This Row],[person_address]],","," "))</f>
        <v>Rormosen 204 DK-2990 Niv</v>
      </c>
      <c r="E217" t="str">
        <f>TRIM([1]!RegExpReplace(TblAddress[[#This Row],[cln1]],"[^ 0-9]",""))</f>
        <v>204 2990</v>
      </c>
      <c r="F217" t="str">
        <f>TRIM([1]!RegExpFind(TblAddress[[#This Row],[cln1]],"(^|\D)\d{1,3}(\D|$)"))</f>
        <v>204</v>
      </c>
      <c r="G217" t="s">
        <v>70</v>
      </c>
      <c r="H217">
        <v>1</v>
      </c>
      <c r="I217">
        <f>LEN(TblAddress[[#This Row],[person_address]])</f>
        <v>24</v>
      </c>
      <c r="J217" s="1">
        <f>IF(TblAddress[[#This Row],[chr_len]]&lt;=I$1002,3,IF(TblAddress[[#This Row],[chr_len]]&lt;=I$1003,2,1))</f>
        <v>2</v>
      </c>
      <c r="K217">
        <f>IF(LEN(TRIM(TblAddress[[#This Row],[cln1]]))=0,0,LEN(TRIM(TblAddress[[#This Row],[cln1]]))-LEN(SUBSTITUTE(TblAddress[[#This Row],[cln1]]," ",""))+1)</f>
        <v>4</v>
      </c>
      <c r="L217">
        <f>IF(LEN(TRIM(TblAddress[[#This Row],[cln2]]))=0,0,LEN(TRIM(TblAddress[[#This Row],[cln2]]))-LEN(SUBSTITUTE(TblAddress[[#This Row],[cln2]]," ",""))+1)</f>
        <v>2</v>
      </c>
      <c r="M217">
        <f>IF(TblAddress[[#This Row],[cln3]]="",0,1)</f>
        <v>1</v>
      </c>
      <c r="N217" s="7">
        <f>LEN(SUBSTITUTE(TblAddress[[#This Row],[cln2]]," ",""))</f>
        <v>7</v>
      </c>
      <c r="O217" s="6">
        <f t="shared" ca="1" si="3"/>
        <v>0.81957095920992407</v>
      </c>
      <c r="P217" s="6">
        <v>0.37147178064601949</v>
      </c>
      <c r="Q217" s="6"/>
      <c r="R217" s="6"/>
      <c r="S217" s="6" t="s">
        <v>2267</v>
      </c>
      <c r="T217" s="6"/>
      <c r="U217" s="6"/>
      <c r="V217" s="8" t="s">
        <v>2072</v>
      </c>
      <c r="W217" s="6">
        <v>204</v>
      </c>
      <c r="X217" s="6"/>
      <c r="Y217" s="8" t="s">
        <v>2094</v>
      </c>
      <c r="Z217" s="6" t="s">
        <v>2073</v>
      </c>
      <c r="AA217" s="6"/>
      <c r="AB217" s="6"/>
      <c r="AC217" s="6"/>
      <c r="AD217" s="6"/>
      <c r="AE217" s="6">
        <v>1</v>
      </c>
    </row>
    <row r="218" spans="1:31">
      <c r="A218">
        <v>3292015</v>
      </c>
      <c r="B218" t="s">
        <v>436</v>
      </c>
      <c r="C218" t="s">
        <v>437</v>
      </c>
      <c r="D218" t="str">
        <f>TRIM(SUBSTITUTE(TblAddress[[#This Row],[person_address]],","," "))</f>
        <v>Augustenstrasse 120 D-70197 Stuttgart</v>
      </c>
      <c r="E218" t="str">
        <f>TRIM([1]!RegExpReplace(TblAddress[[#This Row],[cln1]],"[^ 0-9]",""))</f>
        <v>120 70197</v>
      </c>
      <c r="F218" t="str">
        <f>TRIM([1]!RegExpFind(TblAddress[[#This Row],[cln1]],"(^|\D)\d{1,3}(\D|$)"))</f>
        <v>120</v>
      </c>
      <c r="G218" t="s">
        <v>4</v>
      </c>
      <c r="H218">
        <v>1</v>
      </c>
      <c r="I218">
        <f>LEN(TblAddress[[#This Row],[person_address]])</f>
        <v>37</v>
      </c>
      <c r="J218" s="1">
        <f>IF(TblAddress[[#This Row],[chr_len]]&lt;=I$1002,3,IF(TblAddress[[#This Row],[chr_len]]&lt;=I$1003,2,1))</f>
        <v>1</v>
      </c>
      <c r="K218">
        <f>IF(LEN(TRIM(TblAddress[[#This Row],[cln1]]))=0,0,LEN(TRIM(TblAddress[[#This Row],[cln1]]))-LEN(SUBSTITUTE(TblAddress[[#This Row],[cln1]]," ",""))+1)</f>
        <v>4</v>
      </c>
      <c r="L218">
        <f>IF(LEN(TRIM(TblAddress[[#This Row],[cln2]]))=0,0,LEN(TRIM(TblAddress[[#This Row],[cln2]]))-LEN(SUBSTITUTE(TblAddress[[#This Row],[cln2]]," ",""))+1)</f>
        <v>2</v>
      </c>
      <c r="M218">
        <f>IF(TblAddress[[#This Row],[cln3]]="",0,1)</f>
        <v>1</v>
      </c>
      <c r="N218" s="7">
        <f>LEN(SUBSTITUTE(TblAddress[[#This Row],[cln2]]," ",""))</f>
        <v>8</v>
      </c>
      <c r="O218" s="6">
        <f t="shared" ca="1" si="3"/>
        <v>0.80966237635637217</v>
      </c>
      <c r="P218" s="6">
        <v>0.13428631393695212</v>
      </c>
      <c r="Q218" s="6"/>
      <c r="R218" s="6"/>
      <c r="S218" s="6" t="s">
        <v>2262</v>
      </c>
      <c r="T218" s="6"/>
      <c r="U218" s="6"/>
      <c r="V218" s="6" t="s">
        <v>3728</v>
      </c>
      <c r="W218" s="17">
        <v>120</v>
      </c>
      <c r="X218" s="6"/>
      <c r="Y218" s="18" t="s">
        <v>3729</v>
      </c>
      <c r="Z218" s="6" t="s">
        <v>2571</v>
      </c>
      <c r="AA218" s="6"/>
      <c r="AB218" s="6"/>
      <c r="AC218" s="6"/>
      <c r="AD218" s="6"/>
      <c r="AE218" s="6">
        <v>1</v>
      </c>
    </row>
    <row r="219" spans="1:31">
      <c r="A219">
        <v>3345490</v>
      </c>
      <c r="B219" t="s">
        <v>438</v>
      </c>
      <c r="C219" t="s">
        <v>439</v>
      </c>
      <c r="D219" t="str">
        <f>TRIM(SUBSTITUTE(TblAddress[[#This Row],[person_address]],","," "))</f>
        <v>33-1 Tamagawadei 2-chome Setagaya-ku Tokyo 158</v>
      </c>
      <c r="E219" t="str">
        <f>TRIM([1]!RegExpReplace(TblAddress[[#This Row],[cln1]],"[^ 0-9]",""))</f>
        <v>331 2 158</v>
      </c>
      <c r="F219" t="str">
        <f>TRIM([1]!RegExpFind(TblAddress[[#This Row],[cln1]],"(^|\D)\d{1,3}(\D|$)"))</f>
        <v>33-</v>
      </c>
      <c r="G219" t="s">
        <v>8</v>
      </c>
      <c r="H219">
        <v>1</v>
      </c>
      <c r="I219">
        <f>LEN(TblAddress[[#This Row],[person_address]])</f>
        <v>48</v>
      </c>
      <c r="J219" s="1">
        <f>IF(TblAddress[[#This Row],[chr_len]]&lt;=I$1002,3,IF(TblAddress[[#This Row],[chr_len]]&lt;=I$1003,2,1))</f>
        <v>1</v>
      </c>
      <c r="K219">
        <f>IF(LEN(TRIM(TblAddress[[#This Row],[cln1]]))=0,0,LEN(TRIM(TblAddress[[#This Row],[cln1]]))-LEN(SUBSTITUTE(TblAddress[[#This Row],[cln1]]," ",""))+1)</f>
        <v>6</v>
      </c>
      <c r="L219">
        <f>IF(LEN(TRIM(TblAddress[[#This Row],[cln2]]))=0,0,LEN(TRIM(TblAddress[[#This Row],[cln2]]))-LEN(SUBSTITUTE(TblAddress[[#This Row],[cln2]]," ",""))+1)</f>
        <v>3</v>
      </c>
      <c r="M219">
        <f>IF(TblAddress[[#This Row],[cln3]]="",0,1)</f>
        <v>1</v>
      </c>
      <c r="N219" s="7">
        <f>LEN(SUBSTITUTE(TblAddress[[#This Row],[cln2]]," ",""))</f>
        <v>7</v>
      </c>
      <c r="O219" s="6">
        <f t="shared" ca="1" si="3"/>
        <v>0.23474860120158858</v>
      </c>
      <c r="P219" s="6">
        <v>0.13338954621015064</v>
      </c>
      <c r="Q219" s="6"/>
      <c r="R219" s="6"/>
      <c r="S219" s="6" t="s">
        <v>2262</v>
      </c>
      <c r="T219" s="6"/>
      <c r="U219" s="6"/>
      <c r="V219" s="6" t="s">
        <v>3730</v>
      </c>
      <c r="W219" s="18"/>
      <c r="X219" s="6" t="s">
        <v>3731</v>
      </c>
      <c r="Y219" s="18" t="s">
        <v>3732</v>
      </c>
      <c r="Z219" s="6" t="s">
        <v>613</v>
      </c>
      <c r="AA219" s="6"/>
      <c r="AB219" s="6"/>
      <c r="AC219" s="6"/>
      <c r="AD219" s="6"/>
      <c r="AE219" s="6">
        <v>1</v>
      </c>
    </row>
    <row r="220" spans="1:31">
      <c r="A220">
        <v>3418418</v>
      </c>
      <c r="B220" t="s">
        <v>440</v>
      </c>
      <c r="C220" t="s">
        <v>441</v>
      </c>
      <c r="D220" t="str">
        <f>TRIM(SUBSTITUTE(TblAddress[[#This Row],[person_address]],","," "))</f>
        <v>P.O. Box 210 Newmarket Ontario L3Y 4X3</v>
      </c>
      <c r="E220" t="str">
        <f>TRIM([1]!RegExpReplace(TblAddress[[#This Row],[cln1]],"[^ 0-9]",""))</f>
        <v>210 3 43</v>
      </c>
      <c r="F220" t="str">
        <f>TRIM([1]!RegExpFind(TblAddress[[#This Row],[cln1]],"(^|\D)\d{1,3}(\D|$)"))</f>
        <v>210</v>
      </c>
      <c r="G220" t="s">
        <v>64</v>
      </c>
      <c r="H220">
        <v>1</v>
      </c>
      <c r="I220">
        <f>LEN(TblAddress[[#This Row],[person_address]])</f>
        <v>39</v>
      </c>
      <c r="J220" s="1">
        <f>IF(TblAddress[[#This Row],[chr_len]]&lt;=I$1002,3,IF(TblAddress[[#This Row],[chr_len]]&lt;=I$1003,2,1))</f>
        <v>1</v>
      </c>
      <c r="K220">
        <f>IF(LEN(TRIM(TblAddress[[#This Row],[cln1]]))=0,0,LEN(TRIM(TblAddress[[#This Row],[cln1]]))-LEN(SUBSTITUTE(TblAddress[[#This Row],[cln1]]," ",""))+1)</f>
        <v>7</v>
      </c>
      <c r="L220">
        <f>IF(LEN(TRIM(TblAddress[[#This Row],[cln2]]))=0,0,LEN(TRIM(TblAddress[[#This Row],[cln2]]))-LEN(SUBSTITUTE(TblAddress[[#This Row],[cln2]]," ",""))+1)</f>
        <v>3</v>
      </c>
      <c r="M220">
        <f>IF(TblAddress[[#This Row],[cln3]]="",0,1)</f>
        <v>1</v>
      </c>
      <c r="N220" s="7">
        <f>LEN(SUBSTITUTE(TblAddress[[#This Row],[cln2]]," ",""))</f>
        <v>6</v>
      </c>
      <c r="O220" s="6">
        <f t="shared" ca="1" si="3"/>
        <v>0.18141628070516491</v>
      </c>
      <c r="P220" s="6">
        <v>0.13108969899934941</v>
      </c>
      <c r="Q220" s="6"/>
      <c r="R220" s="6"/>
      <c r="S220" s="6" t="s">
        <v>2262</v>
      </c>
      <c r="T220" s="6"/>
      <c r="U220" s="6"/>
      <c r="V220" s="6" t="s">
        <v>3733</v>
      </c>
      <c r="W220" s="17"/>
      <c r="X220" s="6"/>
      <c r="Y220" s="18" t="s">
        <v>3734</v>
      </c>
      <c r="Z220" s="6" t="s">
        <v>3735</v>
      </c>
      <c r="AA220" s="6" t="s">
        <v>718</v>
      </c>
      <c r="AB220" s="6"/>
      <c r="AC220" s="6"/>
      <c r="AD220" s="6"/>
      <c r="AE220" s="6">
        <v>1</v>
      </c>
    </row>
    <row r="221" spans="1:31">
      <c r="A221">
        <v>3419345</v>
      </c>
      <c r="B221" t="s">
        <v>442</v>
      </c>
      <c r="C221" t="s">
        <v>443</v>
      </c>
      <c r="D221" t="str">
        <f>TRIM(SUBSTITUTE(TblAddress[[#This Row],[person_address]],","," "))</f>
        <v>255 Archer's Mead Williamsburg VA 23185</v>
      </c>
      <c r="E221" t="str">
        <f>TRIM([1]!RegExpReplace(TblAddress[[#This Row],[cln1]],"[^ 0-9]",""))</f>
        <v>255 23185</v>
      </c>
      <c r="F221" t="str">
        <f>TRIM([1]!RegExpFind(TblAddress[[#This Row],[cln1]],"(^|\D)\d{1,3}(\D|$)"))</f>
        <v>255</v>
      </c>
      <c r="G221" t="s">
        <v>19</v>
      </c>
      <c r="H221">
        <v>1</v>
      </c>
      <c r="I221">
        <f>LEN(TblAddress[[#This Row],[person_address]])</f>
        <v>40</v>
      </c>
      <c r="J221" s="1">
        <f>IF(TblAddress[[#This Row],[chr_len]]&lt;=I$1002,3,IF(TblAddress[[#This Row],[chr_len]]&lt;=I$1003,2,1))</f>
        <v>1</v>
      </c>
      <c r="K221">
        <f>IF(LEN(TRIM(TblAddress[[#This Row],[cln1]]))=0,0,LEN(TRIM(TblAddress[[#This Row],[cln1]]))-LEN(SUBSTITUTE(TblAddress[[#This Row],[cln1]]," ",""))+1)</f>
        <v>6</v>
      </c>
      <c r="L221">
        <f>IF(LEN(TRIM(TblAddress[[#This Row],[cln2]]))=0,0,LEN(TRIM(TblAddress[[#This Row],[cln2]]))-LEN(SUBSTITUTE(TblAddress[[#This Row],[cln2]]," ",""))+1)</f>
        <v>2</v>
      </c>
      <c r="M221">
        <f>IF(TblAddress[[#This Row],[cln3]]="",0,1)</f>
        <v>1</v>
      </c>
      <c r="N221" s="7">
        <f>LEN(SUBSTITUTE(TblAddress[[#This Row],[cln2]]," ",""))</f>
        <v>8</v>
      </c>
      <c r="O221" s="6">
        <f t="shared" ca="1" si="3"/>
        <v>0.67256338214798761</v>
      </c>
      <c r="P221" s="6">
        <v>0.15662164909599907</v>
      </c>
      <c r="Q221" s="6"/>
      <c r="R221" s="6"/>
      <c r="S221" s="6" t="s">
        <v>2263</v>
      </c>
      <c r="T221" s="6"/>
      <c r="U221" s="6"/>
      <c r="V221" s="8" t="s">
        <v>2978</v>
      </c>
      <c r="W221" s="6">
        <v>255</v>
      </c>
      <c r="X221" s="6"/>
      <c r="Y221" s="8" t="s">
        <v>2979</v>
      </c>
      <c r="Z221" s="6" t="s">
        <v>2980</v>
      </c>
      <c r="AA221" s="6" t="s">
        <v>2089</v>
      </c>
      <c r="AB221" s="6"/>
      <c r="AC221" s="6"/>
      <c r="AD221" s="6"/>
      <c r="AE221" s="6">
        <v>1</v>
      </c>
    </row>
    <row r="222" spans="1:31">
      <c r="A222">
        <v>3462080</v>
      </c>
      <c r="B222" t="s">
        <v>444</v>
      </c>
      <c r="C222" t="s">
        <v>445</v>
      </c>
      <c r="D222" t="str">
        <f>TRIM(SUBSTITUTE(TblAddress[[#This Row],[person_address]],","," "))</f>
        <v>3-4 Hattori-nishimachi 3-chome Toyonaka-shi Osaka 561</v>
      </c>
      <c r="E222" t="str">
        <f>TRIM([1]!RegExpReplace(TblAddress[[#This Row],[cln1]],"[^ 0-9]",""))</f>
        <v>34 3 561</v>
      </c>
      <c r="F222" t="str">
        <f>TRIM([1]!RegExpFind(TblAddress[[#This Row],[cln1]],"(^|\D)\d{1,3}(\D|$)"))</f>
        <v>3-</v>
      </c>
      <c r="G222" t="s">
        <v>8</v>
      </c>
      <c r="H222">
        <v>1</v>
      </c>
      <c r="I222">
        <f>LEN(TblAddress[[#This Row],[person_address]])</f>
        <v>55</v>
      </c>
      <c r="J222" s="1">
        <f>IF(TblAddress[[#This Row],[chr_len]]&lt;=I$1002,3,IF(TblAddress[[#This Row],[chr_len]]&lt;=I$1003,2,1))</f>
        <v>1</v>
      </c>
      <c r="K222">
        <f>IF(LEN(TRIM(TblAddress[[#This Row],[cln1]]))=0,0,LEN(TRIM(TblAddress[[#This Row],[cln1]]))-LEN(SUBSTITUTE(TblAddress[[#This Row],[cln1]]," ",""))+1)</f>
        <v>6</v>
      </c>
      <c r="L222">
        <f>IF(LEN(TRIM(TblAddress[[#This Row],[cln2]]))=0,0,LEN(TRIM(TblAddress[[#This Row],[cln2]]))-LEN(SUBSTITUTE(TblAddress[[#This Row],[cln2]]," ",""))+1)</f>
        <v>3</v>
      </c>
      <c r="M222">
        <f>IF(TblAddress[[#This Row],[cln3]]="",0,1)</f>
        <v>1</v>
      </c>
      <c r="N222" s="7">
        <f>LEN(SUBSTITUTE(TblAddress[[#This Row],[cln2]]," ",""))</f>
        <v>6</v>
      </c>
      <c r="O222" s="6">
        <f t="shared" ca="1" si="3"/>
        <v>0.91339015685683422</v>
      </c>
      <c r="P222" s="6">
        <v>0.21236611837855546</v>
      </c>
      <c r="Q222" s="6"/>
      <c r="R222" s="6"/>
      <c r="S222" s="6" t="s">
        <v>2266</v>
      </c>
      <c r="T222" s="6"/>
      <c r="U222" s="6" t="s">
        <v>2341</v>
      </c>
      <c r="V222" s="8"/>
      <c r="W222" s="8" t="s">
        <v>2342</v>
      </c>
      <c r="X222" s="6" t="s">
        <v>2343</v>
      </c>
      <c r="Y222" s="8">
        <v>561</v>
      </c>
      <c r="Z222" s="6" t="s">
        <v>694</v>
      </c>
      <c r="AA222" s="6"/>
      <c r="AB222" s="6"/>
      <c r="AC222" s="6"/>
      <c r="AD222" s="6"/>
      <c r="AE222" s="6">
        <v>1</v>
      </c>
    </row>
    <row r="223" spans="1:31">
      <c r="A223">
        <v>3467387</v>
      </c>
      <c r="B223" t="s">
        <v>1934</v>
      </c>
      <c r="C223" t="s">
        <v>1968</v>
      </c>
      <c r="D223" t="str">
        <f>TRIM(SUBSTITUTE(TblAddress[[#This Row],[person_address]],","," "))</f>
        <v>Lehmikentäntie 236 C7 SF-90450 Kempele</v>
      </c>
      <c r="E223" t="str">
        <f>TRIM([1]!RegExpReplace(TblAddress[[#This Row],[cln1]],"[^ 0-9]",""))</f>
        <v>236 7 90450</v>
      </c>
      <c r="F223" t="str">
        <f>TRIM([1]!RegExpFind(TblAddress[[#This Row],[cln1]],"(^|\D)\d{1,3}(\D|$)"))</f>
        <v>236</v>
      </c>
      <c r="G223" t="s">
        <v>65</v>
      </c>
      <c r="H223">
        <v>1</v>
      </c>
      <c r="I223">
        <f>LEN(TblAddress[[#This Row],[person_address]])</f>
        <v>38</v>
      </c>
      <c r="J223" s="1">
        <f>IF(TblAddress[[#This Row],[chr_len]]&lt;=I$1002,3,IF(TblAddress[[#This Row],[chr_len]]&lt;=I$1003,2,1))</f>
        <v>1</v>
      </c>
      <c r="K223">
        <f>IF(LEN(TRIM(TblAddress[[#This Row],[cln1]]))=0,0,LEN(TRIM(TblAddress[[#This Row],[cln1]]))-LEN(SUBSTITUTE(TblAddress[[#This Row],[cln1]]," ",""))+1)</f>
        <v>5</v>
      </c>
      <c r="L223">
        <f>IF(LEN(TRIM(TblAddress[[#This Row],[cln2]]))=0,0,LEN(TRIM(TblAddress[[#This Row],[cln2]]))-LEN(SUBSTITUTE(TblAddress[[#This Row],[cln2]]," ",""))+1)</f>
        <v>3</v>
      </c>
      <c r="M223">
        <f>IF(TblAddress[[#This Row],[cln3]]="",0,1)</f>
        <v>1</v>
      </c>
      <c r="N223" s="7">
        <f>LEN(SUBSTITUTE(TblAddress[[#This Row],[cln2]]," ",""))</f>
        <v>9</v>
      </c>
      <c r="O223" s="6">
        <f t="shared" ca="1" si="3"/>
        <v>9.0417380419412829E-2</v>
      </c>
      <c r="P223" s="6">
        <v>0.18150890334007075</v>
      </c>
      <c r="Q223" s="6"/>
      <c r="R223" s="6"/>
      <c r="S223" s="6" t="s">
        <v>2265</v>
      </c>
      <c r="T223" s="7"/>
      <c r="U223" s="7"/>
      <c r="V223" s="8" t="s">
        <v>3497</v>
      </c>
      <c r="W223" s="7" t="s">
        <v>3498</v>
      </c>
      <c r="X223" s="7"/>
      <c r="Y223" s="8" t="s">
        <v>3499</v>
      </c>
      <c r="Z223" s="7" t="s">
        <v>3500</v>
      </c>
      <c r="AA223" s="7"/>
      <c r="AB223" s="7"/>
      <c r="AC223" s="7"/>
      <c r="AD223" s="7"/>
      <c r="AE223" s="7">
        <v>1</v>
      </c>
    </row>
    <row r="224" spans="1:31">
      <c r="A224">
        <v>3483986</v>
      </c>
      <c r="B224" t="s">
        <v>1935</v>
      </c>
      <c r="C224" t="s">
        <v>1969</v>
      </c>
      <c r="D224" t="str">
        <f>TRIM(SUBSTITUTE(TblAddress[[#This Row],[person_address]],","," "))</f>
        <v>Route du Maréchal De Lattre De Tassigny Barembach 67130 Schirmeck</v>
      </c>
      <c r="E224" t="str">
        <f>TRIM([1]!RegExpReplace(TblAddress[[#This Row],[cln1]],"[^ 0-9]",""))</f>
        <v>67130</v>
      </c>
      <c r="F224" t="str">
        <f>TRIM([1]!RegExpFind(TblAddress[[#This Row],[cln1]],"(^|\D)\d{1,3}(\D|$)"))</f>
        <v/>
      </c>
      <c r="G224" t="s">
        <v>9</v>
      </c>
      <c r="H224">
        <v>1</v>
      </c>
      <c r="I224">
        <f>LEN(TblAddress[[#This Row],[person_address]])</f>
        <v>66</v>
      </c>
      <c r="J224" s="1">
        <f>IF(TblAddress[[#This Row],[chr_len]]&lt;=I$1002,3,IF(TblAddress[[#This Row],[chr_len]]&lt;=I$1003,2,1))</f>
        <v>1</v>
      </c>
      <c r="K224">
        <f>IF(LEN(TRIM(TblAddress[[#This Row],[cln1]]))=0,0,LEN(TRIM(TblAddress[[#This Row],[cln1]]))-LEN(SUBSTITUTE(TblAddress[[#This Row],[cln1]]," ",""))+1)</f>
        <v>10</v>
      </c>
      <c r="L224">
        <f>IF(LEN(TRIM(TblAddress[[#This Row],[cln2]]))=0,0,LEN(TRIM(TblAddress[[#This Row],[cln2]]))-LEN(SUBSTITUTE(TblAddress[[#This Row],[cln2]]," ",""))+1)</f>
        <v>1</v>
      </c>
      <c r="M224">
        <f>IF(TblAddress[[#This Row],[cln3]]="",0,1)</f>
        <v>0</v>
      </c>
      <c r="N224" s="7">
        <f>LEN(SUBSTITUTE(TblAddress[[#This Row],[cln2]]," ",""))</f>
        <v>5</v>
      </c>
      <c r="O224" s="6">
        <f t="shared" ca="1" si="3"/>
        <v>0.18988305271365735</v>
      </c>
      <c r="P224" s="6">
        <v>0.17295247629861654</v>
      </c>
      <c r="Q224" s="6"/>
      <c r="R224" s="6"/>
      <c r="S224" s="6" t="s">
        <v>2264</v>
      </c>
      <c r="T224" s="7"/>
      <c r="U224" s="7"/>
      <c r="V224" s="8" t="s">
        <v>2618</v>
      </c>
      <c r="W224" s="7"/>
      <c r="X224" s="7"/>
      <c r="Y224" s="8" t="s">
        <v>2619</v>
      </c>
      <c r="Z224" s="7" t="s">
        <v>2620</v>
      </c>
      <c r="AA224" s="7" t="s">
        <v>2621</v>
      </c>
      <c r="AB224" s="7"/>
      <c r="AC224" s="7"/>
      <c r="AD224" s="7"/>
      <c r="AE224" s="6">
        <v>1</v>
      </c>
    </row>
    <row r="225" spans="1:31">
      <c r="A225">
        <v>3490940</v>
      </c>
      <c r="B225" t="s">
        <v>446</v>
      </c>
      <c r="C225" t="s">
        <v>447</v>
      </c>
      <c r="D225" t="str">
        <f>TRIM(SUBSTITUTE(TblAddress[[#This Row],[person_address]],","," "))</f>
        <v>77 Kitayoshida-cho Matsuyama-shi Ehime 7911</v>
      </c>
      <c r="E225" t="str">
        <f>TRIM([1]!RegExpReplace(TblAddress[[#This Row],[cln1]],"[^ 0-9]",""))</f>
        <v>77 7911</v>
      </c>
      <c r="F225" t="str">
        <f>TRIM([1]!RegExpFind(TblAddress[[#This Row],[cln1]],"(^|\D)\d{1,3}(\D|$)"))</f>
        <v>77</v>
      </c>
      <c r="G225" t="s">
        <v>8</v>
      </c>
      <c r="H225">
        <v>1</v>
      </c>
      <c r="I225">
        <f>LEN(TblAddress[[#This Row],[person_address]])</f>
        <v>45</v>
      </c>
      <c r="J225" s="1">
        <f>IF(TblAddress[[#This Row],[chr_len]]&lt;=I$1002,3,IF(TblAddress[[#This Row],[chr_len]]&lt;=I$1003,2,1))</f>
        <v>1</v>
      </c>
      <c r="K225">
        <f>IF(LEN(TRIM(TblAddress[[#This Row],[cln1]]))=0,0,LEN(TRIM(TblAddress[[#This Row],[cln1]]))-LEN(SUBSTITUTE(TblAddress[[#This Row],[cln1]]," ",""))+1)</f>
        <v>5</v>
      </c>
      <c r="L225">
        <f>IF(LEN(TRIM(TblAddress[[#This Row],[cln2]]))=0,0,LEN(TRIM(TblAddress[[#This Row],[cln2]]))-LEN(SUBSTITUTE(TblAddress[[#This Row],[cln2]]," ",""))+1)</f>
        <v>2</v>
      </c>
      <c r="M225">
        <f>IF(TblAddress[[#This Row],[cln3]]="",0,1)</f>
        <v>1</v>
      </c>
      <c r="N225" s="7">
        <f>LEN(SUBSTITUTE(TblAddress[[#This Row],[cln2]]," ",""))</f>
        <v>6</v>
      </c>
      <c r="O225" s="6">
        <f t="shared" ca="1" si="3"/>
        <v>0.38358889169645638</v>
      </c>
      <c r="P225" s="6">
        <v>0.13911336808114161</v>
      </c>
      <c r="Q225" s="6"/>
      <c r="R225" s="6"/>
      <c r="S225" s="6" t="s">
        <v>2262</v>
      </c>
      <c r="T225" s="6"/>
      <c r="U225" s="6"/>
      <c r="V225" s="6" t="s">
        <v>3736</v>
      </c>
      <c r="W225" s="18"/>
      <c r="X225" s="6"/>
      <c r="Y225" s="18" t="s">
        <v>3737</v>
      </c>
      <c r="Z225" s="6" t="s">
        <v>3738</v>
      </c>
      <c r="AA225" s="6" t="s">
        <v>3739</v>
      </c>
      <c r="AB225" s="6"/>
      <c r="AC225" s="6"/>
      <c r="AD225" s="6"/>
      <c r="AE225" s="6">
        <v>1</v>
      </c>
    </row>
    <row r="226" spans="1:31">
      <c r="A226">
        <v>3504230</v>
      </c>
      <c r="B226" t="s">
        <v>448</v>
      </c>
      <c r="C226" t="s">
        <v>449</v>
      </c>
      <c r="D226" t="str">
        <f>TRIM(SUBSTITUTE(TblAddress[[#This Row],[person_address]],","," "))</f>
        <v>P.O. Drawer 428 Donalsonville GA 31745</v>
      </c>
      <c r="E226" t="str">
        <f>TRIM([1]!RegExpReplace(TblAddress[[#This Row],[cln1]],"[^ 0-9]",""))</f>
        <v>428 31745</v>
      </c>
      <c r="F226" t="str">
        <f>TRIM([1]!RegExpFind(TblAddress[[#This Row],[cln1]],"(^|\D)\d{1,3}(\D|$)"))</f>
        <v>428</v>
      </c>
      <c r="G226" t="s">
        <v>19</v>
      </c>
      <c r="H226">
        <v>1</v>
      </c>
      <c r="I226">
        <f>LEN(TblAddress[[#This Row],[person_address]])</f>
        <v>39</v>
      </c>
      <c r="J226" s="1">
        <f>IF(TblAddress[[#This Row],[chr_len]]&lt;=I$1002,3,IF(TblAddress[[#This Row],[chr_len]]&lt;=I$1003,2,1))</f>
        <v>1</v>
      </c>
      <c r="K226">
        <f>IF(LEN(TRIM(TblAddress[[#This Row],[cln1]]))=0,0,LEN(TRIM(TblAddress[[#This Row],[cln1]]))-LEN(SUBSTITUTE(TblAddress[[#This Row],[cln1]]," ",""))+1)</f>
        <v>6</v>
      </c>
      <c r="L226">
        <f>IF(LEN(TRIM(TblAddress[[#This Row],[cln2]]))=0,0,LEN(TRIM(TblAddress[[#This Row],[cln2]]))-LEN(SUBSTITUTE(TblAddress[[#This Row],[cln2]]," ",""))+1)</f>
        <v>2</v>
      </c>
      <c r="M226">
        <f>IF(TblAddress[[#This Row],[cln3]]="",0,1)</f>
        <v>1</v>
      </c>
      <c r="N226" s="7">
        <f>LEN(SUBSTITUTE(TblAddress[[#This Row],[cln2]]," ",""))</f>
        <v>8</v>
      </c>
      <c r="O226" s="6">
        <f t="shared" ca="1" si="3"/>
        <v>0.65220311073767034</v>
      </c>
      <c r="P226" s="6">
        <v>0.17853966899433749</v>
      </c>
      <c r="Q226" s="6"/>
      <c r="R226" s="6"/>
      <c r="S226" s="6" t="s">
        <v>2264</v>
      </c>
      <c r="T226" s="7"/>
      <c r="U226" s="7"/>
      <c r="V226" s="8"/>
      <c r="W226" s="7" t="s">
        <v>2622</v>
      </c>
      <c r="X226" s="7"/>
      <c r="Y226" s="8" t="s">
        <v>2623</v>
      </c>
      <c r="Z226" s="7" t="s">
        <v>2624</v>
      </c>
      <c r="AA226" s="7" t="s">
        <v>2388</v>
      </c>
      <c r="AB226" s="7"/>
      <c r="AC226" s="7"/>
      <c r="AD226" s="7"/>
      <c r="AE226" s="7">
        <v>1</v>
      </c>
    </row>
    <row r="227" spans="1:31">
      <c r="A227">
        <v>3508769</v>
      </c>
      <c r="B227" t="s">
        <v>450</v>
      </c>
      <c r="C227" t="s">
        <v>451</v>
      </c>
      <c r="D227" t="str">
        <f>TRIM(SUBSTITUTE(TblAddress[[#This Row],[person_address]],","," "))</f>
        <v>P.O. Box 6300 Columbia Maryland 21045-6300</v>
      </c>
      <c r="E227" t="str">
        <f>TRIM([1]!RegExpReplace(TblAddress[[#This Row],[cln1]],"[^ 0-9]",""))</f>
        <v>6300 210456300</v>
      </c>
      <c r="F227" t="str">
        <f>TRIM([1]!RegExpFind(TblAddress[[#This Row],[cln1]],"(^|\D)\d{1,3}(\D|$)"))</f>
        <v/>
      </c>
      <c r="G227" t="s">
        <v>19</v>
      </c>
      <c r="H227">
        <v>1</v>
      </c>
      <c r="I227">
        <f>LEN(TblAddress[[#This Row],[person_address]])</f>
        <v>43</v>
      </c>
      <c r="J227" s="1">
        <f>IF(TblAddress[[#This Row],[chr_len]]&lt;=I$1002,3,IF(TblAddress[[#This Row],[chr_len]]&lt;=I$1003,2,1))</f>
        <v>1</v>
      </c>
      <c r="K227">
        <f>IF(LEN(TRIM(TblAddress[[#This Row],[cln1]]))=0,0,LEN(TRIM(TblAddress[[#This Row],[cln1]]))-LEN(SUBSTITUTE(TblAddress[[#This Row],[cln1]]," ",""))+1)</f>
        <v>6</v>
      </c>
      <c r="L227">
        <f>IF(LEN(TRIM(TblAddress[[#This Row],[cln2]]))=0,0,LEN(TRIM(TblAddress[[#This Row],[cln2]]))-LEN(SUBSTITUTE(TblAddress[[#This Row],[cln2]]," ",""))+1)</f>
        <v>2</v>
      </c>
      <c r="M227">
        <f>IF(TblAddress[[#This Row],[cln3]]="",0,1)</f>
        <v>0</v>
      </c>
      <c r="N227" s="7">
        <f>LEN(SUBSTITUTE(TblAddress[[#This Row],[cln2]]," ",""))</f>
        <v>13</v>
      </c>
      <c r="O227" s="6">
        <f t="shared" ca="1" si="3"/>
        <v>0.6918855871943963</v>
      </c>
      <c r="P227" s="6">
        <v>0.19165233756020805</v>
      </c>
      <c r="Q227" s="6"/>
      <c r="R227" s="6"/>
      <c r="S227" s="6" t="s">
        <v>2265</v>
      </c>
      <c r="T227" s="7"/>
      <c r="U227" s="7" t="s">
        <v>3501</v>
      </c>
      <c r="V227" s="8"/>
      <c r="W227" s="7"/>
      <c r="X227" s="7"/>
      <c r="Y227" s="8" t="s">
        <v>3502</v>
      </c>
      <c r="Z227" s="7" t="s">
        <v>983</v>
      </c>
      <c r="AA227" s="7" t="s">
        <v>2370</v>
      </c>
      <c r="AB227" s="7"/>
      <c r="AC227" s="7"/>
      <c r="AD227" s="7"/>
      <c r="AE227" s="7">
        <v>0</v>
      </c>
    </row>
    <row r="228" spans="1:31">
      <c r="A228">
        <v>3519351</v>
      </c>
      <c r="B228" t="s">
        <v>452</v>
      </c>
      <c r="C228" t="s">
        <v>453</v>
      </c>
      <c r="D228" t="str">
        <f>TRIM(SUBSTITUTE(TblAddress[[#This Row],[person_address]],","," "))</f>
        <v>81 Hanbury Road Dorridge Solihull West Midlands B93 8DN</v>
      </c>
      <c r="E228" t="str">
        <f>TRIM([1]!RegExpReplace(TblAddress[[#This Row],[cln1]],"[^ 0-9]",""))</f>
        <v>81 93 8</v>
      </c>
      <c r="F228" t="str">
        <f>TRIM([1]!RegExpFind(TblAddress[[#This Row],[cln1]],"(^|\D)\d{1,3}(\D|$)"))</f>
        <v>81</v>
      </c>
      <c r="G228" t="s">
        <v>16</v>
      </c>
      <c r="H228">
        <v>1</v>
      </c>
      <c r="I228">
        <f>LEN(TblAddress[[#This Row],[person_address]])</f>
        <v>55</v>
      </c>
      <c r="J228" s="1">
        <f>IF(TblAddress[[#This Row],[chr_len]]&lt;=I$1002,3,IF(TblAddress[[#This Row],[chr_len]]&lt;=I$1003,2,1))</f>
        <v>1</v>
      </c>
      <c r="K228">
        <f>IF(LEN(TRIM(TblAddress[[#This Row],[cln1]]))=0,0,LEN(TRIM(TblAddress[[#This Row],[cln1]]))-LEN(SUBSTITUTE(TblAddress[[#This Row],[cln1]]," ",""))+1)</f>
        <v>9</v>
      </c>
      <c r="L228">
        <f>IF(LEN(TRIM(TblAddress[[#This Row],[cln2]]))=0,0,LEN(TRIM(TblAddress[[#This Row],[cln2]]))-LEN(SUBSTITUTE(TblAddress[[#This Row],[cln2]]," ",""))+1)</f>
        <v>3</v>
      </c>
      <c r="M228">
        <f>IF(TblAddress[[#This Row],[cln3]]="",0,1)</f>
        <v>1</v>
      </c>
      <c r="N228" s="7">
        <f>LEN(SUBSTITUTE(TblAddress[[#This Row],[cln2]]," ",""))</f>
        <v>5</v>
      </c>
      <c r="O228" s="6">
        <f t="shared" ca="1" si="3"/>
        <v>0.76117164728866193</v>
      </c>
      <c r="P228" s="6">
        <v>5.7674837818059155E-2</v>
      </c>
      <c r="Q228" s="6"/>
      <c r="R228" s="6"/>
      <c r="S228" s="6" t="s">
        <v>2267</v>
      </c>
      <c r="T228" s="6"/>
      <c r="U228" s="6"/>
      <c r="V228" s="8" t="s">
        <v>2221</v>
      </c>
      <c r="W228" s="6">
        <v>81</v>
      </c>
      <c r="X228" s="6"/>
      <c r="Y228" s="8" t="s">
        <v>2223</v>
      </c>
      <c r="Z228" s="6" t="s">
        <v>2222</v>
      </c>
      <c r="AA228" s="6" t="s">
        <v>2224</v>
      </c>
      <c r="AB228" s="6"/>
      <c r="AC228" s="6"/>
      <c r="AD228" s="6"/>
      <c r="AE228" s="6">
        <v>1</v>
      </c>
    </row>
    <row r="229" spans="1:31">
      <c r="A229">
        <v>3523020</v>
      </c>
      <c r="B229" t="s">
        <v>454</v>
      </c>
      <c r="C229" t="s">
        <v>455</v>
      </c>
      <c r="D229" t="str">
        <f>TRIM(SUBSTITUTE(TblAddress[[#This Row],[person_address]],","," "))</f>
        <v>2434 Forest Manor Court Neenah WI 54956</v>
      </c>
      <c r="E229" t="str">
        <f>TRIM([1]!RegExpReplace(TblAddress[[#This Row],[cln1]],"[^ 0-9]",""))</f>
        <v>2434 54956</v>
      </c>
      <c r="F229" t="str">
        <f>TRIM([1]!RegExpFind(TblAddress[[#This Row],[cln1]],"(^|\D)\d{1,3}(\D|$)"))</f>
        <v/>
      </c>
      <c r="G229" t="s">
        <v>19</v>
      </c>
      <c r="H229">
        <v>1</v>
      </c>
      <c r="I229">
        <f>LEN(TblAddress[[#This Row],[person_address]])</f>
        <v>40</v>
      </c>
      <c r="J229" s="1">
        <f>IF(TblAddress[[#This Row],[chr_len]]&lt;=I$1002,3,IF(TblAddress[[#This Row],[chr_len]]&lt;=I$1003,2,1))</f>
        <v>1</v>
      </c>
      <c r="K229">
        <f>IF(LEN(TRIM(TblAddress[[#This Row],[cln1]]))=0,0,LEN(TRIM(TblAddress[[#This Row],[cln1]]))-LEN(SUBSTITUTE(TblAddress[[#This Row],[cln1]]," ",""))+1)</f>
        <v>7</v>
      </c>
      <c r="L229">
        <f>IF(LEN(TRIM(TblAddress[[#This Row],[cln2]]))=0,0,LEN(TRIM(TblAddress[[#This Row],[cln2]]))-LEN(SUBSTITUTE(TblAddress[[#This Row],[cln2]]," ",""))+1)</f>
        <v>2</v>
      </c>
      <c r="M229">
        <f>IF(TblAddress[[#This Row],[cln3]]="",0,1)</f>
        <v>0</v>
      </c>
      <c r="N229" s="7">
        <f>LEN(SUBSTITUTE(TblAddress[[#This Row],[cln2]]," ",""))</f>
        <v>9</v>
      </c>
      <c r="O229" s="6">
        <f t="shared" ca="1" si="3"/>
        <v>0.8323156009068714</v>
      </c>
      <c r="P229" s="6">
        <v>0.17156770079110462</v>
      </c>
      <c r="Q229" s="6"/>
      <c r="R229" s="6"/>
      <c r="S229" s="6" t="s">
        <v>2264</v>
      </c>
      <c r="T229" s="7"/>
      <c r="U229" s="7"/>
      <c r="V229" s="8" t="s">
        <v>2625</v>
      </c>
      <c r="W229" s="7">
        <v>2434</v>
      </c>
      <c r="X229" s="7"/>
      <c r="Y229" s="8" t="s">
        <v>2626</v>
      </c>
      <c r="Z229" s="7" t="s">
        <v>2627</v>
      </c>
      <c r="AA229" s="7" t="s">
        <v>2040</v>
      </c>
      <c r="AB229" s="7"/>
      <c r="AC229" s="7"/>
      <c r="AD229" s="7"/>
      <c r="AE229" s="6">
        <v>1</v>
      </c>
    </row>
    <row r="230" spans="1:31">
      <c r="A230">
        <v>3527671</v>
      </c>
      <c r="B230" t="s">
        <v>456</v>
      </c>
      <c r="C230" t="s">
        <v>457</v>
      </c>
      <c r="D230" t="str">
        <f>TRIM(SUBSTITUTE(TblAddress[[#This Row],[person_address]],","," "))</f>
        <v>28 Charles Garnier Loretteville Quebec G2A 2X8</v>
      </c>
      <c r="E230" t="str">
        <f>TRIM([1]!RegExpReplace(TblAddress[[#This Row],[cln1]],"[^ 0-9]",""))</f>
        <v>28 2 28</v>
      </c>
      <c r="F230" t="str">
        <f>TRIM([1]!RegExpFind(TblAddress[[#This Row],[cln1]],"(^|\D)\d{1,3}(\D|$)"))</f>
        <v>28</v>
      </c>
      <c r="G230" t="s">
        <v>64</v>
      </c>
      <c r="H230">
        <v>1</v>
      </c>
      <c r="I230">
        <f>LEN(TblAddress[[#This Row],[person_address]])</f>
        <v>47</v>
      </c>
      <c r="J230" s="1">
        <f>IF(TblAddress[[#This Row],[chr_len]]&lt;=I$1002,3,IF(TblAddress[[#This Row],[chr_len]]&lt;=I$1003,2,1))</f>
        <v>1</v>
      </c>
      <c r="K230">
        <f>IF(LEN(TRIM(TblAddress[[#This Row],[cln1]]))=0,0,LEN(TRIM(TblAddress[[#This Row],[cln1]]))-LEN(SUBSTITUTE(TblAddress[[#This Row],[cln1]]," ",""))+1)</f>
        <v>7</v>
      </c>
      <c r="L230">
        <f>IF(LEN(TRIM(TblAddress[[#This Row],[cln2]]))=0,0,LEN(TRIM(TblAddress[[#This Row],[cln2]]))-LEN(SUBSTITUTE(TblAddress[[#This Row],[cln2]]," ",""))+1)</f>
        <v>3</v>
      </c>
      <c r="M230">
        <f>IF(TblAddress[[#This Row],[cln3]]="",0,1)</f>
        <v>1</v>
      </c>
      <c r="N230" s="7">
        <f>LEN(SUBSTITUTE(TblAddress[[#This Row],[cln2]]," ",""))</f>
        <v>5</v>
      </c>
      <c r="O230" s="6">
        <f t="shared" ca="1" si="3"/>
        <v>0.35661411105011465</v>
      </c>
      <c r="P230" s="6">
        <v>0.15610938750942183</v>
      </c>
      <c r="Q230" s="6"/>
      <c r="R230" s="6"/>
      <c r="S230" s="6" t="s">
        <v>2263</v>
      </c>
      <c r="T230" s="6"/>
      <c r="U230" s="6"/>
      <c r="V230" s="8" t="s">
        <v>2981</v>
      </c>
      <c r="W230" s="6">
        <v>28</v>
      </c>
      <c r="X230" s="6" t="s">
        <v>2982</v>
      </c>
      <c r="Y230" s="8" t="s">
        <v>2983</v>
      </c>
      <c r="Z230" s="6" t="s">
        <v>2446</v>
      </c>
      <c r="AA230" s="6"/>
      <c r="AB230" s="6"/>
      <c r="AC230" s="6"/>
      <c r="AD230" s="6"/>
      <c r="AE230" s="6">
        <v>1</v>
      </c>
    </row>
    <row r="231" spans="1:31">
      <c r="A231">
        <v>3560281</v>
      </c>
      <c r="B231" t="s">
        <v>458</v>
      </c>
      <c r="C231" t="s">
        <v>459</v>
      </c>
      <c r="D231" t="str">
        <f>TRIM(SUBSTITUTE(TblAddress[[#This Row],[person_address]],","," "))</f>
        <v>Chuo Kenkyusho 1150 Hazawa-cho Kanagawa-ku Yokohama-shi Kanagawa</v>
      </c>
      <c r="E231" t="str">
        <f>TRIM([1]!RegExpReplace(TblAddress[[#This Row],[cln1]],"[^ 0-9]",""))</f>
        <v>1150</v>
      </c>
      <c r="F231" t="str">
        <f>TRIM([1]!RegExpFind(TblAddress[[#This Row],[cln1]],"(^|\D)\d{1,3}(\D|$)"))</f>
        <v/>
      </c>
      <c r="G231" t="s">
        <v>8</v>
      </c>
      <c r="H231">
        <v>1</v>
      </c>
      <c r="I231">
        <f>LEN(TblAddress[[#This Row],[person_address]])</f>
        <v>68</v>
      </c>
      <c r="J231" s="1">
        <f>IF(TblAddress[[#This Row],[chr_len]]&lt;=I$1002,3,IF(TblAddress[[#This Row],[chr_len]]&lt;=I$1003,2,1))</f>
        <v>1</v>
      </c>
      <c r="K231">
        <f>IF(LEN(TRIM(TblAddress[[#This Row],[cln1]]))=0,0,LEN(TRIM(TblAddress[[#This Row],[cln1]]))-LEN(SUBSTITUTE(TblAddress[[#This Row],[cln1]]," ",""))+1)</f>
        <v>7</v>
      </c>
      <c r="L231">
        <f>IF(LEN(TRIM(TblAddress[[#This Row],[cln2]]))=0,0,LEN(TRIM(TblAddress[[#This Row],[cln2]]))-LEN(SUBSTITUTE(TblAddress[[#This Row],[cln2]]," ",""))+1)</f>
        <v>1</v>
      </c>
      <c r="M231">
        <f>IF(TblAddress[[#This Row],[cln3]]="",0,1)</f>
        <v>0</v>
      </c>
      <c r="N231" s="7">
        <f>LEN(SUBSTITUTE(TblAddress[[#This Row],[cln2]]," ",""))</f>
        <v>4</v>
      </c>
      <c r="O231" s="6">
        <f t="shared" ca="1" si="3"/>
        <v>6.2335056264973376E-2</v>
      </c>
      <c r="P231" s="6">
        <v>0.19882531257173741</v>
      </c>
      <c r="Q231" s="6"/>
      <c r="R231" s="6"/>
      <c r="S231" s="6" t="s">
        <v>2266</v>
      </c>
      <c r="T231" s="6"/>
      <c r="U231" s="6"/>
      <c r="V231" s="8" t="s">
        <v>2344</v>
      </c>
      <c r="W231" s="8" t="s">
        <v>2345</v>
      </c>
      <c r="X231" s="6" t="s">
        <v>804</v>
      </c>
      <c r="Y231" s="8"/>
      <c r="Z231" s="6" t="s">
        <v>628</v>
      </c>
      <c r="AA231" s="6"/>
      <c r="AB231" s="6"/>
      <c r="AC231" s="6" t="s">
        <v>2346</v>
      </c>
      <c r="AD231" s="6"/>
      <c r="AE231" s="6">
        <v>1</v>
      </c>
    </row>
    <row r="232" spans="1:31">
      <c r="A232">
        <v>3560652</v>
      </c>
      <c r="B232" t="s">
        <v>460</v>
      </c>
      <c r="C232" t="s">
        <v>323</v>
      </c>
      <c r="D232" t="str">
        <f>TRIM(SUBSTITUTE(TblAddress[[#This Row],[person_address]],","," "))</f>
        <v>7-35 Kitashinagawa 6-chome Shinagawa-ku Tokyo</v>
      </c>
      <c r="E232" t="str">
        <f>TRIM([1]!RegExpReplace(TblAddress[[#This Row],[cln1]],"[^ 0-9]",""))</f>
        <v>735 6</v>
      </c>
      <c r="F232" t="str">
        <f>TRIM([1]!RegExpFind(TblAddress[[#This Row],[cln1]],"(^|\D)\d{1,3}(\D|$)"))</f>
        <v>7-</v>
      </c>
      <c r="G232" t="s">
        <v>8</v>
      </c>
      <c r="H232">
        <v>1</v>
      </c>
      <c r="I232">
        <f>LEN(TblAddress[[#This Row],[person_address]])</f>
        <v>47</v>
      </c>
      <c r="J232" s="1">
        <f>IF(TblAddress[[#This Row],[chr_len]]&lt;=I$1002,3,IF(TblAddress[[#This Row],[chr_len]]&lt;=I$1003,2,1))</f>
        <v>1</v>
      </c>
      <c r="K232">
        <f>IF(LEN(TRIM(TblAddress[[#This Row],[cln1]]))=0,0,LEN(TRIM(TblAddress[[#This Row],[cln1]]))-LEN(SUBSTITUTE(TblAddress[[#This Row],[cln1]]," ",""))+1)</f>
        <v>5</v>
      </c>
      <c r="L232">
        <f>IF(LEN(TRIM(TblAddress[[#This Row],[cln2]]))=0,0,LEN(TRIM(TblAddress[[#This Row],[cln2]]))-LEN(SUBSTITUTE(TblAddress[[#This Row],[cln2]]," ",""))+1)</f>
        <v>2</v>
      </c>
      <c r="M232">
        <f>IF(TblAddress[[#This Row],[cln3]]="",0,1)</f>
        <v>1</v>
      </c>
      <c r="N232" s="7">
        <f>LEN(SUBSTITUTE(TblAddress[[#This Row],[cln2]]," ",""))</f>
        <v>4</v>
      </c>
      <c r="O232" s="6">
        <f t="shared" ca="1" si="3"/>
        <v>0.70757685923233005</v>
      </c>
      <c r="P232" s="6">
        <v>0.17882029968263358</v>
      </c>
      <c r="Q232" s="6"/>
      <c r="R232" s="6"/>
      <c r="S232" s="6" t="s">
        <v>2264</v>
      </c>
      <c r="T232" s="7"/>
      <c r="U232" s="7"/>
      <c r="V232" s="8" t="s">
        <v>2628</v>
      </c>
      <c r="W232" s="8" t="s">
        <v>2629</v>
      </c>
      <c r="X232" s="7"/>
      <c r="Y232" s="8"/>
      <c r="Z232" s="7" t="s">
        <v>2630</v>
      </c>
      <c r="AA232" s="7" t="s">
        <v>613</v>
      </c>
      <c r="AB232" s="7"/>
      <c r="AC232" s="7"/>
      <c r="AD232" s="7"/>
      <c r="AE232" s="7">
        <v>1</v>
      </c>
    </row>
    <row r="233" spans="1:31">
      <c r="A233">
        <v>3600247</v>
      </c>
      <c r="B233" t="s">
        <v>461</v>
      </c>
      <c r="C233" t="s">
        <v>462</v>
      </c>
      <c r="D233" t="str">
        <f>TRIM(SUBSTITUTE(TblAddress[[#This Row],[person_address]],","," "))</f>
        <v>UK House Worthing Road Horsham W Sussex RH12 1SL</v>
      </c>
      <c r="E233" t="str">
        <f>TRIM([1]!RegExpReplace(TblAddress[[#This Row],[cln1]],"[^ 0-9]",""))</f>
        <v>12 1</v>
      </c>
      <c r="F233" t="str">
        <f>TRIM([1]!RegExpFind(TblAddress[[#This Row],[cln1]],"(^|\D)\d{1,3}(\D|$)"))</f>
        <v>H12</v>
      </c>
      <c r="G233" t="s">
        <v>16</v>
      </c>
      <c r="H233">
        <v>1</v>
      </c>
      <c r="I233">
        <f>LEN(TblAddress[[#This Row],[person_address]])</f>
        <v>50</v>
      </c>
      <c r="J233" s="1">
        <f>IF(TblAddress[[#This Row],[chr_len]]&lt;=I$1002,3,IF(TblAddress[[#This Row],[chr_len]]&lt;=I$1003,2,1))</f>
        <v>1</v>
      </c>
      <c r="K233">
        <f>IF(LEN(TRIM(TblAddress[[#This Row],[cln1]]))=0,0,LEN(TRIM(TblAddress[[#This Row],[cln1]]))-LEN(SUBSTITUTE(TblAddress[[#This Row],[cln1]]," ",""))+1)</f>
        <v>9</v>
      </c>
      <c r="L233">
        <f>IF(LEN(TRIM(TblAddress[[#This Row],[cln2]]))=0,0,LEN(TRIM(TblAddress[[#This Row],[cln2]]))-LEN(SUBSTITUTE(TblAddress[[#This Row],[cln2]]," ",""))+1)</f>
        <v>2</v>
      </c>
      <c r="M233">
        <f>IF(TblAddress[[#This Row],[cln3]]="",0,1)</f>
        <v>1</v>
      </c>
      <c r="N233" s="7">
        <f>LEN(SUBSTITUTE(TblAddress[[#This Row],[cln2]]," ",""))</f>
        <v>3</v>
      </c>
      <c r="O233" s="6">
        <f t="shared" ca="1" si="3"/>
        <v>0.21366887010005575</v>
      </c>
      <c r="P233" s="6">
        <v>0.20885259985043503</v>
      </c>
      <c r="Q233" s="6"/>
      <c r="R233" s="6"/>
      <c r="S233" s="6" t="s">
        <v>2266</v>
      </c>
      <c r="T233" s="6"/>
      <c r="U233" s="6" t="s">
        <v>2347</v>
      </c>
      <c r="V233" s="8" t="s">
        <v>2348</v>
      </c>
      <c r="W233" s="6"/>
      <c r="X233" s="6"/>
      <c r="Y233" s="8" t="s">
        <v>2349</v>
      </c>
      <c r="Z233" s="6" t="s">
        <v>616</v>
      </c>
      <c r="AA233" s="6" t="s">
        <v>2350</v>
      </c>
      <c r="AB233" s="6"/>
      <c r="AC233" s="6"/>
      <c r="AD233" s="6"/>
      <c r="AE233" s="6">
        <v>1</v>
      </c>
    </row>
    <row r="234" spans="1:31">
      <c r="A234">
        <v>3605039</v>
      </c>
      <c r="B234" t="s">
        <v>463</v>
      </c>
      <c r="C234" t="s">
        <v>1970</v>
      </c>
      <c r="D234" t="str">
        <f>TRIM(SUBSTITUTE(TblAddress[[#This Row],[person_address]],","," "))</f>
        <v>4 Boulevard du Maréchal Leclerc Aguado 91000 Evry</v>
      </c>
      <c r="E234" t="str">
        <f>TRIM([1]!RegExpReplace(TblAddress[[#This Row],[cln1]],"[^ 0-9]",""))</f>
        <v>4 91000</v>
      </c>
      <c r="F234" t="str">
        <f>TRIM([1]!RegExpFind(TblAddress[[#This Row],[cln1]],"(^|\D)\d{1,3}(\D|$)"))</f>
        <v>4</v>
      </c>
      <c r="G234" t="s">
        <v>9</v>
      </c>
      <c r="H234">
        <v>1</v>
      </c>
      <c r="I234">
        <f>LEN(TblAddress[[#This Row],[person_address]])</f>
        <v>51</v>
      </c>
      <c r="J234" s="1">
        <f>IF(TblAddress[[#This Row],[chr_len]]&lt;=I$1002,3,IF(TblAddress[[#This Row],[chr_len]]&lt;=I$1003,2,1))</f>
        <v>1</v>
      </c>
      <c r="K234">
        <f>IF(LEN(TRIM(TblAddress[[#This Row],[cln1]]))=0,0,LEN(TRIM(TblAddress[[#This Row],[cln1]]))-LEN(SUBSTITUTE(TblAddress[[#This Row],[cln1]]," ",""))+1)</f>
        <v>8</v>
      </c>
      <c r="L234">
        <f>IF(LEN(TRIM(TblAddress[[#This Row],[cln2]]))=0,0,LEN(TRIM(TblAddress[[#This Row],[cln2]]))-LEN(SUBSTITUTE(TblAddress[[#This Row],[cln2]]," ",""))+1)</f>
        <v>2</v>
      </c>
      <c r="M234">
        <f>IF(TblAddress[[#This Row],[cln3]]="",0,1)</f>
        <v>1</v>
      </c>
      <c r="N234" s="7">
        <f>LEN(SUBSTITUTE(TblAddress[[#This Row],[cln2]]," ",""))</f>
        <v>6</v>
      </c>
      <c r="O234" s="6">
        <f t="shared" ca="1" si="3"/>
        <v>0.14971675297186404</v>
      </c>
      <c r="P234" s="6">
        <v>0.15214178801547917</v>
      </c>
      <c r="Q234" s="6"/>
      <c r="R234" s="6"/>
      <c r="S234" s="6" t="s">
        <v>2263</v>
      </c>
      <c r="T234" s="6" t="s">
        <v>2984</v>
      </c>
      <c r="U234" s="6"/>
      <c r="V234" s="8" t="s">
        <v>2985</v>
      </c>
      <c r="W234" s="6">
        <v>4</v>
      </c>
      <c r="X234" s="6"/>
      <c r="Y234" s="8" t="s">
        <v>2986</v>
      </c>
      <c r="Z234" s="6" t="s">
        <v>2987</v>
      </c>
      <c r="AA234" s="6"/>
      <c r="AB234" s="6"/>
      <c r="AC234" s="6"/>
      <c r="AD234" s="6"/>
      <c r="AE234" s="6">
        <v>1</v>
      </c>
    </row>
    <row r="235" spans="1:31">
      <c r="A235">
        <v>3610468</v>
      </c>
      <c r="B235" t="s">
        <v>464</v>
      </c>
      <c r="C235" t="s">
        <v>465</v>
      </c>
      <c r="D235" t="str">
        <f>TRIM(SUBSTITUTE(TblAddress[[#This Row],[person_address]],","," "))</f>
        <v>Langensalzastrasse 7 - 8 D-30169 Hannover</v>
      </c>
      <c r="E235" t="str">
        <f>TRIM([1]!RegExpReplace(TblAddress[[#This Row],[cln1]],"[^ 0-9]",""))</f>
        <v>7 8 30169</v>
      </c>
      <c r="F235" t="str">
        <f>TRIM([1]!RegExpFind(TblAddress[[#This Row],[cln1]],"(^|\D)\d{1,3}(\D|$)"))</f>
        <v>7</v>
      </c>
      <c r="G235" t="s">
        <v>4</v>
      </c>
      <c r="H235">
        <v>1</v>
      </c>
      <c r="I235">
        <f>LEN(TblAddress[[#This Row],[person_address]])</f>
        <v>41</v>
      </c>
      <c r="J235" s="1">
        <f>IF(TblAddress[[#This Row],[chr_len]]&lt;=I$1002,3,IF(TblAddress[[#This Row],[chr_len]]&lt;=I$1003,2,1))</f>
        <v>1</v>
      </c>
      <c r="K235">
        <f>IF(LEN(TRIM(TblAddress[[#This Row],[cln1]]))=0,0,LEN(TRIM(TblAddress[[#This Row],[cln1]]))-LEN(SUBSTITUTE(TblAddress[[#This Row],[cln1]]," ",""))+1)</f>
        <v>6</v>
      </c>
      <c r="L235">
        <f>IF(LEN(TRIM(TblAddress[[#This Row],[cln2]]))=0,0,LEN(TRIM(TblAddress[[#This Row],[cln2]]))-LEN(SUBSTITUTE(TblAddress[[#This Row],[cln2]]," ",""))+1)</f>
        <v>3</v>
      </c>
      <c r="M235">
        <f>IF(TblAddress[[#This Row],[cln3]]="",0,1)</f>
        <v>1</v>
      </c>
      <c r="N235" s="7">
        <f>LEN(SUBSTITUTE(TblAddress[[#This Row],[cln2]]," ",""))</f>
        <v>7</v>
      </c>
      <c r="O235" s="6">
        <f t="shared" ca="1" si="3"/>
        <v>0.81345325499048204</v>
      </c>
      <c r="P235" s="6">
        <v>0.13914224345733117</v>
      </c>
      <c r="Q235" s="6"/>
      <c r="R235" s="6"/>
      <c r="S235" s="6" t="s">
        <v>2262</v>
      </c>
      <c r="T235" s="6"/>
      <c r="U235" s="6"/>
      <c r="V235" s="6" t="s">
        <v>3740</v>
      </c>
      <c r="W235" s="23">
        <v>44415</v>
      </c>
      <c r="X235" s="6"/>
      <c r="Y235" s="22" t="s">
        <v>3741</v>
      </c>
      <c r="Z235" s="6" t="s">
        <v>938</v>
      </c>
      <c r="AA235" s="6"/>
      <c r="AB235" s="6"/>
      <c r="AC235" s="6"/>
      <c r="AD235" s="6"/>
      <c r="AE235" s="7">
        <v>1</v>
      </c>
    </row>
    <row r="236" spans="1:31">
      <c r="A236">
        <v>3620921</v>
      </c>
      <c r="B236" t="s">
        <v>467</v>
      </c>
      <c r="C236" t="s">
        <v>468</v>
      </c>
      <c r="D236" t="str">
        <f>TRIM(SUBSTITUTE(TblAddress[[#This Row],[person_address]],","," "))</f>
        <v>18 Farguharson Road Croydon Surrey CR0 2UH</v>
      </c>
      <c r="E236" t="str">
        <f>TRIM([1]!RegExpReplace(TblAddress[[#This Row],[cln1]],"[^ 0-9]",""))</f>
        <v>18 0 2</v>
      </c>
      <c r="F236" t="str">
        <f>TRIM([1]!RegExpFind(TblAddress[[#This Row],[cln1]],"(^|\D)\d{1,3}(\D|$)"))</f>
        <v>18</v>
      </c>
      <c r="G236" t="s">
        <v>16</v>
      </c>
      <c r="H236">
        <v>1</v>
      </c>
      <c r="I236">
        <f>LEN(TblAddress[[#This Row],[person_address]])</f>
        <v>43</v>
      </c>
      <c r="J236" s="1">
        <f>IF(TblAddress[[#This Row],[chr_len]]&lt;=I$1002,3,IF(TblAddress[[#This Row],[chr_len]]&lt;=I$1003,2,1))</f>
        <v>1</v>
      </c>
      <c r="K236">
        <f>IF(LEN(TRIM(TblAddress[[#This Row],[cln1]]))=0,0,LEN(TRIM(TblAddress[[#This Row],[cln1]]))-LEN(SUBSTITUTE(TblAddress[[#This Row],[cln1]]," ",""))+1)</f>
        <v>7</v>
      </c>
      <c r="L236">
        <f>IF(LEN(TRIM(TblAddress[[#This Row],[cln2]]))=0,0,LEN(TRIM(TblAddress[[#This Row],[cln2]]))-LEN(SUBSTITUTE(TblAddress[[#This Row],[cln2]]," ",""))+1)</f>
        <v>3</v>
      </c>
      <c r="M236">
        <f>IF(TblAddress[[#This Row],[cln3]]="",0,1)</f>
        <v>1</v>
      </c>
      <c r="N236" s="7">
        <f>LEN(SUBSTITUTE(TblAddress[[#This Row],[cln2]]," ",""))</f>
        <v>4</v>
      </c>
      <c r="O236" s="6">
        <f t="shared" ca="1" si="3"/>
        <v>0.82952740145242243</v>
      </c>
      <c r="P236" s="6">
        <v>0.20059425492064786</v>
      </c>
      <c r="Q236" s="6"/>
      <c r="R236" s="6"/>
      <c r="S236" s="6" t="s">
        <v>2266</v>
      </c>
      <c r="T236" s="6"/>
      <c r="U236" s="6"/>
      <c r="V236" s="8" t="s">
        <v>2351</v>
      </c>
      <c r="W236" s="6">
        <v>18</v>
      </c>
      <c r="X236" s="6" t="s">
        <v>2352</v>
      </c>
      <c r="Y236" s="8" t="s">
        <v>2353</v>
      </c>
      <c r="Z236" s="6" t="s">
        <v>2354</v>
      </c>
      <c r="AA236" s="6"/>
      <c r="AB236" s="6"/>
      <c r="AC236" s="6"/>
      <c r="AD236" s="6"/>
      <c r="AE236" s="6">
        <v>1</v>
      </c>
    </row>
    <row r="237" spans="1:31">
      <c r="A237">
        <v>3621056</v>
      </c>
      <c r="B237" t="s">
        <v>469</v>
      </c>
      <c r="C237" t="s">
        <v>470</v>
      </c>
      <c r="D237" t="str">
        <f>TRIM(SUBSTITUTE(TblAddress[[#This Row],[person_address]],","," "))</f>
        <v>3397-12 Tokiwamachi Machida-shi Tokyo 194-02</v>
      </c>
      <c r="E237" t="str">
        <f>TRIM([1]!RegExpReplace(TblAddress[[#This Row],[cln1]],"[^ 0-9]",""))</f>
        <v>339712 19402</v>
      </c>
      <c r="F237" t="str">
        <f>TRIM([1]!RegExpFind(TblAddress[[#This Row],[cln1]],"(^|\D)\d{1,3}(\D|$)"))</f>
        <v>-12</v>
      </c>
      <c r="G237" t="s">
        <v>8</v>
      </c>
      <c r="H237">
        <v>1</v>
      </c>
      <c r="I237">
        <f>LEN(TblAddress[[#This Row],[person_address]])</f>
        <v>45</v>
      </c>
      <c r="J237" s="1">
        <f>IF(TblAddress[[#This Row],[chr_len]]&lt;=I$1002,3,IF(TblAddress[[#This Row],[chr_len]]&lt;=I$1003,2,1))</f>
        <v>1</v>
      </c>
      <c r="K237">
        <f>IF(LEN(TRIM(TblAddress[[#This Row],[cln1]]))=0,0,LEN(TRIM(TblAddress[[#This Row],[cln1]]))-LEN(SUBSTITUTE(TblAddress[[#This Row],[cln1]]," ",""))+1)</f>
        <v>5</v>
      </c>
      <c r="L237">
        <f>IF(LEN(TRIM(TblAddress[[#This Row],[cln2]]))=0,0,LEN(TRIM(TblAddress[[#This Row],[cln2]]))-LEN(SUBSTITUTE(TblAddress[[#This Row],[cln2]]," ",""))+1)</f>
        <v>2</v>
      </c>
      <c r="M237">
        <f>IF(TblAddress[[#This Row],[cln3]]="",0,1)</f>
        <v>1</v>
      </c>
      <c r="N237" s="7">
        <f>LEN(SUBSTITUTE(TblAddress[[#This Row],[cln2]]," ",""))</f>
        <v>11</v>
      </c>
      <c r="O237" s="6">
        <f t="shared" ca="1" si="3"/>
        <v>3.3763740760345717E-2</v>
      </c>
      <c r="P237" s="6">
        <v>0.13676205410579767</v>
      </c>
      <c r="Q237" s="6"/>
      <c r="R237" s="6"/>
      <c r="S237" s="6" t="s">
        <v>2262</v>
      </c>
      <c r="T237" s="6"/>
      <c r="U237" s="6"/>
      <c r="V237" s="6"/>
      <c r="W237" s="17" t="s">
        <v>3742</v>
      </c>
      <c r="X237" s="6" t="s">
        <v>3743</v>
      </c>
      <c r="Y237" s="18" t="s">
        <v>3744</v>
      </c>
      <c r="Z237" s="6" t="s">
        <v>613</v>
      </c>
      <c r="AA237" s="6"/>
      <c r="AB237" s="6"/>
      <c r="AC237" s="6"/>
      <c r="AD237" s="6"/>
      <c r="AE237" s="6">
        <v>1</v>
      </c>
    </row>
    <row r="238" spans="1:31">
      <c r="A238">
        <v>3623940</v>
      </c>
      <c r="B238" t="s">
        <v>471</v>
      </c>
      <c r="C238" t="s">
        <v>472</v>
      </c>
      <c r="D238" t="str">
        <f>TRIM(SUBSTITUTE(TblAddress[[#This Row],[person_address]],","," "))</f>
        <v>Veenlanden 40 3871 RD Hoevelaken</v>
      </c>
      <c r="E238" t="str">
        <f>TRIM([1]!RegExpReplace(TblAddress[[#This Row],[cln1]],"[^ 0-9]",""))</f>
        <v>40 3871</v>
      </c>
      <c r="F238" t="str">
        <f>TRIM([1]!RegExpFind(TblAddress[[#This Row],[cln1]],"(^|\D)\d{1,3}(\D|$)"))</f>
        <v>40</v>
      </c>
      <c r="G238" t="s">
        <v>7</v>
      </c>
      <c r="H238">
        <v>1</v>
      </c>
      <c r="I238">
        <f>LEN(TblAddress[[#This Row],[person_address]])</f>
        <v>32</v>
      </c>
      <c r="J238" s="1">
        <f>IF(TblAddress[[#This Row],[chr_len]]&lt;=I$1002,3,IF(TblAddress[[#This Row],[chr_len]]&lt;=I$1003,2,1))</f>
        <v>2</v>
      </c>
      <c r="K238">
        <f>IF(LEN(TRIM(TblAddress[[#This Row],[cln1]]))=0,0,LEN(TRIM(TblAddress[[#This Row],[cln1]]))-LEN(SUBSTITUTE(TblAddress[[#This Row],[cln1]]," ",""))+1)</f>
        <v>5</v>
      </c>
      <c r="L238">
        <f>IF(LEN(TRIM(TblAddress[[#This Row],[cln2]]))=0,0,LEN(TRIM(TblAddress[[#This Row],[cln2]]))-LEN(SUBSTITUTE(TblAddress[[#This Row],[cln2]]," ",""))+1)</f>
        <v>2</v>
      </c>
      <c r="M238">
        <f>IF(TblAddress[[#This Row],[cln3]]="",0,1)</f>
        <v>1</v>
      </c>
      <c r="N238" s="7">
        <f>LEN(SUBSTITUTE(TblAddress[[#This Row],[cln2]]," ",""))</f>
        <v>6</v>
      </c>
      <c r="O238" s="6">
        <f t="shared" ca="1" si="3"/>
        <v>0.50152681271462418</v>
      </c>
      <c r="P238" s="6">
        <v>0.44624107877393826</v>
      </c>
      <c r="Q238" s="6"/>
      <c r="R238" s="6"/>
      <c r="S238" s="6" t="s">
        <v>2267</v>
      </c>
      <c r="T238" s="6"/>
      <c r="U238" s="6"/>
      <c r="V238" s="8" t="s">
        <v>2140</v>
      </c>
      <c r="W238" s="6">
        <v>40</v>
      </c>
      <c r="X238" s="6"/>
      <c r="Y238" s="8" t="s">
        <v>2141</v>
      </c>
      <c r="Z238" s="6" t="s">
        <v>2142</v>
      </c>
      <c r="AA238" s="6"/>
      <c r="AB238" s="6"/>
      <c r="AC238" s="6"/>
      <c r="AD238" s="6"/>
      <c r="AE238" s="6">
        <v>1</v>
      </c>
    </row>
    <row r="239" spans="1:31">
      <c r="A239">
        <v>3624899</v>
      </c>
      <c r="B239" t="s">
        <v>473</v>
      </c>
      <c r="C239" t="s">
        <v>474</v>
      </c>
      <c r="D239" t="str">
        <f>TRIM(SUBSTITUTE(TblAddress[[#This Row],[person_address]],","," "))</f>
        <v>92 Chemin de Fey F-54470 MAMEY</v>
      </c>
      <c r="E239" t="str">
        <f>TRIM([1]!RegExpReplace(TblAddress[[#This Row],[cln1]],"[^ 0-9]",""))</f>
        <v>92 54470</v>
      </c>
      <c r="F239" t="str">
        <f>TRIM([1]!RegExpFind(TblAddress[[#This Row],[cln1]],"(^|\D)\d{1,3}(\D|$)"))</f>
        <v>92</v>
      </c>
      <c r="G239" t="s">
        <v>9</v>
      </c>
      <c r="H239">
        <v>1</v>
      </c>
      <c r="I239">
        <f>LEN(TblAddress[[#This Row],[person_address]])</f>
        <v>30</v>
      </c>
      <c r="J239" s="1">
        <f>IF(TblAddress[[#This Row],[chr_len]]&lt;=I$1002,3,IF(TblAddress[[#This Row],[chr_len]]&lt;=I$1003,2,1))</f>
        <v>2</v>
      </c>
      <c r="K239">
        <f>IF(LEN(TRIM(TblAddress[[#This Row],[cln1]]))=0,0,LEN(TRIM(TblAddress[[#This Row],[cln1]]))-LEN(SUBSTITUTE(TblAddress[[#This Row],[cln1]]," ",""))+1)</f>
        <v>6</v>
      </c>
      <c r="L239">
        <f>IF(LEN(TRIM(TblAddress[[#This Row],[cln2]]))=0,0,LEN(TRIM(TblAddress[[#This Row],[cln2]]))-LEN(SUBSTITUTE(TblAddress[[#This Row],[cln2]]," ",""))+1)</f>
        <v>2</v>
      </c>
      <c r="M239">
        <f>IF(TblAddress[[#This Row],[cln3]]="",0,1)</f>
        <v>1</v>
      </c>
      <c r="N239" s="7">
        <f>LEN(SUBSTITUTE(TblAddress[[#This Row],[cln2]]," ",""))</f>
        <v>7</v>
      </c>
      <c r="O239" s="6">
        <f t="shared" ca="1" si="3"/>
        <v>0.89178765834629969</v>
      </c>
      <c r="P239" s="6">
        <v>0.36373126822856361</v>
      </c>
      <c r="Q239" s="6"/>
      <c r="R239" s="6"/>
      <c r="S239" s="6" t="s">
        <v>2267</v>
      </c>
      <c r="T239" s="6"/>
      <c r="U239" s="6"/>
      <c r="V239" s="8" t="s">
        <v>2074</v>
      </c>
      <c r="W239" s="6">
        <v>92</v>
      </c>
      <c r="X239" s="6"/>
      <c r="Y239" s="8" t="s">
        <v>2075</v>
      </c>
      <c r="Z239" s="6" t="s">
        <v>2095</v>
      </c>
      <c r="AA239" s="6"/>
      <c r="AB239" s="6"/>
      <c r="AC239" s="6"/>
      <c r="AD239" s="6"/>
      <c r="AE239" s="6">
        <v>1</v>
      </c>
    </row>
    <row r="240" spans="1:31">
      <c r="A240">
        <v>3636484</v>
      </c>
      <c r="B240" t="s">
        <v>475</v>
      </c>
      <c r="C240" t="s">
        <v>476</v>
      </c>
      <c r="D240" t="str">
        <f>TRIM(SUBSTITUTE(TblAddress[[#This Row],[person_address]],","," "))</f>
        <v>Solberg N-3180 Nykirke</v>
      </c>
      <c r="E240" t="str">
        <f>TRIM([1]!RegExpReplace(TblAddress[[#This Row],[cln1]],"[^ 0-9]",""))</f>
        <v>3180</v>
      </c>
      <c r="F240" t="str">
        <f>TRIM([1]!RegExpFind(TblAddress[[#This Row],[cln1]],"(^|\D)\d{1,3}(\D|$)"))</f>
        <v/>
      </c>
      <c r="G240" t="s">
        <v>36</v>
      </c>
      <c r="H240">
        <v>1</v>
      </c>
      <c r="I240">
        <f>LEN(TblAddress[[#This Row],[person_address]])</f>
        <v>22</v>
      </c>
      <c r="J240" s="1">
        <f>IF(TblAddress[[#This Row],[chr_len]]&lt;=I$1002,3,IF(TblAddress[[#This Row],[chr_len]]&lt;=I$1003,2,1))</f>
        <v>2</v>
      </c>
      <c r="K240">
        <f>IF(LEN(TRIM(TblAddress[[#This Row],[cln1]]))=0,0,LEN(TRIM(TblAddress[[#This Row],[cln1]]))-LEN(SUBSTITUTE(TblAddress[[#This Row],[cln1]]," ",""))+1)</f>
        <v>3</v>
      </c>
      <c r="L240">
        <f>IF(LEN(TRIM(TblAddress[[#This Row],[cln2]]))=0,0,LEN(TRIM(TblAddress[[#This Row],[cln2]]))-LEN(SUBSTITUTE(TblAddress[[#This Row],[cln2]]," ",""))+1)</f>
        <v>1</v>
      </c>
      <c r="M240">
        <f>IF(TblAddress[[#This Row],[cln3]]="",0,1)</f>
        <v>0</v>
      </c>
      <c r="N240" s="7">
        <f>LEN(SUBSTITUTE(TblAddress[[#This Row],[cln2]]," ",""))</f>
        <v>4</v>
      </c>
      <c r="O240" s="6">
        <f t="shared" ca="1" si="3"/>
        <v>0.31671276658200975</v>
      </c>
      <c r="P240" s="6">
        <v>0.3373566238597715</v>
      </c>
      <c r="Q240" s="6"/>
      <c r="R240" s="6"/>
      <c r="S240" s="6" t="s">
        <v>2267</v>
      </c>
      <c r="T240" s="6"/>
      <c r="U240" s="6"/>
      <c r="V240" s="8"/>
      <c r="W240" s="6"/>
      <c r="X240" s="6"/>
      <c r="Y240" s="8" t="s">
        <v>2076</v>
      </c>
      <c r="Z240" s="6" t="s">
        <v>2077</v>
      </c>
      <c r="AA240" s="6"/>
      <c r="AB240" s="6"/>
      <c r="AC240" s="6"/>
      <c r="AD240" s="6"/>
      <c r="AE240" s="6">
        <v>0</v>
      </c>
    </row>
    <row r="241" spans="1:31">
      <c r="A241">
        <v>3645668</v>
      </c>
      <c r="B241" t="s">
        <v>477</v>
      </c>
      <c r="C241" t="s">
        <v>478</v>
      </c>
      <c r="D241" t="str">
        <f>TRIM(SUBSTITUTE(TblAddress[[#This Row],[person_address]],","," "))</f>
        <v>Apartment 41 Tjernysjevsskij Square 8 St.Petersburg 196070</v>
      </c>
      <c r="E241" t="str">
        <f>TRIM([1]!RegExpReplace(TblAddress[[#This Row],[cln1]],"[^ 0-9]",""))</f>
        <v>41 8 196070</v>
      </c>
      <c r="F241" t="str">
        <f>TRIM([1]!RegExpFind(TblAddress[[#This Row],[cln1]],"(^|\D)\d{1,3}(\D|$)"))</f>
        <v>41</v>
      </c>
      <c r="G241" t="s">
        <v>188</v>
      </c>
      <c r="H241">
        <v>1</v>
      </c>
      <c r="I241">
        <f>LEN(TblAddress[[#This Row],[person_address]])</f>
        <v>60</v>
      </c>
      <c r="J241" s="1">
        <f>IF(TblAddress[[#This Row],[chr_len]]&lt;=I$1002,3,IF(TblAddress[[#This Row],[chr_len]]&lt;=I$1003,2,1))</f>
        <v>1</v>
      </c>
      <c r="K241">
        <f>IF(LEN(TRIM(TblAddress[[#This Row],[cln1]]))=0,0,LEN(TRIM(TblAddress[[#This Row],[cln1]]))-LEN(SUBSTITUTE(TblAddress[[#This Row],[cln1]]," ",""))+1)</f>
        <v>7</v>
      </c>
      <c r="L241">
        <f>IF(LEN(TRIM(TblAddress[[#This Row],[cln2]]))=0,0,LEN(TRIM(TblAddress[[#This Row],[cln2]]))-LEN(SUBSTITUTE(TblAddress[[#This Row],[cln2]]," ",""))+1)</f>
        <v>3</v>
      </c>
      <c r="M241">
        <f>IF(TblAddress[[#This Row],[cln3]]="",0,1)</f>
        <v>1</v>
      </c>
      <c r="N241" s="7">
        <f>LEN(SUBSTITUTE(TblAddress[[#This Row],[cln2]]," ",""))</f>
        <v>9</v>
      </c>
      <c r="O241" s="6">
        <f t="shared" ca="1" si="3"/>
        <v>6.7482714466184701E-2</v>
      </c>
      <c r="P241" s="6">
        <v>0.17647853643950173</v>
      </c>
      <c r="Q241" s="6"/>
      <c r="R241" s="6"/>
      <c r="S241" s="6" t="s">
        <v>2264</v>
      </c>
      <c r="T241" s="7"/>
      <c r="U241" s="7"/>
      <c r="V241" s="8" t="s">
        <v>2631</v>
      </c>
      <c r="W241" s="7">
        <v>8</v>
      </c>
      <c r="X241" s="7" t="s">
        <v>2632</v>
      </c>
      <c r="Y241" s="8" t="s">
        <v>2633</v>
      </c>
      <c r="Z241" s="7"/>
      <c r="AA241" s="7"/>
      <c r="AB241" s="7"/>
      <c r="AC241" s="7"/>
      <c r="AD241" s="7"/>
      <c r="AE241" s="6">
        <v>1</v>
      </c>
    </row>
    <row r="242" spans="1:31">
      <c r="A242">
        <v>3737974</v>
      </c>
      <c r="B242" t="s">
        <v>479</v>
      </c>
      <c r="C242" t="s">
        <v>480</v>
      </c>
      <c r="D242" t="str">
        <f>TRIM(SUBSTITUTE(TblAddress[[#This Row],[person_address]],","," "))</f>
        <v>pl. Kurchatova 1-19 Obninsk Kaluzhskaya obl. 249020</v>
      </c>
      <c r="E242" t="str">
        <f>TRIM([1]!RegExpReplace(TblAddress[[#This Row],[cln1]],"[^ 0-9]",""))</f>
        <v>119 249020</v>
      </c>
      <c r="F242" t="str">
        <f>TRIM([1]!RegExpFind(TblAddress[[#This Row],[cln1]],"(^|\D)\d{1,3}(\D|$)"))</f>
        <v>1-</v>
      </c>
      <c r="G242" t="s">
        <v>188</v>
      </c>
      <c r="H242">
        <v>1</v>
      </c>
      <c r="I242">
        <f>LEN(TblAddress[[#This Row],[person_address]])</f>
        <v>53</v>
      </c>
      <c r="J242" s="1">
        <f>IF(TblAddress[[#This Row],[chr_len]]&lt;=I$1002,3,IF(TblAddress[[#This Row],[chr_len]]&lt;=I$1003,2,1))</f>
        <v>1</v>
      </c>
      <c r="K242">
        <f>IF(LEN(TRIM(TblAddress[[#This Row],[cln1]]))=0,0,LEN(TRIM(TblAddress[[#This Row],[cln1]]))-LEN(SUBSTITUTE(TblAddress[[#This Row],[cln1]]," ",""))+1)</f>
        <v>7</v>
      </c>
      <c r="L242">
        <f>IF(LEN(TRIM(TblAddress[[#This Row],[cln2]]))=0,0,LEN(TRIM(TblAddress[[#This Row],[cln2]]))-LEN(SUBSTITUTE(TblAddress[[#This Row],[cln2]]," ",""))+1)</f>
        <v>2</v>
      </c>
      <c r="M242">
        <f>IF(TblAddress[[#This Row],[cln3]]="",0,1)</f>
        <v>1</v>
      </c>
      <c r="N242" s="7">
        <f>LEN(SUBSTITUTE(TblAddress[[#This Row],[cln2]]," ",""))</f>
        <v>9</v>
      </c>
      <c r="O242" s="6">
        <f t="shared" ca="1" si="3"/>
        <v>0.59809989699468824</v>
      </c>
      <c r="P242" s="6">
        <v>0.13031036758360126</v>
      </c>
      <c r="Q242" s="6"/>
      <c r="R242" s="6"/>
      <c r="S242" s="6" t="s">
        <v>2261</v>
      </c>
      <c r="T242" s="7"/>
      <c r="U242" s="7">
        <v>19</v>
      </c>
      <c r="V242" s="8" t="s">
        <v>3225</v>
      </c>
      <c r="W242" s="7">
        <v>1</v>
      </c>
      <c r="X242" s="7" t="s">
        <v>3226</v>
      </c>
      <c r="Y242" s="8" t="s">
        <v>3227</v>
      </c>
      <c r="Z242" s="7" t="s">
        <v>3228</v>
      </c>
      <c r="AA242" s="7"/>
      <c r="AB242" s="7"/>
      <c r="AC242" s="6"/>
      <c r="AD242" s="6"/>
      <c r="AE242" s="6">
        <v>1</v>
      </c>
    </row>
    <row r="243" spans="1:31">
      <c r="A243">
        <v>3739427</v>
      </c>
      <c r="B243" t="s">
        <v>481</v>
      </c>
      <c r="C243" t="s">
        <v>482</v>
      </c>
      <c r="D243" t="str">
        <f>TRIM(SUBSTITUTE(TblAddress[[#This Row],[person_address]],","," "))</f>
        <v>16503 Terrey Pine Drive Eden Prairie MN 55347</v>
      </c>
      <c r="E243" t="str">
        <f>TRIM([1]!RegExpReplace(TblAddress[[#This Row],[cln1]],"[^ 0-9]",""))</f>
        <v>16503 55347</v>
      </c>
      <c r="F243" t="str">
        <f>TRIM([1]!RegExpFind(TblAddress[[#This Row],[cln1]],"(^|\D)\d{1,3}(\D|$)"))</f>
        <v/>
      </c>
      <c r="G243" t="s">
        <v>19</v>
      </c>
      <c r="H243">
        <v>1</v>
      </c>
      <c r="I243">
        <f>LEN(TblAddress[[#This Row],[person_address]])</f>
        <v>46</v>
      </c>
      <c r="J243" s="1">
        <f>IF(TblAddress[[#This Row],[chr_len]]&lt;=I$1002,3,IF(TblAddress[[#This Row],[chr_len]]&lt;=I$1003,2,1))</f>
        <v>1</v>
      </c>
      <c r="K243">
        <f>IF(LEN(TRIM(TblAddress[[#This Row],[cln1]]))=0,0,LEN(TRIM(TblAddress[[#This Row],[cln1]]))-LEN(SUBSTITUTE(TblAddress[[#This Row],[cln1]]," ",""))+1)</f>
        <v>8</v>
      </c>
      <c r="L243">
        <f>IF(LEN(TRIM(TblAddress[[#This Row],[cln2]]))=0,0,LEN(TRIM(TblAddress[[#This Row],[cln2]]))-LEN(SUBSTITUTE(TblAddress[[#This Row],[cln2]]," ",""))+1)</f>
        <v>2</v>
      </c>
      <c r="M243">
        <f>IF(TblAddress[[#This Row],[cln3]]="",0,1)</f>
        <v>0</v>
      </c>
      <c r="N243" s="7">
        <f>LEN(SUBSTITUTE(TblAddress[[#This Row],[cln2]]," ",""))</f>
        <v>10</v>
      </c>
      <c r="O243" s="6">
        <f t="shared" ca="1" si="3"/>
        <v>8.1539967083857245E-2</v>
      </c>
      <c r="P243" s="6">
        <v>0.16360085563723126</v>
      </c>
      <c r="Q243" s="6"/>
      <c r="R243" s="6"/>
      <c r="S243" s="6" t="s">
        <v>2263</v>
      </c>
      <c r="T243" s="6"/>
      <c r="U243" s="6"/>
      <c r="V243" s="8" t="s">
        <v>2988</v>
      </c>
      <c r="W243" s="6">
        <v>16503</v>
      </c>
      <c r="X243" s="6"/>
      <c r="Y243" s="8" t="s">
        <v>2989</v>
      </c>
      <c r="Z243" s="6" t="s">
        <v>2990</v>
      </c>
      <c r="AA243" s="6" t="s">
        <v>2395</v>
      </c>
      <c r="AB243" s="6"/>
      <c r="AC243" s="6"/>
      <c r="AD243" s="6"/>
      <c r="AE243" s="6">
        <v>1</v>
      </c>
    </row>
    <row r="244" spans="1:31">
      <c r="A244">
        <v>3746266</v>
      </c>
      <c r="B244" t="s">
        <v>483</v>
      </c>
      <c r="C244" t="s">
        <v>203</v>
      </c>
      <c r="D244" t="str">
        <f>TRIM(SUBSTITUTE(TblAddress[[#This Row],[person_address]],","," "))</f>
        <v>Prof. Holstlaan 6 NL-5656 AA Eindhoven</v>
      </c>
      <c r="E244" t="str">
        <f>TRIM([1]!RegExpReplace(TblAddress[[#This Row],[cln1]],"[^ 0-9]",""))</f>
        <v>6 5656</v>
      </c>
      <c r="F244" t="str">
        <f>TRIM([1]!RegExpFind(TblAddress[[#This Row],[cln1]],"(^|\D)\d{1,3}(\D|$)"))</f>
        <v>6</v>
      </c>
      <c r="G244" t="s">
        <v>7</v>
      </c>
      <c r="H244">
        <v>1</v>
      </c>
      <c r="I244">
        <f>LEN(TblAddress[[#This Row],[person_address]])</f>
        <v>38</v>
      </c>
      <c r="J244" s="1">
        <f>IF(TblAddress[[#This Row],[chr_len]]&lt;=I$1002,3,IF(TblAddress[[#This Row],[chr_len]]&lt;=I$1003,2,1))</f>
        <v>1</v>
      </c>
      <c r="K244">
        <f>IF(LEN(TRIM(TblAddress[[#This Row],[cln1]]))=0,0,LEN(TRIM(TblAddress[[#This Row],[cln1]]))-LEN(SUBSTITUTE(TblAddress[[#This Row],[cln1]]," ",""))+1)</f>
        <v>6</v>
      </c>
      <c r="L244">
        <f>IF(LEN(TRIM(TblAddress[[#This Row],[cln2]]))=0,0,LEN(TRIM(TblAddress[[#This Row],[cln2]]))-LEN(SUBSTITUTE(TblAddress[[#This Row],[cln2]]," ",""))+1)</f>
        <v>2</v>
      </c>
      <c r="M244">
        <f>IF(TblAddress[[#This Row],[cln3]]="",0,1)</f>
        <v>1</v>
      </c>
      <c r="N244" s="7">
        <f>LEN(SUBSTITUTE(TblAddress[[#This Row],[cln2]]," ",""))</f>
        <v>5</v>
      </c>
      <c r="O244" s="6">
        <f t="shared" ca="1" si="3"/>
        <v>0.85866482590619875</v>
      </c>
      <c r="P244" s="6">
        <v>0.18039963237555334</v>
      </c>
      <c r="Q244" s="6"/>
      <c r="R244" s="6"/>
      <c r="S244" s="6" t="s">
        <v>2265</v>
      </c>
      <c r="T244" s="7"/>
      <c r="U244" s="7"/>
      <c r="V244" s="8" t="s">
        <v>3503</v>
      </c>
      <c r="W244" s="7">
        <v>6</v>
      </c>
      <c r="X244" s="7"/>
      <c r="Y244" s="8" t="s">
        <v>3504</v>
      </c>
      <c r="Z244" s="7" t="s">
        <v>2596</v>
      </c>
      <c r="AA244" s="7"/>
      <c r="AB244" s="7"/>
      <c r="AC244" s="7"/>
      <c r="AD244" s="7"/>
      <c r="AE244" s="7">
        <v>1</v>
      </c>
    </row>
    <row r="245" spans="1:31">
      <c r="A245">
        <v>3778420</v>
      </c>
      <c r="B245" t="s">
        <v>484</v>
      </c>
      <c r="C245" t="s">
        <v>485</v>
      </c>
      <c r="D245" t="str">
        <f>TRIM(SUBSTITUTE(TblAddress[[#This Row],[person_address]],","," "))</f>
        <v>2-1-7 Mayumiminami Ikoma-shi Nara 630-01</v>
      </c>
      <c r="E245" t="str">
        <f>TRIM([1]!RegExpReplace(TblAddress[[#This Row],[cln1]],"[^ 0-9]",""))</f>
        <v>217 63001</v>
      </c>
      <c r="F245" t="str">
        <f>TRIM([1]!RegExpFind(TblAddress[[#This Row],[cln1]],"(^|\D)\d{1,3}(\D|$)"))</f>
        <v>2-</v>
      </c>
      <c r="G245" t="s">
        <v>8</v>
      </c>
      <c r="H245">
        <v>1</v>
      </c>
      <c r="I245">
        <f>LEN(TblAddress[[#This Row],[person_address]])</f>
        <v>42</v>
      </c>
      <c r="J245" s="1">
        <f>IF(TblAddress[[#This Row],[chr_len]]&lt;=I$1002,3,IF(TblAddress[[#This Row],[chr_len]]&lt;=I$1003,2,1))</f>
        <v>1</v>
      </c>
      <c r="K245">
        <f>IF(LEN(TRIM(TblAddress[[#This Row],[cln1]]))=0,0,LEN(TRIM(TblAddress[[#This Row],[cln1]]))-LEN(SUBSTITUTE(TblAddress[[#This Row],[cln1]]," ",""))+1)</f>
        <v>5</v>
      </c>
      <c r="L245">
        <f>IF(LEN(TRIM(TblAddress[[#This Row],[cln2]]))=0,0,LEN(TRIM(TblAddress[[#This Row],[cln2]]))-LEN(SUBSTITUTE(TblAddress[[#This Row],[cln2]]," ",""))+1)</f>
        <v>2</v>
      </c>
      <c r="M245">
        <f>IF(TblAddress[[#This Row],[cln3]]="",0,1)</f>
        <v>1</v>
      </c>
      <c r="N245" s="7">
        <f>LEN(SUBSTITUTE(TblAddress[[#This Row],[cln2]]," ",""))</f>
        <v>8</v>
      </c>
      <c r="O245" s="6">
        <f t="shared" ca="1" si="3"/>
        <v>0.69748733868737556</v>
      </c>
      <c r="P245" s="6">
        <v>0.12974844498689786</v>
      </c>
      <c r="Q245" s="6"/>
      <c r="R245" s="6"/>
      <c r="S245" s="6" t="s">
        <v>2261</v>
      </c>
      <c r="T245" s="7"/>
      <c r="U245" s="7"/>
      <c r="V245" s="8" t="s">
        <v>3229</v>
      </c>
      <c r="X245" s="7"/>
      <c r="Y245" s="8" t="s">
        <v>3230</v>
      </c>
      <c r="Z245" s="7" t="s">
        <v>3231</v>
      </c>
      <c r="AA245" s="7" t="s">
        <v>904</v>
      </c>
      <c r="AB245" s="7"/>
      <c r="AC245" s="6"/>
      <c r="AD245" s="6"/>
      <c r="AE245" s="6">
        <v>1</v>
      </c>
    </row>
    <row r="246" spans="1:31">
      <c r="A246">
        <v>3782733</v>
      </c>
      <c r="B246" t="s">
        <v>486</v>
      </c>
      <c r="C246" t="s">
        <v>487</v>
      </c>
      <c r="D246" t="str">
        <f>TRIM(SUBSTITUTE(TblAddress[[#This Row],[person_address]],","," "))</f>
        <v>11 Beech Street Maplewood New Jersey 07040</v>
      </c>
      <c r="E246" t="str">
        <f>TRIM([1]!RegExpReplace(TblAddress[[#This Row],[cln1]],"[^ 0-9]",""))</f>
        <v>11 07040</v>
      </c>
      <c r="F246" t="str">
        <f>TRIM([1]!RegExpFind(TblAddress[[#This Row],[cln1]],"(^|\D)\d{1,3}(\D|$)"))</f>
        <v>11</v>
      </c>
      <c r="G246" t="s">
        <v>19</v>
      </c>
      <c r="H246">
        <v>1</v>
      </c>
      <c r="I246">
        <f>LEN(TblAddress[[#This Row],[person_address]])</f>
        <v>44</v>
      </c>
      <c r="J246" s="1">
        <f>IF(TblAddress[[#This Row],[chr_len]]&lt;=I$1002,3,IF(TblAddress[[#This Row],[chr_len]]&lt;=I$1003,2,1))</f>
        <v>1</v>
      </c>
      <c r="K246">
        <f>IF(LEN(TRIM(TblAddress[[#This Row],[cln1]]))=0,0,LEN(TRIM(TblAddress[[#This Row],[cln1]]))-LEN(SUBSTITUTE(TblAddress[[#This Row],[cln1]]," ",""))+1)</f>
        <v>7</v>
      </c>
      <c r="L246">
        <f>IF(LEN(TRIM(TblAddress[[#This Row],[cln2]]))=0,0,LEN(TRIM(TblAddress[[#This Row],[cln2]]))-LEN(SUBSTITUTE(TblAddress[[#This Row],[cln2]]," ",""))+1)</f>
        <v>2</v>
      </c>
      <c r="M246">
        <f>IF(TblAddress[[#This Row],[cln3]]="",0,1)</f>
        <v>1</v>
      </c>
      <c r="N246" s="7">
        <f>LEN(SUBSTITUTE(TblAddress[[#This Row],[cln2]]," ",""))</f>
        <v>7</v>
      </c>
      <c r="O246" s="6">
        <f t="shared" ca="1" si="3"/>
        <v>0.35543818660083559</v>
      </c>
      <c r="P246" s="6">
        <v>0.21017864517409701</v>
      </c>
      <c r="Q246" s="6"/>
      <c r="R246" s="6"/>
      <c r="S246" s="6" t="s">
        <v>2266</v>
      </c>
      <c r="T246" s="6"/>
      <c r="U246" s="6"/>
      <c r="V246" s="8" t="s">
        <v>2355</v>
      </c>
      <c r="W246" s="6">
        <v>11</v>
      </c>
      <c r="X246" s="6"/>
      <c r="Y246" s="8" t="s">
        <v>2356</v>
      </c>
      <c r="Z246" s="6" t="s">
        <v>2357</v>
      </c>
      <c r="AA246" s="6"/>
      <c r="AB246" s="6"/>
      <c r="AC246" s="6"/>
      <c r="AD246" s="6"/>
      <c r="AE246" s="6">
        <v>1</v>
      </c>
    </row>
    <row r="247" spans="1:31">
      <c r="A247">
        <v>3784344</v>
      </c>
      <c r="B247" t="s">
        <v>488</v>
      </c>
      <c r="C247" t="s">
        <v>489</v>
      </c>
      <c r="D247" t="str">
        <f>TRIM(SUBSTITUTE(TblAddress[[#This Row],[person_address]],","," "))</f>
        <v>105 Enchanted Way San Ramon CA 94583</v>
      </c>
      <c r="E247" t="str">
        <f>TRIM([1]!RegExpReplace(TblAddress[[#This Row],[cln1]],"[^ 0-9]",""))</f>
        <v>105 94583</v>
      </c>
      <c r="F247" t="str">
        <f>TRIM([1]!RegExpFind(TblAddress[[#This Row],[cln1]],"(^|\D)\d{1,3}(\D|$)"))</f>
        <v>105</v>
      </c>
      <c r="G247" t="s">
        <v>19</v>
      </c>
      <c r="H247">
        <v>1</v>
      </c>
      <c r="I247">
        <f>LEN(TblAddress[[#This Row],[person_address]])</f>
        <v>37</v>
      </c>
      <c r="J247" s="1">
        <f>IF(TblAddress[[#This Row],[chr_len]]&lt;=I$1002,3,IF(TblAddress[[#This Row],[chr_len]]&lt;=I$1003,2,1))</f>
        <v>1</v>
      </c>
      <c r="K247">
        <f>IF(LEN(TRIM(TblAddress[[#This Row],[cln1]]))=0,0,LEN(TRIM(TblAddress[[#This Row],[cln1]]))-LEN(SUBSTITUTE(TblAddress[[#This Row],[cln1]]," ",""))+1)</f>
        <v>7</v>
      </c>
      <c r="L247">
        <f>IF(LEN(TRIM(TblAddress[[#This Row],[cln2]]))=0,0,LEN(TRIM(TblAddress[[#This Row],[cln2]]))-LEN(SUBSTITUTE(TblAddress[[#This Row],[cln2]]," ",""))+1)</f>
        <v>2</v>
      </c>
      <c r="M247">
        <f>IF(TblAddress[[#This Row],[cln3]]="",0,1)</f>
        <v>1</v>
      </c>
      <c r="N247" s="7">
        <f>LEN(SUBSTITUTE(TblAddress[[#This Row],[cln2]]," ",""))</f>
        <v>8</v>
      </c>
      <c r="O247" s="6">
        <f t="shared" ca="1" si="3"/>
        <v>0.20820242639576603</v>
      </c>
      <c r="P247" s="6">
        <v>0.16428565708639864</v>
      </c>
      <c r="Q247" s="6"/>
      <c r="R247" s="6"/>
      <c r="S247" s="6" t="s">
        <v>2263</v>
      </c>
      <c r="T247" s="6"/>
      <c r="U247" s="6"/>
      <c r="V247" s="8" t="s">
        <v>2991</v>
      </c>
      <c r="W247" s="6">
        <v>105</v>
      </c>
      <c r="X247" s="6"/>
      <c r="Y247" s="8" t="s">
        <v>2992</v>
      </c>
      <c r="Z247" s="6" t="s">
        <v>2993</v>
      </c>
      <c r="AA247" s="6" t="s">
        <v>64</v>
      </c>
      <c r="AB247" s="6"/>
      <c r="AC247" s="6"/>
      <c r="AD247" s="6"/>
      <c r="AE247" s="6">
        <v>1</v>
      </c>
    </row>
    <row r="248" spans="1:31">
      <c r="A248">
        <v>3800941</v>
      </c>
      <c r="B248" t="s">
        <v>490</v>
      </c>
      <c r="C248" t="s">
        <v>491</v>
      </c>
      <c r="D248" t="str">
        <f>TRIM(SUBSTITUTE(TblAddress[[#This Row],[person_address]],","," "))</f>
        <v>1061 Northcrest Drive Akron Ohio 44319</v>
      </c>
      <c r="E248" t="str">
        <f>TRIM([1]!RegExpReplace(TblAddress[[#This Row],[cln1]],"[^ 0-9]",""))</f>
        <v>1061 44319</v>
      </c>
      <c r="F248" t="str">
        <f>TRIM([1]!RegExpFind(TblAddress[[#This Row],[cln1]],"(^|\D)\d{1,3}(\D|$)"))</f>
        <v/>
      </c>
      <c r="G248" t="s">
        <v>19</v>
      </c>
      <c r="H248">
        <v>1</v>
      </c>
      <c r="I248">
        <f>LEN(TblAddress[[#This Row],[person_address]])</f>
        <v>39</v>
      </c>
      <c r="J248" s="1">
        <f>IF(TblAddress[[#This Row],[chr_len]]&lt;=I$1002,3,IF(TblAddress[[#This Row],[chr_len]]&lt;=I$1003,2,1))</f>
        <v>1</v>
      </c>
      <c r="K248">
        <f>IF(LEN(TRIM(TblAddress[[#This Row],[cln1]]))=0,0,LEN(TRIM(TblAddress[[#This Row],[cln1]]))-LEN(SUBSTITUTE(TblAddress[[#This Row],[cln1]]," ",""))+1)</f>
        <v>6</v>
      </c>
      <c r="L248">
        <f>IF(LEN(TRIM(TblAddress[[#This Row],[cln2]]))=0,0,LEN(TRIM(TblAddress[[#This Row],[cln2]]))-LEN(SUBSTITUTE(TblAddress[[#This Row],[cln2]]," ",""))+1)</f>
        <v>2</v>
      </c>
      <c r="M248">
        <f>IF(TblAddress[[#This Row],[cln3]]="",0,1)</f>
        <v>0</v>
      </c>
      <c r="N248" s="7">
        <f>LEN(SUBSTITUTE(TblAddress[[#This Row],[cln2]]," ",""))</f>
        <v>9</v>
      </c>
      <c r="O248" s="6">
        <f t="shared" ca="1" si="3"/>
        <v>3.820719066289735E-2</v>
      </c>
      <c r="P248" s="6">
        <v>0.17560678920565231</v>
      </c>
      <c r="Q248" s="6"/>
      <c r="R248" s="6"/>
      <c r="S248" s="6" t="s">
        <v>2264</v>
      </c>
      <c r="T248" s="7"/>
      <c r="U248" s="7"/>
      <c r="V248" s="8" t="s">
        <v>2634</v>
      </c>
      <c r="W248" s="7">
        <v>1061</v>
      </c>
      <c r="X248" s="7" t="s">
        <v>2635</v>
      </c>
      <c r="Y248" s="8" t="s">
        <v>2636</v>
      </c>
      <c r="Z248" s="7" t="s">
        <v>2637</v>
      </c>
      <c r="AA248" s="7"/>
      <c r="AB248" s="7"/>
      <c r="AC248" s="7"/>
      <c r="AD248" s="7"/>
      <c r="AE248" s="6">
        <v>1</v>
      </c>
    </row>
    <row r="249" spans="1:31">
      <c r="A249">
        <v>3811921</v>
      </c>
      <c r="B249" t="s">
        <v>492</v>
      </c>
      <c r="C249" t="s">
        <v>493</v>
      </c>
      <c r="D249" t="str">
        <f>TRIM(SUBSTITUTE(TblAddress[[#This Row],[person_address]],","," "))</f>
        <v>120 Vanita Drive Coraopolis PA 15108</v>
      </c>
      <c r="E249" t="str">
        <f>TRIM([1]!RegExpReplace(TblAddress[[#This Row],[cln1]],"[^ 0-9]",""))</f>
        <v>120 15108</v>
      </c>
      <c r="F249" t="str">
        <f>TRIM([1]!RegExpFind(TblAddress[[#This Row],[cln1]],"(^|\D)\d{1,3}(\D|$)"))</f>
        <v>120</v>
      </c>
      <c r="G249" t="s">
        <v>19</v>
      </c>
      <c r="H249">
        <v>1</v>
      </c>
      <c r="I249">
        <f>LEN(TblAddress[[#This Row],[person_address]])</f>
        <v>37</v>
      </c>
      <c r="J249" s="1">
        <f>IF(TblAddress[[#This Row],[chr_len]]&lt;=I$1002,3,IF(TblAddress[[#This Row],[chr_len]]&lt;=I$1003,2,1))</f>
        <v>1</v>
      </c>
      <c r="K249">
        <f>IF(LEN(TRIM(TblAddress[[#This Row],[cln1]]))=0,0,LEN(TRIM(TblAddress[[#This Row],[cln1]]))-LEN(SUBSTITUTE(TblAddress[[#This Row],[cln1]]," ",""))+1)</f>
        <v>6</v>
      </c>
      <c r="L249">
        <f>IF(LEN(TRIM(TblAddress[[#This Row],[cln2]]))=0,0,LEN(TRIM(TblAddress[[#This Row],[cln2]]))-LEN(SUBSTITUTE(TblAddress[[#This Row],[cln2]]," ",""))+1)</f>
        <v>2</v>
      </c>
      <c r="M249">
        <f>IF(TblAddress[[#This Row],[cln3]]="",0,1)</f>
        <v>1</v>
      </c>
      <c r="N249" s="7">
        <f>LEN(SUBSTITUTE(TblAddress[[#This Row],[cln2]]," ",""))</f>
        <v>8</v>
      </c>
      <c r="O249" s="6">
        <f t="shared" ca="1" si="3"/>
        <v>0.7507332243848065</v>
      </c>
      <c r="P249" s="6">
        <v>0.15226733995187314</v>
      </c>
      <c r="Q249" s="6"/>
      <c r="R249" s="6"/>
      <c r="S249" s="6" t="s">
        <v>2263</v>
      </c>
      <c r="T249" s="6"/>
      <c r="U249" s="6"/>
      <c r="V249" s="8" t="s">
        <v>2994</v>
      </c>
      <c r="W249" s="6">
        <v>120</v>
      </c>
      <c r="X249" s="6" t="s">
        <v>2995</v>
      </c>
      <c r="Y249" s="8" t="s">
        <v>2996</v>
      </c>
      <c r="Z249" s="6"/>
      <c r="AA249" s="6" t="s">
        <v>2164</v>
      </c>
      <c r="AB249" s="6"/>
      <c r="AC249" s="6"/>
      <c r="AD249" s="6"/>
      <c r="AE249" s="6">
        <v>0</v>
      </c>
    </row>
    <row r="250" spans="1:31">
      <c r="A250">
        <v>3833504</v>
      </c>
      <c r="B250" t="s">
        <v>494</v>
      </c>
      <c r="C250" t="s">
        <v>495</v>
      </c>
      <c r="D250" t="str">
        <f>TRIM(SUBSTITUTE(TblAddress[[#This Row],[person_address]],","," "))</f>
        <v>136 Varsity Circle Arlington Texas 76013</v>
      </c>
      <c r="E250" t="str">
        <f>TRIM([1]!RegExpReplace(TblAddress[[#This Row],[cln1]],"[^ 0-9]",""))</f>
        <v>136 76013</v>
      </c>
      <c r="F250" t="str">
        <f>TRIM([1]!RegExpFind(TblAddress[[#This Row],[cln1]],"(^|\D)\d{1,3}(\D|$)"))</f>
        <v>136</v>
      </c>
      <c r="G250" t="s">
        <v>19</v>
      </c>
      <c r="H250">
        <v>1</v>
      </c>
      <c r="I250">
        <f>LEN(TblAddress[[#This Row],[person_address]])</f>
        <v>41</v>
      </c>
      <c r="J250" s="1">
        <f>IF(TblAddress[[#This Row],[chr_len]]&lt;=I$1002,3,IF(TblAddress[[#This Row],[chr_len]]&lt;=I$1003,2,1))</f>
        <v>1</v>
      </c>
      <c r="K250">
        <f>IF(LEN(TRIM(TblAddress[[#This Row],[cln1]]))=0,0,LEN(TRIM(TblAddress[[#This Row],[cln1]]))-LEN(SUBSTITUTE(TblAddress[[#This Row],[cln1]]," ",""))+1)</f>
        <v>6</v>
      </c>
      <c r="L250">
        <f>IF(LEN(TRIM(TblAddress[[#This Row],[cln2]]))=0,0,LEN(TRIM(TblAddress[[#This Row],[cln2]]))-LEN(SUBSTITUTE(TblAddress[[#This Row],[cln2]]," ",""))+1)</f>
        <v>2</v>
      </c>
      <c r="M250">
        <f>IF(TblAddress[[#This Row],[cln3]]="",0,1)</f>
        <v>1</v>
      </c>
      <c r="N250" s="7">
        <f>LEN(SUBSTITUTE(TblAddress[[#This Row],[cln2]]," ",""))</f>
        <v>8</v>
      </c>
      <c r="O250" s="6">
        <f t="shared" ca="1" si="3"/>
        <v>0.98750474189856052</v>
      </c>
      <c r="P250" s="6">
        <v>0.14108005541349522</v>
      </c>
      <c r="Q250" s="6"/>
      <c r="R250" s="6"/>
      <c r="S250" s="6" t="s">
        <v>2262</v>
      </c>
      <c r="T250" s="6"/>
      <c r="U250" s="6"/>
      <c r="V250" s="6" t="s">
        <v>3745</v>
      </c>
      <c r="W250" s="17">
        <v>136</v>
      </c>
      <c r="X250" s="6"/>
      <c r="Y250" s="18" t="s">
        <v>3746</v>
      </c>
      <c r="Z250" s="6" t="s">
        <v>839</v>
      </c>
      <c r="AA250" s="6" t="s">
        <v>3124</v>
      </c>
      <c r="AB250" s="6"/>
      <c r="AC250" s="6"/>
      <c r="AD250" s="6"/>
      <c r="AE250" s="6">
        <v>1</v>
      </c>
    </row>
    <row r="251" spans="1:31">
      <c r="A251">
        <v>3837562</v>
      </c>
      <c r="B251" t="s">
        <v>496</v>
      </c>
      <c r="C251" t="s">
        <v>497</v>
      </c>
      <c r="D251" t="str">
        <f>TRIM(SUBSTITUTE(TblAddress[[#This Row],[person_address]],","," "))</f>
        <v>1112 27th Street Vienna West Virginia 26105</v>
      </c>
      <c r="E251" t="str">
        <f>TRIM([1]!RegExpReplace(TblAddress[[#This Row],[cln1]],"[^ 0-9]",""))</f>
        <v>1112 27 26105</v>
      </c>
      <c r="F251" t="str">
        <f>TRIM([1]!RegExpFind(TblAddress[[#This Row],[cln1]],"(^|\D)\d{1,3}(\D|$)"))</f>
        <v>27t</v>
      </c>
      <c r="G251" t="s">
        <v>19</v>
      </c>
      <c r="H251">
        <v>1</v>
      </c>
      <c r="I251">
        <f>LEN(TblAddress[[#This Row],[person_address]])</f>
        <v>44</v>
      </c>
      <c r="J251" s="1">
        <f>IF(TblAddress[[#This Row],[chr_len]]&lt;=I$1002,3,IF(TblAddress[[#This Row],[chr_len]]&lt;=I$1003,2,1))</f>
        <v>1</v>
      </c>
      <c r="K251">
        <f>IF(LEN(TRIM(TblAddress[[#This Row],[cln1]]))=0,0,LEN(TRIM(TblAddress[[#This Row],[cln1]]))-LEN(SUBSTITUTE(TblAddress[[#This Row],[cln1]]," ",""))+1)</f>
        <v>7</v>
      </c>
      <c r="L251">
        <f>IF(LEN(TRIM(TblAddress[[#This Row],[cln2]]))=0,0,LEN(TRIM(TblAddress[[#This Row],[cln2]]))-LEN(SUBSTITUTE(TblAddress[[#This Row],[cln2]]," ",""))+1)</f>
        <v>3</v>
      </c>
      <c r="M251">
        <f>IF(TblAddress[[#This Row],[cln3]]="",0,1)</f>
        <v>1</v>
      </c>
      <c r="N251" s="7">
        <f>LEN(SUBSTITUTE(TblAddress[[#This Row],[cln2]]," ",""))</f>
        <v>11</v>
      </c>
      <c r="O251" s="6">
        <f t="shared" ca="1" si="3"/>
        <v>0.52177805357032392</v>
      </c>
      <c r="P251" s="6">
        <v>0.15007382358475341</v>
      </c>
      <c r="Q251" s="6"/>
      <c r="R251" s="6"/>
      <c r="S251" s="6" t="s">
        <v>2263</v>
      </c>
      <c r="T251" s="6"/>
      <c r="U251" s="6"/>
      <c r="V251" s="8" t="s">
        <v>2997</v>
      </c>
      <c r="W251" s="6">
        <v>1112</v>
      </c>
      <c r="X251" s="6"/>
      <c r="Y251" s="8"/>
      <c r="Z251" s="6" t="s">
        <v>2998</v>
      </c>
      <c r="AA251" s="6" t="s">
        <v>2999</v>
      </c>
      <c r="AB251" s="6"/>
      <c r="AC251" s="6"/>
      <c r="AD251" s="6"/>
      <c r="AE251" s="6">
        <v>1</v>
      </c>
    </row>
    <row r="252" spans="1:31">
      <c r="A252">
        <v>3871180</v>
      </c>
      <c r="B252" t="s">
        <v>498</v>
      </c>
      <c r="C252" t="s">
        <v>1971</v>
      </c>
      <c r="D252" t="str">
        <f>TRIM(SUBSTITUTE(TblAddress[[#This Row],[person_address]],","," "))</f>
        <v>13 avenue du Président Salvador Allende F-94117 Arceuil Cedex</v>
      </c>
      <c r="E252" t="str">
        <f>TRIM([1]!RegExpReplace(TblAddress[[#This Row],[cln1]],"[^ 0-9]",""))</f>
        <v>13 94117</v>
      </c>
      <c r="F252" t="str">
        <f>TRIM([1]!RegExpFind(TblAddress[[#This Row],[cln1]],"(^|\D)\d{1,3}(\D|$)"))</f>
        <v>13</v>
      </c>
      <c r="G252" t="s">
        <v>9</v>
      </c>
      <c r="H252">
        <v>1</v>
      </c>
      <c r="I252">
        <f>LEN(TblAddress[[#This Row],[person_address]])</f>
        <v>62</v>
      </c>
      <c r="J252" s="1">
        <f>IF(TblAddress[[#This Row],[chr_len]]&lt;=I$1002,3,IF(TblAddress[[#This Row],[chr_len]]&lt;=I$1003,2,1))</f>
        <v>1</v>
      </c>
      <c r="K252">
        <f>IF(LEN(TRIM(TblAddress[[#This Row],[cln1]]))=0,0,LEN(TRIM(TblAddress[[#This Row],[cln1]]))-LEN(SUBSTITUTE(TblAddress[[#This Row],[cln1]]," ",""))+1)</f>
        <v>9</v>
      </c>
      <c r="L252">
        <f>IF(LEN(TRIM(TblAddress[[#This Row],[cln2]]))=0,0,LEN(TRIM(TblAddress[[#This Row],[cln2]]))-LEN(SUBSTITUTE(TblAddress[[#This Row],[cln2]]," ",""))+1)</f>
        <v>2</v>
      </c>
      <c r="M252">
        <f>IF(TblAddress[[#This Row],[cln3]]="",0,1)</f>
        <v>1</v>
      </c>
      <c r="N252" s="7">
        <f>LEN(SUBSTITUTE(TblAddress[[#This Row],[cln2]]," ",""))</f>
        <v>7</v>
      </c>
      <c r="O252" s="6">
        <f t="shared" ca="1" si="3"/>
        <v>0.31050390537606742</v>
      </c>
      <c r="P252" s="6">
        <v>0.12167659495797056</v>
      </c>
      <c r="Q252" s="6"/>
      <c r="R252" s="6"/>
      <c r="S252" s="6" t="s">
        <v>2261</v>
      </c>
      <c r="T252" s="7"/>
      <c r="U252" s="7"/>
      <c r="V252" s="8" t="s">
        <v>3232</v>
      </c>
      <c r="W252" s="7">
        <v>13</v>
      </c>
      <c r="X252" s="7" t="s">
        <v>3233</v>
      </c>
      <c r="Y252" s="8" t="s">
        <v>3234</v>
      </c>
      <c r="Z252" s="7"/>
      <c r="AA252" s="7"/>
      <c r="AB252" s="7"/>
      <c r="AC252" s="6"/>
      <c r="AD252" s="6"/>
      <c r="AE252" s="6">
        <v>1</v>
      </c>
    </row>
    <row r="253" spans="1:31">
      <c r="A253">
        <v>3928106</v>
      </c>
      <c r="B253" t="s">
        <v>499</v>
      </c>
      <c r="C253" t="s">
        <v>500</v>
      </c>
      <c r="D253" t="str">
        <f>TRIM(SUBSTITUTE(TblAddress[[#This Row],[person_address]],","," "))</f>
        <v>33-18-1202 Hanakuma Chuo-ku Kobe-shi Hyogo-ken</v>
      </c>
      <c r="E253" t="str">
        <f>TRIM([1]!RegExpReplace(TblAddress[[#This Row],[cln1]],"[^ 0-9]",""))</f>
        <v>33181202</v>
      </c>
      <c r="F253" t="str">
        <f>TRIM([1]!RegExpFind(TblAddress[[#This Row],[cln1]],"(^|\D)\d{1,3}(\D|$)"))</f>
        <v>33-</v>
      </c>
      <c r="G253" t="s">
        <v>8</v>
      </c>
      <c r="H253">
        <v>1</v>
      </c>
      <c r="I253">
        <f>LEN(TblAddress[[#This Row],[person_address]])</f>
        <v>48</v>
      </c>
      <c r="J253" s="1">
        <f>IF(TblAddress[[#This Row],[chr_len]]&lt;=I$1002,3,IF(TblAddress[[#This Row],[chr_len]]&lt;=I$1003,2,1))</f>
        <v>1</v>
      </c>
      <c r="K253">
        <f>IF(LEN(TRIM(TblAddress[[#This Row],[cln1]]))=0,0,LEN(TRIM(TblAddress[[#This Row],[cln1]]))-LEN(SUBSTITUTE(TblAddress[[#This Row],[cln1]]," ",""))+1)</f>
        <v>5</v>
      </c>
      <c r="L253">
        <f>IF(LEN(TRIM(TblAddress[[#This Row],[cln2]]))=0,0,LEN(TRIM(TblAddress[[#This Row],[cln2]]))-LEN(SUBSTITUTE(TblAddress[[#This Row],[cln2]]," ",""))+1)</f>
        <v>1</v>
      </c>
      <c r="M253">
        <f>IF(TblAddress[[#This Row],[cln3]]="",0,1)</f>
        <v>1</v>
      </c>
      <c r="N253" s="7">
        <f>LEN(SUBSTITUTE(TblAddress[[#This Row],[cln2]]," ",""))</f>
        <v>8</v>
      </c>
      <c r="O253" s="6">
        <f t="shared" ca="1" si="3"/>
        <v>0.44172824358778862</v>
      </c>
      <c r="P253" s="6">
        <v>0.18273568204625268</v>
      </c>
      <c r="Q253" s="6"/>
      <c r="R253" s="6"/>
      <c r="S253" s="6" t="s">
        <v>2265</v>
      </c>
      <c r="T253" s="7"/>
      <c r="U253" s="7"/>
      <c r="V253" s="8"/>
      <c r="X253" s="7" t="s">
        <v>3505</v>
      </c>
      <c r="Y253" s="8" t="s">
        <v>3506</v>
      </c>
      <c r="Z253" s="7" t="s">
        <v>3507</v>
      </c>
      <c r="AA253" s="7" t="s">
        <v>3508</v>
      </c>
      <c r="AB253" s="7"/>
      <c r="AC253" s="7"/>
      <c r="AD253" s="7"/>
      <c r="AE253" s="7">
        <v>1</v>
      </c>
    </row>
    <row r="254" spans="1:31">
      <c r="A254">
        <v>3953086</v>
      </c>
      <c r="B254" t="s">
        <v>501</v>
      </c>
      <c r="C254" t="s">
        <v>502</v>
      </c>
      <c r="D254" t="str">
        <f>TRIM(SUBSTITUTE(TblAddress[[#This Row],[person_address]],","," "))</f>
        <v>NEC Corporation 7-1 Shiba 5-chome Minato-ku Tokyo 108-01</v>
      </c>
      <c r="E254" t="str">
        <f>TRIM([1]!RegExpReplace(TblAddress[[#This Row],[cln1]],"[^ 0-9]",""))</f>
        <v>71 5 10801</v>
      </c>
      <c r="F254" t="str">
        <f>TRIM([1]!RegExpFind(TblAddress[[#This Row],[cln1]],"(^|\D)\d{1,3}(\D|$)"))</f>
        <v>7-</v>
      </c>
      <c r="G254" t="s">
        <v>8</v>
      </c>
      <c r="H254">
        <v>1</v>
      </c>
      <c r="I254">
        <f>LEN(TblAddress[[#This Row],[person_address]])</f>
        <v>59</v>
      </c>
      <c r="J254" s="1">
        <f>IF(TblAddress[[#This Row],[chr_len]]&lt;=I$1002,3,IF(TblAddress[[#This Row],[chr_len]]&lt;=I$1003,2,1))</f>
        <v>1</v>
      </c>
      <c r="K254">
        <f>IF(LEN(TRIM(TblAddress[[#This Row],[cln1]]))=0,0,LEN(TRIM(TblAddress[[#This Row],[cln1]]))-LEN(SUBSTITUTE(TblAddress[[#This Row],[cln1]]," ",""))+1)</f>
        <v>8</v>
      </c>
      <c r="L254">
        <f>IF(LEN(TRIM(TblAddress[[#This Row],[cln2]]))=0,0,LEN(TRIM(TblAddress[[#This Row],[cln2]]))-LEN(SUBSTITUTE(TblAddress[[#This Row],[cln2]]," ",""))+1)</f>
        <v>3</v>
      </c>
      <c r="M254">
        <f>IF(TblAddress[[#This Row],[cln3]]="",0,1)</f>
        <v>1</v>
      </c>
      <c r="N254" s="7">
        <f>LEN(SUBSTITUTE(TblAddress[[#This Row],[cln2]]," ",""))</f>
        <v>8</v>
      </c>
      <c r="O254" s="6">
        <f t="shared" ca="1" si="3"/>
        <v>0.62805048429760146</v>
      </c>
      <c r="P254" s="6">
        <v>0.13807104805605441</v>
      </c>
      <c r="Q254" s="6"/>
      <c r="R254" s="6"/>
      <c r="S254" s="6" t="s">
        <v>2262</v>
      </c>
      <c r="T254" s="6" t="s">
        <v>3747</v>
      </c>
      <c r="U254" s="6"/>
      <c r="V254" s="6" t="s">
        <v>3748</v>
      </c>
      <c r="W254" s="18"/>
      <c r="X254" s="6" t="s">
        <v>3221</v>
      </c>
      <c r="Y254" s="18" t="s">
        <v>3749</v>
      </c>
      <c r="Z254" s="6" t="s">
        <v>613</v>
      </c>
      <c r="AA254" s="6"/>
      <c r="AB254" s="6"/>
      <c r="AC254" s="6"/>
      <c r="AD254" s="6"/>
      <c r="AE254" s="6">
        <v>1</v>
      </c>
    </row>
    <row r="255" spans="1:31">
      <c r="A255">
        <v>3954425</v>
      </c>
      <c r="B255" t="s">
        <v>503</v>
      </c>
      <c r="C255" t="s">
        <v>504</v>
      </c>
      <c r="D255" t="str">
        <f>TRIM(SUBSTITUTE(TblAddress[[#This Row],[person_address]],","," "))</f>
        <v>123-1 Kitanishi-cho Yamatokoriyama-shi Nara 639-1025</v>
      </c>
      <c r="E255" t="str">
        <f>TRIM([1]!RegExpReplace(TblAddress[[#This Row],[cln1]],"[^ 0-9]",""))</f>
        <v>1231 6391025</v>
      </c>
      <c r="F255" t="str">
        <f>TRIM([1]!RegExpFind(TblAddress[[#This Row],[cln1]],"(^|\D)\d{1,3}(\D|$)"))</f>
        <v>123-</v>
      </c>
      <c r="G255" t="s">
        <v>8</v>
      </c>
      <c r="H255">
        <v>1</v>
      </c>
      <c r="I255">
        <f>LEN(TblAddress[[#This Row],[person_address]])</f>
        <v>54</v>
      </c>
      <c r="J255" s="1">
        <f>IF(TblAddress[[#This Row],[chr_len]]&lt;=I$1002,3,IF(TblAddress[[#This Row],[chr_len]]&lt;=I$1003,2,1))</f>
        <v>1</v>
      </c>
      <c r="K255">
        <f>IF(LEN(TRIM(TblAddress[[#This Row],[cln1]]))=0,0,LEN(TRIM(TblAddress[[#This Row],[cln1]]))-LEN(SUBSTITUTE(TblAddress[[#This Row],[cln1]]," ",""))+1)</f>
        <v>5</v>
      </c>
      <c r="L255">
        <f>IF(LEN(TRIM(TblAddress[[#This Row],[cln2]]))=0,0,LEN(TRIM(TblAddress[[#This Row],[cln2]]))-LEN(SUBSTITUTE(TblAddress[[#This Row],[cln2]]," ",""))+1)</f>
        <v>2</v>
      </c>
      <c r="M255">
        <f>IF(TblAddress[[#This Row],[cln3]]="",0,1)</f>
        <v>1</v>
      </c>
      <c r="N255" s="7">
        <f>LEN(SUBSTITUTE(TblAddress[[#This Row],[cln2]]," ",""))</f>
        <v>11</v>
      </c>
      <c r="O255" s="6">
        <f t="shared" ca="1" si="3"/>
        <v>0.95168137749029269</v>
      </c>
      <c r="P255" s="6">
        <v>0.11638301567217135</v>
      </c>
      <c r="Q255" s="6"/>
      <c r="R255" s="6"/>
      <c r="S255" s="6" t="s">
        <v>2261</v>
      </c>
      <c r="T255" s="7"/>
      <c r="U255" s="7"/>
      <c r="V255" s="8" t="s">
        <v>3235</v>
      </c>
      <c r="X255" s="7" t="s">
        <v>3236</v>
      </c>
      <c r="Y255" s="8" t="s">
        <v>3237</v>
      </c>
      <c r="Z255" s="7" t="s">
        <v>3238</v>
      </c>
      <c r="AA255" s="7" t="s">
        <v>904</v>
      </c>
      <c r="AB255" s="7"/>
      <c r="AC255" s="6"/>
      <c r="AD255" s="6"/>
      <c r="AE255" s="6">
        <v>1</v>
      </c>
    </row>
    <row r="256" spans="1:31">
      <c r="A256">
        <v>3976850</v>
      </c>
      <c r="B256" t="s">
        <v>505</v>
      </c>
      <c r="C256" t="s">
        <v>506</v>
      </c>
      <c r="D256" t="str">
        <f>TRIM(SUBSTITUTE(TblAddress[[#This Row],[person_address]],","," "))</f>
        <v>2 John McQuinn Circle Framingham MA 01701</v>
      </c>
      <c r="E256" t="str">
        <f>TRIM([1]!RegExpReplace(TblAddress[[#This Row],[cln1]],"[^ 0-9]",""))</f>
        <v>2 01701</v>
      </c>
      <c r="F256" t="str">
        <f>TRIM([1]!RegExpFind(TblAddress[[#This Row],[cln1]],"(^|\D)\d{1,3}(\D|$)"))</f>
        <v>2</v>
      </c>
      <c r="G256" t="s">
        <v>19</v>
      </c>
      <c r="H256">
        <v>1</v>
      </c>
      <c r="I256">
        <f>LEN(TblAddress[[#This Row],[person_address]])</f>
        <v>42</v>
      </c>
      <c r="J256" s="1">
        <f>IF(TblAddress[[#This Row],[chr_len]]&lt;=I$1002,3,IF(TblAddress[[#This Row],[chr_len]]&lt;=I$1003,2,1))</f>
        <v>1</v>
      </c>
      <c r="K256">
        <f>IF(LEN(TRIM(TblAddress[[#This Row],[cln1]]))=0,0,LEN(TRIM(TblAddress[[#This Row],[cln1]]))-LEN(SUBSTITUTE(TblAddress[[#This Row],[cln1]]," ",""))+1)</f>
        <v>7</v>
      </c>
      <c r="L256">
        <f>IF(LEN(TRIM(TblAddress[[#This Row],[cln2]]))=0,0,LEN(TRIM(TblAddress[[#This Row],[cln2]]))-LEN(SUBSTITUTE(TblAddress[[#This Row],[cln2]]," ",""))+1)</f>
        <v>2</v>
      </c>
      <c r="M256">
        <f>IF(TblAddress[[#This Row],[cln3]]="",0,1)</f>
        <v>1</v>
      </c>
      <c r="N256" s="7">
        <f>LEN(SUBSTITUTE(TblAddress[[#This Row],[cln2]]," ",""))</f>
        <v>6</v>
      </c>
      <c r="O256" s="6">
        <f t="shared" ca="1" si="3"/>
        <v>0.60756184800229518</v>
      </c>
      <c r="P256" s="6">
        <v>0.19160009551193424</v>
      </c>
      <c r="Q256" s="6"/>
      <c r="R256" s="6"/>
      <c r="S256" s="6" t="s">
        <v>2265</v>
      </c>
      <c r="T256" s="7"/>
      <c r="U256" s="7"/>
      <c r="V256" s="8" t="s">
        <v>3509</v>
      </c>
      <c r="W256" s="7">
        <v>2</v>
      </c>
      <c r="X256" s="7"/>
      <c r="Y256" s="8" t="s">
        <v>3510</v>
      </c>
      <c r="Z256" s="7" t="s">
        <v>3511</v>
      </c>
      <c r="AA256" s="7"/>
      <c r="AB256" s="7"/>
      <c r="AC256" s="7"/>
      <c r="AD256" s="7"/>
      <c r="AE256" s="7">
        <v>1</v>
      </c>
    </row>
    <row r="257" spans="1:31">
      <c r="A257">
        <v>3996969</v>
      </c>
      <c r="B257" t="s">
        <v>507</v>
      </c>
      <c r="C257" t="s">
        <v>508</v>
      </c>
      <c r="D257" t="str">
        <f>TRIM(SUBSTITUTE(TblAddress[[#This Row],[person_address]],","," "))</f>
        <v>Habad Street 20/136 75302 Rishon le Zion</v>
      </c>
      <c r="E257" t="str">
        <f>TRIM([1]!RegExpReplace(TblAddress[[#This Row],[cln1]],"[^ 0-9]",""))</f>
        <v>20136 75302</v>
      </c>
      <c r="F257" t="str">
        <f>TRIM([1]!RegExpFind(TblAddress[[#This Row],[cln1]],"(^|\D)\d{1,3}(\D|$)"))</f>
        <v>20/</v>
      </c>
      <c r="G257" t="s">
        <v>75</v>
      </c>
      <c r="H257">
        <v>1</v>
      </c>
      <c r="I257">
        <f>LEN(TblAddress[[#This Row],[person_address]])</f>
        <v>40</v>
      </c>
      <c r="J257" s="1">
        <f>IF(TblAddress[[#This Row],[chr_len]]&lt;=I$1002,3,IF(TblAddress[[#This Row],[chr_len]]&lt;=I$1003,2,1))</f>
        <v>1</v>
      </c>
      <c r="K257">
        <f>IF(LEN(TRIM(TblAddress[[#This Row],[cln1]]))=0,0,LEN(TRIM(TblAddress[[#This Row],[cln1]]))-LEN(SUBSTITUTE(TblAddress[[#This Row],[cln1]]," ",""))+1)</f>
        <v>7</v>
      </c>
      <c r="L257">
        <f>IF(LEN(TRIM(TblAddress[[#This Row],[cln2]]))=0,0,LEN(TRIM(TblAddress[[#This Row],[cln2]]))-LEN(SUBSTITUTE(TblAddress[[#This Row],[cln2]]," ",""))+1)</f>
        <v>2</v>
      </c>
      <c r="M257">
        <f>IF(TblAddress[[#This Row],[cln3]]="",0,1)</f>
        <v>1</v>
      </c>
      <c r="N257" s="7">
        <f>LEN(SUBSTITUTE(TblAddress[[#This Row],[cln2]]," ",""))</f>
        <v>10</v>
      </c>
      <c r="O257" s="6">
        <f t="shared" ca="1" si="3"/>
        <v>5.6133319247428259E-2</v>
      </c>
      <c r="P257" s="6">
        <v>0.20394752483709944</v>
      </c>
      <c r="Q257" s="6"/>
      <c r="R257" s="6"/>
      <c r="S257" s="6" t="s">
        <v>2266</v>
      </c>
      <c r="T257" s="6"/>
      <c r="U257" s="6"/>
      <c r="V257" s="8" t="s">
        <v>2358</v>
      </c>
      <c r="W257" s="6" t="s">
        <v>2359</v>
      </c>
      <c r="X257" s="6"/>
      <c r="Y257" s="8" t="s">
        <v>2360</v>
      </c>
      <c r="Z257" s="6" t="s">
        <v>2361</v>
      </c>
      <c r="AA257" s="6"/>
      <c r="AB257" s="6"/>
      <c r="AC257" s="6"/>
      <c r="AD257" s="6"/>
      <c r="AE257" s="6">
        <v>1</v>
      </c>
    </row>
    <row r="258" spans="1:31">
      <c r="A258">
        <v>4016524</v>
      </c>
      <c r="B258" t="s">
        <v>510</v>
      </c>
      <c r="C258" t="s">
        <v>511</v>
      </c>
      <c r="D258" t="str">
        <f>TRIM(SUBSTITUTE(TblAddress[[#This Row],[person_address]],","," "))</f>
        <v>2-1-1 Nishi-Shinjuku Shinjuku-ku Tokyo 163-0428</v>
      </c>
      <c r="E258" t="str">
        <f>TRIM([1]!RegExpReplace(TblAddress[[#This Row],[cln1]],"[^ 0-9]",""))</f>
        <v>211 1630428</v>
      </c>
      <c r="F258" t="str">
        <f>TRIM([1]!RegExpFind(TblAddress[[#This Row],[cln1]],"(^|\D)\d{1,3}(\D|$)"))</f>
        <v>2-</v>
      </c>
      <c r="G258" t="s">
        <v>8</v>
      </c>
      <c r="H258">
        <v>1</v>
      </c>
      <c r="I258">
        <f>LEN(TblAddress[[#This Row],[person_address]])</f>
        <v>49</v>
      </c>
      <c r="J258" s="1">
        <f>IF(TblAddress[[#This Row],[chr_len]]&lt;=I$1002,3,IF(TblAddress[[#This Row],[chr_len]]&lt;=I$1003,2,1))</f>
        <v>1</v>
      </c>
      <c r="K258">
        <f>IF(LEN(TRIM(TblAddress[[#This Row],[cln1]]))=0,0,LEN(TRIM(TblAddress[[#This Row],[cln1]]))-LEN(SUBSTITUTE(TblAddress[[#This Row],[cln1]]," ",""))+1)</f>
        <v>5</v>
      </c>
      <c r="L258">
        <f>IF(LEN(TRIM(TblAddress[[#This Row],[cln2]]))=0,0,LEN(TRIM(TblAddress[[#This Row],[cln2]]))-LEN(SUBSTITUTE(TblAddress[[#This Row],[cln2]]," ",""))+1)</f>
        <v>2</v>
      </c>
      <c r="M258">
        <f>IF(TblAddress[[#This Row],[cln3]]="",0,1)</f>
        <v>1</v>
      </c>
      <c r="N258" s="7">
        <f>LEN(SUBSTITUTE(TblAddress[[#This Row],[cln2]]," ",""))</f>
        <v>10</v>
      </c>
      <c r="O258" s="6">
        <f t="shared" ref="O258:O321" ca="1" si="4">RAND()</f>
        <v>0.62866918264529181</v>
      </c>
      <c r="P258" s="6">
        <v>0.12881104877707539</v>
      </c>
      <c r="Q258" s="6"/>
      <c r="R258" s="6"/>
      <c r="S258" s="6" t="s">
        <v>2261</v>
      </c>
      <c r="T258" s="7"/>
      <c r="U258" s="7"/>
      <c r="V258" s="8" t="s">
        <v>3239</v>
      </c>
      <c r="X258" s="7"/>
      <c r="Y258" s="8" t="s">
        <v>3240</v>
      </c>
      <c r="Z258" s="7" t="s">
        <v>613</v>
      </c>
      <c r="AA258" s="7" t="s">
        <v>3241</v>
      </c>
      <c r="AB258" s="7"/>
      <c r="AC258" s="6"/>
      <c r="AD258" s="6"/>
      <c r="AE258" s="6">
        <v>1</v>
      </c>
    </row>
    <row r="259" spans="1:31">
      <c r="A259">
        <v>4025618</v>
      </c>
      <c r="B259" t="s">
        <v>512</v>
      </c>
      <c r="C259" t="s">
        <v>513</v>
      </c>
      <c r="D259" t="str">
        <f>TRIM(SUBSTITUTE(TblAddress[[#This Row],[person_address]],","," "))</f>
        <v>Am Mayerling 3 D-87541 Hindelang</v>
      </c>
      <c r="E259" t="str">
        <f>TRIM([1]!RegExpReplace(TblAddress[[#This Row],[cln1]],"[^ 0-9]",""))</f>
        <v>3 87541</v>
      </c>
      <c r="F259" t="str">
        <f>TRIM([1]!RegExpFind(TblAddress[[#This Row],[cln1]],"(^|\D)\d{1,3}(\D|$)"))</f>
        <v>3</v>
      </c>
      <c r="G259" t="s">
        <v>4</v>
      </c>
      <c r="H259">
        <v>1</v>
      </c>
      <c r="I259">
        <f>LEN(TblAddress[[#This Row],[person_address]])</f>
        <v>32</v>
      </c>
      <c r="J259" s="1">
        <f>IF(TblAddress[[#This Row],[chr_len]]&lt;=I$1002,3,IF(TblAddress[[#This Row],[chr_len]]&lt;=I$1003,2,1))</f>
        <v>2</v>
      </c>
      <c r="K259">
        <f>IF(LEN(TRIM(TblAddress[[#This Row],[cln1]]))=0,0,LEN(TRIM(TblAddress[[#This Row],[cln1]]))-LEN(SUBSTITUTE(TblAddress[[#This Row],[cln1]]," ",""))+1)</f>
        <v>5</v>
      </c>
      <c r="L259">
        <f>IF(LEN(TRIM(TblAddress[[#This Row],[cln2]]))=0,0,LEN(TRIM(TblAddress[[#This Row],[cln2]]))-LEN(SUBSTITUTE(TblAddress[[#This Row],[cln2]]," ",""))+1)</f>
        <v>2</v>
      </c>
      <c r="M259">
        <f>IF(TblAddress[[#This Row],[cln3]]="",0,1)</f>
        <v>1</v>
      </c>
      <c r="N259" s="7">
        <f>LEN(SUBSTITUTE(TblAddress[[#This Row],[cln2]]," ",""))</f>
        <v>6</v>
      </c>
      <c r="O259" s="6">
        <f t="shared" ca="1" si="4"/>
        <v>6.5960185602880972E-2</v>
      </c>
      <c r="P259" s="6">
        <v>0.39333551950038914</v>
      </c>
      <c r="Q259" s="6"/>
      <c r="R259" s="6"/>
      <c r="S259" s="6" t="s">
        <v>2267</v>
      </c>
      <c r="T259" s="6"/>
      <c r="U259" s="6"/>
      <c r="V259" s="8" t="s">
        <v>2143</v>
      </c>
      <c r="W259" s="6">
        <v>3</v>
      </c>
      <c r="X259" s="6"/>
      <c r="Y259" s="8" t="s">
        <v>2144</v>
      </c>
      <c r="Z259" s="6" t="s">
        <v>2145</v>
      </c>
      <c r="AA259" s="6"/>
      <c r="AB259" s="6"/>
      <c r="AC259" s="6"/>
      <c r="AD259" s="6"/>
      <c r="AE259" s="6">
        <v>1</v>
      </c>
    </row>
    <row r="260" spans="1:31">
      <c r="A260">
        <v>4075709</v>
      </c>
      <c r="B260" t="s">
        <v>1936</v>
      </c>
      <c r="C260" t="s">
        <v>1972</v>
      </c>
      <c r="D260" t="str">
        <f>TRIM(SUBSTITUTE(TblAddress[[#This Row],[person_address]],","," "))</f>
        <v>13 quai Jules Guesde Boîte postale 14 F-94403 Cedex Vitry-Sur-Seine</v>
      </c>
      <c r="E260" t="str">
        <f>TRIM([1]!RegExpReplace(TblAddress[[#This Row],[cln1]],"[^ 0-9]",""))</f>
        <v>13 14 94403</v>
      </c>
      <c r="F260" t="str">
        <f>TRIM([1]!RegExpFind(TblAddress[[#This Row],[cln1]],"(^|\D)\d{1,3}(\D|$)"))</f>
        <v>13</v>
      </c>
      <c r="G260" t="s">
        <v>9</v>
      </c>
      <c r="H260">
        <v>1</v>
      </c>
      <c r="I260">
        <f>LEN(TblAddress[[#This Row],[person_address]])</f>
        <v>69</v>
      </c>
      <c r="J260" s="1">
        <f>IF(TblAddress[[#This Row],[chr_len]]&lt;=I$1002,3,IF(TblAddress[[#This Row],[chr_len]]&lt;=I$1003,2,1))</f>
        <v>1</v>
      </c>
      <c r="K260">
        <f>IF(LEN(TRIM(TblAddress[[#This Row],[cln1]]))=0,0,LEN(TRIM(TblAddress[[#This Row],[cln1]]))-LEN(SUBSTITUTE(TblAddress[[#This Row],[cln1]]," ",""))+1)</f>
        <v>10</v>
      </c>
      <c r="L260">
        <f>IF(LEN(TRIM(TblAddress[[#This Row],[cln2]]))=0,0,LEN(TRIM(TblAddress[[#This Row],[cln2]]))-LEN(SUBSTITUTE(TblAddress[[#This Row],[cln2]]," ",""))+1)</f>
        <v>3</v>
      </c>
      <c r="M260">
        <f>IF(TblAddress[[#This Row],[cln3]]="",0,1)</f>
        <v>1</v>
      </c>
      <c r="N260" s="7">
        <f>LEN(SUBSTITUTE(TblAddress[[#This Row],[cln2]]," ",""))</f>
        <v>9</v>
      </c>
      <c r="O260" s="6">
        <f t="shared" ca="1" si="4"/>
        <v>0.59317316585201518</v>
      </c>
      <c r="P260" s="6">
        <v>0.17000090183820216</v>
      </c>
      <c r="Q260" s="6"/>
      <c r="R260" s="6"/>
      <c r="S260" s="6" t="s">
        <v>2264</v>
      </c>
      <c r="T260" s="7"/>
      <c r="U260" s="7"/>
      <c r="V260" s="8" t="s">
        <v>2638</v>
      </c>
      <c r="W260" s="7">
        <v>13</v>
      </c>
      <c r="X260" s="7" t="s">
        <v>2639</v>
      </c>
      <c r="Y260" s="8" t="s">
        <v>2864</v>
      </c>
      <c r="Z260" s="7"/>
      <c r="AA260" s="7"/>
      <c r="AB260" s="7"/>
      <c r="AC260" s="7"/>
      <c r="AD260" s="7"/>
      <c r="AE260" s="6">
        <v>1</v>
      </c>
    </row>
    <row r="261" spans="1:31">
      <c r="A261">
        <v>4080799</v>
      </c>
      <c r="B261" t="s">
        <v>514</v>
      </c>
      <c r="C261" t="s">
        <v>515</v>
      </c>
      <c r="D261" t="str">
        <f>TRIM(SUBSTITUTE(TblAddress[[#This Row],[person_address]],","," "))</f>
        <v>Wirtembergstrasse 2 71336 Waiblingen</v>
      </c>
      <c r="E261" t="str">
        <f>TRIM([1]!RegExpReplace(TblAddress[[#This Row],[cln1]],"[^ 0-9]",""))</f>
        <v>2 71336</v>
      </c>
      <c r="F261" t="str">
        <f>TRIM([1]!RegExpFind(TblAddress[[#This Row],[cln1]],"(^|\D)\d{1,3}(\D|$)"))</f>
        <v>2</v>
      </c>
      <c r="G261" t="s">
        <v>4</v>
      </c>
      <c r="H261">
        <v>1</v>
      </c>
      <c r="I261">
        <f>LEN(TblAddress[[#This Row],[person_address]])</f>
        <v>36</v>
      </c>
      <c r="J261" s="1">
        <f>IF(TblAddress[[#This Row],[chr_len]]&lt;=I$1002,3,IF(TblAddress[[#This Row],[chr_len]]&lt;=I$1003,2,1))</f>
        <v>1</v>
      </c>
      <c r="K261">
        <f>IF(LEN(TRIM(TblAddress[[#This Row],[cln1]]))=0,0,LEN(TRIM(TblAddress[[#This Row],[cln1]]))-LEN(SUBSTITUTE(TblAddress[[#This Row],[cln1]]," ",""))+1)</f>
        <v>4</v>
      </c>
      <c r="L261">
        <f>IF(LEN(TRIM(TblAddress[[#This Row],[cln2]]))=0,0,LEN(TRIM(TblAddress[[#This Row],[cln2]]))-LEN(SUBSTITUTE(TblAddress[[#This Row],[cln2]]," ",""))+1)</f>
        <v>2</v>
      </c>
      <c r="M261">
        <f>IF(TblAddress[[#This Row],[cln3]]="",0,1)</f>
        <v>1</v>
      </c>
      <c r="N261" s="7">
        <f>LEN(SUBSTITUTE(TblAddress[[#This Row],[cln2]]," ",""))</f>
        <v>6</v>
      </c>
      <c r="O261" s="6">
        <f t="shared" ca="1" si="4"/>
        <v>0.28125300261522324</v>
      </c>
      <c r="P261" s="6">
        <v>0.17867500010132575</v>
      </c>
      <c r="Q261" s="6"/>
      <c r="R261" s="6"/>
      <c r="S261" s="6" t="s">
        <v>2264</v>
      </c>
      <c r="T261" s="7"/>
      <c r="U261" s="7"/>
      <c r="V261" s="8" t="s">
        <v>2640</v>
      </c>
      <c r="W261" s="7">
        <v>2</v>
      </c>
      <c r="X261" s="7"/>
      <c r="Y261" s="8" t="s">
        <v>2641</v>
      </c>
      <c r="Z261" s="7" t="s">
        <v>2642</v>
      </c>
      <c r="AA261" s="7"/>
      <c r="AB261" s="7"/>
      <c r="AC261" s="7"/>
      <c r="AD261" s="7"/>
      <c r="AE261" s="6">
        <v>1</v>
      </c>
    </row>
    <row r="262" spans="1:31">
      <c r="A262">
        <v>4123531</v>
      </c>
      <c r="B262" t="s">
        <v>516</v>
      </c>
      <c r="C262" t="s">
        <v>1973</v>
      </c>
      <c r="D262" t="str">
        <f>TRIM(SUBSTITUTE(TblAddress[[#This Row],[person_address]],","," "))</f>
        <v>Avenida Cônego Peres n 530 apto. 03 Centro Nova Prata - Rs</v>
      </c>
      <c r="E262" t="str">
        <f>TRIM([1]!RegExpReplace(TblAddress[[#This Row],[cln1]],"[^ 0-9]",""))</f>
        <v>530 03</v>
      </c>
      <c r="F262" t="str">
        <f>TRIM([1]!RegExpFind(TblAddress[[#This Row],[cln1]],"(^|\D)\d{1,3}(\D|$)"))</f>
        <v>530</v>
      </c>
      <c r="G262" t="s">
        <v>241</v>
      </c>
      <c r="H262">
        <v>1</v>
      </c>
      <c r="I262">
        <f>LEN(TblAddress[[#This Row],[person_address]])</f>
        <v>61</v>
      </c>
      <c r="J262" s="1">
        <f>IF(TblAddress[[#This Row],[chr_len]]&lt;=I$1002,3,IF(TblAddress[[#This Row],[chr_len]]&lt;=I$1003,2,1))</f>
        <v>1</v>
      </c>
      <c r="K262">
        <f>IF(LEN(TRIM(TblAddress[[#This Row],[cln1]]))=0,0,LEN(TRIM(TblAddress[[#This Row],[cln1]]))-LEN(SUBSTITUTE(TblAddress[[#This Row],[cln1]]," ",""))+1)</f>
        <v>12</v>
      </c>
      <c r="L262">
        <f>IF(LEN(TRIM(TblAddress[[#This Row],[cln2]]))=0,0,LEN(TRIM(TblAddress[[#This Row],[cln2]]))-LEN(SUBSTITUTE(TblAddress[[#This Row],[cln2]]," ",""))+1)</f>
        <v>2</v>
      </c>
      <c r="M262">
        <f>IF(TblAddress[[#This Row],[cln3]]="",0,1)</f>
        <v>1</v>
      </c>
      <c r="N262" s="7">
        <f>LEN(SUBSTITUTE(TblAddress[[#This Row],[cln2]]," ",""))</f>
        <v>5</v>
      </c>
      <c r="O262" s="6">
        <f t="shared" ca="1" si="4"/>
        <v>0.72465318061956152</v>
      </c>
      <c r="P262" s="6">
        <v>0.13488233674512462</v>
      </c>
      <c r="Q262" s="6"/>
      <c r="R262" s="6"/>
      <c r="S262" s="6" t="s">
        <v>2262</v>
      </c>
      <c r="T262" s="6"/>
      <c r="U262" s="6" t="s">
        <v>3750</v>
      </c>
      <c r="V262" s="6" t="s">
        <v>3751</v>
      </c>
      <c r="W262" s="17" t="s">
        <v>3752</v>
      </c>
      <c r="X262" s="6"/>
      <c r="Y262" s="18"/>
      <c r="Z262" s="6" t="s">
        <v>3753</v>
      </c>
      <c r="AA262" s="6"/>
      <c r="AB262" s="6"/>
      <c r="AC262" s="6"/>
      <c r="AD262" s="6"/>
      <c r="AE262" s="6">
        <v>1</v>
      </c>
    </row>
    <row r="263" spans="1:31">
      <c r="A263">
        <v>4126773</v>
      </c>
      <c r="B263" t="s">
        <v>517</v>
      </c>
      <c r="C263" t="s">
        <v>1974</v>
      </c>
      <c r="D263" t="str">
        <f>TRIM(SUBSTITUTE(TblAddress[[#This Row],[person_address]],","," "))</f>
        <v>400 rue St-Jacques Bureau 200 Montréal Québec H2Y 1S1</v>
      </c>
      <c r="E263" t="str">
        <f>TRIM([1]!RegExpReplace(TblAddress[[#This Row],[cln1]],"[^ 0-9]",""))</f>
        <v>400 200 2 11</v>
      </c>
      <c r="F263" t="str">
        <f>TRIM([1]!RegExpFind(TblAddress[[#This Row],[cln1]],"(^|\D)\d{1,3}(\D|$)"))</f>
        <v>400</v>
      </c>
      <c r="G263" t="s">
        <v>64</v>
      </c>
      <c r="H263">
        <v>1</v>
      </c>
      <c r="I263">
        <f>LEN(TblAddress[[#This Row],[person_address]])</f>
        <v>54</v>
      </c>
      <c r="J263" s="1">
        <f>IF(TblAddress[[#This Row],[chr_len]]&lt;=I$1002,3,IF(TblAddress[[#This Row],[chr_len]]&lt;=I$1003,2,1))</f>
        <v>1</v>
      </c>
      <c r="K263">
        <f>IF(LEN(TRIM(TblAddress[[#This Row],[cln1]]))=0,0,LEN(TRIM(TblAddress[[#This Row],[cln1]]))-LEN(SUBSTITUTE(TblAddress[[#This Row],[cln1]]," ",""))+1)</f>
        <v>9</v>
      </c>
      <c r="L263">
        <f>IF(LEN(TRIM(TblAddress[[#This Row],[cln2]]))=0,0,LEN(TRIM(TblAddress[[#This Row],[cln2]]))-LEN(SUBSTITUTE(TblAddress[[#This Row],[cln2]]," ",""))+1)</f>
        <v>4</v>
      </c>
      <c r="M263">
        <f>IF(TblAddress[[#This Row],[cln3]]="",0,1)</f>
        <v>1</v>
      </c>
      <c r="N263" s="7">
        <f>LEN(SUBSTITUTE(TblAddress[[#This Row],[cln2]]," ",""))</f>
        <v>9</v>
      </c>
      <c r="O263" s="6">
        <f t="shared" ca="1" si="4"/>
        <v>0.37133449554480469</v>
      </c>
      <c r="P263" s="6">
        <v>0.17854691570615921</v>
      </c>
      <c r="Q263" s="6"/>
      <c r="R263" s="6"/>
      <c r="S263" s="6" t="s">
        <v>2264</v>
      </c>
      <c r="T263" s="7"/>
      <c r="U263" s="7" t="s">
        <v>2643</v>
      </c>
      <c r="V263" s="8" t="s">
        <v>2644</v>
      </c>
      <c r="W263" s="7">
        <v>400</v>
      </c>
      <c r="X263" s="7"/>
      <c r="Y263" s="8" t="s">
        <v>2645</v>
      </c>
      <c r="Z263" s="7" t="s">
        <v>2308</v>
      </c>
      <c r="AA263" s="7" t="s">
        <v>2309</v>
      </c>
      <c r="AB263" s="7"/>
      <c r="AC263" s="7"/>
      <c r="AD263" s="7"/>
      <c r="AE263" s="6">
        <v>1</v>
      </c>
    </row>
    <row r="264" spans="1:31">
      <c r="A264">
        <v>4139114</v>
      </c>
      <c r="B264" t="s">
        <v>518</v>
      </c>
      <c r="C264" t="s">
        <v>519</v>
      </c>
      <c r="D264" t="str">
        <f>TRIM(SUBSTITUTE(TblAddress[[#This Row],[person_address]],","," "))</f>
        <v>31 Wood Road Bellbrae Victoria 3228</v>
      </c>
      <c r="E264" t="str">
        <f>TRIM([1]!RegExpReplace(TblAddress[[#This Row],[cln1]],"[^ 0-9]",""))</f>
        <v>31 3228</v>
      </c>
      <c r="F264" t="str">
        <f>TRIM([1]!RegExpFind(TblAddress[[#This Row],[cln1]],"(^|\D)\d{1,3}(\D|$)"))</f>
        <v>31</v>
      </c>
      <c r="G264" t="s">
        <v>76</v>
      </c>
      <c r="H264">
        <v>1</v>
      </c>
      <c r="I264">
        <f>LEN(TblAddress[[#This Row],[person_address]])</f>
        <v>36</v>
      </c>
      <c r="J264" s="1">
        <f>IF(TblAddress[[#This Row],[chr_len]]&lt;=I$1002,3,IF(TblAddress[[#This Row],[chr_len]]&lt;=I$1003,2,1))</f>
        <v>1</v>
      </c>
      <c r="K264">
        <f>IF(LEN(TRIM(TblAddress[[#This Row],[cln1]]))=0,0,LEN(TRIM(TblAddress[[#This Row],[cln1]]))-LEN(SUBSTITUTE(TblAddress[[#This Row],[cln1]]," ",""))+1)</f>
        <v>6</v>
      </c>
      <c r="L264">
        <f>IF(LEN(TRIM(TblAddress[[#This Row],[cln2]]))=0,0,LEN(TRIM(TblAddress[[#This Row],[cln2]]))-LEN(SUBSTITUTE(TblAddress[[#This Row],[cln2]]," ",""))+1)</f>
        <v>2</v>
      </c>
      <c r="M264">
        <f>IF(TblAddress[[#This Row],[cln3]]="",0,1)</f>
        <v>1</v>
      </c>
      <c r="N264" s="7">
        <f>LEN(SUBSTITUTE(TblAddress[[#This Row],[cln2]]," ",""))</f>
        <v>6</v>
      </c>
      <c r="O264" s="6">
        <f t="shared" ca="1" si="4"/>
        <v>0.28978227628819042</v>
      </c>
      <c r="P264" s="6">
        <v>0.14265328681872513</v>
      </c>
      <c r="Q264" s="6"/>
      <c r="R264" s="6"/>
      <c r="S264" s="6" t="s">
        <v>2262</v>
      </c>
      <c r="T264" s="6"/>
      <c r="U264" s="6"/>
      <c r="V264" s="6" t="s">
        <v>3754</v>
      </c>
      <c r="W264" s="17">
        <v>31</v>
      </c>
      <c r="X264" s="6" t="s">
        <v>3755</v>
      </c>
      <c r="Y264" s="18" t="s">
        <v>3756</v>
      </c>
      <c r="Z264" s="6" t="s">
        <v>1179</v>
      </c>
      <c r="AA264" s="6"/>
      <c r="AB264" s="6"/>
      <c r="AC264" s="6"/>
      <c r="AD264" s="6"/>
      <c r="AE264" s="6">
        <v>1</v>
      </c>
    </row>
    <row r="265" spans="1:31">
      <c r="A265">
        <v>4176318</v>
      </c>
      <c r="B265" t="s">
        <v>1937</v>
      </c>
      <c r="C265" t="s">
        <v>520</v>
      </c>
      <c r="D265" t="str">
        <f>TRIM(SUBSTITUTE(TblAddress[[#This Row],[person_address]],","," "))</f>
        <v>13 rue de la Hte-Vienne F-67480 Auenheim</v>
      </c>
      <c r="E265" t="str">
        <f>TRIM([1]!RegExpReplace(TblAddress[[#This Row],[cln1]],"[^ 0-9]",""))</f>
        <v>13 67480</v>
      </c>
      <c r="F265" t="str">
        <f>TRIM([1]!RegExpFind(TblAddress[[#This Row],[cln1]],"(^|\D)\d{1,3}(\D|$)"))</f>
        <v>13</v>
      </c>
      <c r="G265" t="s">
        <v>9</v>
      </c>
      <c r="H265">
        <v>1</v>
      </c>
      <c r="I265">
        <f>LEN(TblAddress[[#This Row],[person_address]])</f>
        <v>40</v>
      </c>
      <c r="J265" s="1">
        <f>IF(TblAddress[[#This Row],[chr_len]]&lt;=I$1002,3,IF(TblAddress[[#This Row],[chr_len]]&lt;=I$1003,2,1))</f>
        <v>1</v>
      </c>
      <c r="K265">
        <f>IF(LEN(TRIM(TblAddress[[#This Row],[cln1]]))=0,0,LEN(TRIM(TblAddress[[#This Row],[cln1]]))-LEN(SUBSTITUTE(TblAddress[[#This Row],[cln1]]," ",""))+1)</f>
        <v>7</v>
      </c>
      <c r="L265">
        <f>IF(LEN(TRIM(TblAddress[[#This Row],[cln2]]))=0,0,LEN(TRIM(TblAddress[[#This Row],[cln2]]))-LEN(SUBSTITUTE(TblAddress[[#This Row],[cln2]]," ",""))+1)</f>
        <v>2</v>
      </c>
      <c r="M265">
        <f>IF(TblAddress[[#This Row],[cln3]]="",0,1)</f>
        <v>1</v>
      </c>
      <c r="N265" s="7">
        <f>LEN(SUBSTITUTE(TblAddress[[#This Row],[cln2]]," ",""))</f>
        <v>7</v>
      </c>
      <c r="O265" s="6">
        <f t="shared" ca="1" si="4"/>
        <v>0.13116971967171487</v>
      </c>
      <c r="P265" s="6">
        <v>0.15957918503053004</v>
      </c>
      <c r="Q265" s="6"/>
      <c r="R265" s="6"/>
      <c r="S265" s="6" t="s">
        <v>2263</v>
      </c>
      <c r="T265" s="6"/>
      <c r="U265" s="6"/>
      <c r="V265" s="8" t="s">
        <v>3000</v>
      </c>
      <c r="W265" s="6">
        <v>13</v>
      </c>
      <c r="X265" s="6"/>
      <c r="Y265" s="8" t="s">
        <v>3001</v>
      </c>
      <c r="Z265" s="6" t="s">
        <v>3002</v>
      </c>
      <c r="AA265" s="6"/>
      <c r="AB265" s="6"/>
      <c r="AC265" s="6"/>
      <c r="AD265" s="6"/>
      <c r="AE265" s="6">
        <v>1</v>
      </c>
    </row>
    <row r="266" spans="1:31">
      <c r="A266">
        <v>4181588</v>
      </c>
      <c r="B266" t="s">
        <v>521</v>
      </c>
      <c r="C266" t="s">
        <v>522</v>
      </c>
      <c r="D266" t="str">
        <f>TRIM(SUBSTITUTE(TblAddress[[#This Row],[person_address]],","," "))</f>
        <v>11 Elias Court The Gardens Manakau</v>
      </c>
      <c r="E266" t="str">
        <f>TRIM([1]!RegExpReplace(TblAddress[[#This Row],[cln1]],"[^ 0-9]",""))</f>
        <v>11</v>
      </c>
      <c r="F266" t="str">
        <f>TRIM([1]!RegExpFind(TblAddress[[#This Row],[cln1]],"(^|\D)\d{1,3}(\D|$)"))</f>
        <v>11</v>
      </c>
      <c r="G266" t="s">
        <v>247</v>
      </c>
      <c r="H266">
        <v>1</v>
      </c>
      <c r="I266">
        <f>LEN(TblAddress[[#This Row],[person_address]])</f>
        <v>35</v>
      </c>
      <c r="J266" s="1">
        <f>IF(TblAddress[[#This Row],[chr_len]]&lt;=I$1002,3,IF(TblAddress[[#This Row],[chr_len]]&lt;=I$1003,2,1))</f>
        <v>2</v>
      </c>
      <c r="K266">
        <f>IF(LEN(TRIM(TblAddress[[#This Row],[cln1]]))=0,0,LEN(TRIM(TblAddress[[#This Row],[cln1]]))-LEN(SUBSTITUTE(TblAddress[[#This Row],[cln1]]," ",""))+1)</f>
        <v>6</v>
      </c>
      <c r="L266">
        <f>IF(LEN(TRIM(TblAddress[[#This Row],[cln2]]))=0,0,LEN(TRIM(TblAddress[[#This Row],[cln2]]))-LEN(SUBSTITUTE(TblAddress[[#This Row],[cln2]]," ",""))+1)</f>
        <v>1</v>
      </c>
      <c r="M266">
        <f>IF(TblAddress[[#This Row],[cln3]]="",0,1)</f>
        <v>1</v>
      </c>
      <c r="N266" s="7">
        <f>LEN(SUBSTITUTE(TblAddress[[#This Row],[cln2]]," ",""))</f>
        <v>2</v>
      </c>
      <c r="O266" s="6">
        <f t="shared" ca="1" si="4"/>
        <v>0.19593611754885021</v>
      </c>
      <c r="P266" s="6">
        <v>0.35413328335818606</v>
      </c>
      <c r="Q266" s="6"/>
      <c r="R266" s="6"/>
      <c r="S266" s="6" t="s">
        <v>2267</v>
      </c>
      <c r="T266" s="6"/>
      <c r="U266" s="6"/>
      <c r="V266" s="8" t="s">
        <v>2078</v>
      </c>
      <c r="W266" s="6">
        <v>11</v>
      </c>
      <c r="X266" s="6" t="s">
        <v>2096</v>
      </c>
      <c r="Y266" s="8"/>
      <c r="Z266" s="6" t="s">
        <v>2079</v>
      </c>
      <c r="AA266" s="6"/>
      <c r="AB266" s="6"/>
      <c r="AC266" s="6"/>
      <c r="AD266" s="6"/>
      <c r="AE266" s="6">
        <v>1</v>
      </c>
    </row>
    <row r="267" spans="1:31">
      <c r="A267">
        <v>4249503</v>
      </c>
      <c r="B267" t="s">
        <v>523</v>
      </c>
      <c r="C267" t="s">
        <v>524</v>
      </c>
      <c r="D267" t="str">
        <f>TRIM(SUBSTITUTE(TblAddress[[#This Row],[person_address]],","," "))</f>
        <v>9 avenue de Metz 93140 BONDY</v>
      </c>
      <c r="E267" t="str">
        <f>TRIM([1]!RegExpReplace(TblAddress[[#This Row],[cln1]],"[^ 0-9]",""))</f>
        <v>9 93140</v>
      </c>
      <c r="F267" t="str">
        <f>TRIM([1]!RegExpFind(TblAddress[[#This Row],[cln1]],"(^|\D)\d{1,3}(\D|$)"))</f>
        <v>9</v>
      </c>
      <c r="G267" t="s">
        <v>9</v>
      </c>
      <c r="H267">
        <v>1</v>
      </c>
      <c r="I267">
        <f>LEN(TblAddress[[#This Row],[person_address]])</f>
        <v>30</v>
      </c>
      <c r="J267" s="1">
        <f>IF(TblAddress[[#This Row],[chr_len]]&lt;=I$1002,3,IF(TblAddress[[#This Row],[chr_len]]&lt;=I$1003,2,1))</f>
        <v>2</v>
      </c>
      <c r="K267">
        <f>IF(LEN(TRIM(TblAddress[[#This Row],[cln1]]))=0,0,LEN(TRIM(TblAddress[[#This Row],[cln1]]))-LEN(SUBSTITUTE(TblAddress[[#This Row],[cln1]]," ",""))+1)</f>
        <v>6</v>
      </c>
      <c r="L267">
        <f>IF(LEN(TRIM(TblAddress[[#This Row],[cln2]]))=0,0,LEN(TRIM(TblAddress[[#This Row],[cln2]]))-LEN(SUBSTITUTE(TblAddress[[#This Row],[cln2]]," ",""))+1)</f>
        <v>2</v>
      </c>
      <c r="M267">
        <f>IF(TblAddress[[#This Row],[cln3]]="",0,1)</f>
        <v>1</v>
      </c>
      <c r="N267" s="7">
        <f>LEN(SUBSTITUTE(TblAddress[[#This Row],[cln2]]," ",""))</f>
        <v>6</v>
      </c>
      <c r="O267" s="6">
        <f t="shared" ca="1" si="4"/>
        <v>0.23227730543542846</v>
      </c>
      <c r="P267" s="6">
        <v>0.39248003203553072</v>
      </c>
      <c r="Q267" s="6"/>
      <c r="R267" s="6"/>
      <c r="S267" s="6" t="s">
        <v>2267</v>
      </c>
      <c r="T267" s="6"/>
      <c r="U267" s="6"/>
      <c r="V267" s="8" t="s">
        <v>2152</v>
      </c>
      <c r="W267" s="6">
        <v>9</v>
      </c>
      <c r="X267" s="6"/>
      <c r="Y267" s="8">
        <v>93140</v>
      </c>
      <c r="Z267" s="6" t="s">
        <v>2153</v>
      </c>
      <c r="AA267" s="6"/>
      <c r="AB267" s="6"/>
      <c r="AC267" s="6"/>
      <c r="AD267" s="6"/>
      <c r="AE267" s="6">
        <v>1</v>
      </c>
    </row>
    <row r="268" spans="1:31">
      <c r="A268">
        <v>4256161</v>
      </c>
      <c r="B268" t="s">
        <v>525</v>
      </c>
      <c r="C268" t="s">
        <v>526</v>
      </c>
      <c r="D268" t="str">
        <f>TRIM(SUBSTITUTE(TblAddress[[#This Row],[person_address]],","," "))</f>
        <v>412 E. Kenilworth Ave. Royal Oak MI 48067</v>
      </c>
      <c r="E268" t="str">
        <f>TRIM([1]!RegExpReplace(TblAddress[[#This Row],[cln1]],"[^ 0-9]",""))</f>
        <v>412 48067</v>
      </c>
      <c r="F268" t="str">
        <f>TRIM([1]!RegExpFind(TblAddress[[#This Row],[cln1]],"(^|\D)\d{1,3}(\D|$)"))</f>
        <v>412</v>
      </c>
      <c r="G268" t="s">
        <v>19</v>
      </c>
      <c r="H268">
        <v>1</v>
      </c>
      <c r="I268">
        <f>LEN(TblAddress[[#This Row],[person_address]])</f>
        <v>41</v>
      </c>
      <c r="J268" s="1">
        <f>IF(TblAddress[[#This Row],[chr_len]]&lt;=I$1002,3,IF(TblAddress[[#This Row],[chr_len]]&lt;=I$1003,2,1))</f>
        <v>1</v>
      </c>
      <c r="K268">
        <f>IF(LEN(TRIM(TblAddress[[#This Row],[cln1]]))=0,0,LEN(TRIM(TblAddress[[#This Row],[cln1]]))-LEN(SUBSTITUTE(TblAddress[[#This Row],[cln1]]," ",""))+1)</f>
        <v>8</v>
      </c>
      <c r="L268">
        <f>IF(LEN(TRIM(TblAddress[[#This Row],[cln2]]))=0,0,LEN(TRIM(TblAddress[[#This Row],[cln2]]))-LEN(SUBSTITUTE(TblAddress[[#This Row],[cln2]]," ",""))+1)</f>
        <v>2</v>
      </c>
      <c r="M268">
        <f>IF(TblAddress[[#This Row],[cln3]]="",0,1)</f>
        <v>1</v>
      </c>
      <c r="N268" s="7">
        <f>LEN(SUBSTITUTE(TblAddress[[#This Row],[cln2]]," ",""))</f>
        <v>8</v>
      </c>
      <c r="O268" s="6">
        <f t="shared" ca="1" si="4"/>
        <v>0.88133183496503531</v>
      </c>
      <c r="P268" s="6">
        <v>0.17528306698097396</v>
      </c>
      <c r="Q268" s="6"/>
      <c r="R268" s="6"/>
      <c r="S268" s="6" t="s">
        <v>2264</v>
      </c>
      <c r="T268" s="7"/>
      <c r="U268" s="7"/>
      <c r="V268" s="8" t="s">
        <v>2646</v>
      </c>
      <c r="W268" s="7" t="s">
        <v>2647</v>
      </c>
      <c r="X268" s="7" t="s">
        <v>2648</v>
      </c>
      <c r="Y268" s="8" t="s">
        <v>2649</v>
      </c>
      <c r="Z268" s="7"/>
      <c r="AA268" s="7" t="s">
        <v>2041</v>
      </c>
      <c r="AB268" s="7"/>
      <c r="AC268" s="7"/>
      <c r="AD268" s="7"/>
      <c r="AE268" s="7">
        <v>1</v>
      </c>
    </row>
    <row r="269" spans="1:31">
      <c r="A269">
        <v>4263634</v>
      </c>
      <c r="B269" t="s">
        <v>527</v>
      </c>
      <c r="C269" t="s">
        <v>528</v>
      </c>
      <c r="D269" t="str">
        <f>TRIM(SUBSTITUTE(TblAddress[[#This Row],[person_address]],","," "))</f>
        <v>5009 Arbor Mill Dr Fort Worth TX 76135-9653</v>
      </c>
      <c r="E269" t="str">
        <f>TRIM([1]!RegExpReplace(TblAddress[[#This Row],[cln1]],"[^ 0-9]",""))</f>
        <v>5009 761359653</v>
      </c>
      <c r="F269" t="str">
        <f>TRIM([1]!RegExpFind(TblAddress[[#This Row],[cln1]],"(^|\D)\d{1,3}(\D|$)"))</f>
        <v/>
      </c>
      <c r="G269" t="s">
        <v>19</v>
      </c>
      <c r="H269">
        <v>1</v>
      </c>
      <c r="I269">
        <f>LEN(TblAddress[[#This Row],[person_address]])</f>
        <v>44</v>
      </c>
      <c r="J269" s="1">
        <f>IF(TblAddress[[#This Row],[chr_len]]&lt;=I$1002,3,IF(TblAddress[[#This Row],[chr_len]]&lt;=I$1003,2,1))</f>
        <v>1</v>
      </c>
      <c r="K269">
        <f>IF(LEN(TRIM(TblAddress[[#This Row],[cln1]]))=0,0,LEN(TRIM(TblAddress[[#This Row],[cln1]]))-LEN(SUBSTITUTE(TblAddress[[#This Row],[cln1]]," ",""))+1)</f>
        <v>8</v>
      </c>
      <c r="L269">
        <f>IF(LEN(TRIM(TblAddress[[#This Row],[cln2]]))=0,0,LEN(TRIM(TblAddress[[#This Row],[cln2]]))-LEN(SUBSTITUTE(TblAddress[[#This Row],[cln2]]," ",""))+1)</f>
        <v>2</v>
      </c>
      <c r="M269">
        <f>IF(TblAddress[[#This Row],[cln3]]="",0,1)</f>
        <v>0</v>
      </c>
      <c r="N269" s="7">
        <f>LEN(SUBSTITUTE(TblAddress[[#This Row],[cln2]]," ",""))</f>
        <v>13</v>
      </c>
      <c r="O269" s="6">
        <f t="shared" ca="1" si="4"/>
        <v>0.17892866204408964</v>
      </c>
      <c r="P269" s="6">
        <v>0.1315442644582665</v>
      </c>
      <c r="Q269" s="6"/>
      <c r="R269" s="6"/>
      <c r="S269" s="6" t="s">
        <v>2262</v>
      </c>
      <c r="T269" s="6"/>
      <c r="U269" s="6"/>
      <c r="V269" s="6" t="s">
        <v>3757</v>
      </c>
      <c r="W269" s="17">
        <v>5009</v>
      </c>
      <c r="X269" s="6"/>
      <c r="Y269" s="18" t="s">
        <v>3758</v>
      </c>
      <c r="Z269" s="6" t="s">
        <v>3759</v>
      </c>
      <c r="AA269" s="6" t="s">
        <v>2071</v>
      </c>
      <c r="AB269" s="6"/>
      <c r="AC269" s="6"/>
      <c r="AD269" s="6"/>
      <c r="AE269" s="6">
        <v>1</v>
      </c>
    </row>
    <row r="270" spans="1:31">
      <c r="A270">
        <v>4295674</v>
      </c>
      <c r="B270" t="s">
        <v>529</v>
      </c>
      <c r="C270" t="s">
        <v>530</v>
      </c>
      <c r="D270" t="str">
        <f>TRIM(SUBSTITUTE(TblAddress[[#This Row],[person_address]],","," "))</f>
        <v>10 Yehuda St. 52504 Ramat Gan</v>
      </c>
      <c r="E270" t="str">
        <f>TRIM([1]!RegExpReplace(TblAddress[[#This Row],[cln1]],"[^ 0-9]",""))</f>
        <v>10 52504</v>
      </c>
      <c r="F270" t="str">
        <f>TRIM([1]!RegExpFind(TblAddress[[#This Row],[cln1]],"(^|\D)\d{1,3}(\D|$)"))</f>
        <v>10</v>
      </c>
      <c r="G270" t="s">
        <v>75</v>
      </c>
      <c r="H270">
        <v>1</v>
      </c>
      <c r="I270">
        <f>LEN(TblAddress[[#This Row],[person_address]])</f>
        <v>30</v>
      </c>
      <c r="J270" s="1">
        <f>IF(TblAddress[[#This Row],[chr_len]]&lt;=I$1002,3,IF(TblAddress[[#This Row],[chr_len]]&lt;=I$1003,2,1))</f>
        <v>2</v>
      </c>
      <c r="K270">
        <f>IF(LEN(TRIM(TblAddress[[#This Row],[cln1]]))=0,0,LEN(TRIM(TblAddress[[#This Row],[cln1]]))-LEN(SUBSTITUTE(TblAddress[[#This Row],[cln1]]," ",""))+1)</f>
        <v>6</v>
      </c>
      <c r="L270">
        <f>IF(LEN(TRIM(TblAddress[[#This Row],[cln2]]))=0,0,LEN(TRIM(TblAddress[[#This Row],[cln2]]))-LEN(SUBSTITUTE(TblAddress[[#This Row],[cln2]]," ",""))+1)</f>
        <v>2</v>
      </c>
      <c r="M270">
        <f>IF(TblAddress[[#This Row],[cln3]]="",0,1)</f>
        <v>1</v>
      </c>
      <c r="N270" s="7">
        <f>LEN(SUBSTITUTE(TblAddress[[#This Row],[cln2]]," ",""))</f>
        <v>7</v>
      </c>
      <c r="O270" s="6">
        <f t="shared" ca="1" si="4"/>
        <v>0.67921227871371126</v>
      </c>
      <c r="P270" s="6">
        <v>0.44961781020431646</v>
      </c>
      <c r="Q270" s="6"/>
      <c r="R270" s="6"/>
      <c r="S270" s="6" t="s">
        <v>2267</v>
      </c>
      <c r="T270" s="6"/>
      <c r="U270" s="6"/>
      <c r="V270" s="8" t="s">
        <v>2146</v>
      </c>
      <c r="W270" s="6">
        <v>10</v>
      </c>
      <c r="X270" s="6"/>
      <c r="Y270" s="8">
        <v>52504</v>
      </c>
      <c r="Z270" s="6" t="s">
        <v>2147</v>
      </c>
      <c r="AA270" s="6"/>
      <c r="AB270" s="6"/>
      <c r="AC270" s="6"/>
      <c r="AD270" s="6"/>
      <c r="AE270" s="6">
        <v>1</v>
      </c>
    </row>
    <row r="271" spans="1:31">
      <c r="A271">
        <v>4318408</v>
      </c>
      <c r="B271" t="s">
        <v>531</v>
      </c>
      <c r="C271" t="s">
        <v>532</v>
      </c>
      <c r="D271" t="str">
        <f>TRIM(SUBSTITUTE(TblAddress[[#This Row],[person_address]],","," "))</f>
        <v>5775 Morehouse Drive San Diego California 92121-1714</v>
      </c>
      <c r="E271" t="str">
        <f>TRIM([1]!RegExpReplace(TblAddress[[#This Row],[cln1]],"[^ 0-9]",""))</f>
        <v>5775 921211714</v>
      </c>
      <c r="F271" t="str">
        <f>TRIM([1]!RegExpFind(TblAddress[[#This Row],[cln1]],"(^|\D)\d{1,3}(\D|$)"))</f>
        <v/>
      </c>
      <c r="G271" t="s">
        <v>19</v>
      </c>
      <c r="H271">
        <v>1</v>
      </c>
      <c r="I271">
        <f>LEN(TblAddress[[#This Row],[person_address]])</f>
        <v>52</v>
      </c>
      <c r="J271" s="1">
        <f>IF(TblAddress[[#This Row],[chr_len]]&lt;=I$1002,3,IF(TblAddress[[#This Row],[chr_len]]&lt;=I$1003,2,1))</f>
        <v>1</v>
      </c>
      <c r="K271">
        <f>IF(LEN(TRIM(TblAddress[[#This Row],[cln1]]))=0,0,LEN(TRIM(TblAddress[[#This Row],[cln1]]))-LEN(SUBSTITUTE(TblAddress[[#This Row],[cln1]]," ",""))+1)</f>
        <v>7</v>
      </c>
      <c r="L271">
        <f>IF(LEN(TRIM(TblAddress[[#This Row],[cln2]]))=0,0,LEN(TRIM(TblAddress[[#This Row],[cln2]]))-LEN(SUBSTITUTE(TblAddress[[#This Row],[cln2]]," ",""))+1)</f>
        <v>2</v>
      </c>
      <c r="M271">
        <f>IF(TblAddress[[#This Row],[cln3]]="",0,1)</f>
        <v>0</v>
      </c>
      <c r="N271" s="7">
        <f>LEN(SUBSTITUTE(TblAddress[[#This Row],[cln2]]," ",""))</f>
        <v>13</v>
      </c>
      <c r="O271" s="6">
        <f t="shared" ca="1" si="4"/>
        <v>0.41863661847122546</v>
      </c>
      <c r="P271" s="6">
        <v>0.13751030654839869</v>
      </c>
      <c r="Q271" s="6"/>
      <c r="R271" s="6"/>
      <c r="S271" s="6" t="s">
        <v>2262</v>
      </c>
      <c r="T271" s="6"/>
      <c r="U271" s="6"/>
      <c r="V271" s="6" t="s">
        <v>2935</v>
      </c>
      <c r="W271" s="17">
        <v>5775</v>
      </c>
      <c r="X271" s="6"/>
      <c r="Y271" s="18" t="s">
        <v>2936</v>
      </c>
      <c r="Z271" s="6" t="s">
        <v>740</v>
      </c>
      <c r="AA271" s="6" t="s">
        <v>2434</v>
      </c>
      <c r="AB271" s="6"/>
      <c r="AC271" s="6"/>
      <c r="AD271" s="6"/>
      <c r="AE271" s="7">
        <v>1</v>
      </c>
    </row>
    <row r="272" spans="1:31">
      <c r="A272">
        <v>4325495</v>
      </c>
      <c r="B272" t="s">
        <v>533</v>
      </c>
      <c r="C272" t="s">
        <v>534</v>
      </c>
      <c r="D272" t="str">
        <f>TRIM(SUBSTITUTE(TblAddress[[#This Row],[person_address]],","," "))</f>
        <v>300 Garlington Road Greenville SC 29615</v>
      </c>
      <c r="E272" t="str">
        <f>TRIM([1]!RegExpReplace(TblAddress[[#This Row],[cln1]],"[^ 0-9]",""))</f>
        <v>300 29615</v>
      </c>
      <c r="F272" t="str">
        <f>TRIM([1]!RegExpFind(TblAddress[[#This Row],[cln1]],"(^|\D)\d{1,3}(\D|$)"))</f>
        <v>300</v>
      </c>
      <c r="G272" t="s">
        <v>19</v>
      </c>
      <c r="H272">
        <v>1</v>
      </c>
      <c r="I272">
        <f>LEN(TblAddress[[#This Row],[person_address]])</f>
        <v>40</v>
      </c>
      <c r="J272" s="1">
        <f>IF(TblAddress[[#This Row],[chr_len]]&lt;=I$1002,3,IF(TblAddress[[#This Row],[chr_len]]&lt;=I$1003,2,1))</f>
        <v>1</v>
      </c>
      <c r="K272">
        <f>IF(LEN(TRIM(TblAddress[[#This Row],[cln1]]))=0,0,LEN(TRIM(TblAddress[[#This Row],[cln1]]))-LEN(SUBSTITUTE(TblAddress[[#This Row],[cln1]]," ",""))+1)</f>
        <v>6</v>
      </c>
      <c r="L272">
        <f>IF(LEN(TRIM(TblAddress[[#This Row],[cln2]]))=0,0,LEN(TRIM(TblAddress[[#This Row],[cln2]]))-LEN(SUBSTITUTE(TblAddress[[#This Row],[cln2]]," ",""))+1)</f>
        <v>2</v>
      </c>
      <c r="M272">
        <f>IF(TblAddress[[#This Row],[cln3]]="",0,1)</f>
        <v>1</v>
      </c>
      <c r="N272" s="7">
        <f>LEN(SUBSTITUTE(TblAddress[[#This Row],[cln2]]," ",""))</f>
        <v>8</v>
      </c>
      <c r="O272" s="6">
        <f t="shared" ca="1" si="4"/>
        <v>0.8792332658600015</v>
      </c>
      <c r="P272" s="6">
        <v>0.2092412463407084</v>
      </c>
      <c r="Q272" s="6"/>
      <c r="R272" s="6"/>
      <c r="S272" s="6" t="s">
        <v>2266</v>
      </c>
      <c r="T272" s="6"/>
      <c r="U272" s="6"/>
      <c r="V272" s="8" t="s">
        <v>2362</v>
      </c>
      <c r="W272" s="6">
        <v>300</v>
      </c>
      <c r="X272" s="6"/>
      <c r="Y272" s="8" t="s">
        <v>2363</v>
      </c>
      <c r="Z272" s="6" t="s">
        <v>2364</v>
      </c>
      <c r="AA272" s="6" t="s">
        <v>2365</v>
      </c>
      <c r="AB272" s="6"/>
      <c r="AC272" s="6"/>
      <c r="AD272" s="6"/>
      <c r="AE272" s="6">
        <v>1</v>
      </c>
    </row>
    <row r="273" spans="1:31">
      <c r="A273">
        <v>4384907</v>
      </c>
      <c r="B273" t="s">
        <v>535</v>
      </c>
      <c r="C273" t="s">
        <v>536</v>
      </c>
      <c r="D273" t="str">
        <f>TRIM(SUBSTITUTE(TblAddress[[#This Row],[person_address]],","," "))</f>
        <v>457/11 Meonot Mizrah Hadash Technion City 32000 Haifa</v>
      </c>
      <c r="E273" t="str">
        <f>TRIM([1]!RegExpReplace(TblAddress[[#This Row],[cln1]],"[^ 0-9]",""))</f>
        <v>45711 32000</v>
      </c>
      <c r="F273" t="str">
        <f>TRIM([1]!RegExpFind(TblAddress[[#This Row],[cln1]],"(^|\D)\d{1,3}(\D|$)"))</f>
        <v>457/</v>
      </c>
      <c r="G273" t="s">
        <v>75</v>
      </c>
      <c r="H273">
        <v>1</v>
      </c>
      <c r="I273">
        <f>LEN(TblAddress[[#This Row],[person_address]])</f>
        <v>53</v>
      </c>
      <c r="J273" s="1">
        <f>IF(TblAddress[[#This Row],[chr_len]]&lt;=I$1002,3,IF(TblAddress[[#This Row],[chr_len]]&lt;=I$1003,2,1))</f>
        <v>1</v>
      </c>
      <c r="K273">
        <f>IF(LEN(TRIM(TblAddress[[#This Row],[cln1]]))=0,0,LEN(TRIM(TblAddress[[#This Row],[cln1]]))-LEN(SUBSTITUTE(TblAddress[[#This Row],[cln1]]," ",""))+1)</f>
        <v>8</v>
      </c>
      <c r="L273">
        <f>IF(LEN(TRIM(TblAddress[[#This Row],[cln2]]))=0,0,LEN(TRIM(TblAddress[[#This Row],[cln2]]))-LEN(SUBSTITUTE(TblAddress[[#This Row],[cln2]]," ",""))+1)</f>
        <v>2</v>
      </c>
      <c r="M273">
        <f>IF(TblAddress[[#This Row],[cln3]]="",0,1)</f>
        <v>1</v>
      </c>
      <c r="N273" s="7">
        <f>LEN(SUBSTITUTE(TblAddress[[#This Row],[cln2]]," ",""))</f>
        <v>10</v>
      </c>
      <c r="O273" s="6">
        <f t="shared" ca="1" si="4"/>
        <v>0.54158718685210849</v>
      </c>
      <c r="P273" s="6">
        <v>0.13427455233511143</v>
      </c>
      <c r="Q273" s="6"/>
      <c r="R273" s="6"/>
      <c r="S273" s="6" t="s">
        <v>2262</v>
      </c>
      <c r="T273" s="6"/>
      <c r="U273" s="6" t="s">
        <v>3760</v>
      </c>
      <c r="V273" s="6" t="s">
        <v>3761</v>
      </c>
      <c r="W273" s="17" t="s">
        <v>3762</v>
      </c>
      <c r="X273" s="6"/>
      <c r="Y273" s="18" t="s">
        <v>3763</v>
      </c>
      <c r="Z273" s="6" t="s">
        <v>962</v>
      </c>
      <c r="AA273" s="6"/>
      <c r="AB273" s="6"/>
      <c r="AC273" s="6"/>
      <c r="AD273" s="6"/>
      <c r="AE273" s="7">
        <v>1</v>
      </c>
    </row>
    <row r="274" spans="1:31">
      <c r="A274">
        <v>4388390</v>
      </c>
      <c r="B274" t="s">
        <v>537</v>
      </c>
      <c r="C274" t="s">
        <v>538</v>
      </c>
      <c r="D274" t="str">
        <f>TRIM(SUBSTITUTE(TblAddress[[#This Row],[person_address]],","," "))</f>
        <v>8 Rue De Guyenne F-29200 Brest</v>
      </c>
      <c r="E274" t="str">
        <f>TRIM([1]!RegExpReplace(TblAddress[[#This Row],[cln1]],"[^ 0-9]",""))</f>
        <v>8 29200</v>
      </c>
      <c r="F274" t="str">
        <f>TRIM([1]!RegExpFind(TblAddress[[#This Row],[cln1]],"(^|\D)\d{1,3}(\D|$)"))</f>
        <v>8</v>
      </c>
      <c r="G274" t="s">
        <v>9</v>
      </c>
      <c r="H274">
        <v>1</v>
      </c>
      <c r="I274">
        <f>LEN(TblAddress[[#This Row],[person_address]])</f>
        <v>30</v>
      </c>
      <c r="J274" s="1">
        <f>IF(TblAddress[[#This Row],[chr_len]]&lt;=I$1002,3,IF(TblAddress[[#This Row],[chr_len]]&lt;=I$1003,2,1))</f>
        <v>2</v>
      </c>
      <c r="K274">
        <f>IF(LEN(TRIM(TblAddress[[#This Row],[cln1]]))=0,0,LEN(TRIM(TblAddress[[#This Row],[cln1]]))-LEN(SUBSTITUTE(TblAddress[[#This Row],[cln1]]," ",""))+1)</f>
        <v>6</v>
      </c>
      <c r="L274">
        <f>IF(LEN(TRIM(TblAddress[[#This Row],[cln2]]))=0,0,LEN(TRIM(TblAddress[[#This Row],[cln2]]))-LEN(SUBSTITUTE(TblAddress[[#This Row],[cln2]]," ",""))+1)</f>
        <v>2</v>
      </c>
      <c r="M274">
        <f>IF(TblAddress[[#This Row],[cln3]]="",0,1)</f>
        <v>1</v>
      </c>
      <c r="N274" s="7">
        <f>LEN(SUBSTITUTE(TblAddress[[#This Row],[cln2]]," ",""))</f>
        <v>6</v>
      </c>
      <c r="O274" s="6">
        <f t="shared" ca="1" si="4"/>
        <v>4.4461485864301098E-3</v>
      </c>
      <c r="P274" s="6">
        <v>0.39403441760365288</v>
      </c>
      <c r="Q274" s="6"/>
      <c r="R274" s="6"/>
      <c r="S274" s="6" t="s">
        <v>2267</v>
      </c>
      <c r="T274" s="6"/>
      <c r="U274" s="6"/>
      <c r="V274" s="8" t="s">
        <v>2148</v>
      </c>
      <c r="W274" s="6">
        <v>8</v>
      </c>
      <c r="X274" s="6"/>
      <c r="Y274" s="8" t="s">
        <v>2151</v>
      </c>
      <c r="Z274" s="6" t="s">
        <v>1017</v>
      </c>
      <c r="AA274" s="6"/>
      <c r="AB274" s="6"/>
      <c r="AC274" s="6"/>
      <c r="AD274" s="6"/>
      <c r="AE274" s="6">
        <v>1</v>
      </c>
    </row>
    <row r="275" spans="1:31">
      <c r="A275">
        <v>4458212</v>
      </c>
      <c r="B275" t="s">
        <v>539</v>
      </c>
      <c r="C275" t="s">
        <v>540</v>
      </c>
      <c r="D275" t="str">
        <f>TRIM(SUBSTITUTE(TblAddress[[#This Row],[person_address]],","," "))</f>
        <v>Via Mozart 15 20122 Milano</v>
      </c>
      <c r="E275" t="str">
        <f>TRIM([1]!RegExpReplace(TblAddress[[#This Row],[cln1]],"[^ 0-9]",""))</f>
        <v>15 20122</v>
      </c>
      <c r="F275" t="str">
        <f>TRIM([1]!RegExpFind(TblAddress[[#This Row],[cln1]],"(^|\D)\d{1,3}(\D|$)"))</f>
        <v>15</v>
      </c>
      <c r="G275" t="s">
        <v>14</v>
      </c>
      <c r="H275">
        <v>1</v>
      </c>
      <c r="I275">
        <f>LEN(TblAddress[[#This Row],[person_address]])</f>
        <v>26</v>
      </c>
      <c r="J275" s="1">
        <f>IF(TblAddress[[#This Row],[chr_len]]&lt;=I$1002,3,IF(TblAddress[[#This Row],[chr_len]]&lt;=I$1003,2,1))</f>
        <v>2</v>
      </c>
      <c r="K275">
        <f>IF(LEN(TRIM(TblAddress[[#This Row],[cln1]]))=0,0,LEN(TRIM(TblAddress[[#This Row],[cln1]]))-LEN(SUBSTITUTE(TblAddress[[#This Row],[cln1]]," ",""))+1)</f>
        <v>5</v>
      </c>
      <c r="L275">
        <f>IF(LEN(TRIM(TblAddress[[#This Row],[cln2]]))=0,0,LEN(TRIM(TblAddress[[#This Row],[cln2]]))-LEN(SUBSTITUTE(TblAddress[[#This Row],[cln2]]," ",""))+1)</f>
        <v>2</v>
      </c>
      <c r="M275">
        <f>IF(TblAddress[[#This Row],[cln3]]="",0,1)</f>
        <v>1</v>
      </c>
      <c r="N275" s="7">
        <f>LEN(SUBSTITUTE(TblAddress[[#This Row],[cln2]]," ",""))</f>
        <v>7</v>
      </c>
      <c r="O275" s="6">
        <f t="shared" ca="1" si="4"/>
        <v>0.87605414282199234</v>
      </c>
      <c r="P275" s="6">
        <v>0.38920145722750998</v>
      </c>
      <c r="Q275" s="6"/>
      <c r="R275" s="6"/>
      <c r="S275" s="6" t="s">
        <v>2267</v>
      </c>
      <c r="T275" s="6"/>
      <c r="U275" s="6"/>
      <c r="V275" s="8" t="s">
        <v>2080</v>
      </c>
      <c r="W275" s="6">
        <v>15</v>
      </c>
      <c r="X275" s="6"/>
      <c r="Y275" s="8">
        <v>20122</v>
      </c>
      <c r="Z275" s="6" t="s">
        <v>1028</v>
      </c>
      <c r="AA275" s="6"/>
      <c r="AB275" s="6"/>
      <c r="AC275" s="6"/>
      <c r="AD275" s="6"/>
      <c r="AE275" s="6">
        <v>1</v>
      </c>
    </row>
    <row r="276" spans="1:31">
      <c r="A276">
        <v>4470928</v>
      </c>
      <c r="B276" t="s">
        <v>541</v>
      </c>
      <c r="C276" t="s">
        <v>542</v>
      </c>
      <c r="D276" t="str">
        <f>TRIM(SUBSTITUTE(TblAddress[[#This Row],[person_address]],","," "))</f>
        <v>126 East Lincoln Avenue Rahway New Jersey 07065-0907</v>
      </c>
      <c r="E276" t="str">
        <f>TRIM([1]!RegExpReplace(TblAddress[[#This Row],[cln1]],"[^ 0-9]",""))</f>
        <v>126 070650907</v>
      </c>
      <c r="F276" t="str">
        <f>TRIM([1]!RegExpFind(TblAddress[[#This Row],[cln1]],"(^|\D)\d{1,3}(\D|$)"))</f>
        <v>126</v>
      </c>
      <c r="G276" t="s">
        <v>19</v>
      </c>
      <c r="H276">
        <v>1</v>
      </c>
      <c r="I276">
        <f>LEN(TblAddress[[#This Row],[person_address]])</f>
        <v>52</v>
      </c>
      <c r="J276" s="1">
        <f>IF(TblAddress[[#This Row],[chr_len]]&lt;=I$1002,3,IF(TblAddress[[#This Row],[chr_len]]&lt;=I$1003,2,1))</f>
        <v>1</v>
      </c>
      <c r="K276">
        <f>IF(LEN(TRIM(TblAddress[[#This Row],[cln1]]))=0,0,LEN(TRIM(TblAddress[[#This Row],[cln1]]))-LEN(SUBSTITUTE(TblAddress[[#This Row],[cln1]]," ",""))+1)</f>
        <v>8</v>
      </c>
      <c r="L276">
        <f>IF(LEN(TRIM(TblAddress[[#This Row],[cln2]]))=0,0,LEN(TRIM(TblAddress[[#This Row],[cln2]]))-LEN(SUBSTITUTE(TblAddress[[#This Row],[cln2]]," ",""))+1)</f>
        <v>2</v>
      </c>
      <c r="M276">
        <f>IF(TblAddress[[#This Row],[cln3]]="",0,1)</f>
        <v>1</v>
      </c>
      <c r="N276" s="7">
        <f>LEN(SUBSTITUTE(TblAddress[[#This Row],[cln2]]," ",""))</f>
        <v>12</v>
      </c>
      <c r="O276" s="6">
        <f t="shared" ca="1" si="4"/>
        <v>0.27193448985226021</v>
      </c>
      <c r="P276" s="6">
        <v>0.1407949861741018</v>
      </c>
      <c r="Q276" s="6"/>
      <c r="R276" s="6"/>
      <c r="S276" s="6" t="s">
        <v>2262</v>
      </c>
      <c r="T276" s="6"/>
      <c r="U276" s="6"/>
      <c r="V276" s="6" t="s">
        <v>3764</v>
      </c>
      <c r="W276" s="17">
        <v>126</v>
      </c>
      <c r="X276" s="6" t="s">
        <v>3765</v>
      </c>
      <c r="Y276" s="18" t="s">
        <v>3766</v>
      </c>
      <c r="Z276" s="6" t="s">
        <v>3767</v>
      </c>
      <c r="AA276" s="6"/>
      <c r="AB276" s="6"/>
      <c r="AC276" s="6"/>
      <c r="AD276" s="6"/>
      <c r="AE276" s="6">
        <v>1</v>
      </c>
    </row>
    <row r="277" spans="1:31">
      <c r="A277">
        <v>4474168</v>
      </c>
      <c r="B277" t="s">
        <v>543</v>
      </c>
      <c r="C277" t="s">
        <v>544</v>
      </c>
      <c r="D277" t="str">
        <f>TRIM(SUBSTITUTE(TblAddress[[#This Row],[person_address]],","," "))</f>
        <v>No. 66 Lane 642 Tung Wan Shou Rd. Gueishan Hsiang Taoyuan Hsien</v>
      </c>
      <c r="E277" t="str">
        <f>TRIM([1]!RegExpReplace(TblAddress[[#This Row],[cln1]],"[^ 0-9]",""))</f>
        <v>66 642</v>
      </c>
      <c r="F277" t="str">
        <f>TRIM([1]!RegExpFind(TblAddress[[#This Row],[cln1]],"(^|\D)\d{1,3}(\D|$)"))</f>
        <v>66</v>
      </c>
      <c r="G277" t="s">
        <v>11</v>
      </c>
      <c r="H277">
        <v>1</v>
      </c>
      <c r="I277">
        <f>LEN(TblAddress[[#This Row],[person_address]])</f>
        <v>65</v>
      </c>
      <c r="J277" s="1">
        <f>IF(TblAddress[[#This Row],[chr_len]]&lt;=I$1002,3,IF(TblAddress[[#This Row],[chr_len]]&lt;=I$1003,2,1))</f>
        <v>1</v>
      </c>
      <c r="K277">
        <f>IF(LEN(TRIM(TblAddress[[#This Row],[cln1]]))=0,0,LEN(TRIM(TblAddress[[#This Row],[cln1]]))-LEN(SUBSTITUTE(TblAddress[[#This Row],[cln1]]," ",""))+1)</f>
        <v>12</v>
      </c>
      <c r="L277">
        <f>IF(LEN(TRIM(TblAddress[[#This Row],[cln2]]))=0,0,LEN(TRIM(TblAddress[[#This Row],[cln2]]))-LEN(SUBSTITUTE(TblAddress[[#This Row],[cln2]]," ",""))+1)</f>
        <v>2</v>
      </c>
      <c r="M277">
        <f>IF(TblAddress[[#This Row],[cln3]]="",0,1)</f>
        <v>1</v>
      </c>
      <c r="N277" s="7">
        <f>LEN(SUBSTITUTE(TblAddress[[#This Row],[cln2]]," ",""))</f>
        <v>5</v>
      </c>
      <c r="O277" s="6">
        <f t="shared" ca="1" si="4"/>
        <v>0.64781130452862057</v>
      </c>
      <c r="P277" s="6">
        <v>0.13388993066238031</v>
      </c>
      <c r="Q277" s="6"/>
      <c r="R277" s="6"/>
      <c r="S277" s="6" t="s">
        <v>2262</v>
      </c>
      <c r="T277" s="6"/>
      <c r="U277" s="6" t="s">
        <v>3768</v>
      </c>
      <c r="V277" s="6" t="s">
        <v>3769</v>
      </c>
      <c r="W277" s="17" t="s">
        <v>3770</v>
      </c>
      <c r="X277" s="6" t="s">
        <v>3771</v>
      </c>
      <c r="Y277" s="18"/>
      <c r="Z277" s="6" t="s">
        <v>3772</v>
      </c>
      <c r="AA277" s="6"/>
      <c r="AB277" s="6"/>
      <c r="AC277" s="6"/>
      <c r="AD277" s="6"/>
      <c r="AE277" s="6">
        <v>1</v>
      </c>
    </row>
    <row r="278" spans="1:31">
      <c r="A278">
        <v>4534429</v>
      </c>
      <c r="B278" t="s">
        <v>545</v>
      </c>
      <c r="C278" t="s">
        <v>546</v>
      </c>
      <c r="D278" t="str">
        <f>TRIM(SUBSTITUTE(TblAddress[[#This Row],[person_address]],","," "))</f>
        <v>1621 Carlton Drive Parsippany NJ 07054</v>
      </c>
      <c r="E278" t="str">
        <f>TRIM([1]!RegExpReplace(TblAddress[[#This Row],[cln1]],"[^ 0-9]",""))</f>
        <v>1621 07054</v>
      </c>
      <c r="F278" t="str">
        <f>TRIM([1]!RegExpFind(TblAddress[[#This Row],[cln1]],"(^|\D)\d{1,3}(\D|$)"))</f>
        <v/>
      </c>
      <c r="G278" t="s">
        <v>19</v>
      </c>
      <c r="H278">
        <v>1</v>
      </c>
      <c r="I278">
        <f>LEN(TblAddress[[#This Row],[person_address]])</f>
        <v>39</v>
      </c>
      <c r="J278" s="1">
        <f>IF(TblAddress[[#This Row],[chr_len]]&lt;=I$1002,3,IF(TblAddress[[#This Row],[chr_len]]&lt;=I$1003,2,1))</f>
        <v>1</v>
      </c>
      <c r="K278">
        <f>IF(LEN(TRIM(TblAddress[[#This Row],[cln1]]))=0,0,LEN(TRIM(TblAddress[[#This Row],[cln1]]))-LEN(SUBSTITUTE(TblAddress[[#This Row],[cln1]]," ",""))+1)</f>
        <v>6</v>
      </c>
      <c r="L278">
        <f>IF(LEN(TRIM(TblAddress[[#This Row],[cln2]]))=0,0,LEN(TRIM(TblAddress[[#This Row],[cln2]]))-LEN(SUBSTITUTE(TblAddress[[#This Row],[cln2]]," ",""))+1)</f>
        <v>2</v>
      </c>
      <c r="M278">
        <f>IF(TblAddress[[#This Row],[cln3]]="",0,1)</f>
        <v>0</v>
      </c>
      <c r="N278" s="7">
        <f>LEN(SUBSTITUTE(TblAddress[[#This Row],[cln2]]," ",""))</f>
        <v>9</v>
      </c>
      <c r="O278" s="6">
        <f t="shared" ca="1" si="4"/>
        <v>0.76556673284352539</v>
      </c>
      <c r="P278" s="6">
        <v>0.1849621897413567</v>
      </c>
      <c r="Q278" s="6"/>
      <c r="R278" s="6"/>
      <c r="S278" s="6" t="s">
        <v>2265</v>
      </c>
      <c r="T278" s="7"/>
      <c r="U278" s="7"/>
      <c r="V278" s="8" t="s">
        <v>3512</v>
      </c>
      <c r="W278" s="7">
        <v>1621</v>
      </c>
      <c r="X278" s="7"/>
      <c r="Y278" s="8" t="s">
        <v>3513</v>
      </c>
      <c r="Z278" s="7" t="s">
        <v>3514</v>
      </c>
      <c r="AA278" s="7" t="s">
        <v>2105</v>
      </c>
      <c r="AB278" s="7"/>
      <c r="AC278" s="7"/>
      <c r="AD278" s="7"/>
      <c r="AE278" s="7">
        <v>1</v>
      </c>
    </row>
    <row r="279" spans="1:31">
      <c r="A279">
        <v>4565399</v>
      </c>
      <c r="B279" t="s">
        <v>547</v>
      </c>
      <c r="C279" t="s">
        <v>548</v>
      </c>
      <c r="D279" t="str">
        <f>TRIM(SUBSTITUTE(TblAddress[[#This Row],[person_address]],","," "))</f>
        <v>RUE 289 DOMAINE DU MOULIN 01250 JASSERONE</v>
      </c>
      <c r="E279" t="str">
        <f>TRIM([1]!RegExpReplace(TblAddress[[#This Row],[cln1]],"[^ 0-9]",""))</f>
        <v>289 01250</v>
      </c>
      <c r="F279" t="str">
        <f>TRIM([1]!RegExpFind(TblAddress[[#This Row],[cln1]],"(^|\D)\d{1,3}(\D|$)"))</f>
        <v>289</v>
      </c>
      <c r="G279" t="s">
        <v>9</v>
      </c>
      <c r="H279">
        <v>1</v>
      </c>
      <c r="I279">
        <f>LEN(TblAddress[[#This Row],[person_address]])</f>
        <v>42</v>
      </c>
      <c r="J279" s="1">
        <f>IF(TblAddress[[#This Row],[chr_len]]&lt;=I$1002,3,IF(TblAddress[[#This Row],[chr_len]]&lt;=I$1003,2,1))</f>
        <v>1</v>
      </c>
      <c r="K279">
        <f>IF(LEN(TRIM(TblAddress[[#This Row],[cln1]]))=0,0,LEN(TRIM(TblAddress[[#This Row],[cln1]]))-LEN(SUBSTITUTE(TblAddress[[#This Row],[cln1]]," ",""))+1)</f>
        <v>7</v>
      </c>
      <c r="L279">
        <f>IF(LEN(TRIM(TblAddress[[#This Row],[cln2]]))=0,0,LEN(TRIM(TblAddress[[#This Row],[cln2]]))-LEN(SUBSTITUTE(TblAddress[[#This Row],[cln2]]," ",""))+1)</f>
        <v>2</v>
      </c>
      <c r="M279">
        <f>IF(TblAddress[[#This Row],[cln3]]="",0,1)</f>
        <v>1</v>
      </c>
      <c r="N279" s="7">
        <f>LEN(SUBSTITUTE(TblAddress[[#This Row],[cln2]]," ",""))</f>
        <v>8</v>
      </c>
      <c r="O279" s="6">
        <f t="shared" ca="1" si="4"/>
        <v>0.77166132640189433</v>
      </c>
      <c r="P279" s="6">
        <v>0.12643790004967936</v>
      </c>
      <c r="Q279" s="6"/>
      <c r="R279" s="6"/>
      <c r="S279" s="6" t="s">
        <v>2261</v>
      </c>
      <c r="T279" s="7"/>
      <c r="U279" s="7"/>
      <c r="V279" s="8" t="s">
        <v>3242</v>
      </c>
      <c r="W279" s="7">
        <v>289</v>
      </c>
      <c r="X279" s="7"/>
      <c r="Y279" s="8" t="s">
        <v>3243</v>
      </c>
      <c r="Z279" s="7" t="s">
        <v>3244</v>
      </c>
      <c r="AA279" s="7"/>
      <c r="AB279" s="7"/>
      <c r="AC279" s="6"/>
      <c r="AD279" s="6"/>
      <c r="AE279" s="6">
        <v>1</v>
      </c>
    </row>
    <row r="280" spans="1:31">
      <c r="A280">
        <v>4581272</v>
      </c>
      <c r="B280" t="s">
        <v>549</v>
      </c>
      <c r="C280" t="s">
        <v>550</v>
      </c>
      <c r="D280" t="str">
        <f>TRIM(SUBSTITUTE(TblAddress[[#This Row],[person_address]],","," "))</f>
        <v>Starting Industrial Co. Ltd. 4-4 Momoi 4-chome Suginami-ku Tokyo 167</v>
      </c>
      <c r="E280" t="str">
        <f>TRIM([1]!RegExpReplace(TblAddress[[#This Row],[cln1]],"[^ 0-9]",""))</f>
        <v>44 4 167</v>
      </c>
      <c r="F280" t="str">
        <f>TRIM([1]!RegExpFind(TblAddress[[#This Row],[cln1]],"(^|\D)\d{1,3}(\D|$)"))</f>
        <v>4-</v>
      </c>
      <c r="G280" t="s">
        <v>8</v>
      </c>
      <c r="H280">
        <v>1</v>
      </c>
      <c r="I280">
        <f>LEN(TblAddress[[#This Row],[person_address]])</f>
        <v>70</v>
      </c>
      <c r="J280" s="1">
        <f>IF(TblAddress[[#This Row],[chr_len]]&lt;=I$1002,3,IF(TblAddress[[#This Row],[chr_len]]&lt;=I$1003,2,1))</f>
        <v>1</v>
      </c>
      <c r="K280">
        <f>IF(LEN(TRIM(TblAddress[[#This Row],[cln1]]))=0,0,LEN(TRIM(TblAddress[[#This Row],[cln1]]))-LEN(SUBSTITUTE(TblAddress[[#This Row],[cln1]]," ",""))+1)</f>
        <v>10</v>
      </c>
      <c r="L280">
        <f>IF(LEN(TRIM(TblAddress[[#This Row],[cln2]]))=0,0,LEN(TRIM(TblAddress[[#This Row],[cln2]]))-LEN(SUBSTITUTE(TblAddress[[#This Row],[cln2]]," ",""))+1)</f>
        <v>3</v>
      </c>
      <c r="M280">
        <f>IF(TblAddress[[#This Row],[cln3]]="",0,1)</f>
        <v>1</v>
      </c>
      <c r="N280" s="7">
        <f>LEN(SUBSTITUTE(TblAddress[[#This Row],[cln2]]," ",""))</f>
        <v>6</v>
      </c>
      <c r="O280" s="6">
        <f t="shared" ca="1" si="4"/>
        <v>0.68227347828427742</v>
      </c>
      <c r="P280" s="6">
        <v>0.17067173843803785</v>
      </c>
      <c r="Q280" s="6"/>
      <c r="R280" s="6"/>
      <c r="S280" s="6" t="s">
        <v>2264</v>
      </c>
      <c r="T280" s="7" t="s">
        <v>2650</v>
      </c>
      <c r="U280" s="7"/>
      <c r="V280" s="8"/>
      <c r="X280" s="7" t="s">
        <v>2651</v>
      </c>
      <c r="Y280" s="8"/>
      <c r="Z280" s="7" t="s">
        <v>613</v>
      </c>
      <c r="AA280" s="7"/>
      <c r="AB280" s="7"/>
      <c r="AC280" s="7"/>
      <c r="AD280" s="7"/>
      <c r="AE280" s="7">
        <v>1</v>
      </c>
    </row>
    <row r="281" spans="1:31">
      <c r="A281">
        <v>4604522</v>
      </c>
      <c r="B281" t="s">
        <v>552</v>
      </c>
      <c r="C281" t="s">
        <v>553</v>
      </c>
      <c r="D281" t="str">
        <f>TRIM(SUBSTITUTE(TblAddress[[#This Row],[person_address]],","," "))</f>
        <v>11 Bis Avenue Guy de Collongue F-69130 Ecully</v>
      </c>
      <c r="E281" t="str">
        <f>TRIM([1]!RegExpReplace(TblAddress[[#This Row],[cln1]],"[^ 0-9]",""))</f>
        <v>11 69130</v>
      </c>
      <c r="F281" t="str">
        <f>TRIM([1]!RegExpFind(TblAddress[[#This Row],[cln1]],"(^|\D)\d{1,3}(\D|$)"))</f>
        <v>11</v>
      </c>
      <c r="G281" t="s">
        <v>9</v>
      </c>
      <c r="H281">
        <v>1</v>
      </c>
      <c r="I281">
        <f>LEN(TblAddress[[#This Row],[person_address]])</f>
        <v>45</v>
      </c>
      <c r="J281" s="1">
        <f>IF(TblAddress[[#This Row],[chr_len]]&lt;=I$1002,3,IF(TblAddress[[#This Row],[chr_len]]&lt;=I$1003,2,1))</f>
        <v>1</v>
      </c>
      <c r="K281">
        <f>IF(LEN(TRIM(TblAddress[[#This Row],[cln1]]))=0,0,LEN(TRIM(TblAddress[[#This Row],[cln1]]))-LEN(SUBSTITUTE(TblAddress[[#This Row],[cln1]]," ",""))+1)</f>
        <v>8</v>
      </c>
      <c r="L281">
        <f>IF(LEN(TRIM(TblAddress[[#This Row],[cln2]]))=0,0,LEN(TRIM(TblAddress[[#This Row],[cln2]]))-LEN(SUBSTITUTE(TblAddress[[#This Row],[cln2]]," ",""))+1)</f>
        <v>2</v>
      </c>
      <c r="M281">
        <f>IF(TblAddress[[#This Row],[cln3]]="",0,1)</f>
        <v>1</v>
      </c>
      <c r="N281" s="7">
        <f>LEN(SUBSTITUTE(TblAddress[[#This Row],[cln2]]," ",""))</f>
        <v>7</v>
      </c>
      <c r="O281" s="6">
        <f t="shared" ca="1" si="4"/>
        <v>0.4473327546371757</v>
      </c>
      <c r="P281" s="6">
        <v>0.15567444547027265</v>
      </c>
      <c r="Q281" s="6"/>
      <c r="R281" s="6"/>
      <c r="S281" s="6" t="s">
        <v>2263</v>
      </c>
      <c r="T281" s="6"/>
      <c r="U281" s="6"/>
      <c r="V281" s="8" t="s">
        <v>3003</v>
      </c>
      <c r="W281" s="6" t="s">
        <v>3004</v>
      </c>
      <c r="X281" s="6"/>
      <c r="Y281" s="8" t="s">
        <v>3005</v>
      </c>
      <c r="Z281" s="6" t="s">
        <v>3006</v>
      </c>
      <c r="AA281" s="6"/>
      <c r="AB281" s="6"/>
      <c r="AC281" s="6"/>
      <c r="AD281" s="6"/>
      <c r="AE281" s="6">
        <v>1</v>
      </c>
    </row>
    <row r="282" spans="1:31">
      <c r="A282">
        <v>4629642</v>
      </c>
      <c r="B282" t="s">
        <v>554</v>
      </c>
      <c r="C282" t="s">
        <v>555</v>
      </c>
      <c r="D282" t="str">
        <f>TRIM(SUBSTITUTE(TblAddress[[#This Row],[person_address]],","," "))</f>
        <v>306-1904 Samsan Jugong Mirae Town Apt. 390-6 Samsan-dong Bupyeong-gu Incheon 403-090</v>
      </c>
      <c r="E282" t="str">
        <f>TRIM([1]!RegExpReplace(TblAddress[[#This Row],[cln1]],"[^ 0-9]",""))</f>
        <v>3061904 3906 403090</v>
      </c>
      <c r="F282" t="str">
        <f>TRIM([1]!RegExpFind(TblAddress[[#This Row],[cln1]],"(^|\D)\d{1,3}(\D|$)"))</f>
        <v>306-</v>
      </c>
      <c r="G282" t="s">
        <v>15</v>
      </c>
      <c r="H282">
        <v>1</v>
      </c>
      <c r="I282">
        <f>LEN(TblAddress[[#This Row],[person_address]])</f>
        <v>84</v>
      </c>
      <c r="J282" s="1">
        <f>IF(TblAddress[[#This Row],[chr_len]]&lt;=I$1002,3,IF(TblAddress[[#This Row],[chr_len]]&lt;=I$1003,2,1))</f>
        <v>1</v>
      </c>
      <c r="K282">
        <f>IF(LEN(TRIM(TblAddress[[#This Row],[cln1]]))=0,0,LEN(TRIM(TblAddress[[#This Row],[cln1]]))-LEN(SUBSTITUTE(TblAddress[[#This Row],[cln1]]," ",""))+1)</f>
        <v>11</v>
      </c>
      <c r="L282">
        <f>IF(LEN(TRIM(TblAddress[[#This Row],[cln2]]))=0,0,LEN(TRIM(TblAddress[[#This Row],[cln2]]))-LEN(SUBSTITUTE(TblAddress[[#This Row],[cln2]]," ",""))+1)</f>
        <v>3</v>
      </c>
      <c r="M282">
        <f>IF(TblAddress[[#This Row],[cln3]]="",0,1)</f>
        <v>1</v>
      </c>
      <c r="N282" s="7">
        <f>LEN(SUBSTITUTE(TblAddress[[#This Row],[cln2]]," ",""))</f>
        <v>17</v>
      </c>
      <c r="O282" s="6">
        <f t="shared" ca="1" si="4"/>
        <v>0.55475111474141614</v>
      </c>
      <c r="P282" s="6">
        <v>0.13688776543859704</v>
      </c>
      <c r="Q282" s="6"/>
      <c r="R282" s="6"/>
      <c r="S282" s="6" t="s">
        <v>2262</v>
      </c>
      <c r="T282" s="6"/>
      <c r="U282" s="6" t="s">
        <v>3773</v>
      </c>
      <c r="V282" s="6" t="s">
        <v>3774</v>
      </c>
      <c r="W282" s="17" t="s">
        <v>3775</v>
      </c>
      <c r="X282" s="6" t="s">
        <v>3776</v>
      </c>
      <c r="Y282" s="18" t="s">
        <v>3777</v>
      </c>
      <c r="Z282" s="6" t="s">
        <v>863</v>
      </c>
      <c r="AA282" s="6"/>
      <c r="AB282" s="6"/>
      <c r="AC282" s="6"/>
      <c r="AD282" s="6"/>
      <c r="AE282" s="6">
        <v>1</v>
      </c>
    </row>
    <row r="283" spans="1:31">
      <c r="A283">
        <v>4664257</v>
      </c>
      <c r="B283" t="s">
        <v>556</v>
      </c>
      <c r="C283" t="s">
        <v>557</v>
      </c>
      <c r="D283" t="str">
        <f>TRIM(SUBSTITUTE(TblAddress[[#This Row],[person_address]],","," "))</f>
        <v>c/o Mitsuboshi Diamond Industrial Co. Ltd. 2-12-12 Minami-Kaneden Suita-city Osaka</v>
      </c>
      <c r="E283" t="str">
        <f>TRIM([1]!RegExpReplace(TblAddress[[#This Row],[cln1]],"[^ 0-9]",""))</f>
        <v>21212</v>
      </c>
      <c r="F283" t="str">
        <f>TRIM([1]!RegExpFind(TblAddress[[#This Row],[cln1]],"(^|\D)\d{1,3}(\D|$)"))</f>
        <v>2-</v>
      </c>
      <c r="G283" t="s">
        <v>8</v>
      </c>
      <c r="H283">
        <v>1</v>
      </c>
      <c r="I283">
        <f>LEN(TblAddress[[#This Row],[person_address]])</f>
        <v>85</v>
      </c>
      <c r="J283" s="1">
        <f>IF(TblAddress[[#This Row],[chr_len]]&lt;=I$1002,3,IF(TblAddress[[#This Row],[chr_len]]&lt;=I$1003,2,1))</f>
        <v>1</v>
      </c>
      <c r="K283">
        <f>IF(LEN(TRIM(TblAddress[[#This Row],[cln1]]))=0,0,LEN(TRIM(TblAddress[[#This Row],[cln1]]))-LEN(SUBSTITUTE(TblAddress[[#This Row],[cln1]]," ",""))+1)</f>
        <v>10</v>
      </c>
      <c r="L283">
        <f>IF(LEN(TRIM(TblAddress[[#This Row],[cln2]]))=0,0,LEN(TRIM(TblAddress[[#This Row],[cln2]]))-LEN(SUBSTITUTE(TblAddress[[#This Row],[cln2]]," ",""))+1)</f>
        <v>1</v>
      </c>
      <c r="M283">
        <f>IF(TblAddress[[#This Row],[cln3]]="",0,1)</f>
        <v>1</v>
      </c>
      <c r="N283" s="7">
        <f>LEN(SUBSTITUTE(TblAddress[[#This Row],[cln2]]," ",""))</f>
        <v>5</v>
      </c>
      <c r="O283" s="6">
        <f t="shared" ca="1" si="4"/>
        <v>0.51775921603507891</v>
      </c>
      <c r="P283" s="6">
        <v>0.1636537239946616</v>
      </c>
      <c r="Q283" s="6"/>
      <c r="R283" s="6"/>
      <c r="S283" s="6" t="s">
        <v>2263</v>
      </c>
      <c r="T283" s="6" t="s">
        <v>3007</v>
      </c>
      <c r="U283" s="6"/>
      <c r="V283" s="8"/>
      <c r="W283" s="8" t="s">
        <v>3008</v>
      </c>
      <c r="X283" s="6" t="s">
        <v>3009</v>
      </c>
      <c r="Y283" s="8"/>
      <c r="Z283" s="6" t="s">
        <v>3010</v>
      </c>
      <c r="AA283" s="6" t="s">
        <v>694</v>
      </c>
      <c r="AB283" s="6"/>
      <c r="AC283" s="6"/>
      <c r="AD283" s="6"/>
      <c r="AE283" s="6">
        <v>1</v>
      </c>
    </row>
    <row r="284" spans="1:31">
      <c r="A284">
        <v>4693337</v>
      </c>
      <c r="B284" t="s">
        <v>558</v>
      </c>
      <c r="C284" t="s">
        <v>559</v>
      </c>
      <c r="D284" t="str">
        <f>TRIM(SUBSTITUTE(TblAddress[[#This Row],[person_address]],","," "))</f>
        <v>6528 Morgan Ave. S. Richfield Minnesota 55423</v>
      </c>
      <c r="E284" t="str">
        <f>TRIM([1]!RegExpReplace(TblAddress[[#This Row],[cln1]],"[^ 0-9]",""))</f>
        <v>6528 55423</v>
      </c>
      <c r="F284" t="str">
        <f>TRIM([1]!RegExpFind(TblAddress[[#This Row],[cln1]],"(^|\D)\d{1,3}(\D|$)"))</f>
        <v/>
      </c>
      <c r="G284" t="s">
        <v>19</v>
      </c>
      <c r="H284">
        <v>1</v>
      </c>
      <c r="I284">
        <f>LEN(TblAddress[[#This Row],[person_address]])</f>
        <v>45</v>
      </c>
      <c r="J284" s="1">
        <f>IF(TblAddress[[#This Row],[chr_len]]&lt;=I$1002,3,IF(TblAddress[[#This Row],[chr_len]]&lt;=I$1003,2,1))</f>
        <v>1</v>
      </c>
      <c r="K284">
        <f>IF(LEN(TRIM(TblAddress[[#This Row],[cln1]]))=0,0,LEN(TRIM(TblAddress[[#This Row],[cln1]]))-LEN(SUBSTITUTE(TblAddress[[#This Row],[cln1]]," ",""))+1)</f>
        <v>7</v>
      </c>
      <c r="L284">
        <f>IF(LEN(TRIM(TblAddress[[#This Row],[cln2]]))=0,0,LEN(TRIM(TblAddress[[#This Row],[cln2]]))-LEN(SUBSTITUTE(TblAddress[[#This Row],[cln2]]," ",""))+1)</f>
        <v>2</v>
      </c>
      <c r="M284">
        <f>IF(TblAddress[[#This Row],[cln3]]="",0,1)</f>
        <v>0</v>
      </c>
      <c r="N284" s="7">
        <f>LEN(SUBSTITUTE(TblAddress[[#This Row],[cln2]]," ",""))</f>
        <v>9</v>
      </c>
      <c r="O284" s="6">
        <f t="shared" ca="1" si="4"/>
        <v>2.1410695596352447E-2</v>
      </c>
      <c r="P284" s="6">
        <v>0.18659937036835861</v>
      </c>
      <c r="Q284" s="6"/>
      <c r="R284" s="6"/>
      <c r="S284" s="6" t="s">
        <v>2265</v>
      </c>
      <c r="T284" s="7"/>
      <c r="U284" s="7"/>
      <c r="V284" s="8" t="s">
        <v>3515</v>
      </c>
      <c r="W284" s="7">
        <v>6528</v>
      </c>
      <c r="X284" s="7"/>
      <c r="Y284" s="8" t="s">
        <v>3516</v>
      </c>
      <c r="Z284" s="7" t="s">
        <v>3517</v>
      </c>
      <c r="AA284" s="7" t="s">
        <v>3518</v>
      </c>
      <c r="AB284" s="7"/>
      <c r="AC284" s="7"/>
      <c r="AD284" s="7"/>
      <c r="AE284" s="7">
        <v>1</v>
      </c>
    </row>
    <row r="285" spans="1:31">
      <c r="A285">
        <v>4728185</v>
      </c>
      <c r="B285" t="s">
        <v>561</v>
      </c>
      <c r="C285" t="s">
        <v>562</v>
      </c>
      <c r="D285" t="str">
        <f>TRIM(SUBSTITUTE(TblAddress[[#This Row],[person_address]],","," "))</f>
        <v>5555 Oakbrook Parkway Suite 200 Norcross GA 30093</v>
      </c>
      <c r="E285" t="str">
        <f>TRIM([1]!RegExpReplace(TblAddress[[#This Row],[cln1]],"[^ 0-9]",""))</f>
        <v>5555 200 30093</v>
      </c>
      <c r="F285" t="str">
        <f>TRIM([1]!RegExpFind(TblAddress[[#This Row],[cln1]],"(^|\D)\d{1,3}(\D|$)"))</f>
        <v>200</v>
      </c>
      <c r="G285" t="s">
        <v>19</v>
      </c>
      <c r="H285">
        <v>1</v>
      </c>
      <c r="I285">
        <f>LEN(TblAddress[[#This Row],[person_address]])</f>
        <v>50</v>
      </c>
      <c r="J285" s="1">
        <f>IF(TblAddress[[#This Row],[chr_len]]&lt;=I$1002,3,IF(TblAddress[[#This Row],[chr_len]]&lt;=I$1003,2,1))</f>
        <v>1</v>
      </c>
      <c r="K285">
        <f>IF(LEN(TRIM(TblAddress[[#This Row],[cln1]]))=0,0,LEN(TRIM(TblAddress[[#This Row],[cln1]]))-LEN(SUBSTITUTE(TblAddress[[#This Row],[cln1]]," ",""))+1)</f>
        <v>8</v>
      </c>
      <c r="L285">
        <f>IF(LEN(TRIM(TblAddress[[#This Row],[cln2]]))=0,0,LEN(TRIM(TblAddress[[#This Row],[cln2]]))-LEN(SUBSTITUTE(TblAddress[[#This Row],[cln2]]," ",""))+1)</f>
        <v>3</v>
      </c>
      <c r="M285">
        <f>IF(TblAddress[[#This Row],[cln3]]="",0,1)</f>
        <v>1</v>
      </c>
      <c r="N285" s="7">
        <f>LEN(SUBSTITUTE(TblAddress[[#This Row],[cln2]]," ",""))</f>
        <v>12</v>
      </c>
      <c r="O285" s="6">
        <f t="shared" ca="1" si="4"/>
        <v>0.5518478323479441</v>
      </c>
      <c r="P285" s="6">
        <v>0.14700497724899664</v>
      </c>
      <c r="Q285" s="6"/>
      <c r="R285" s="6"/>
      <c r="S285" s="6" t="s">
        <v>2263</v>
      </c>
      <c r="T285" s="6"/>
      <c r="U285" s="6"/>
      <c r="V285" s="8" t="s">
        <v>3011</v>
      </c>
      <c r="W285" s="6">
        <v>5555</v>
      </c>
      <c r="X285" s="6"/>
      <c r="Y285" s="8" t="s">
        <v>3012</v>
      </c>
      <c r="Z285" s="6" t="s">
        <v>3013</v>
      </c>
      <c r="AA285" s="6" t="s">
        <v>2388</v>
      </c>
      <c r="AB285" s="6"/>
      <c r="AC285" s="6"/>
      <c r="AD285" s="6"/>
      <c r="AE285" s="6">
        <v>1</v>
      </c>
    </row>
    <row r="286" spans="1:31">
      <c r="A286">
        <v>4786060</v>
      </c>
      <c r="B286" t="s">
        <v>563</v>
      </c>
      <c r="C286" t="s">
        <v>564</v>
      </c>
      <c r="D286" t="str">
        <f>TRIM(SUBSTITUTE(TblAddress[[#This Row],[person_address]],","," "))</f>
        <v>203/204 Great Guildford Business Square 30 Great Guildford Street London SE1 0HS</v>
      </c>
      <c r="E286" t="str">
        <f>TRIM([1]!RegExpReplace(TblAddress[[#This Row],[cln1]],"[^ 0-9]",""))</f>
        <v>203204 30 1 0</v>
      </c>
      <c r="F286" t="str">
        <f>TRIM([1]!RegExpFind(TblAddress[[#This Row],[cln1]],"(^|\D)\d{1,3}(\D|$)"))</f>
        <v>203/</v>
      </c>
      <c r="G286" t="s">
        <v>16</v>
      </c>
      <c r="H286">
        <v>1</v>
      </c>
      <c r="I286">
        <f>LEN(TblAddress[[#This Row],[person_address]])</f>
        <v>80</v>
      </c>
      <c r="J286" s="1">
        <f>IF(TblAddress[[#This Row],[chr_len]]&lt;=I$1002,3,IF(TblAddress[[#This Row],[chr_len]]&lt;=I$1003,2,1))</f>
        <v>1</v>
      </c>
      <c r="K286">
        <f>IF(LEN(TRIM(TblAddress[[#This Row],[cln1]]))=0,0,LEN(TRIM(TblAddress[[#This Row],[cln1]]))-LEN(SUBSTITUTE(TblAddress[[#This Row],[cln1]]," ",""))+1)</f>
        <v>12</v>
      </c>
      <c r="L286">
        <f>IF(LEN(TRIM(TblAddress[[#This Row],[cln2]]))=0,0,LEN(TRIM(TblAddress[[#This Row],[cln2]]))-LEN(SUBSTITUTE(TblAddress[[#This Row],[cln2]]," ",""))+1)</f>
        <v>4</v>
      </c>
      <c r="M286">
        <f>IF(TblAddress[[#This Row],[cln3]]="",0,1)</f>
        <v>1</v>
      </c>
      <c r="N286" s="7">
        <f>LEN(SUBSTITUTE(TblAddress[[#This Row],[cln2]]," ",""))</f>
        <v>10</v>
      </c>
      <c r="O286" s="6">
        <f t="shared" ca="1" si="4"/>
        <v>0.78938643903513439</v>
      </c>
      <c r="P286" s="6">
        <v>0.12952564230888197</v>
      </c>
      <c r="Q286" s="6"/>
      <c r="R286" s="6"/>
      <c r="S286" s="6" t="s">
        <v>2261</v>
      </c>
      <c r="T286" s="7"/>
      <c r="U286" s="7" t="s">
        <v>3245</v>
      </c>
      <c r="V286" s="8" t="s">
        <v>3246</v>
      </c>
      <c r="W286" s="7">
        <v>30</v>
      </c>
      <c r="X286" s="7"/>
      <c r="Y286" s="8" t="s">
        <v>3247</v>
      </c>
      <c r="Z286" s="7" t="s">
        <v>3127</v>
      </c>
      <c r="AA286" s="7"/>
      <c r="AB286" s="7"/>
      <c r="AC286" s="6"/>
      <c r="AD286" s="6"/>
      <c r="AE286" s="6">
        <v>1</v>
      </c>
    </row>
    <row r="287" spans="1:31">
      <c r="A287">
        <v>4786275</v>
      </c>
      <c r="B287" t="s">
        <v>565</v>
      </c>
      <c r="C287" t="s">
        <v>566</v>
      </c>
      <c r="D287" t="str">
        <f>TRIM(SUBSTITUTE(TblAddress[[#This Row],[person_address]],","," "))</f>
        <v>c/o Immunomedics Inc. 300 American Road Morris Plains New Jersey 07950</v>
      </c>
      <c r="E287" t="str">
        <f>TRIM([1]!RegExpReplace(TblAddress[[#This Row],[cln1]],"[^ 0-9]",""))</f>
        <v>300 07950</v>
      </c>
      <c r="F287" t="str">
        <f>TRIM([1]!RegExpFind(TblAddress[[#This Row],[cln1]],"(^|\D)\d{1,3}(\D|$)"))</f>
        <v>300</v>
      </c>
      <c r="G287" t="s">
        <v>19</v>
      </c>
      <c r="H287">
        <v>1</v>
      </c>
      <c r="I287">
        <f>LEN(TblAddress[[#This Row],[person_address]])</f>
        <v>71</v>
      </c>
      <c r="J287" s="1">
        <f>IF(TblAddress[[#This Row],[chr_len]]&lt;=I$1002,3,IF(TblAddress[[#This Row],[chr_len]]&lt;=I$1003,2,1))</f>
        <v>1</v>
      </c>
      <c r="K287">
        <f>IF(LEN(TRIM(TblAddress[[#This Row],[cln1]]))=0,0,LEN(TRIM(TblAddress[[#This Row],[cln1]]))-LEN(SUBSTITUTE(TblAddress[[#This Row],[cln1]]," ",""))+1)</f>
        <v>11</v>
      </c>
      <c r="L287">
        <f>IF(LEN(TRIM(TblAddress[[#This Row],[cln2]]))=0,0,LEN(TRIM(TblAddress[[#This Row],[cln2]]))-LEN(SUBSTITUTE(TblAddress[[#This Row],[cln2]]," ",""))+1)</f>
        <v>2</v>
      </c>
      <c r="M287">
        <f>IF(TblAddress[[#This Row],[cln3]]="",0,1)</f>
        <v>1</v>
      </c>
      <c r="N287" s="7">
        <f>LEN(SUBSTITUTE(TblAddress[[#This Row],[cln2]]," ",""))</f>
        <v>8</v>
      </c>
      <c r="O287" s="6">
        <f t="shared" ca="1" si="4"/>
        <v>0.72469474611657891</v>
      </c>
      <c r="P287" s="6">
        <v>0.17907993853901449</v>
      </c>
      <c r="Q287" s="6"/>
      <c r="R287" s="6"/>
      <c r="S287" s="6" t="s">
        <v>2264</v>
      </c>
      <c r="T287" s="7" t="s">
        <v>2652</v>
      </c>
      <c r="U287" s="7"/>
      <c r="V287" s="8" t="s">
        <v>2653</v>
      </c>
      <c r="W287" s="7">
        <v>300</v>
      </c>
      <c r="X287" s="7"/>
      <c r="Y287" s="8" t="s">
        <v>2654</v>
      </c>
      <c r="Z287" s="7" t="s">
        <v>2655</v>
      </c>
      <c r="AA287" s="7" t="s">
        <v>2656</v>
      </c>
      <c r="AB287" s="7"/>
      <c r="AC287" s="7"/>
      <c r="AD287" s="7"/>
      <c r="AE287" s="7">
        <v>1</v>
      </c>
    </row>
    <row r="288" spans="1:31">
      <c r="A288">
        <v>4814431</v>
      </c>
      <c r="B288" t="s">
        <v>567</v>
      </c>
      <c r="C288" t="s">
        <v>568</v>
      </c>
      <c r="D288" t="str">
        <f>TRIM(SUBSTITUTE(TblAddress[[#This Row],[person_address]],","," "))</f>
        <v>6 Plymouth Court Lincolnshire IL 60069</v>
      </c>
      <c r="E288" t="str">
        <f>TRIM([1]!RegExpReplace(TblAddress[[#This Row],[cln1]],"[^ 0-9]",""))</f>
        <v>6 60069</v>
      </c>
      <c r="F288" t="str">
        <f>TRIM([1]!RegExpFind(TblAddress[[#This Row],[cln1]],"(^|\D)\d{1,3}(\D|$)"))</f>
        <v>6</v>
      </c>
      <c r="G288" t="s">
        <v>19</v>
      </c>
      <c r="H288">
        <v>1</v>
      </c>
      <c r="I288">
        <f>LEN(TblAddress[[#This Row],[person_address]])</f>
        <v>39</v>
      </c>
      <c r="J288" s="1">
        <f>IF(TblAddress[[#This Row],[chr_len]]&lt;=I$1002,3,IF(TblAddress[[#This Row],[chr_len]]&lt;=I$1003,2,1))</f>
        <v>1</v>
      </c>
      <c r="K288">
        <f>IF(LEN(TRIM(TblAddress[[#This Row],[cln1]]))=0,0,LEN(TRIM(TblAddress[[#This Row],[cln1]]))-LEN(SUBSTITUTE(TblAddress[[#This Row],[cln1]]," ",""))+1)</f>
        <v>6</v>
      </c>
      <c r="L288">
        <f>IF(LEN(TRIM(TblAddress[[#This Row],[cln2]]))=0,0,LEN(TRIM(TblAddress[[#This Row],[cln2]]))-LEN(SUBSTITUTE(TblAddress[[#This Row],[cln2]]," ",""))+1)</f>
        <v>2</v>
      </c>
      <c r="M288">
        <f>IF(TblAddress[[#This Row],[cln3]]="",0,1)</f>
        <v>1</v>
      </c>
      <c r="N288" s="7">
        <f>LEN(SUBSTITUTE(TblAddress[[#This Row],[cln2]]," ",""))</f>
        <v>6</v>
      </c>
      <c r="O288" s="6">
        <f t="shared" ca="1" si="4"/>
        <v>0.3858950376366248</v>
      </c>
      <c r="P288" s="6">
        <v>0.16529821374728737</v>
      </c>
      <c r="Q288" s="6"/>
      <c r="R288" s="6"/>
      <c r="S288" s="6" t="s">
        <v>2264</v>
      </c>
      <c r="T288" s="7"/>
      <c r="U288" s="7"/>
      <c r="V288" s="12" t="s">
        <v>2657</v>
      </c>
      <c r="W288" s="10">
        <v>6</v>
      </c>
      <c r="X288" s="10" t="s">
        <v>2658</v>
      </c>
      <c r="Y288" s="10">
        <v>60069</v>
      </c>
      <c r="Z288" s="10" t="s">
        <v>2659</v>
      </c>
      <c r="AA288" s="10" t="s">
        <v>2660</v>
      </c>
      <c r="AB288" s="10"/>
      <c r="AC288" s="7"/>
      <c r="AD288" s="7"/>
      <c r="AE288" s="6">
        <v>1</v>
      </c>
    </row>
    <row r="289" spans="1:31">
      <c r="A289">
        <v>4831458</v>
      </c>
      <c r="B289" t="s">
        <v>569</v>
      </c>
      <c r="C289" t="s">
        <v>570</v>
      </c>
      <c r="D289" t="str">
        <f>TRIM(SUBSTITUTE(TblAddress[[#This Row],[person_address]],","," "))</f>
        <v>c/o JMS CO. LTD. 12-17 Kakomachi Naka-ku Hiroshima-shi Hiroshima 730-8652</v>
      </c>
      <c r="E289" t="str">
        <f>TRIM([1]!RegExpReplace(TblAddress[[#This Row],[cln1]],"[^ 0-9]",""))</f>
        <v>1217 7308652</v>
      </c>
      <c r="F289" t="str">
        <f>TRIM([1]!RegExpFind(TblAddress[[#This Row],[cln1]],"(^|\D)\d{1,3}(\D|$)"))</f>
        <v>12-</v>
      </c>
      <c r="G289" t="s">
        <v>8</v>
      </c>
      <c r="H289">
        <v>1</v>
      </c>
      <c r="I289">
        <f>LEN(TblAddress[[#This Row],[person_address]])</f>
        <v>76</v>
      </c>
      <c r="J289" s="1">
        <f>IF(TblAddress[[#This Row],[chr_len]]&lt;=I$1002,3,IF(TblAddress[[#This Row],[chr_len]]&lt;=I$1003,2,1))</f>
        <v>1</v>
      </c>
      <c r="K289">
        <f>IF(LEN(TRIM(TblAddress[[#This Row],[cln1]]))=0,0,LEN(TRIM(TblAddress[[#This Row],[cln1]]))-LEN(SUBSTITUTE(TblAddress[[#This Row],[cln1]]," ",""))+1)</f>
        <v>10</v>
      </c>
      <c r="L289">
        <f>IF(LEN(TRIM(TblAddress[[#This Row],[cln2]]))=0,0,LEN(TRIM(TblAddress[[#This Row],[cln2]]))-LEN(SUBSTITUTE(TblAddress[[#This Row],[cln2]]," ",""))+1)</f>
        <v>2</v>
      </c>
      <c r="M289">
        <f>IF(TblAddress[[#This Row],[cln3]]="",0,1)</f>
        <v>1</v>
      </c>
      <c r="N289" s="7">
        <f>LEN(SUBSTITUTE(TblAddress[[#This Row],[cln2]]," ",""))</f>
        <v>11</v>
      </c>
      <c r="O289" s="6">
        <f t="shared" ca="1" si="4"/>
        <v>0.21923693772104336</v>
      </c>
      <c r="P289" s="6">
        <v>0.16254328841834365</v>
      </c>
      <c r="Q289" s="6"/>
      <c r="R289" s="6"/>
      <c r="S289" s="6" t="s">
        <v>2263</v>
      </c>
      <c r="T289" s="6" t="s">
        <v>3014</v>
      </c>
      <c r="U289" s="6"/>
      <c r="V289" s="8" t="s">
        <v>3015</v>
      </c>
      <c r="W289" s="8" t="s">
        <v>3016</v>
      </c>
      <c r="X289" s="6" t="s">
        <v>3017</v>
      </c>
      <c r="Y289" s="8" t="s">
        <v>3018</v>
      </c>
      <c r="Z289" s="6" t="s">
        <v>3019</v>
      </c>
      <c r="AA289" s="6"/>
      <c r="AB289" s="6"/>
      <c r="AC289" s="6"/>
      <c r="AD289" s="6"/>
      <c r="AE289" s="6">
        <v>1</v>
      </c>
    </row>
    <row r="290" spans="1:31">
      <c r="A290">
        <v>4856968</v>
      </c>
      <c r="B290" t="s">
        <v>571</v>
      </c>
      <c r="C290" t="s">
        <v>572</v>
      </c>
      <c r="D290" t="str">
        <f>TRIM(SUBSTITUTE(TblAddress[[#This Row],[person_address]],","," "))</f>
        <v>Ravensburger Strasse 28 88279 Amtzell</v>
      </c>
      <c r="E290" t="str">
        <f>TRIM([1]!RegExpReplace(TblAddress[[#This Row],[cln1]],"[^ 0-9]",""))</f>
        <v>28 88279</v>
      </c>
      <c r="F290" t="str">
        <f>TRIM([1]!RegExpFind(TblAddress[[#This Row],[cln1]],"(^|\D)\d{1,3}(\D|$)"))</f>
        <v>28</v>
      </c>
      <c r="G290" t="s">
        <v>4</v>
      </c>
      <c r="H290">
        <v>1</v>
      </c>
      <c r="I290">
        <f>LEN(TblAddress[[#This Row],[person_address]])</f>
        <v>37</v>
      </c>
      <c r="J290" s="1">
        <f>IF(TblAddress[[#This Row],[chr_len]]&lt;=I$1002,3,IF(TblAddress[[#This Row],[chr_len]]&lt;=I$1003,2,1))</f>
        <v>1</v>
      </c>
      <c r="K290">
        <f>IF(LEN(TRIM(TblAddress[[#This Row],[cln1]]))=0,0,LEN(TRIM(TblAddress[[#This Row],[cln1]]))-LEN(SUBSTITUTE(TblAddress[[#This Row],[cln1]]," ",""))+1)</f>
        <v>5</v>
      </c>
      <c r="L290">
        <f>IF(LEN(TRIM(TblAddress[[#This Row],[cln2]]))=0,0,LEN(TRIM(TblAddress[[#This Row],[cln2]]))-LEN(SUBSTITUTE(TblAddress[[#This Row],[cln2]]," ",""))+1)</f>
        <v>2</v>
      </c>
      <c r="M290">
        <f>IF(TblAddress[[#This Row],[cln3]]="",0,1)</f>
        <v>1</v>
      </c>
      <c r="N290" s="7">
        <f>LEN(SUBSTITUTE(TblAddress[[#This Row],[cln2]]," ",""))</f>
        <v>7</v>
      </c>
      <c r="O290" s="6">
        <f t="shared" ca="1" si="4"/>
        <v>0.17363060750416526</v>
      </c>
      <c r="P290" s="6">
        <v>0.17424629645022838</v>
      </c>
      <c r="Q290" s="6"/>
      <c r="R290" s="6"/>
      <c r="S290" s="6" t="s">
        <v>2264</v>
      </c>
      <c r="T290" s="7"/>
      <c r="U290" s="7"/>
      <c r="V290" s="8" t="s">
        <v>2661</v>
      </c>
      <c r="W290" s="7">
        <v>28</v>
      </c>
      <c r="X290" s="7"/>
      <c r="Y290" s="8" t="s">
        <v>2662</v>
      </c>
      <c r="Z290" s="7" t="s">
        <v>2663</v>
      </c>
      <c r="AA290" s="7"/>
      <c r="AB290" s="7"/>
      <c r="AC290" s="7"/>
      <c r="AD290" s="7"/>
      <c r="AE290" s="6">
        <v>1</v>
      </c>
    </row>
    <row r="291" spans="1:31">
      <c r="A291">
        <v>4858577</v>
      </c>
      <c r="B291" t="s">
        <v>573</v>
      </c>
      <c r="C291" t="s">
        <v>574</v>
      </c>
      <c r="D291" t="str">
        <f>TRIM(SUBSTITUTE(TblAddress[[#This Row],[person_address]],","," "))</f>
        <v>c/o Honda R &amp; D Co. Ltd. 4-1 Chuo 1-chome Wako-shi Saitama 351-0193</v>
      </c>
      <c r="E291" t="str">
        <f>TRIM([1]!RegExpReplace(TblAddress[[#This Row],[cln1]],"[^ 0-9]",""))</f>
        <v>41 1 3510193</v>
      </c>
      <c r="F291" t="str">
        <f>TRIM([1]!RegExpFind(TblAddress[[#This Row],[cln1]],"(^|\D)\d{1,3}(\D|$)"))</f>
        <v>4-</v>
      </c>
      <c r="G291" t="s">
        <v>8</v>
      </c>
      <c r="H291">
        <v>1</v>
      </c>
      <c r="I291">
        <f>LEN(TblAddress[[#This Row],[person_address]])</f>
        <v>70</v>
      </c>
      <c r="J291" s="1">
        <f>IF(TblAddress[[#This Row],[chr_len]]&lt;=I$1002,3,IF(TblAddress[[#This Row],[chr_len]]&lt;=I$1003,2,1))</f>
        <v>1</v>
      </c>
      <c r="K291">
        <f>IF(LEN(TRIM(TblAddress[[#This Row],[cln1]]))=0,0,LEN(TRIM(TblAddress[[#This Row],[cln1]]))-LEN(SUBSTITUTE(TblAddress[[#This Row],[cln1]]," ",""))+1)</f>
        <v>13</v>
      </c>
      <c r="L291">
        <f>IF(LEN(TRIM(TblAddress[[#This Row],[cln2]]))=0,0,LEN(TRIM(TblAddress[[#This Row],[cln2]]))-LEN(SUBSTITUTE(TblAddress[[#This Row],[cln2]]," ",""))+1)</f>
        <v>3</v>
      </c>
      <c r="M291">
        <f>IF(TblAddress[[#This Row],[cln3]]="",0,1)</f>
        <v>1</v>
      </c>
      <c r="N291" s="7">
        <f>LEN(SUBSTITUTE(TblAddress[[#This Row],[cln2]]," ",""))</f>
        <v>10</v>
      </c>
      <c r="O291" s="6">
        <f t="shared" ca="1" si="4"/>
        <v>0.8538784888952442</v>
      </c>
      <c r="P291" s="6">
        <v>0.13238150698475404</v>
      </c>
      <c r="Q291" s="6"/>
      <c r="R291" s="6"/>
      <c r="S291" s="6" t="s">
        <v>2262</v>
      </c>
      <c r="T291" s="6"/>
      <c r="U291" s="6" t="s">
        <v>3778</v>
      </c>
      <c r="V291" s="6" t="s">
        <v>3779</v>
      </c>
      <c r="W291" s="18"/>
      <c r="X291" s="6"/>
      <c r="Y291" s="18" t="s">
        <v>3780</v>
      </c>
      <c r="Z291" s="6" t="s">
        <v>3781</v>
      </c>
      <c r="AA291" s="6" t="s">
        <v>3460</v>
      </c>
      <c r="AB291" s="6"/>
      <c r="AC291" s="6"/>
      <c r="AD291" s="6"/>
      <c r="AE291" s="6">
        <v>1</v>
      </c>
    </row>
    <row r="292" spans="1:31">
      <c r="A292">
        <v>4874904</v>
      </c>
      <c r="B292" t="s">
        <v>575</v>
      </c>
      <c r="C292" t="s">
        <v>576</v>
      </c>
      <c r="D292" t="str">
        <f>TRIM(SUBSTITUTE(TblAddress[[#This Row],[person_address]],","," "))</f>
        <v>Connenweilerstrasse 21/1 74597 Rechenberg</v>
      </c>
      <c r="E292" t="str">
        <f>TRIM([1]!RegExpReplace(TblAddress[[#This Row],[cln1]],"[^ 0-9]",""))</f>
        <v>211 74597</v>
      </c>
      <c r="F292" t="str">
        <f>TRIM([1]!RegExpFind(TblAddress[[#This Row],[cln1]],"(^|\D)\d{1,3}(\D|$)"))</f>
        <v>21/</v>
      </c>
      <c r="G292" t="s">
        <v>4</v>
      </c>
      <c r="H292">
        <v>1</v>
      </c>
      <c r="I292">
        <f>LEN(TblAddress[[#This Row],[person_address]])</f>
        <v>41</v>
      </c>
      <c r="J292" s="1">
        <f>IF(TblAddress[[#This Row],[chr_len]]&lt;=I$1002,3,IF(TblAddress[[#This Row],[chr_len]]&lt;=I$1003,2,1))</f>
        <v>1</v>
      </c>
      <c r="K292">
        <f>IF(LEN(TRIM(TblAddress[[#This Row],[cln1]]))=0,0,LEN(TRIM(TblAddress[[#This Row],[cln1]]))-LEN(SUBSTITUTE(TblAddress[[#This Row],[cln1]]," ",""))+1)</f>
        <v>4</v>
      </c>
      <c r="L292">
        <f>IF(LEN(TRIM(TblAddress[[#This Row],[cln2]]))=0,0,LEN(TRIM(TblAddress[[#This Row],[cln2]]))-LEN(SUBSTITUTE(TblAddress[[#This Row],[cln2]]," ",""))+1)</f>
        <v>2</v>
      </c>
      <c r="M292">
        <f>IF(TblAddress[[#This Row],[cln3]]="",0,1)</f>
        <v>1</v>
      </c>
      <c r="N292" s="7">
        <f>LEN(SUBSTITUTE(TblAddress[[#This Row],[cln2]]," ",""))</f>
        <v>8</v>
      </c>
      <c r="O292" s="6">
        <f t="shared" ca="1" si="4"/>
        <v>0.41623551269305692</v>
      </c>
      <c r="P292" s="6">
        <v>0.14429641798027326</v>
      </c>
      <c r="Q292" s="6"/>
      <c r="R292" s="6"/>
      <c r="S292" s="6" t="s">
        <v>2262</v>
      </c>
      <c r="T292" s="6"/>
      <c r="U292" s="6"/>
      <c r="V292" s="6" t="s">
        <v>3782</v>
      </c>
      <c r="W292" s="24">
        <v>44217</v>
      </c>
      <c r="X292" s="6"/>
      <c r="Y292" s="18" t="s">
        <v>3783</v>
      </c>
      <c r="Z292" s="6" t="s">
        <v>3784</v>
      </c>
      <c r="AA292" s="6"/>
      <c r="AB292" s="6"/>
      <c r="AC292" s="6"/>
      <c r="AD292" s="6"/>
      <c r="AE292" s="6">
        <v>1</v>
      </c>
    </row>
    <row r="293" spans="1:31">
      <c r="A293">
        <v>4877834</v>
      </c>
      <c r="B293" t="s">
        <v>577</v>
      </c>
      <c r="C293" t="s">
        <v>578</v>
      </c>
      <c r="D293" t="str">
        <f>TRIM(SUBSTITUTE(TblAddress[[#This Row],[person_address]],","," "))</f>
        <v>Apt 2B 205 Walden Street Cambridge MA 02140</v>
      </c>
      <c r="E293" t="str">
        <f>TRIM([1]!RegExpReplace(TblAddress[[#This Row],[cln1]],"[^ 0-9]",""))</f>
        <v>2 205 02140</v>
      </c>
      <c r="F293" t="str">
        <f>TRIM([1]!RegExpFind(TblAddress[[#This Row],[cln1]],"(^|\D)\d{1,3}(\D|$)"))</f>
        <v>2B</v>
      </c>
      <c r="G293" t="s">
        <v>19</v>
      </c>
      <c r="H293">
        <v>1</v>
      </c>
      <c r="I293">
        <f>LEN(TblAddress[[#This Row],[person_address]])</f>
        <v>44</v>
      </c>
      <c r="J293" s="1">
        <f>IF(TblAddress[[#This Row],[chr_len]]&lt;=I$1002,3,IF(TblAddress[[#This Row],[chr_len]]&lt;=I$1003,2,1))</f>
        <v>1</v>
      </c>
      <c r="K293">
        <f>IF(LEN(TRIM(TblAddress[[#This Row],[cln1]]))=0,0,LEN(TRIM(TblAddress[[#This Row],[cln1]]))-LEN(SUBSTITUTE(TblAddress[[#This Row],[cln1]]," ",""))+1)</f>
        <v>8</v>
      </c>
      <c r="L293">
        <f>IF(LEN(TRIM(TblAddress[[#This Row],[cln2]]))=0,0,LEN(TRIM(TblAddress[[#This Row],[cln2]]))-LEN(SUBSTITUTE(TblAddress[[#This Row],[cln2]]," ",""))+1)</f>
        <v>3</v>
      </c>
      <c r="M293">
        <f>IF(TblAddress[[#This Row],[cln3]]="",0,1)</f>
        <v>1</v>
      </c>
      <c r="N293" s="7">
        <f>LEN(SUBSTITUTE(TblAddress[[#This Row],[cln2]]," ",""))</f>
        <v>9</v>
      </c>
      <c r="O293" s="6">
        <f t="shared" ca="1" si="4"/>
        <v>0.23146662246049887</v>
      </c>
      <c r="P293" s="6">
        <v>0.15041487626713024</v>
      </c>
      <c r="Q293" s="6"/>
      <c r="R293" s="6"/>
      <c r="S293" s="6" t="s">
        <v>2263</v>
      </c>
      <c r="T293" s="6"/>
      <c r="U293" s="6"/>
      <c r="V293" s="8" t="s">
        <v>3020</v>
      </c>
      <c r="W293" s="6" t="s">
        <v>3021</v>
      </c>
      <c r="X293" s="6"/>
      <c r="Y293" s="8" t="s">
        <v>3022</v>
      </c>
      <c r="Z293" s="6" t="s">
        <v>2418</v>
      </c>
      <c r="AA293" s="6" t="s">
        <v>2380</v>
      </c>
      <c r="AB293" s="6"/>
      <c r="AC293" s="6"/>
      <c r="AD293" s="6"/>
      <c r="AE293" s="6">
        <v>1</v>
      </c>
    </row>
    <row r="294" spans="1:31">
      <c r="A294">
        <v>4922660</v>
      </c>
      <c r="B294" t="s">
        <v>579</v>
      </c>
      <c r="C294" t="s">
        <v>580</v>
      </c>
      <c r="D294" t="str">
        <f>TRIM(SUBSTITUTE(TblAddress[[#This Row],[person_address]],","," "))</f>
        <v>9302 Hallsboro Circle Apartment 302 Parkville Maryland 21234</v>
      </c>
      <c r="E294" t="str">
        <f>TRIM([1]!RegExpReplace(TblAddress[[#This Row],[cln1]],"[^ 0-9]",""))</f>
        <v>9302 302 21234</v>
      </c>
      <c r="F294" t="str">
        <f>TRIM([1]!RegExpFind(TblAddress[[#This Row],[cln1]],"(^|\D)\d{1,3}(\D|$)"))</f>
        <v>302</v>
      </c>
      <c r="G294" t="s">
        <v>19</v>
      </c>
      <c r="H294">
        <v>1</v>
      </c>
      <c r="I294">
        <f>LEN(TblAddress[[#This Row],[person_address]])</f>
        <v>61</v>
      </c>
      <c r="J294" s="1">
        <f>IF(TblAddress[[#This Row],[chr_len]]&lt;=I$1002,3,IF(TblAddress[[#This Row],[chr_len]]&lt;=I$1003,2,1))</f>
        <v>1</v>
      </c>
      <c r="K294">
        <f>IF(LEN(TRIM(TblAddress[[#This Row],[cln1]]))=0,0,LEN(TRIM(TblAddress[[#This Row],[cln1]]))-LEN(SUBSTITUTE(TblAddress[[#This Row],[cln1]]," ",""))+1)</f>
        <v>8</v>
      </c>
      <c r="L294">
        <f>IF(LEN(TRIM(TblAddress[[#This Row],[cln2]]))=0,0,LEN(TRIM(TblAddress[[#This Row],[cln2]]))-LEN(SUBSTITUTE(TblAddress[[#This Row],[cln2]]," ",""))+1)</f>
        <v>3</v>
      </c>
      <c r="M294">
        <f>IF(TblAddress[[#This Row],[cln3]]="",0,1)</f>
        <v>1</v>
      </c>
      <c r="N294" s="7">
        <f>LEN(SUBSTITUTE(TblAddress[[#This Row],[cln2]]," ",""))</f>
        <v>12</v>
      </c>
      <c r="O294" s="6">
        <f t="shared" ca="1" si="4"/>
        <v>0.78542590984226435</v>
      </c>
      <c r="P294" s="6">
        <v>0.20072218106090189</v>
      </c>
      <c r="Q294" s="6"/>
      <c r="R294" s="6"/>
      <c r="S294" s="6" t="s">
        <v>2266</v>
      </c>
      <c r="T294" s="6"/>
      <c r="U294" s="6" t="s">
        <v>2366</v>
      </c>
      <c r="V294" s="8" t="s">
        <v>2367</v>
      </c>
      <c r="W294" s="6">
        <v>9302</v>
      </c>
      <c r="X294" s="6" t="s">
        <v>2368</v>
      </c>
      <c r="Y294" s="8" t="s">
        <v>2369</v>
      </c>
      <c r="Z294" s="6" t="s">
        <v>2370</v>
      </c>
      <c r="AA294" s="6"/>
      <c r="AB294" s="6"/>
      <c r="AC294" s="6"/>
      <c r="AD294" s="6"/>
      <c r="AE294" s="6">
        <v>1</v>
      </c>
    </row>
    <row r="295" spans="1:31">
      <c r="A295">
        <v>4926704</v>
      </c>
      <c r="B295" t="s">
        <v>581</v>
      </c>
      <c r="C295" t="s">
        <v>582</v>
      </c>
      <c r="D295" t="str">
        <f>TRIM(SUBSTITUTE(TblAddress[[#This Row],[person_address]],","," "))</f>
        <v>11F. No.302 Rueiguang Rd. Neihu District Taipei City</v>
      </c>
      <c r="E295" t="str">
        <f>TRIM([1]!RegExpReplace(TblAddress[[#This Row],[cln1]],"[^ 0-9]",""))</f>
        <v>11 302</v>
      </c>
      <c r="F295" t="str">
        <f>TRIM([1]!RegExpFind(TblAddress[[#This Row],[cln1]],"(^|\D)\d{1,3}(\D|$)"))</f>
        <v>11F</v>
      </c>
      <c r="G295" t="s">
        <v>11</v>
      </c>
      <c r="H295">
        <v>1</v>
      </c>
      <c r="I295">
        <f>LEN(TblAddress[[#This Row],[person_address]])</f>
        <v>55</v>
      </c>
      <c r="J295" s="1">
        <f>IF(TblAddress[[#This Row],[chr_len]]&lt;=I$1002,3,IF(TblAddress[[#This Row],[chr_len]]&lt;=I$1003,2,1))</f>
        <v>1</v>
      </c>
      <c r="K295">
        <f>IF(LEN(TRIM(TblAddress[[#This Row],[cln1]]))=0,0,LEN(TRIM(TblAddress[[#This Row],[cln1]]))-LEN(SUBSTITUTE(TblAddress[[#This Row],[cln1]]," ",""))+1)</f>
        <v>8</v>
      </c>
      <c r="L295">
        <f>IF(LEN(TRIM(TblAddress[[#This Row],[cln2]]))=0,0,LEN(TRIM(TblAddress[[#This Row],[cln2]]))-LEN(SUBSTITUTE(TblAddress[[#This Row],[cln2]]," ",""))+1)</f>
        <v>2</v>
      </c>
      <c r="M295">
        <f>IF(TblAddress[[#This Row],[cln3]]="",0,1)</f>
        <v>1</v>
      </c>
      <c r="N295" s="7">
        <f>LEN(SUBSTITUTE(TblAddress[[#This Row],[cln2]]," ",""))</f>
        <v>5</v>
      </c>
      <c r="O295" s="6">
        <f t="shared" ca="1" si="4"/>
        <v>0.76505220691661435</v>
      </c>
      <c r="P295" s="6">
        <v>0.15978501274222445</v>
      </c>
      <c r="Q295" s="6"/>
      <c r="R295" s="6"/>
      <c r="S295" s="6" t="s">
        <v>2263</v>
      </c>
      <c r="T295" s="6"/>
      <c r="U295" s="6"/>
      <c r="V295" s="8" t="s">
        <v>3023</v>
      </c>
      <c r="W295" s="6" t="s">
        <v>3024</v>
      </c>
      <c r="X295" s="6" t="s">
        <v>3025</v>
      </c>
      <c r="Y295" s="8"/>
      <c r="Z295" s="6" t="s">
        <v>3026</v>
      </c>
      <c r="AA295" s="6"/>
      <c r="AB295" s="6"/>
      <c r="AC295" s="6"/>
      <c r="AD295" s="6"/>
      <c r="AE295" s="6">
        <v>1</v>
      </c>
    </row>
    <row r="296" spans="1:31">
      <c r="A296">
        <v>4942050</v>
      </c>
      <c r="B296" t="s">
        <v>583</v>
      </c>
      <c r="C296" t="s">
        <v>584</v>
      </c>
      <c r="D296" t="str">
        <f>TRIM(SUBSTITUTE(TblAddress[[#This Row],[person_address]],","," "))</f>
        <v>c/o Hitachi Research Laboratory HITACHI LTD. 1-1 Omikacho 7-chome Hitachi-shi Ibaraki 319-1292</v>
      </c>
      <c r="E296" t="str">
        <f>TRIM([1]!RegExpReplace(TblAddress[[#This Row],[cln1]],"[^ 0-9]",""))</f>
        <v>11 7 3191292</v>
      </c>
      <c r="F296" t="str">
        <f>TRIM([1]!RegExpFind(TblAddress[[#This Row],[cln1]],"(^|\D)\d{1,3}(\D|$)"))</f>
        <v>1-</v>
      </c>
      <c r="G296" t="s">
        <v>8</v>
      </c>
      <c r="H296">
        <v>1</v>
      </c>
      <c r="I296">
        <f>LEN(TblAddress[[#This Row],[person_address]])</f>
        <v>96</v>
      </c>
      <c r="J296" s="1">
        <f>IF(TblAddress[[#This Row],[chr_len]]&lt;=I$1002,3,IF(TblAddress[[#This Row],[chr_len]]&lt;=I$1003,2,1))</f>
        <v>1</v>
      </c>
      <c r="K296">
        <f>IF(LEN(TRIM(TblAddress[[#This Row],[cln1]]))=0,0,LEN(TRIM(TblAddress[[#This Row],[cln1]]))-LEN(SUBSTITUTE(TblAddress[[#This Row],[cln1]]," ",""))+1)</f>
        <v>12</v>
      </c>
      <c r="L296">
        <f>IF(LEN(TRIM(TblAddress[[#This Row],[cln2]]))=0,0,LEN(TRIM(TblAddress[[#This Row],[cln2]]))-LEN(SUBSTITUTE(TblAddress[[#This Row],[cln2]]," ",""))+1)</f>
        <v>3</v>
      </c>
      <c r="M296">
        <f>IF(TblAddress[[#This Row],[cln3]]="",0,1)</f>
        <v>1</v>
      </c>
      <c r="N296" s="7">
        <f>LEN(SUBSTITUTE(TblAddress[[#This Row],[cln2]]," ",""))</f>
        <v>10</v>
      </c>
      <c r="O296" s="6">
        <f t="shared" ca="1" si="4"/>
        <v>0.766169017044941</v>
      </c>
      <c r="P296" s="6">
        <v>0.16630268922008384</v>
      </c>
      <c r="Q296" s="6"/>
      <c r="R296" s="6"/>
      <c r="S296" s="6" t="s">
        <v>2264</v>
      </c>
      <c r="T296" s="7" t="s">
        <v>2664</v>
      </c>
      <c r="U296" s="7" t="s">
        <v>2665</v>
      </c>
      <c r="V296" s="8" t="s">
        <v>2666</v>
      </c>
      <c r="W296" s="8" t="s">
        <v>2667</v>
      </c>
      <c r="X296" s="7" t="s">
        <v>2668</v>
      </c>
      <c r="Y296" s="8"/>
      <c r="Z296" s="7"/>
      <c r="AA296" s="7"/>
      <c r="AB296" s="7"/>
      <c r="AC296" s="7"/>
      <c r="AD296" s="7"/>
      <c r="AE296" s="7">
        <v>1</v>
      </c>
    </row>
    <row r="297" spans="1:31">
      <c r="A297">
        <v>4992487</v>
      </c>
      <c r="B297" t="s">
        <v>585</v>
      </c>
      <c r="C297" t="s">
        <v>586</v>
      </c>
      <c r="D297" t="str">
        <f>TRIM(SUBSTITUTE(TblAddress[[#This Row],[person_address]],","," "))</f>
        <v>24 Ir-Shemesh 69086 Tel Aviv</v>
      </c>
      <c r="E297" t="str">
        <f>TRIM([1]!RegExpReplace(TblAddress[[#This Row],[cln1]],"[^ 0-9]",""))</f>
        <v>24 69086</v>
      </c>
      <c r="F297" t="str">
        <f>TRIM([1]!RegExpFind(TblAddress[[#This Row],[cln1]],"(^|\D)\d{1,3}(\D|$)"))</f>
        <v>24</v>
      </c>
      <c r="G297" t="s">
        <v>75</v>
      </c>
      <c r="H297">
        <v>1</v>
      </c>
      <c r="I297">
        <f>LEN(TblAddress[[#This Row],[person_address]])</f>
        <v>28</v>
      </c>
      <c r="J297" s="1">
        <f>IF(TblAddress[[#This Row],[chr_len]]&lt;=I$1002,3,IF(TblAddress[[#This Row],[chr_len]]&lt;=I$1003,2,1))</f>
        <v>2</v>
      </c>
      <c r="K297">
        <f>IF(LEN(TRIM(TblAddress[[#This Row],[cln1]]))=0,0,LEN(TRIM(TblAddress[[#This Row],[cln1]]))-LEN(SUBSTITUTE(TblAddress[[#This Row],[cln1]]," ",""))+1)</f>
        <v>5</v>
      </c>
      <c r="L297">
        <f>IF(LEN(TRIM(TblAddress[[#This Row],[cln2]]))=0,0,LEN(TRIM(TblAddress[[#This Row],[cln2]]))-LEN(SUBSTITUTE(TblAddress[[#This Row],[cln2]]," ",""))+1)</f>
        <v>2</v>
      </c>
      <c r="M297">
        <f>IF(TblAddress[[#This Row],[cln3]]="",0,1)</f>
        <v>1</v>
      </c>
      <c r="N297" s="7">
        <f>LEN(SUBSTITUTE(TblAddress[[#This Row],[cln2]]," ",""))</f>
        <v>7</v>
      </c>
      <c r="O297" s="6">
        <f t="shared" ca="1" si="4"/>
        <v>0.51516618553394833</v>
      </c>
      <c r="P297" s="6">
        <v>0.38279406350161049</v>
      </c>
      <c r="Q297" s="6"/>
      <c r="R297" s="6"/>
      <c r="S297" s="6" t="s">
        <v>2267</v>
      </c>
      <c r="T297" s="6"/>
      <c r="U297" s="6"/>
      <c r="V297" s="8" t="s">
        <v>2081</v>
      </c>
      <c r="W297" s="6">
        <v>24</v>
      </c>
      <c r="X297" s="6"/>
      <c r="Y297" s="8">
        <v>69086</v>
      </c>
      <c r="Z297" s="6" t="s">
        <v>1023</v>
      </c>
      <c r="AA297" s="6"/>
      <c r="AB297" s="6"/>
      <c r="AC297" s="6"/>
      <c r="AD297" s="6"/>
      <c r="AE297" s="6">
        <v>1</v>
      </c>
    </row>
    <row r="298" spans="1:31">
      <c r="A298">
        <v>5017123</v>
      </c>
      <c r="B298" t="s">
        <v>587</v>
      </c>
      <c r="C298" t="s">
        <v>588</v>
      </c>
      <c r="D298" t="str">
        <f>TRIM(SUBSTITUTE(TblAddress[[#This Row],[person_address]],","," "))</f>
        <v>4567 Jonquil Lane Monee IL Illinois 60449</v>
      </c>
      <c r="E298" t="str">
        <f>TRIM([1]!RegExpReplace(TblAddress[[#This Row],[cln1]],"[^ 0-9]",""))</f>
        <v>4567 60449</v>
      </c>
      <c r="F298" t="str">
        <f>TRIM([1]!RegExpFind(TblAddress[[#This Row],[cln1]],"(^|\D)\d{1,3}(\D|$)"))</f>
        <v/>
      </c>
      <c r="G298" t="s">
        <v>19</v>
      </c>
      <c r="H298">
        <v>1</v>
      </c>
      <c r="I298">
        <f>LEN(TblAddress[[#This Row],[person_address]])</f>
        <v>42</v>
      </c>
      <c r="J298" s="1">
        <f>IF(TblAddress[[#This Row],[chr_len]]&lt;=I$1002,3,IF(TblAddress[[#This Row],[chr_len]]&lt;=I$1003,2,1))</f>
        <v>1</v>
      </c>
      <c r="K298">
        <f>IF(LEN(TRIM(TblAddress[[#This Row],[cln1]]))=0,0,LEN(TRIM(TblAddress[[#This Row],[cln1]]))-LEN(SUBSTITUTE(TblAddress[[#This Row],[cln1]]," ",""))+1)</f>
        <v>7</v>
      </c>
      <c r="L298">
        <f>IF(LEN(TRIM(TblAddress[[#This Row],[cln2]]))=0,0,LEN(TRIM(TblAddress[[#This Row],[cln2]]))-LEN(SUBSTITUTE(TblAddress[[#This Row],[cln2]]," ",""))+1)</f>
        <v>2</v>
      </c>
      <c r="M298">
        <f>IF(TblAddress[[#This Row],[cln3]]="",0,1)</f>
        <v>0</v>
      </c>
      <c r="N298" s="7">
        <f>LEN(SUBSTITUTE(TblAddress[[#This Row],[cln2]]," ",""))</f>
        <v>9</v>
      </c>
      <c r="O298" s="6">
        <f t="shared" ca="1" si="4"/>
        <v>0.31930879053664096</v>
      </c>
      <c r="P298" s="6">
        <v>0.17333834412284321</v>
      </c>
      <c r="Q298" s="6"/>
      <c r="R298" s="6"/>
      <c r="S298" s="6" t="s">
        <v>2264</v>
      </c>
      <c r="T298" s="7"/>
      <c r="U298" s="7"/>
      <c r="V298" s="8" t="s">
        <v>2669</v>
      </c>
      <c r="W298" s="7">
        <v>4567</v>
      </c>
      <c r="X298" s="7"/>
      <c r="Y298" s="8" t="s">
        <v>2670</v>
      </c>
      <c r="Z298" s="7" t="s">
        <v>2660</v>
      </c>
      <c r="AA298" s="7" t="s">
        <v>75</v>
      </c>
      <c r="AB298" s="7"/>
      <c r="AC298" s="7"/>
      <c r="AD298" s="7"/>
      <c r="AE298" s="7">
        <v>1</v>
      </c>
    </row>
    <row r="299" spans="1:31">
      <c r="A299">
        <v>5021215</v>
      </c>
      <c r="B299" t="s">
        <v>589</v>
      </c>
      <c r="C299" t="s">
        <v>590</v>
      </c>
      <c r="D299" t="str">
        <f>TRIM(SUBSTITUTE(TblAddress[[#This Row],[person_address]],","," "))</f>
        <v>601 Ansel Road Apt. 212 Burlingame CA 94010</v>
      </c>
      <c r="E299" t="str">
        <f>TRIM([1]!RegExpReplace(TblAddress[[#This Row],[cln1]],"[^ 0-9]",""))</f>
        <v>601 212 94010</v>
      </c>
      <c r="F299" t="str">
        <f>TRIM([1]!RegExpFind(TblAddress[[#This Row],[cln1]],"(^|\D)\d{1,3}(\D|$)"))</f>
        <v>601</v>
      </c>
      <c r="G299" t="s">
        <v>19</v>
      </c>
      <c r="H299">
        <v>1</v>
      </c>
      <c r="I299">
        <f>LEN(TblAddress[[#This Row],[person_address]])</f>
        <v>44</v>
      </c>
      <c r="J299" s="1">
        <f>IF(TblAddress[[#This Row],[chr_len]]&lt;=I$1002,3,IF(TblAddress[[#This Row],[chr_len]]&lt;=I$1003,2,1))</f>
        <v>1</v>
      </c>
      <c r="K299">
        <f>IF(LEN(TRIM(TblAddress[[#This Row],[cln1]]))=0,0,LEN(TRIM(TblAddress[[#This Row],[cln1]]))-LEN(SUBSTITUTE(TblAddress[[#This Row],[cln1]]," ",""))+1)</f>
        <v>8</v>
      </c>
      <c r="L299">
        <f>IF(LEN(TRIM(TblAddress[[#This Row],[cln2]]))=0,0,LEN(TRIM(TblAddress[[#This Row],[cln2]]))-LEN(SUBSTITUTE(TblAddress[[#This Row],[cln2]]," ",""))+1)</f>
        <v>3</v>
      </c>
      <c r="M299">
        <f>IF(TblAddress[[#This Row],[cln3]]="",0,1)</f>
        <v>1</v>
      </c>
      <c r="N299" s="7">
        <f>LEN(SUBSTITUTE(TblAddress[[#This Row],[cln2]]," ",""))</f>
        <v>11</v>
      </c>
      <c r="O299" s="6">
        <f t="shared" ca="1" si="4"/>
        <v>8.422107973438564E-3</v>
      </c>
      <c r="P299" s="6">
        <v>0.20463915239995467</v>
      </c>
      <c r="Q299" s="6"/>
      <c r="R299" s="6"/>
      <c r="S299" s="6" t="s">
        <v>2266</v>
      </c>
      <c r="T299" s="6"/>
      <c r="U299" s="6" t="s">
        <v>2371</v>
      </c>
      <c r="V299" s="8" t="s">
        <v>2372</v>
      </c>
      <c r="W299" s="6">
        <v>601</v>
      </c>
      <c r="X299" s="6"/>
      <c r="Y299" s="8" t="s">
        <v>2373</v>
      </c>
      <c r="Z299" s="6" t="s">
        <v>2374</v>
      </c>
      <c r="AA299" s="6" t="s">
        <v>64</v>
      </c>
      <c r="AB299" s="6"/>
      <c r="AC299" s="6"/>
      <c r="AD299" s="6"/>
      <c r="AE299" s="6">
        <v>1</v>
      </c>
    </row>
    <row r="300" spans="1:31">
      <c r="A300">
        <v>5023810</v>
      </c>
      <c r="B300" t="s">
        <v>591</v>
      </c>
      <c r="C300" t="s">
        <v>592</v>
      </c>
      <c r="D300" t="str">
        <f>TRIM(SUBSTITUTE(TblAddress[[#This Row],[person_address]],","," "))</f>
        <v>202-1803 Hanshin Apt Imae-dong Bundang-gu Seongnam-si Gyeonggi-do</v>
      </c>
      <c r="E300" t="str">
        <f>TRIM([1]!RegExpReplace(TblAddress[[#This Row],[cln1]],"[^ 0-9]",""))</f>
        <v>2021803</v>
      </c>
      <c r="F300" t="str">
        <f>TRIM([1]!RegExpFind(TblAddress[[#This Row],[cln1]],"(^|\D)\d{1,3}(\D|$)"))</f>
        <v>202-</v>
      </c>
      <c r="G300" t="s">
        <v>15</v>
      </c>
      <c r="H300">
        <v>1</v>
      </c>
      <c r="I300">
        <f>LEN(TblAddress[[#This Row],[person_address]])</f>
        <v>68</v>
      </c>
      <c r="J300" s="1">
        <f>IF(TblAddress[[#This Row],[chr_len]]&lt;=I$1002,3,IF(TblAddress[[#This Row],[chr_len]]&lt;=I$1003,2,1))</f>
        <v>1</v>
      </c>
      <c r="K300">
        <f>IF(LEN(TRIM(TblAddress[[#This Row],[cln1]]))=0,0,LEN(TRIM(TblAddress[[#This Row],[cln1]]))-LEN(SUBSTITUTE(TblAddress[[#This Row],[cln1]]," ",""))+1)</f>
        <v>7</v>
      </c>
      <c r="L300">
        <f>IF(LEN(TRIM(TblAddress[[#This Row],[cln2]]))=0,0,LEN(TRIM(TblAddress[[#This Row],[cln2]]))-LEN(SUBSTITUTE(TblAddress[[#This Row],[cln2]]," ",""))+1)</f>
        <v>1</v>
      </c>
      <c r="M300">
        <f>IF(TblAddress[[#This Row],[cln3]]="",0,1)</f>
        <v>1</v>
      </c>
      <c r="N300" s="7">
        <f>LEN(SUBSTITUTE(TblAddress[[#This Row],[cln2]]," ",""))</f>
        <v>7</v>
      </c>
      <c r="O300" s="6">
        <f t="shared" ca="1" si="4"/>
        <v>0.20402085938125547</v>
      </c>
      <c r="P300" s="6">
        <v>0.13062728731517259</v>
      </c>
      <c r="Q300" s="6"/>
      <c r="R300" s="6"/>
      <c r="S300" s="6" t="s">
        <v>2261</v>
      </c>
      <c r="T300" s="7"/>
      <c r="U300" s="7"/>
      <c r="V300" s="8" t="s">
        <v>3248</v>
      </c>
      <c r="W300" s="7"/>
      <c r="X300" s="7" t="s">
        <v>3249</v>
      </c>
      <c r="Y300" s="8"/>
      <c r="Z300" s="7" t="s">
        <v>3250</v>
      </c>
      <c r="AA300" s="7" t="s">
        <v>717</v>
      </c>
      <c r="AB300" s="7"/>
      <c r="AC300" s="6"/>
      <c r="AD300" s="6"/>
      <c r="AE300" s="6">
        <v>1</v>
      </c>
    </row>
    <row r="301" spans="1:31">
      <c r="A301">
        <v>5031411</v>
      </c>
      <c r="B301" t="s">
        <v>593</v>
      </c>
      <c r="C301" t="s">
        <v>594</v>
      </c>
      <c r="D301" t="str">
        <f>TRIM(SUBSTITUTE(TblAddress[[#This Row],[person_address]],","," "))</f>
        <v>22069 W.Milestone Street Santa Clarita CA California 91390</v>
      </c>
      <c r="E301" t="str">
        <f>TRIM([1]!RegExpReplace(TblAddress[[#This Row],[cln1]],"[^ 0-9]",""))</f>
        <v>22069 91390</v>
      </c>
      <c r="F301" t="str">
        <f>TRIM([1]!RegExpFind(TblAddress[[#This Row],[cln1]],"(^|\D)\d{1,3}(\D|$)"))</f>
        <v/>
      </c>
      <c r="G301" t="s">
        <v>19</v>
      </c>
      <c r="H301">
        <v>1</v>
      </c>
      <c r="I301">
        <f>LEN(TblAddress[[#This Row],[person_address]])</f>
        <v>59</v>
      </c>
      <c r="J301" s="1">
        <f>IF(TblAddress[[#This Row],[chr_len]]&lt;=I$1002,3,IF(TblAddress[[#This Row],[chr_len]]&lt;=I$1003,2,1))</f>
        <v>1</v>
      </c>
      <c r="K301">
        <f>IF(LEN(TRIM(TblAddress[[#This Row],[cln1]]))=0,0,LEN(TRIM(TblAddress[[#This Row],[cln1]]))-LEN(SUBSTITUTE(TblAddress[[#This Row],[cln1]]," ",""))+1)</f>
        <v>8</v>
      </c>
      <c r="L301">
        <f>IF(LEN(TRIM(TblAddress[[#This Row],[cln2]]))=0,0,LEN(TRIM(TblAddress[[#This Row],[cln2]]))-LEN(SUBSTITUTE(TblAddress[[#This Row],[cln2]]," ",""))+1)</f>
        <v>2</v>
      </c>
      <c r="M301">
        <f>IF(TblAddress[[#This Row],[cln3]]="",0,1)</f>
        <v>0</v>
      </c>
      <c r="N301" s="7">
        <f>LEN(SUBSTITUTE(TblAddress[[#This Row],[cln2]]," ",""))</f>
        <v>10</v>
      </c>
      <c r="O301" s="6">
        <f t="shared" ca="1" si="4"/>
        <v>0.5609039152111579</v>
      </c>
      <c r="P301" s="6">
        <v>0.12392388307232416</v>
      </c>
      <c r="Q301" s="6"/>
      <c r="R301" s="6"/>
      <c r="S301" s="6" t="s">
        <v>2261</v>
      </c>
      <c r="T301" s="7"/>
      <c r="U301" s="7"/>
      <c r="V301" s="8" t="s">
        <v>3251</v>
      </c>
      <c r="W301" s="7">
        <v>22069</v>
      </c>
      <c r="X301" s="7"/>
      <c r="Y301" s="8" t="s">
        <v>3252</v>
      </c>
      <c r="Z301" s="7" t="s">
        <v>3253</v>
      </c>
      <c r="AA301" s="7" t="s">
        <v>64</v>
      </c>
      <c r="AB301" s="7"/>
      <c r="AC301" s="6"/>
      <c r="AD301" s="6"/>
      <c r="AE301" s="6">
        <v>1</v>
      </c>
    </row>
    <row r="302" spans="1:31">
      <c r="A302">
        <v>5052161</v>
      </c>
      <c r="B302" t="s">
        <v>595</v>
      </c>
      <c r="C302" t="s">
        <v>1975</v>
      </c>
      <c r="D302" t="str">
        <f>TRIM(SUBSTITUTE(TblAddress[[#This Row],[person_address]],","," "))</f>
        <v>Résidence le coteau 202 rue des celliers F-38570 Le Cheylas</v>
      </c>
      <c r="E302" t="str">
        <f>TRIM([1]!RegExpReplace(TblAddress[[#This Row],[cln1]],"[^ 0-9]",""))</f>
        <v>202 38570</v>
      </c>
      <c r="F302" t="str">
        <f>TRIM([1]!RegExpFind(TblAddress[[#This Row],[cln1]],"(^|\D)\d{1,3}(\D|$)"))</f>
        <v>202</v>
      </c>
      <c r="G302" t="s">
        <v>9</v>
      </c>
      <c r="H302">
        <v>1</v>
      </c>
      <c r="I302">
        <f>LEN(TblAddress[[#This Row],[person_address]])</f>
        <v>60</v>
      </c>
      <c r="J302" s="1">
        <f>IF(TblAddress[[#This Row],[chr_len]]&lt;=I$1002,3,IF(TblAddress[[#This Row],[chr_len]]&lt;=I$1003,2,1))</f>
        <v>1</v>
      </c>
      <c r="K302">
        <f>IF(LEN(TRIM(TblAddress[[#This Row],[cln1]]))=0,0,LEN(TRIM(TblAddress[[#This Row],[cln1]]))-LEN(SUBSTITUTE(TblAddress[[#This Row],[cln1]]," ",""))+1)</f>
        <v>10</v>
      </c>
      <c r="L302">
        <f>IF(LEN(TRIM(TblAddress[[#This Row],[cln2]]))=0,0,LEN(TRIM(TblAddress[[#This Row],[cln2]]))-LEN(SUBSTITUTE(TblAddress[[#This Row],[cln2]]," ",""))+1)</f>
        <v>2</v>
      </c>
      <c r="M302">
        <f>IF(TblAddress[[#This Row],[cln3]]="",0,1)</f>
        <v>1</v>
      </c>
      <c r="N302" s="7">
        <f>LEN(SUBSTITUTE(TblAddress[[#This Row],[cln2]]," ",""))</f>
        <v>8</v>
      </c>
      <c r="O302" s="6">
        <f t="shared" ca="1" si="4"/>
        <v>0.59624472087172786</v>
      </c>
      <c r="P302" s="6">
        <v>0.12126138010582699</v>
      </c>
      <c r="Q302" s="6"/>
      <c r="R302" s="6"/>
      <c r="S302" s="6" t="s">
        <v>2261</v>
      </c>
      <c r="T302" s="7"/>
      <c r="U302" s="7" t="s">
        <v>3254</v>
      </c>
      <c r="V302" s="8" t="s">
        <v>3255</v>
      </c>
      <c r="W302" s="7">
        <v>202</v>
      </c>
      <c r="X302" s="7"/>
      <c r="Y302" s="8" t="s">
        <v>3256</v>
      </c>
      <c r="Z302" s="7" t="s">
        <v>3257</v>
      </c>
      <c r="AA302" s="7"/>
      <c r="AB302" s="7"/>
      <c r="AC302" s="6"/>
      <c r="AD302" s="6"/>
      <c r="AE302" s="6">
        <v>1</v>
      </c>
    </row>
    <row r="303" spans="1:31">
      <c r="A303">
        <v>5184945</v>
      </c>
      <c r="B303" t="s">
        <v>596</v>
      </c>
      <c r="C303" t="s">
        <v>597</v>
      </c>
      <c r="D303" t="str">
        <f>TRIM(SUBSTITUTE(TblAddress[[#This Row],[person_address]],","," "))</f>
        <v>23149 Los Alison Blvd. Mission Viejo California 92691</v>
      </c>
      <c r="E303" t="str">
        <f>TRIM([1]!RegExpReplace(TblAddress[[#This Row],[cln1]],"[^ 0-9]",""))</f>
        <v>23149 92691</v>
      </c>
      <c r="F303" t="str">
        <f>TRIM([1]!RegExpFind(TblAddress[[#This Row],[cln1]],"(^|\D)\d{1,3}(\D|$)"))</f>
        <v/>
      </c>
      <c r="G303" t="s">
        <v>19</v>
      </c>
      <c r="H303">
        <v>1</v>
      </c>
      <c r="I303">
        <f>LEN(TblAddress[[#This Row],[person_address]])</f>
        <v>54</v>
      </c>
      <c r="J303" s="1">
        <f>IF(TblAddress[[#This Row],[chr_len]]&lt;=I$1002,3,IF(TblAddress[[#This Row],[chr_len]]&lt;=I$1003,2,1))</f>
        <v>1</v>
      </c>
      <c r="K303">
        <f>IF(LEN(TRIM(TblAddress[[#This Row],[cln1]]))=0,0,LEN(TRIM(TblAddress[[#This Row],[cln1]]))-LEN(SUBSTITUTE(TblAddress[[#This Row],[cln1]]," ",""))+1)</f>
        <v>8</v>
      </c>
      <c r="L303">
        <f>IF(LEN(TRIM(TblAddress[[#This Row],[cln2]]))=0,0,LEN(TRIM(TblAddress[[#This Row],[cln2]]))-LEN(SUBSTITUTE(TblAddress[[#This Row],[cln2]]," ",""))+1)</f>
        <v>2</v>
      </c>
      <c r="M303">
        <f>IF(TblAddress[[#This Row],[cln3]]="",0,1)</f>
        <v>0</v>
      </c>
      <c r="N303" s="7">
        <f>LEN(SUBSTITUTE(TblAddress[[#This Row],[cln2]]," ",""))</f>
        <v>10</v>
      </c>
      <c r="O303" s="6">
        <f t="shared" ca="1" si="4"/>
        <v>0.79205585529047862</v>
      </c>
      <c r="P303" s="6">
        <v>0.19218772598965694</v>
      </c>
      <c r="Q303" s="6"/>
      <c r="R303" s="6"/>
      <c r="S303" s="6" t="s">
        <v>2265</v>
      </c>
      <c r="T303" s="7"/>
      <c r="U303" s="7"/>
      <c r="V303" s="8" t="s">
        <v>3519</v>
      </c>
      <c r="W303" s="7">
        <v>23149</v>
      </c>
      <c r="X303" s="7" t="s">
        <v>3520</v>
      </c>
      <c r="Y303" s="8" t="s">
        <v>3521</v>
      </c>
      <c r="Z303" s="7" t="s">
        <v>2434</v>
      </c>
      <c r="AA303" s="7"/>
      <c r="AB303" s="7"/>
      <c r="AC303" s="7"/>
      <c r="AD303" s="7"/>
      <c r="AE303" s="7">
        <v>1</v>
      </c>
    </row>
    <row r="304" spans="1:31">
      <c r="A304">
        <v>5200958</v>
      </c>
      <c r="B304" t="s">
        <v>598</v>
      </c>
      <c r="C304" t="s">
        <v>599</v>
      </c>
      <c r="D304" t="str">
        <f>TRIM(SUBSTITUTE(TblAddress[[#This Row],[person_address]],","," "))</f>
        <v>Samsung Electronics Co. Ltd. 129 Samsung-ro Yeongtong-gu Suwon-si 443-742 Gyeonggi-do</v>
      </c>
      <c r="E304" t="str">
        <f>TRIM([1]!RegExpReplace(TblAddress[[#This Row],[cln1]],"[^ 0-9]",""))</f>
        <v>129 443742</v>
      </c>
      <c r="F304" t="str">
        <f>TRIM([1]!RegExpFind(TblAddress[[#This Row],[cln1]],"(^|\D)\d{1,3}(\D|$)"))</f>
        <v>129</v>
      </c>
      <c r="G304" t="s">
        <v>15</v>
      </c>
      <c r="H304">
        <v>1</v>
      </c>
      <c r="I304">
        <f>LEN(TblAddress[[#This Row],[person_address]])</f>
        <v>89</v>
      </c>
      <c r="J304" s="1">
        <f>IF(TblAddress[[#This Row],[chr_len]]&lt;=I$1002,3,IF(TblAddress[[#This Row],[chr_len]]&lt;=I$1003,2,1))</f>
        <v>1</v>
      </c>
      <c r="K304">
        <f>IF(LEN(TRIM(TblAddress[[#This Row],[cln1]]))=0,0,LEN(TRIM(TblAddress[[#This Row],[cln1]]))-LEN(SUBSTITUTE(TblAddress[[#This Row],[cln1]]," ",""))+1)</f>
        <v>10</v>
      </c>
      <c r="L304">
        <f>IF(LEN(TRIM(TblAddress[[#This Row],[cln2]]))=0,0,LEN(TRIM(TblAddress[[#This Row],[cln2]]))-LEN(SUBSTITUTE(TblAddress[[#This Row],[cln2]]," ",""))+1)</f>
        <v>2</v>
      </c>
      <c r="M304">
        <f>IF(TblAddress[[#This Row],[cln3]]="",0,1)</f>
        <v>1</v>
      </c>
      <c r="N304" s="7">
        <f>LEN(SUBSTITUTE(TblAddress[[#This Row],[cln2]]," ",""))</f>
        <v>9</v>
      </c>
      <c r="O304" s="6">
        <f t="shared" ca="1" si="4"/>
        <v>0.83933939627791687</v>
      </c>
      <c r="P304" s="6">
        <v>0.14098556879750457</v>
      </c>
      <c r="Q304" s="6"/>
      <c r="R304" s="6"/>
      <c r="S304" s="6" t="s">
        <v>2262</v>
      </c>
      <c r="T304" s="6" t="s">
        <v>3785</v>
      </c>
      <c r="U304" s="6"/>
      <c r="V304" s="6" t="s">
        <v>3786</v>
      </c>
      <c r="W304" s="17">
        <v>129</v>
      </c>
      <c r="X304" s="6" t="s">
        <v>3787</v>
      </c>
      <c r="Y304" s="18" t="s">
        <v>3788</v>
      </c>
      <c r="Z304" s="6" t="s">
        <v>861</v>
      </c>
      <c r="AA304" s="6" t="s">
        <v>717</v>
      </c>
      <c r="AB304" s="6"/>
      <c r="AC304" s="6"/>
      <c r="AD304" s="6"/>
      <c r="AE304" s="6">
        <v>1</v>
      </c>
    </row>
    <row r="305" spans="1:31">
      <c r="A305">
        <v>5201321</v>
      </c>
      <c r="B305" t="s">
        <v>600</v>
      </c>
      <c r="C305" t="s">
        <v>601</v>
      </c>
      <c r="D305" t="str">
        <f>TRIM(SUBSTITUTE(TblAddress[[#This Row],[person_address]],","," "))</f>
        <v>50 Industrial Park Road Lewistown PA Pennsylvania 17044</v>
      </c>
      <c r="E305" t="str">
        <f>TRIM([1]!RegExpReplace(TblAddress[[#This Row],[cln1]],"[^ 0-9]",""))</f>
        <v>50 17044</v>
      </c>
      <c r="F305" t="str">
        <f>TRIM([1]!RegExpFind(TblAddress[[#This Row],[cln1]],"(^|\D)\d{1,3}(\D|$)"))</f>
        <v>50</v>
      </c>
      <c r="G305" t="s">
        <v>19</v>
      </c>
      <c r="H305">
        <v>1</v>
      </c>
      <c r="I305">
        <f>LEN(TblAddress[[#This Row],[person_address]])</f>
        <v>56</v>
      </c>
      <c r="J305" s="1">
        <f>IF(TblAddress[[#This Row],[chr_len]]&lt;=I$1002,3,IF(TblAddress[[#This Row],[chr_len]]&lt;=I$1003,2,1))</f>
        <v>1</v>
      </c>
      <c r="K305">
        <f>IF(LEN(TRIM(TblAddress[[#This Row],[cln1]]))=0,0,LEN(TRIM(TblAddress[[#This Row],[cln1]]))-LEN(SUBSTITUTE(TblAddress[[#This Row],[cln1]]," ",""))+1)</f>
        <v>8</v>
      </c>
      <c r="L305">
        <f>IF(LEN(TRIM(TblAddress[[#This Row],[cln2]]))=0,0,LEN(TRIM(TblAddress[[#This Row],[cln2]]))-LEN(SUBSTITUTE(TblAddress[[#This Row],[cln2]]," ",""))+1)</f>
        <v>2</v>
      </c>
      <c r="M305">
        <f>IF(TblAddress[[#This Row],[cln3]]="",0,1)</f>
        <v>1</v>
      </c>
      <c r="N305" s="7">
        <f>LEN(SUBSTITUTE(TblAddress[[#This Row],[cln2]]," ",""))</f>
        <v>7</v>
      </c>
      <c r="O305" s="6">
        <f t="shared" ca="1" si="4"/>
        <v>0.26398500145259363</v>
      </c>
      <c r="P305" s="6">
        <v>0.17963652161078469</v>
      </c>
      <c r="Q305" s="6"/>
      <c r="R305" s="6"/>
      <c r="S305" s="6" t="s">
        <v>2264</v>
      </c>
      <c r="T305" s="7"/>
      <c r="U305" s="7"/>
      <c r="V305" s="8" t="s">
        <v>2671</v>
      </c>
      <c r="W305" s="7">
        <v>50</v>
      </c>
      <c r="X305" s="7"/>
      <c r="Y305" s="8" t="s">
        <v>2672</v>
      </c>
      <c r="Z305" s="7" t="s">
        <v>2673</v>
      </c>
      <c r="AA305" s="7" t="s">
        <v>2674</v>
      </c>
      <c r="AB305" s="7"/>
      <c r="AC305" s="7"/>
      <c r="AD305" s="7"/>
      <c r="AE305" s="7">
        <v>1</v>
      </c>
    </row>
    <row r="306" spans="1:31">
      <c r="A306">
        <v>5223007</v>
      </c>
      <c r="B306" t="s">
        <v>602</v>
      </c>
      <c r="C306" t="s">
        <v>603</v>
      </c>
      <c r="D306" t="str">
        <f>TRIM(SUBSTITUTE(TblAddress[[#This Row],[person_address]],","," "))</f>
        <v>Dannenfels</v>
      </c>
      <c r="E306" t="str">
        <f>TRIM([1]!RegExpReplace(TblAddress[[#This Row],[cln1]],"[^ 0-9]",""))</f>
        <v/>
      </c>
      <c r="F306" t="str">
        <f>TRIM([1]!RegExpFind(TblAddress[[#This Row],[cln1]],"(^|\D)\d{1,3}(\D|$)"))</f>
        <v/>
      </c>
      <c r="G306" t="s">
        <v>4</v>
      </c>
      <c r="H306">
        <v>1</v>
      </c>
      <c r="I306">
        <f>LEN(TblAddress[[#This Row],[person_address]])</f>
        <v>10</v>
      </c>
      <c r="J306" s="1">
        <f>IF(TblAddress[[#This Row],[chr_len]]&lt;=I$1002,3,IF(TblAddress[[#This Row],[chr_len]]&lt;=I$1003,2,1))</f>
        <v>3</v>
      </c>
      <c r="K306">
        <f>IF(LEN(TRIM(TblAddress[[#This Row],[cln1]]))=0,0,LEN(TRIM(TblAddress[[#This Row],[cln1]]))-LEN(SUBSTITUTE(TblAddress[[#This Row],[cln1]]," ",""))+1)</f>
        <v>1</v>
      </c>
      <c r="L306">
        <f>IF(LEN(TRIM(TblAddress[[#This Row],[cln2]]))=0,0,LEN(TRIM(TblAddress[[#This Row],[cln2]]))-LEN(SUBSTITUTE(TblAddress[[#This Row],[cln2]]," ",""))+1)</f>
        <v>0</v>
      </c>
      <c r="M306">
        <f>IF(TblAddress[[#This Row],[cln3]]="",0,1)</f>
        <v>0</v>
      </c>
      <c r="N306" s="7">
        <f>LEN(SUBSTITUTE(TblAddress[[#This Row],[cln2]]," ",""))</f>
        <v>0</v>
      </c>
      <c r="O306" s="6">
        <f t="shared" ca="1" si="4"/>
        <v>0.74544550118994501</v>
      </c>
      <c r="P306" s="6">
        <v>0.13962477457037492</v>
      </c>
      <c r="Q306" s="6"/>
      <c r="R306" s="6"/>
      <c r="S306" s="6" t="s">
        <v>2262</v>
      </c>
      <c r="T306" s="6"/>
      <c r="U306" s="6"/>
      <c r="V306" s="6"/>
      <c r="W306" s="21"/>
      <c r="X306" s="6" t="s">
        <v>603</v>
      </c>
      <c r="Y306" s="22"/>
      <c r="Z306" s="6"/>
      <c r="AA306" s="6"/>
      <c r="AB306" s="6"/>
      <c r="AC306" s="6"/>
      <c r="AD306" s="6"/>
      <c r="AE306" s="6">
        <v>0</v>
      </c>
    </row>
    <row r="307" spans="1:31">
      <c r="A307">
        <v>5223444</v>
      </c>
      <c r="B307" t="s">
        <v>604</v>
      </c>
      <c r="C307" t="s">
        <v>605</v>
      </c>
      <c r="D307" t="str">
        <f>TRIM(SUBSTITUTE(TblAddress[[#This Row],[person_address]],","," "))</f>
        <v>Mountainside NJ</v>
      </c>
      <c r="E307" t="str">
        <f>TRIM([1]!RegExpReplace(TblAddress[[#This Row],[cln1]],"[^ 0-9]",""))</f>
        <v/>
      </c>
      <c r="F307" t="str">
        <f>TRIM([1]!RegExpFind(TblAddress[[#This Row],[cln1]],"(^|\D)\d{1,3}(\D|$)"))</f>
        <v/>
      </c>
      <c r="G307" t="s">
        <v>19</v>
      </c>
      <c r="H307">
        <v>1</v>
      </c>
      <c r="I307">
        <f>LEN(TblAddress[[#This Row],[person_address]])</f>
        <v>15</v>
      </c>
      <c r="J307" s="1">
        <f>IF(TblAddress[[#This Row],[chr_len]]&lt;=I$1002,3,IF(TblAddress[[#This Row],[chr_len]]&lt;=I$1003,2,1))</f>
        <v>3</v>
      </c>
      <c r="K307">
        <f>IF(LEN(TRIM(TblAddress[[#This Row],[cln1]]))=0,0,LEN(TRIM(TblAddress[[#This Row],[cln1]]))-LEN(SUBSTITUTE(TblAddress[[#This Row],[cln1]]," ",""))+1)</f>
        <v>2</v>
      </c>
      <c r="L307">
        <f>IF(LEN(TRIM(TblAddress[[#This Row],[cln2]]))=0,0,LEN(TRIM(TblAddress[[#This Row],[cln2]]))-LEN(SUBSTITUTE(TblAddress[[#This Row],[cln2]]," ",""))+1)</f>
        <v>0</v>
      </c>
      <c r="M307">
        <f>IF(TblAddress[[#This Row],[cln3]]="",0,1)</f>
        <v>0</v>
      </c>
      <c r="N307" s="7">
        <f>LEN(SUBSTITUTE(TblAddress[[#This Row],[cln2]]," ",""))</f>
        <v>0</v>
      </c>
      <c r="O307" s="6">
        <f t="shared" ca="1" si="4"/>
        <v>3.7768362495215535E-2</v>
      </c>
      <c r="P307" s="6">
        <v>0.17432663010004368</v>
      </c>
      <c r="Q307" s="6"/>
      <c r="R307" s="6"/>
      <c r="S307" s="6" t="s">
        <v>2264</v>
      </c>
      <c r="T307" s="7"/>
      <c r="U307" s="7"/>
      <c r="V307" s="8"/>
      <c r="W307" s="7"/>
      <c r="X307" s="7" t="s">
        <v>2675</v>
      </c>
      <c r="Y307" s="8"/>
      <c r="Z307" s="7"/>
      <c r="AA307" s="7" t="s">
        <v>2105</v>
      </c>
      <c r="AB307" s="7"/>
      <c r="AC307" s="7"/>
      <c r="AD307" s="7"/>
      <c r="AE307" s="7">
        <v>0</v>
      </c>
    </row>
    <row r="308" spans="1:31">
      <c r="A308">
        <v>5248897</v>
      </c>
      <c r="B308" t="s">
        <v>609</v>
      </c>
      <c r="C308" t="s">
        <v>610</v>
      </c>
      <c r="D308" t="str">
        <f>TRIM(SUBSTITUTE(TblAddress[[#This Row],[person_address]],","," "))</f>
        <v>Kobe</v>
      </c>
      <c r="E308" t="str">
        <f>TRIM([1]!RegExpReplace(TblAddress[[#This Row],[cln1]],"[^ 0-9]",""))</f>
        <v/>
      </c>
      <c r="F308" t="str">
        <f>TRIM([1]!RegExpFind(TblAddress[[#This Row],[cln1]],"(^|\D)\d{1,3}(\D|$)"))</f>
        <v/>
      </c>
      <c r="G308" t="s">
        <v>8</v>
      </c>
      <c r="H308">
        <v>1</v>
      </c>
      <c r="I308">
        <f>LEN(TblAddress[[#This Row],[person_address]])</f>
        <v>4</v>
      </c>
      <c r="J308" s="1">
        <f>IF(TblAddress[[#This Row],[chr_len]]&lt;=I$1002,3,IF(TblAddress[[#This Row],[chr_len]]&lt;=I$1003,2,1))</f>
        <v>3</v>
      </c>
      <c r="K308">
        <f>IF(LEN(TRIM(TblAddress[[#This Row],[cln1]]))=0,0,LEN(TRIM(TblAddress[[#This Row],[cln1]]))-LEN(SUBSTITUTE(TblAddress[[#This Row],[cln1]]," ",""))+1)</f>
        <v>1</v>
      </c>
      <c r="L308">
        <f>IF(LEN(TRIM(TblAddress[[#This Row],[cln2]]))=0,0,LEN(TRIM(TblAddress[[#This Row],[cln2]]))-LEN(SUBSTITUTE(TblAddress[[#This Row],[cln2]]," ",""))+1)</f>
        <v>0</v>
      </c>
      <c r="M308">
        <f>IF(TblAddress[[#This Row],[cln3]]="",0,1)</f>
        <v>0</v>
      </c>
      <c r="N308" s="7">
        <f>LEN(SUBSTITUTE(TblAddress[[#This Row],[cln2]]," ",""))</f>
        <v>0</v>
      </c>
      <c r="O308" s="6">
        <f t="shared" ca="1" si="4"/>
        <v>0.94528623162168868</v>
      </c>
      <c r="P308" s="6">
        <v>0.19125519499801114</v>
      </c>
      <c r="Q308" s="6"/>
      <c r="R308" s="6"/>
      <c r="S308" s="6" t="s">
        <v>2265</v>
      </c>
      <c r="T308" s="7"/>
      <c r="U308" s="7"/>
      <c r="V308" s="8"/>
      <c r="X308" s="7"/>
      <c r="Y308" s="8"/>
      <c r="Z308" s="7" t="s">
        <v>610</v>
      </c>
      <c r="AA308" s="7"/>
      <c r="AB308" s="7"/>
      <c r="AC308" s="7"/>
      <c r="AD308" s="7"/>
      <c r="AE308" s="7">
        <v>0</v>
      </c>
    </row>
    <row r="309" spans="1:31">
      <c r="A309">
        <v>5297204</v>
      </c>
      <c r="B309" t="s">
        <v>615</v>
      </c>
      <c r="C309" t="s">
        <v>616</v>
      </c>
      <c r="D309" t="str">
        <f>TRIM(SUBSTITUTE(TblAddress[[#This Row],[person_address]],","," "))</f>
        <v>Horsham</v>
      </c>
      <c r="E309" t="str">
        <f>TRIM([1]!RegExpReplace(TblAddress[[#This Row],[cln1]],"[^ 0-9]",""))</f>
        <v/>
      </c>
      <c r="F309" t="str">
        <f>TRIM([1]!RegExpFind(TblAddress[[#This Row],[cln1]],"(^|\D)\d{1,3}(\D|$)"))</f>
        <v/>
      </c>
      <c r="G309" t="s">
        <v>19</v>
      </c>
      <c r="H309">
        <v>1</v>
      </c>
      <c r="I309">
        <f>LEN(TblAddress[[#This Row],[person_address]])</f>
        <v>7</v>
      </c>
      <c r="J309" s="1">
        <f>IF(TblAddress[[#This Row],[chr_len]]&lt;=I$1002,3,IF(TblAddress[[#This Row],[chr_len]]&lt;=I$1003,2,1))</f>
        <v>3</v>
      </c>
      <c r="K309">
        <f>IF(LEN(TRIM(TblAddress[[#This Row],[cln1]]))=0,0,LEN(TRIM(TblAddress[[#This Row],[cln1]]))-LEN(SUBSTITUTE(TblAddress[[#This Row],[cln1]]," ",""))+1)</f>
        <v>1</v>
      </c>
      <c r="L309">
        <f>IF(LEN(TRIM(TblAddress[[#This Row],[cln2]]))=0,0,LEN(TRIM(TblAddress[[#This Row],[cln2]]))-LEN(SUBSTITUTE(TblAddress[[#This Row],[cln2]]," ",""))+1)</f>
        <v>0</v>
      </c>
      <c r="M309">
        <f>IF(TblAddress[[#This Row],[cln3]]="",0,1)</f>
        <v>0</v>
      </c>
      <c r="N309" s="7">
        <f>LEN(SUBSTITUTE(TblAddress[[#This Row],[cln2]]," ",""))</f>
        <v>0</v>
      </c>
      <c r="O309" s="6">
        <f t="shared" ca="1" si="4"/>
        <v>0.91335305805573108</v>
      </c>
      <c r="P309" s="6">
        <v>0.19282656740947779</v>
      </c>
      <c r="Q309" s="6"/>
      <c r="R309" s="6"/>
      <c r="S309" s="6" t="s">
        <v>2265</v>
      </c>
      <c r="T309" s="7"/>
      <c r="U309" s="7"/>
      <c r="V309" s="8"/>
      <c r="W309" s="7"/>
      <c r="X309" s="7"/>
      <c r="Y309" s="8"/>
      <c r="Z309" s="7" t="s">
        <v>616</v>
      </c>
      <c r="AA309" s="7"/>
      <c r="AB309" s="7"/>
      <c r="AC309" s="7"/>
      <c r="AD309" s="7"/>
      <c r="AE309" s="7">
        <v>0</v>
      </c>
    </row>
    <row r="310" spans="1:31">
      <c r="A310">
        <v>5304582</v>
      </c>
      <c r="B310" t="s">
        <v>617</v>
      </c>
      <c r="C310" t="s">
        <v>618</v>
      </c>
      <c r="D310" t="str">
        <f>TRIM(SUBSTITUTE(TblAddress[[#This Row],[person_address]],","," "))</f>
        <v>Zofingen</v>
      </c>
      <c r="E310" t="str">
        <f>TRIM([1]!RegExpReplace(TblAddress[[#This Row],[cln1]],"[^ 0-9]",""))</f>
        <v/>
      </c>
      <c r="F310" t="str">
        <f>TRIM([1]!RegExpFind(TblAddress[[#This Row],[cln1]],"(^|\D)\d{1,3}(\D|$)"))</f>
        <v/>
      </c>
      <c r="G310" t="s">
        <v>20</v>
      </c>
      <c r="H310">
        <v>1</v>
      </c>
      <c r="I310">
        <f>LEN(TblAddress[[#This Row],[person_address]])</f>
        <v>8</v>
      </c>
      <c r="J310" s="1">
        <f>IF(TblAddress[[#This Row],[chr_len]]&lt;=I$1002,3,IF(TblAddress[[#This Row],[chr_len]]&lt;=I$1003,2,1))</f>
        <v>3</v>
      </c>
      <c r="K310">
        <f>IF(LEN(TRIM(TblAddress[[#This Row],[cln1]]))=0,0,LEN(TRIM(TblAddress[[#This Row],[cln1]]))-LEN(SUBSTITUTE(TblAddress[[#This Row],[cln1]]," ",""))+1)</f>
        <v>1</v>
      </c>
      <c r="L310">
        <f>IF(LEN(TRIM(TblAddress[[#This Row],[cln2]]))=0,0,LEN(TRIM(TblAddress[[#This Row],[cln2]]))-LEN(SUBSTITUTE(TblAddress[[#This Row],[cln2]]," ",""))+1)</f>
        <v>0</v>
      </c>
      <c r="M310">
        <f>IF(TblAddress[[#This Row],[cln3]]="",0,1)</f>
        <v>0</v>
      </c>
      <c r="N310" s="7">
        <f>LEN(SUBSTITUTE(TblAddress[[#This Row],[cln2]]," ",""))</f>
        <v>0</v>
      </c>
      <c r="O310" s="6">
        <f t="shared" ca="1" si="4"/>
        <v>0.16625687512162923</v>
      </c>
      <c r="P310" s="6">
        <v>0.18304236939019691</v>
      </c>
      <c r="Q310" s="6"/>
      <c r="R310" s="6"/>
      <c r="S310" s="6" t="s">
        <v>2265</v>
      </c>
      <c r="T310" s="7"/>
      <c r="U310" s="7"/>
      <c r="V310" s="8"/>
      <c r="W310" s="7"/>
      <c r="X310" s="7"/>
      <c r="Y310" s="8"/>
      <c r="Z310" s="7" t="s">
        <v>618</v>
      </c>
      <c r="AA310" s="7"/>
      <c r="AB310" s="7"/>
      <c r="AC310" s="7"/>
      <c r="AD310" s="7"/>
      <c r="AE310" s="7">
        <v>0</v>
      </c>
    </row>
    <row r="311" spans="1:31">
      <c r="A311">
        <v>5327396</v>
      </c>
      <c r="B311" t="s">
        <v>621</v>
      </c>
      <c r="C311" t="s">
        <v>622</v>
      </c>
      <c r="D311" t="str">
        <f>TRIM(SUBSTITUTE(TblAddress[[#This Row],[person_address]],","," "))</f>
        <v>Pennsauken</v>
      </c>
      <c r="E311" t="str">
        <f>TRIM([1]!RegExpReplace(TblAddress[[#This Row],[cln1]],"[^ 0-9]",""))</f>
        <v/>
      </c>
      <c r="F311" t="str">
        <f>TRIM([1]!RegExpFind(TblAddress[[#This Row],[cln1]],"(^|\D)\d{1,3}(\D|$)"))</f>
        <v/>
      </c>
      <c r="G311" t="s">
        <v>19</v>
      </c>
      <c r="H311">
        <v>1</v>
      </c>
      <c r="I311">
        <f>LEN(TblAddress[[#This Row],[person_address]])</f>
        <v>10</v>
      </c>
      <c r="J311" s="1">
        <f>IF(TblAddress[[#This Row],[chr_len]]&lt;=I$1002,3,IF(TblAddress[[#This Row],[chr_len]]&lt;=I$1003,2,1))</f>
        <v>3</v>
      </c>
      <c r="K311">
        <f>IF(LEN(TRIM(TblAddress[[#This Row],[cln1]]))=0,0,LEN(TRIM(TblAddress[[#This Row],[cln1]]))-LEN(SUBSTITUTE(TblAddress[[#This Row],[cln1]]," ",""))+1)</f>
        <v>1</v>
      </c>
      <c r="L311">
        <f>IF(LEN(TRIM(TblAddress[[#This Row],[cln2]]))=0,0,LEN(TRIM(TblAddress[[#This Row],[cln2]]))-LEN(SUBSTITUTE(TblAddress[[#This Row],[cln2]]," ",""))+1)</f>
        <v>0</v>
      </c>
      <c r="M311">
        <f>IF(TblAddress[[#This Row],[cln3]]="",0,1)</f>
        <v>0</v>
      </c>
      <c r="N311" s="7">
        <f>LEN(SUBSTITUTE(TblAddress[[#This Row],[cln2]]," ",""))</f>
        <v>0</v>
      </c>
      <c r="O311" s="6">
        <f t="shared" ca="1" si="4"/>
        <v>0.89072770968072645</v>
      </c>
      <c r="P311" s="6">
        <v>0.10057051403954853</v>
      </c>
      <c r="Q311" s="6"/>
      <c r="R311" s="6"/>
      <c r="S311" s="6" t="s">
        <v>2267</v>
      </c>
      <c r="T311" s="6"/>
      <c r="U311" s="6"/>
      <c r="V311" s="8"/>
      <c r="W311" s="6"/>
      <c r="X311" s="6"/>
      <c r="Y311" s="8"/>
      <c r="Z311" s="6" t="s">
        <v>622</v>
      </c>
      <c r="AA311" s="6"/>
      <c r="AB311" s="6"/>
      <c r="AC311" s="6"/>
      <c r="AD311" s="6"/>
      <c r="AE311" s="6">
        <v>0</v>
      </c>
    </row>
    <row r="312" spans="1:31">
      <c r="A312">
        <v>5330949</v>
      </c>
      <c r="B312" t="s">
        <v>623</v>
      </c>
      <c r="C312" t="s">
        <v>624</v>
      </c>
      <c r="D312" t="str">
        <f>TRIM(SUBSTITUTE(TblAddress[[#This Row],[person_address]],","," "))</f>
        <v>Hiratsuka</v>
      </c>
      <c r="E312" t="str">
        <f>TRIM([1]!RegExpReplace(TblAddress[[#This Row],[cln1]],"[^ 0-9]",""))</f>
        <v/>
      </c>
      <c r="F312" t="str">
        <f>TRIM([1]!RegExpFind(TblAddress[[#This Row],[cln1]],"(^|\D)\d{1,3}(\D|$)"))</f>
        <v/>
      </c>
      <c r="G312" t="s">
        <v>8</v>
      </c>
      <c r="H312">
        <v>1</v>
      </c>
      <c r="I312">
        <f>LEN(TblAddress[[#This Row],[person_address]])</f>
        <v>9</v>
      </c>
      <c r="J312" s="1">
        <f>IF(TblAddress[[#This Row],[chr_len]]&lt;=I$1002,3,IF(TblAddress[[#This Row],[chr_len]]&lt;=I$1003,2,1))</f>
        <v>3</v>
      </c>
      <c r="K312">
        <f>IF(LEN(TRIM(TblAddress[[#This Row],[cln1]]))=0,0,LEN(TRIM(TblAddress[[#This Row],[cln1]]))-LEN(SUBSTITUTE(TblAddress[[#This Row],[cln1]]," ",""))+1)</f>
        <v>1</v>
      </c>
      <c r="L312">
        <f>IF(LEN(TRIM(TblAddress[[#This Row],[cln2]]))=0,0,LEN(TRIM(TblAddress[[#This Row],[cln2]]))-LEN(SUBSTITUTE(TblAddress[[#This Row],[cln2]]," ",""))+1)</f>
        <v>0</v>
      </c>
      <c r="M312">
        <f>IF(TblAddress[[#This Row],[cln3]]="",0,1)</f>
        <v>0</v>
      </c>
      <c r="N312" s="7">
        <f>LEN(SUBSTITUTE(TblAddress[[#This Row],[cln2]]," ",""))</f>
        <v>0</v>
      </c>
      <c r="O312" s="6">
        <f t="shared" ca="1" si="4"/>
        <v>8.434054099430599E-2</v>
      </c>
      <c r="P312" s="6">
        <v>0.14890332420997077</v>
      </c>
      <c r="Q312" s="6"/>
      <c r="R312" s="6"/>
      <c r="S312" s="6" t="s">
        <v>2263</v>
      </c>
      <c r="T312" s="6"/>
      <c r="U312" s="6"/>
      <c r="V312" s="8"/>
      <c r="X312" s="6"/>
      <c r="Y312" s="8"/>
      <c r="Z312" s="6" t="s">
        <v>624</v>
      </c>
      <c r="AA312" s="6"/>
      <c r="AB312" s="6"/>
      <c r="AC312" s="6"/>
      <c r="AD312" s="6"/>
      <c r="AE312" s="6">
        <v>0</v>
      </c>
    </row>
    <row r="313" spans="1:31">
      <c r="A313">
        <v>5343666</v>
      </c>
      <c r="B313" t="s">
        <v>626</v>
      </c>
      <c r="C313" t="s">
        <v>627</v>
      </c>
      <c r="D313" t="str">
        <f>TRIM(SUBSTITUTE(TblAddress[[#This Row],[person_address]],","," "))</f>
        <v>Richmond TX</v>
      </c>
      <c r="E313" t="str">
        <f>TRIM([1]!RegExpReplace(TblAddress[[#This Row],[cln1]],"[^ 0-9]",""))</f>
        <v/>
      </c>
      <c r="F313" t="str">
        <f>TRIM([1]!RegExpFind(TblAddress[[#This Row],[cln1]],"(^|\D)\d{1,3}(\D|$)"))</f>
        <v/>
      </c>
      <c r="G313" t="s">
        <v>19</v>
      </c>
      <c r="H313">
        <v>1</v>
      </c>
      <c r="I313">
        <f>LEN(TblAddress[[#This Row],[person_address]])</f>
        <v>11</v>
      </c>
      <c r="J313" s="1">
        <f>IF(TblAddress[[#This Row],[chr_len]]&lt;=I$1002,3,IF(TblAddress[[#This Row],[chr_len]]&lt;=I$1003,2,1))</f>
        <v>3</v>
      </c>
      <c r="K313">
        <f>IF(LEN(TRIM(TblAddress[[#This Row],[cln1]]))=0,0,LEN(TRIM(TblAddress[[#This Row],[cln1]]))-LEN(SUBSTITUTE(TblAddress[[#This Row],[cln1]]," ",""))+1)</f>
        <v>2</v>
      </c>
      <c r="L313">
        <f>IF(LEN(TRIM(TblAddress[[#This Row],[cln2]]))=0,0,LEN(TRIM(TblAddress[[#This Row],[cln2]]))-LEN(SUBSTITUTE(TblAddress[[#This Row],[cln2]]," ",""))+1)</f>
        <v>0</v>
      </c>
      <c r="M313">
        <f>IF(TblAddress[[#This Row],[cln3]]="",0,1)</f>
        <v>0</v>
      </c>
      <c r="N313" s="7">
        <f>LEN(SUBSTITUTE(TblAddress[[#This Row],[cln2]]," ",""))</f>
        <v>0</v>
      </c>
      <c r="O313" s="6">
        <f t="shared" ca="1" si="4"/>
        <v>0.16286616115309172</v>
      </c>
      <c r="P313" s="6">
        <v>0.20644579448284539</v>
      </c>
      <c r="Q313" s="6"/>
      <c r="R313" s="6"/>
      <c r="S313" s="6" t="s">
        <v>2266</v>
      </c>
      <c r="T313" s="6"/>
      <c r="U313" s="6"/>
      <c r="V313" s="8"/>
      <c r="W313" s="6"/>
      <c r="X313" s="6"/>
      <c r="Y313" s="8"/>
      <c r="Z313" s="6" t="s">
        <v>2375</v>
      </c>
      <c r="AA313" s="6" t="s">
        <v>2071</v>
      </c>
      <c r="AB313" s="6"/>
      <c r="AC313" s="6"/>
      <c r="AD313" s="6"/>
      <c r="AE313" s="6">
        <v>0</v>
      </c>
    </row>
    <row r="314" spans="1:31">
      <c r="A314">
        <v>5350988</v>
      </c>
      <c r="B314" t="s">
        <v>630</v>
      </c>
      <c r="C314" t="s">
        <v>631</v>
      </c>
      <c r="D314" t="str">
        <f>TRIM(SUBSTITUTE(TblAddress[[#This Row],[person_address]],","," "))</f>
        <v>Hanmer</v>
      </c>
      <c r="E314" t="str">
        <f>TRIM([1]!RegExpReplace(TblAddress[[#This Row],[cln1]],"[^ 0-9]",""))</f>
        <v/>
      </c>
      <c r="F314" t="str">
        <f>TRIM([1]!RegExpFind(TblAddress[[#This Row],[cln1]],"(^|\D)\d{1,3}(\D|$)"))</f>
        <v/>
      </c>
      <c r="G314" t="s">
        <v>64</v>
      </c>
      <c r="H314">
        <v>1</v>
      </c>
      <c r="I314">
        <f>LEN(TblAddress[[#This Row],[person_address]])</f>
        <v>6</v>
      </c>
      <c r="J314" s="1">
        <f>IF(TblAddress[[#This Row],[chr_len]]&lt;=I$1002,3,IF(TblAddress[[#This Row],[chr_len]]&lt;=I$1003,2,1))</f>
        <v>3</v>
      </c>
      <c r="K314">
        <f>IF(LEN(TRIM(TblAddress[[#This Row],[cln1]]))=0,0,LEN(TRIM(TblAddress[[#This Row],[cln1]]))-LEN(SUBSTITUTE(TblAddress[[#This Row],[cln1]]," ",""))+1)</f>
        <v>1</v>
      </c>
      <c r="L314">
        <f>IF(LEN(TRIM(TblAddress[[#This Row],[cln2]]))=0,0,LEN(TRIM(TblAddress[[#This Row],[cln2]]))-LEN(SUBSTITUTE(TblAddress[[#This Row],[cln2]]," ",""))+1)</f>
        <v>0</v>
      </c>
      <c r="M314">
        <f>IF(TblAddress[[#This Row],[cln3]]="",0,1)</f>
        <v>0</v>
      </c>
      <c r="N314" s="7">
        <f>LEN(SUBSTITUTE(TblAddress[[#This Row],[cln2]]," ",""))</f>
        <v>0</v>
      </c>
      <c r="O314" s="6">
        <f t="shared" ca="1" si="4"/>
        <v>0.7986405276704841</v>
      </c>
      <c r="P314" s="6">
        <v>0.14275516797230481</v>
      </c>
      <c r="Q314" s="6"/>
      <c r="R314" s="6"/>
      <c r="S314" s="6" t="s">
        <v>2262</v>
      </c>
      <c r="T314" s="6"/>
      <c r="U314" s="6"/>
      <c r="V314" s="6"/>
      <c r="W314" s="17"/>
      <c r="X314" s="6"/>
      <c r="Y314" s="18"/>
      <c r="Z314" s="6" t="s">
        <v>3789</v>
      </c>
      <c r="AA314" s="6"/>
      <c r="AB314" s="6"/>
      <c r="AC314" s="6"/>
      <c r="AD314" s="6"/>
      <c r="AE314" s="6">
        <v>0</v>
      </c>
    </row>
    <row r="315" spans="1:31">
      <c r="A315">
        <v>5357821</v>
      </c>
      <c r="B315" t="s">
        <v>632</v>
      </c>
      <c r="C315" t="s">
        <v>633</v>
      </c>
      <c r="D315" t="str">
        <f>TRIM(SUBSTITUTE(TblAddress[[#This Row],[person_address]],","," "))</f>
        <v>Incline Village</v>
      </c>
      <c r="E315" t="str">
        <f>TRIM([1]!RegExpReplace(TblAddress[[#This Row],[cln1]],"[^ 0-9]",""))</f>
        <v/>
      </c>
      <c r="F315" t="str">
        <f>TRIM([1]!RegExpFind(TblAddress[[#This Row],[cln1]],"(^|\D)\d{1,3}(\D|$)"))</f>
        <v/>
      </c>
      <c r="G315" t="s">
        <v>19</v>
      </c>
      <c r="H315">
        <v>1</v>
      </c>
      <c r="I315">
        <f>LEN(TblAddress[[#This Row],[person_address]])</f>
        <v>15</v>
      </c>
      <c r="J315" s="1">
        <f>IF(TblAddress[[#This Row],[chr_len]]&lt;=I$1002,3,IF(TblAddress[[#This Row],[chr_len]]&lt;=I$1003,2,1))</f>
        <v>3</v>
      </c>
      <c r="K315">
        <f>IF(LEN(TRIM(TblAddress[[#This Row],[cln1]]))=0,0,LEN(TRIM(TblAddress[[#This Row],[cln1]]))-LEN(SUBSTITUTE(TblAddress[[#This Row],[cln1]]," ",""))+1)</f>
        <v>2</v>
      </c>
      <c r="L315">
        <f>IF(LEN(TRIM(TblAddress[[#This Row],[cln2]]))=0,0,LEN(TRIM(TblAddress[[#This Row],[cln2]]))-LEN(SUBSTITUTE(TblAddress[[#This Row],[cln2]]," ",""))+1)</f>
        <v>0</v>
      </c>
      <c r="M315">
        <f>IF(TblAddress[[#This Row],[cln3]]="",0,1)</f>
        <v>0</v>
      </c>
      <c r="N315" s="7">
        <f>LEN(SUBSTITUTE(TblAddress[[#This Row],[cln2]]," ",""))</f>
        <v>0</v>
      </c>
      <c r="O315" s="6">
        <f t="shared" ca="1" si="4"/>
        <v>0.47033738251342661</v>
      </c>
      <c r="P315" s="6">
        <v>0.20313514199276173</v>
      </c>
      <c r="Q315" s="6"/>
      <c r="R315" s="6"/>
      <c r="S315" s="6" t="s">
        <v>2266</v>
      </c>
      <c r="T315" s="6"/>
      <c r="U315" s="6"/>
      <c r="V315" s="8"/>
      <c r="W315" s="6"/>
      <c r="X315" s="6"/>
      <c r="Y315" s="8"/>
      <c r="Z315" s="6" t="s">
        <v>633</v>
      </c>
      <c r="AA315" s="6"/>
      <c r="AB315" s="6"/>
      <c r="AC315" s="6"/>
      <c r="AD315" s="6"/>
      <c r="AE315" s="6">
        <v>0</v>
      </c>
    </row>
    <row r="316" spans="1:31">
      <c r="A316">
        <v>5371217</v>
      </c>
      <c r="B316" t="s">
        <v>634</v>
      </c>
      <c r="C316" t="s">
        <v>635</v>
      </c>
      <c r="D316" t="str">
        <f>TRIM(SUBSTITUTE(TblAddress[[#This Row],[person_address]],","," "))</f>
        <v>Dedham MA</v>
      </c>
      <c r="E316" t="str">
        <f>TRIM([1]!RegExpReplace(TblAddress[[#This Row],[cln1]],"[^ 0-9]",""))</f>
        <v/>
      </c>
      <c r="F316" t="str">
        <f>TRIM([1]!RegExpFind(TblAddress[[#This Row],[cln1]],"(^|\D)\d{1,3}(\D|$)"))</f>
        <v/>
      </c>
      <c r="G316" t="s">
        <v>19</v>
      </c>
      <c r="H316">
        <v>1</v>
      </c>
      <c r="I316">
        <f>LEN(TblAddress[[#This Row],[person_address]])</f>
        <v>9</v>
      </c>
      <c r="J316" s="1">
        <f>IF(TblAddress[[#This Row],[chr_len]]&lt;=I$1002,3,IF(TblAddress[[#This Row],[chr_len]]&lt;=I$1003,2,1))</f>
        <v>3</v>
      </c>
      <c r="K316">
        <f>IF(LEN(TRIM(TblAddress[[#This Row],[cln1]]))=0,0,LEN(TRIM(TblAddress[[#This Row],[cln1]]))-LEN(SUBSTITUTE(TblAddress[[#This Row],[cln1]]," ",""))+1)</f>
        <v>2</v>
      </c>
      <c r="L316">
        <f>IF(LEN(TRIM(TblAddress[[#This Row],[cln2]]))=0,0,LEN(TRIM(TblAddress[[#This Row],[cln2]]))-LEN(SUBSTITUTE(TblAddress[[#This Row],[cln2]]," ",""))+1)</f>
        <v>0</v>
      </c>
      <c r="M316">
        <f>IF(TblAddress[[#This Row],[cln3]]="",0,1)</f>
        <v>0</v>
      </c>
      <c r="N316" s="7">
        <f>LEN(SUBSTITUTE(TblAddress[[#This Row],[cln2]]," ",""))</f>
        <v>0</v>
      </c>
      <c r="O316" s="6">
        <f t="shared" ca="1" si="4"/>
        <v>0.19276341412103282</v>
      </c>
      <c r="P316" s="6">
        <v>0.15898572889244134</v>
      </c>
      <c r="Q316" s="6"/>
      <c r="R316" s="6"/>
      <c r="S316" s="6" t="s">
        <v>2263</v>
      </c>
      <c r="T316" s="6"/>
      <c r="U316" s="6"/>
      <c r="V316" s="8"/>
      <c r="W316" s="6"/>
      <c r="X316" s="6"/>
      <c r="Y316" s="8"/>
      <c r="Z316" s="6" t="s">
        <v>3027</v>
      </c>
      <c r="AA316" s="6" t="s">
        <v>2380</v>
      </c>
      <c r="AB316" s="6"/>
      <c r="AC316" s="6"/>
      <c r="AD316" s="6"/>
      <c r="AE316" s="6">
        <v>0</v>
      </c>
    </row>
    <row r="317" spans="1:31">
      <c r="A317">
        <v>5402680</v>
      </c>
      <c r="B317" t="s">
        <v>639</v>
      </c>
      <c r="C317" t="s">
        <v>640</v>
      </c>
      <c r="D317" t="str">
        <f>TRIM(SUBSTITUTE(TblAddress[[#This Row],[person_address]],","," "))</f>
        <v>Sunnyvale</v>
      </c>
      <c r="E317" t="str">
        <f>TRIM([1]!RegExpReplace(TblAddress[[#This Row],[cln1]],"[^ 0-9]",""))</f>
        <v/>
      </c>
      <c r="F317" t="str">
        <f>TRIM([1]!RegExpFind(TblAddress[[#This Row],[cln1]],"(^|\D)\d{1,3}(\D|$)"))</f>
        <v/>
      </c>
      <c r="G317" t="s">
        <v>19</v>
      </c>
      <c r="H317">
        <v>1</v>
      </c>
      <c r="I317">
        <f>LEN(TblAddress[[#This Row],[person_address]])</f>
        <v>9</v>
      </c>
      <c r="J317" s="1">
        <f>IF(TblAddress[[#This Row],[chr_len]]&lt;=I$1002,3,IF(TblAddress[[#This Row],[chr_len]]&lt;=I$1003,2,1))</f>
        <v>3</v>
      </c>
      <c r="K317">
        <f>IF(LEN(TRIM(TblAddress[[#This Row],[cln1]]))=0,0,LEN(TRIM(TblAddress[[#This Row],[cln1]]))-LEN(SUBSTITUTE(TblAddress[[#This Row],[cln1]]," ",""))+1)</f>
        <v>1</v>
      </c>
      <c r="L317">
        <f>IF(LEN(TRIM(TblAddress[[#This Row],[cln2]]))=0,0,LEN(TRIM(TblAddress[[#This Row],[cln2]]))-LEN(SUBSTITUTE(TblAddress[[#This Row],[cln2]]," ",""))+1)</f>
        <v>0</v>
      </c>
      <c r="M317">
        <f>IF(TblAddress[[#This Row],[cln3]]="",0,1)</f>
        <v>0</v>
      </c>
      <c r="N317" s="7">
        <f>LEN(SUBSTITUTE(TblAddress[[#This Row],[cln2]]," ",""))</f>
        <v>0</v>
      </c>
      <c r="O317" s="6">
        <f t="shared" ca="1" si="4"/>
        <v>0.7668851568789169</v>
      </c>
      <c r="P317" s="6">
        <v>0.12228752920502794</v>
      </c>
      <c r="Q317" s="6"/>
      <c r="R317" s="6"/>
      <c r="S317" s="6" t="s">
        <v>2261</v>
      </c>
      <c r="T317" s="7"/>
      <c r="U317" s="7"/>
      <c r="V317" s="8"/>
      <c r="W317" s="7"/>
      <c r="X317" s="7"/>
      <c r="Y317" s="8"/>
      <c r="Z317" s="7" t="s">
        <v>640</v>
      </c>
      <c r="AA317" s="7"/>
      <c r="AB317" s="7"/>
      <c r="AC317" s="6"/>
      <c r="AD317" s="6"/>
      <c r="AE317" s="6">
        <v>0</v>
      </c>
    </row>
    <row r="318" spans="1:31">
      <c r="A318">
        <v>5410707</v>
      </c>
      <c r="B318" t="s">
        <v>641</v>
      </c>
      <c r="C318" t="s">
        <v>642</v>
      </c>
      <c r="D318" t="str">
        <f>TRIM(SUBSTITUTE(TblAddress[[#This Row],[person_address]],","," "))</f>
        <v>Sunnyvale CA</v>
      </c>
      <c r="E318" t="str">
        <f>TRIM([1]!RegExpReplace(TblAddress[[#This Row],[cln1]],"[^ 0-9]",""))</f>
        <v/>
      </c>
      <c r="F318" t="str">
        <f>TRIM([1]!RegExpFind(TblAddress[[#This Row],[cln1]],"(^|\D)\d{1,3}(\D|$)"))</f>
        <v/>
      </c>
      <c r="G318" t="s">
        <v>19</v>
      </c>
      <c r="H318">
        <v>1</v>
      </c>
      <c r="I318">
        <f>LEN(TblAddress[[#This Row],[person_address]])</f>
        <v>12</v>
      </c>
      <c r="J318" s="1">
        <f>IF(TblAddress[[#This Row],[chr_len]]&lt;=I$1002,3,IF(TblAddress[[#This Row],[chr_len]]&lt;=I$1003,2,1))</f>
        <v>3</v>
      </c>
      <c r="K318">
        <f>IF(LEN(TRIM(TblAddress[[#This Row],[cln1]]))=0,0,LEN(TRIM(TblAddress[[#This Row],[cln1]]))-LEN(SUBSTITUTE(TblAddress[[#This Row],[cln1]]," ",""))+1)</f>
        <v>2</v>
      </c>
      <c r="L318">
        <f>IF(LEN(TRIM(TblAddress[[#This Row],[cln2]]))=0,0,LEN(TRIM(TblAddress[[#This Row],[cln2]]))-LEN(SUBSTITUTE(TblAddress[[#This Row],[cln2]]," ",""))+1)</f>
        <v>0</v>
      </c>
      <c r="M318">
        <f>IF(TblAddress[[#This Row],[cln3]]="",0,1)</f>
        <v>0</v>
      </c>
      <c r="N318" s="7">
        <f>LEN(SUBSTITUTE(TblAddress[[#This Row],[cln2]]," ",""))</f>
        <v>0</v>
      </c>
      <c r="O318" s="6">
        <f t="shared" ca="1" si="4"/>
        <v>0.83783548344658743</v>
      </c>
      <c r="P318" s="6">
        <v>0.14547400474741856</v>
      </c>
      <c r="Q318" s="6"/>
      <c r="R318" s="6"/>
      <c r="S318" s="6" t="s">
        <v>2262</v>
      </c>
      <c r="T318" s="6"/>
      <c r="U318" s="6"/>
      <c r="V318" s="6"/>
      <c r="W318" s="17"/>
      <c r="X318" s="6"/>
      <c r="Y318" s="18"/>
      <c r="Z318" s="6" t="s">
        <v>640</v>
      </c>
      <c r="AA318" s="6" t="s">
        <v>64</v>
      </c>
      <c r="AB318" s="6"/>
      <c r="AC318" s="6"/>
      <c r="AD318" s="6"/>
      <c r="AE318" s="6">
        <v>0</v>
      </c>
    </row>
    <row r="319" spans="1:31">
      <c r="A319">
        <v>5437029</v>
      </c>
      <c r="B319" t="s">
        <v>645</v>
      </c>
      <c r="C319" t="s">
        <v>646</v>
      </c>
      <c r="D319" t="str">
        <f>TRIM(SUBSTITUTE(TblAddress[[#This Row],[person_address]],","," "))</f>
        <v>Nagaokakyo</v>
      </c>
      <c r="E319" t="str">
        <f>TRIM([1]!RegExpReplace(TblAddress[[#This Row],[cln1]],"[^ 0-9]",""))</f>
        <v/>
      </c>
      <c r="F319" t="str">
        <f>TRIM([1]!RegExpFind(TblAddress[[#This Row],[cln1]],"(^|\D)\d{1,3}(\D|$)"))</f>
        <v/>
      </c>
      <c r="G319" t="s">
        <v>8</v>
      </c>
      <c r="H319">
        <v>1</v>
      </c>
      <c r="I319">
        <f>LEN(TblAddress[[#This Row],[person_address]])</f>
        <v>10</v>
      </c>
      <c r="J319" s="1">
        <f>IF(TblAddress[[#This Row],[chr_len]]&lt;=I$1002,3,IF(TblAddress[[#This Row],[chr_len]]&lt;=I$1003,2,1))</f>
        <v>3</v>
      </c>
      <c r="K319">
        <f>IF(LEN(TRIM(TblAddress[[#This Row],[cln1]]))=0,0,LEN(TRIM(TblAddress[[#This Row],[cln1]]))-LEN(SUBSTITUTE(TblAddress[[#This Row],[cln1]]," ",""))+1)</f>
        <v>1</v>
      </c>
      <c r="L319">
        <f>IF(LEN(TRIM(TblAddress[[#This Row],[cln2]]))=0,0,LEN(TRIM(TblAddress[[#This Row],[cln2]]))-LEN(SUBSTITUTE(TblAddress[[#This Row],[cln2]]," ",""))+1)</f>
        <v>0</v>
      </c>
      <c r="M319">
        <f>IF(TblAddress[[#This Row],[cln3]]="",0,1)</f>
        <v>0</v>
      </c>
      <c r="N319" s="7">
        <f>LEN(SUBSTITUTE(TblAddress[[#This Row],[cln2]]," ",""))</f>
        <v>0</v>
      </c>
      <c r="O319" s="6">
        <f t="shared" ca="1" si="4"/>
        <v>0.52320313431050203</v>
      </c>
      <c r="P319" s="6">
        <v>0.19620561753299193</v>
      </c>
      <c r="Q319" s="6"/>
      <c r="R319" s="6"/>
      <c r="S319" s="6" t="s">
        <v>2265</v>
      </c>
      <c r="T319" s="7"/>
      <c r="U319" s="7"/>
      <c r="V319" s="8"/>
      <c r="X319" s="7"/>
      <c r="Y319" s="8"/>
      <c r="Z319" s="7" t="s">
        <v>646</v>
      </c>
      <c r="AA319" s="7"/>
      <c r="AB319" s="7"/>
      <c r="AC319" s="7"/>
      <c r="AD319" s="7"/>
      <c r="AE319" s="7">
        <v>0</v>
      </c>
    </row>
    <row r="320" spans="1:31">
      <c r="A320">
        <v>5517990</v>
      </c>
      <c r="B320" t="s">
        <v>648</v>
      </c>
      <c r="C320" t="s">
        <v>649</v>
      </c>
      <c r="D320" t="str">
        <f>TRIM(SUBSTITUTE(TblAddress[[#This Row],[person_address]],","," "))</f>
        <v>Remsenburg</v>
      </c>
      <c r="E320" t="str">
        <f>TRIM([1]!RegExpReplace(TblAddress[[#This Row],[cln1]],"[^ 0-9]",""))</f>
        <v/>
      </c>
      <c r="F320" t="str">
        <f>TRIM([1]!RegExpFind(TblAddress[[#This Row],[cln1]],"(^|\D)\d{1,3}(\D|$)"))</f>
        <v/>
      </c>
      <c r="G320" t="s">
        <v>19</v>
      </c>
      <c r="H320">
        <v>1</v>
      </c>
      <c r="I320">
        <f>LEN(TblAddress[[#This Row],[person_address]])</f>
        <v>10</v>
      </c>
      <c r="J320" s="1">
        <f>IF(TblAddress[[#This Row],[chr_len]]&lt;=I$1002,3,IF(TblAddress[[#This Row],[chr_len]]&lt;=I$1003,2,1))</f>
        <v>3</v>
      </c>
      <c r="K320">
        <f>IF(LEN(TRIM(TblAddress[[#This Row],[cln1]]))=0,0,LEN(TRIM(TblAddress[[#This Row],[cln1]]))-LEN(SUBSTITUTE(TblAddress[[#This Row],[cln1]]," ",""))+1)</f>
        <v>1</v>
      </c>
      <c r="L320">
        <f>IF(LEN(TRIM(TblAddress[[#This Row],[cln2]]))=0,0,LEN(TRIM(TblAddress[[#This Row],[cln2]]))-LEN(SUBSTITUTE(TblAddress[[#This Row],[cln2]]," ",""))+1)</f>
        <v>0</v>
      </c>
      <c r="M320">
        <f>IF(TblAddress[[#This Row],[cln3]]="",0,1)</f>
        <v>0</v>
      </c>
      <c r="N320" s="7">
        <f>LEN(SUBSTITUTE(TblAddress[[#This Row],[cln2]]," ",""))</f>
        <v>0</v>
      </c>
      <c r="O320" s="6">
        <f t="shared" ca="1" si="4"/>
        <v>0.49991709603464562</v>
      </c>
      <c r="P320" s="6">
        <v>0.17835870417789135</v>
      </c>
      <c r="Q320" s="6"/>
      <c r="R320" s="6"/>
      <c r="S320" s="6" t="s">
        <v>2264</v>
      </c>
      <c r="T320" s="7"/>
      <c r="U320" s="7"/>
      <c r="V320" s="8"/>
      <c r="W320" s="7"/>
      <c r="X320" s="7"/>
      <c r="Y320" s="8"/>
      <c r="Z320" s="7" t="s">
        <v>649</v>
      </c>
      <c r="AA320" s="7"/>
      <c r="AB320" s="7"/>
      <c r="AC320" s="7"/>
      <c r="AD320" s="7"/>
      <c r="AE320" s="7">
        <v>0</v>
      </c>
    </row>
    <row r="321" spans="1:31">
      <c r="A321">
        <v>5545800</v>
      </c>
      <c r="B321" t="s">
        <v>652</v>
      </c>
      <c r="C321" t="s">
        <v>653</v>
      </c>
      <c r="D321" t="str">
        <f>TRIM(SUBSTITUTE(TblAddress[[#This Row],[person_address]],","," "))</f>
        <v>Eastsound WA</v>
      </c>
      <c r="E321" t="str">
        <f>TRIM([1]!RegExpReplace(TblAddress[[#This Row],[cln1]],"[^ 0-9]",""))</f>
        <v/>
      </c>
      <c r="F321" t="str">
        <f>TRIM([1]!RegExpFind(TblAddress[[#This Row],[cln1]],"(^|\D)\d{1,3}(\D|$)"))</f>
        <v/>
      </c>
      <c r="G321" t="s">
        <v>19</v>
      </c>
      <c r="H321">
        <v>1</v>
      </c>
      <c r="I321">
        <f>LEN(TblAddress[[#This Row],[person_address]])</f>
        <v>12</v>
      </c>
      <c r="J321" s="1">
        <f>IF(TblAddress[[#This Row],[chr_len]]&lt;=I$1002,3,IF(TblAddress[[#This Row],[chr_len]]&lt;=I$1003,2,1))</f>
        <v>3</v>
      </c>
      <c r="K321">
        <f>IF(LEN(TRIM(TblAddress[[#This Row],[cln1]]))=0,0,LEN(TRIM(TblAddress[[#This Row],[cln1]]))-LEN(SUBSTITUTE(TblAddress[[#This Row],[cln1]]," ",""))+1)</f>
        <v>2</v>
      </c>
      <c r="L321">
        <f>IF(LEN(TRIM(TblAddress[[#This Row],[cln2]]))=0,0,LEN(TRIM(TblAddress[[#This Row],[cln2]]))-LEN(SUBSTITUTE(TblAddress[[#This Row],[cln2]]," ",""))+1)</f>
        <v>0</v>
      </c>
      <c r="M321">
        <f>IF(TblAddress[[#This Row],[cln3]]="",0,1)</f>
        <v>0</v>
      </c>
      <c r="N321" s="7">
        <f>LEN(SUBSTITUTE(TblAddress[[#This Row],[cln2]]," ",""))</f>
        <v>0</v>
      </c>
      <c r="O321" s="6">
        <f t="shared" ca="1" si="4"/>
        <v>0.36456349941647759</v>
      </c>
      <c r="P321" s="6">
        <v>0.14189222789512512</v>
      </c>
      <c r="Q321" s="6"/>
      <c r="R321" s="6"/>
      <c r="S321" s="6" t="s">
        <v>2262</v>
      </c>
      <c r="T321" s="6"/>
      <c r="U321" s="6"/>
      <c r="V321" s="6"/>
      <c r="W321" s="17"/>
      <c r="X321" s="6"/>
      <c r="Y321" s="18"/>
      <c r="Z321" s="6" t="s">
        <v>3790</v>
      </c>
      <c r="AA321" s="6" t="s">
        <v>3031</v>
      </c>
      <c r="AB321" s="6"/>
      <c r="AC321" s="6"/>
      <c r="AD321" s="6"/>
      <c r="AE321" s="6">
        <v>0</v>
      </c>
    </row>
    <row r="322" spans="1:31">
      <c r="A322">
        <v>5585872</v>
      </c>
      <c r="B322" t="s">
        <v>657</v>
      </c>
      <c r="C322" t="s">
        <v>658</v>
      </c>
      <c r="D322" t="str">
        <f>TRIM(SUBSTITUTE(TblAddress[[#This Row],[person_address]],","," "))</f>
        <v>Hayward</v>
      </c>
      <c r="E322" t="str">
        <f>TRIM([1]!RegExpReplace(TblAddress[[#This Row],[cln1]],"[^ 0-9]",""))</f>
        <v/>
      </c>
      <c r="F322" t="str">
        <f>TRIM([1]!RegExpFind(TblAddress[[#This Row],[cln1]],"(^|\D)\d{1,3}(\D|$)"))</f>
        <v/>
      </c>
      <c r="G322" t="s">
        <v>19</v>
      </c>
      <c r="H322">
        <v>1</v>
      </c>
      <c r="I322">
        <f>LEN(TblAddress[[#This Row],[person_address]])</f>
        <v>7</v>
      </c>
      <c r="J322" s="1">
        <f>IF(TblAddress[[#This Row],[chr_len]]&lt;=I$1002,3,IF(TblAddress[[#This Row],[chr_len]]&lt;=I$1003,2,1))</f>
        <v>3</v>
      </c>
      <c r="K322">
        <f>IF(LEN(TRIM(TblAddress[[#This Row],[cln1]]))=0,0,LEN(TRIM(TblAddress[[#This Row],[cln1]]))-LEN(SUBSTITUTE(TblAddress[[#This Row],[cln1]]," ",""))+1)</f>
        <v>1</v>
      </c>
      <c r="L322">
        <f>IF(LEN(TRIM(TblAddress[[#This Row],[cln2]]))=0,0,LEN(TRIM(TblAddress[[#This Row],[cln2]]))-LEN(SUBSTITUTE(TblAddress[[#This Row],[cln2]]," ",""))+1)</f>
        <v>0</v>
      </c>
      <c r="M322">
        <f>IF(TblAddress[[#This Row],[cln3]]="",0,1)</f>
        <v>0</v>
      </c>
      <c r="N322" s="7">
        <f>LEN(SUBSTITUTE(TblAddress[[#This Row],[cln2]]," ",""))</f>
        <v>0</v>
      </c>
      <c r="O322" s="6">
        <f t="shared" ref="O322:O385" ca="1" si="5">RAND()</f>
        <v>0.46694403959478792</v>
      </c>
      <c r="P322" s="6">
        <v>0.13447813084601212</v>
      </c>
      <c r="Q322" s="6"/>
      <c r="R322" s="6"/>
      <c r="S322" s="6" t="s">
        <v>2262</v>
      </c>
      <c r="T322" s="6"/>
      <c r="U322" s="6"/>
      <c r="V322" s="6"/>
      <c r="W322" s="17"/>
      <c r="X322" s="6"/>
      <c r="Y322" s="18"/>
      <c r="Z322" s="6" t="s">
        <v>658</v>
      </c>
      <c r="AA322" s="6"/>
      <c r="AB322" s="6"/>
      <c r="AC322" s="6"/>
      <c r="AD322" s="6"/>
      <c r="AE322" s="6">
        <v>0</v>
      </c>
    </row>
    <row r="323" spans="1:31">
      <c r="A323">
        <v>5626403</v>
      </c>
      <c r="B323" t="s">
        <v>660</v>
      </c>
      <c r="C323" t="s">
        <v>661</v>
      </c>
      <c r="D323" t="str">
        <f>TRIM(SUBSTITUTE(TblAddress[[#This Row],[person_address]],","," "))</f>
        <v>Morgan Hill CA</v>
      </c>
      <c r="E323" t="str">
        <f>TRIM([1]!RegExpReplace(TblAddress[[#This Row],[cln1]],"[^ 0-9]",""))</f>
        <v/>
      </c>
      <c r="F323" t="str">
        <f>TRIM([1]!RegExpFind(TblAddress[[#This Row],[cln1]],"(^|\D)\d{1,3}(\D|$)"))</f>
        <v/>
      </c>
      <c r="G323" t="s">
        <v>19</v>
      </c>
      <c r="H323">
        <v>1</v>
      </c>
      <c r="I323">
        <f>LEN(TblAddress[[#This Row],[person_address]])</f>
        <v>14</v>
      </c>
      <c r="J323" s="1">
        <f>IF(TblAddress[[#This Row],[chr_len]]&lt;=I$1002,3,IF(TblAddress[[#This Row],[chr_len]]&lt;=I$1003,2,1))</f>
        <v>3</v>
      </c>
      <c r="K323">
        <f>IF(LEN(TRIM(TblAddress[[#This Row],[cln1]]))=0,0,LEN(TRIM(TblAddress[[#This Row],[cln1]]))-LEN(SUBSTITUTE(TblAddress[[#This Row],[cln1]]," ",""))+1)</f>
        <v>3</v>
      </c>
      <c r="L323">
        <f>IF(LEN(TRIM(TblAddress[[#This Row],[cln2]]))=0,0,LEN(TRIM(TblAddress[[#This Row],[cln2]]))-LEN(SUBSTITUTE(TblAddress[[#This Row],[cln2]]," ",""))+1)</f>
        <v>0</v>
      </c>
      <c r="M323">
        <f>IF(TblAddress[[#This Row],[cln3]]="",0,1)</f>
        <v>0</v>
      </c>
      <c r="N323" s="7">
        <f>LEN(SUBSTITUTE(TblAddress[[#This Row],[cln2]]," ",""))</f>
        <v>0</v>
      </c>
      <c r="O323" s="6">
        <f t="shared" ca="1" si="5"/>
        <v>0.99611156070394979</v>
      </c>
      <c r="P323" s="6">
        <v>0.21241881040202837</v>
      </c>
      <c r="Q323" s="6"/>
      <c r="R323" s="6"/>
      <c r="S323" s="6" t="s">
        <v>2266</v>
      </c>
      <c r="T323" s="6"/>
      <c r="U323" s="6"/>
      <c r="V323" s="8"/>
      <c r="W323" s="6"/>
      <c r="X323" s="6"/>
      <c r="Y323" s="8"/>
      <c r="Z323" s="6" t="s">
        <v>2376</v>
      </c>
      <c r="AA323" s="6" t="s">
        <v>64</v>
      </c>
      <c r="AB323" s="6"/>
      <c r="AC323" s="6"/>
      <c r="AD323" s="6"/>
      <c r="AE323" s="6">
        <v>0</v>
      </c>
    </row>
    <row r="324" spans="1:31">
      <c r="A324">
        <v>5630911</v>
      </c>
      <c r="B324" t="s">
        <v>662</v>
      </c>
      <c r="C324" t="s">
        <v>663</v>
      </c>
      <c r="D324" t="str">
        <f>TRIM(SUBSTITUTE(TblAddress[[#This Row],[person_address]],","," "))</f>
        <v>Minneapolis MN</v>
      </c>
      <c r="E324" t="str">
        <f>TRIM([1]!RegExpReplace(TblAddress[[#This Row],[cln1]],"[^ 0-9]",""))</f>
        <v/>
      </c>
      <c r="F324" t="str">
        <f>TRIM([1]!RegExpFind(TblAddress[[#This Row],[cln1]],"(^|\D)\d{1,3}(\D|$)"))</f>
        <v/>
      </c>
      <c r="G324" t="s">
        <v>19</v>
      </c>
      <c r="H324">
        <v>1</v>
      </c>
      <c r="I324">
        <f>LEN(TblAddress[[#This Row],[person_address]])</f>
        <v>14</v>
      </c>
      <c r="J324" s="1">
        <f>IF(TblAddress[[#This Row],[chr_len]]&lt;=I$1002,3,IF(TblAddress[[#This Row],[chr_len]]&lt;=I$1003,2,1))</f>
        <v>3</v>
      </c>
      <c r="K324">
        <f>IF(LEN(TRIM(TblAddress[[#This Row],[cln1]]))=0,0,LEN(TRIM(TblAddress[[#This Row],[cln1]]))-LEN(SUBSTITUTE(TblAddress[[#This Row],[cln1]]," ",""))+1)</f>
        <v>2</v>
      </c>
      <c r="L324">
        <f>IF(LEN(TRIM(TblAddress[[#This Row],[cln2]]))=0,0,LEN(TRIM(TblAddress[[#This Row],[cln2]]))-LEN(SUBSTITUTE(TblAddress[[#This Row],[cln2]]," ",""))+1)</f>
        <v>0</v>
      </c>
      <c r="M324">
        <f>IF(TblAddress[[#This Row],[cln3]]="",0,1)</f>
        <v>0</v>
      </c>
      <c r="N324" s="7">
        <f>LEN(SUBSTITUTE(TblAddress[[#This Row],[cln2]]," ",""))</f>
        <v>0</v>
      </c>
      <c r="O324" s="6">
        <f t="shared" ca="1" si="5"/>
        <v>0.1576083897476509</v>
      </c>
      <c r="P324" s="6">
        <v>0.14775971707438718</v>
      </c>
      <c r="Q324" s="6"/>
      <c r="R324" s="6"/>
      <c r="S324" s="6" t="s">
        <v>2263</v>
      </c>
      <c r="T324" s="6"/>
      <c r="U324" s="6"/>
      <c r="V324" s="8"/>
      <c r="W324" s="6"/>
      <c r="X324" s="6"/>
      <c r="Y324" s="8"/>
      <c r="Z324" s="6" t="s">
        <v>3028</v>
      </c>
      <c r="AA324" s="6" t="s">
        <v>2395</v>
      </c>
      <c r="AB324" s="6"/>
      <c r="AC324" s="6"/>
      <c r="AD324" s="6"/>
      <c r="AE324" s="6">
        <v>0</v>
      </c>
    </row>
    <row r="325" spans="1:31">
      <c r="A325">
        <v>5661137</v>
      </c>
      <c r="B325" t="s">
        <v>667</v>
      </c>
      <c r="C325" t="s">
        <v>624</v>
      </c>
      <c r="D325" t="str">
        <f>TRIM(SUBSTITUTE(TblAddress[[#This Row],[person_address]],","," "))</f>
        <v>Hiratsuka</v>
      </c>
      <c r="E325" t="str">
        <f>TRIM([1]!RegExpReplace(TblAddress[[#This Row],[cln1]],"[^ 0-9]",""))</f>
        <v/>
      </c>
      <c r="F325" t="str">
        <f>TRIM([1]!RegExpFind(TblAddress[[#This Row],[cln1]],"(^|\D)\d{1,3}(\D|$)"))</f>
        <v/>
      </c>
      <c r="G325" t="s">
        <v>8</v>
      </c>
      <c r="H325">
        <v>1</v>
      </c>
      <c r="I325">
        <f>LEN(TblAddress[[#This Row],[person_address]])</f>
        <v>9</v>
      </c>
      <c r="J325" s="1">
        <f>IF(TblAddress[[#This Row],[chr_len]]&lt;=I$1002,3,IF(TblAddress[[#This Row],[chr_len]]&lt;=I$1003,2,1))</f>
        <v>3</v>
      </c>
      <c r="K325">
        <f>IF(LEN(TRIM(TblAddress[[#This Row],[cln1]]))=0,0,LEN(TRIM(TblAddress[[#This Row],[cln1]]))-LEN(SUBSTITUTE(TblAddress[[#This Row],[cln1]]," ",""))+1)</f>
        <v>1</v>
      </c>
      <c r="L325">
        <f>IF(LEN(TRIM(TblAddress[[#This Row],[cln2]]))=0,0,LEN(TRIM(TblAddress[[#This Row],[cln2]]))-LEN(SUBSTITUTE(TblAddress[[#This Row],[cln2]]," ",""))+1)</f>
        <v>0</v>
      </c>
      <c r="M325">
        <f>IF(TblAddress[[#This Row],[cln3]]="",0,1)</f>
        <v>0</v>
      </c>
      <c r="N325" s="7">
        <f>LEN(SUBSTITUTE(TblAddress[[#This Row],[cln2]]," ",""))</f>
        <v>0</v>
      </c>
      <c r="O325" s="6">
        <f t="shared" ca="1" si="5"/>
        <v>0.20122048694468897</v>
      </c>
      <c r="P325" s="6">
        <v>0.16070075912011517</v>
      </c>
      <c r="Q325" s="6"/>
      <c r="R325" s="6"/>
      <c r="S325" s="6" t="s">
        <v>2263</v>
      </c>
      <c r="T325" s="6"/>
      <c r="U325" s="6"/>
      <c r="V325" s="8"/>
      <c r="X325" s="6"/>
      <c r="Y325" s="8"/>
      <c r="Z325" s="6" t="s">
        <v>624</v>
      </c>
      <c r="AA325" s="6"/>
      <c r="AB325" s="6"/>
      <c r="AC325" s="6"/>
      <c r="AD325" s="6"/>
      <c r="AE325" s="6">
        <v>0</v>
      </c>
    </row>
    <row r="326" spans="1:31">
      <c r="A326">
        <v>5678935</v>
      </c>
      <c r="B326" t="s">
        <v>668</v>
      </c>
      <c r="C326" t="s">
        <v>669</v>
      </c>
      <c r="D326" t="str">
        <f>TRIM(SUBSTITUTE(TblAddress[[#This Row],[person_address]],","," "))</f>
        <v>Dallas TX</v>
      </c>
      <c r="E326" t="str">
        <f>TRIM([1]!RegExpReplace(TblAddress[[#This Row],[cln1]],"[^ 0-9]",""))</f>
        <v/>
      </c>
      <c r="F326" t="str">
        <f>TRIM([1]!RegExpFind(TblAddress[[#This Row],[cln1]],"(^|\D)\d{1,3}(\D|$)"))</f>
        <v/>
      </c>
      <c r="G326" t="s">
        <v>19</v>
      </c>
      <c r="H326">
        <v>1</v>
      </c>
      <c r="I326">
        <f>LEN(TblAddress[[#This Row],[person_address]])</f>
        <v>9</v>
      </c>
      <c r="J326" s="1">
        <f>IF(TblAddress[[#This Row],[chr_len]]&lt;=I$1002,3,IF(TblAddress[[#This Row],[chr_len]]&lt;=I$1003,2,1))</f>
        <v>3</v>
      </c>
      <c r="K326">
        <f>IF(LEN(TRIM(TblAddress[[#This Row],[cln1]]))=0,0,LEN(TRIM(TblAddress[[#This Row],[cln1]]))-LEN(SUBSTITUTE(TblAddress[[#This Row],[cln1]]," ",""))+1)</f>
        <v>2</v>
      </c>
      <c r="L326">
        <f>IF(LEN(TRIM(TblAddress[[#This Row],[cln2]]))=0,0,LEN(TRIM(TblAddress[[#This Row],[cln2]]))-LEN(SUBSTITUTE(TblAddress[[#This Row],[cln2]]," ",""))+1)</f>
        <v>0</v>
      </c>
      <c r="M326">
        <f>IF(TblAddress[[#This Row],[cln3]]="",0,1)</f>
        <v>0</v>
      </c>
      <c r="N326" s="7">
        <f>LEN(SUBSTITUTE(TblAddress[[#This Row],[cln2]]," ",""))</f>
        <v>0</v>
      </c>
      <c r="O326" s="6">
        <f t="shared" ca="1" si="5"/>
        <v>0.45281047350517711</v>
      </c>
      <c r="P326" s="6">
        <v>0.18202438817214717</v>
      </c>
      <c r="Q326" s="6"/>
      <c r="R326" s="6"/>
      <c r="S326" s="6" t="s">
        <v>2265</v>
      </c>
      <c r="T326" s="7"/>
      <c r="U326" s="7"/>
      <c r="V326" s="8"/>
      <c r="W326" s="7"/>
      <c r="X326" s="7"/>
      <c r="Y326" s="8"/>
      <c r="Z326" s="7" t="s">
        <v>3522</v>
      </c>
      <c r="AA326" s="7" t="s">
        <v>2071</v>
      </c>
      <c r="AB326" s="7"/>
      <c r="AC326" s="7"/>
      <c r="AD326" s="7"/>
      <c r="AE326" s="7">
        <v>0</v>
      </c>
    </row>
    <row r="327" spans="1:31">
      <c r="A327">
        <v>5680169</v>
      </c>
      <c r="B327" t="s">
        <v>671</v>
      </c>
      <c r="C327" t="s">
        <v>672</v>
      </c>
      <c r="D327" t="str">
        <f>TRIM(SUBSTITUTE(TblAddress[[#This Row],[person_address]],","," "))</f>
        <v>Brooklyn</v>
      </c>
      <c r="E327" t="str">
        <f>TRIM([1]!RegExpReplace(TblAddress[[#This Row],[cln1]],"[^ 0-9]",""))</f>
        <v/>
      </c>
      <c r="F327" t="str">
        <f>TRIM([1]!RegExpFind(TblAddress[[#This Row],[cln1]],"(^|\D)\d{1,3}(\D|$)"))</f>
        <v/>
      </c>
      <c r="G327" t="s">
        <v>19</v>
      </c>
      <c r="H327">
        <v>1</v>
      </c>
      <c r="I327">
        <f>LEN(TblAddress[[#This Row],[person_address]])</f>
        <v>8</v>
      </c>
      <c r="J327" s="1">
        <f>IF(TblAddress[[#This Row],[chr_len]]&lt;=I$1002,3,IF(TblAddress[[#This Row],[chr_len]]&lt;=I$1003,2,1))</f>
        <v>3</v>
      </c>
      <c r="K327">
        <f>IF(LEN(TRIM(TblAddress[[#This Row],[cln1]]))=0,0,LEN(TRIM(TblAddress[[#This Row],[cln1]]))-LEN(SUBSTITUTE(TblAddress[[#This Row],[cln1]]," ",""))+1)</f>
        <v>1</v>
      </c>
      <c r="L327">
        <f>IF(LEN(TRIM(TblAddress[[#This Row],[cln2]]))=0,0,LEN(TRIM(TblAddress[[#This Row],[cln2]]))-LEN(SUBSTITUTE(TblAddress[[#This Row],[cln2]]," ",""))+1)</f>
        <v>0</v>
      </c>
      <c r="M327">
        <f>IF(TblAddress[[#This Row],[cln3]]="",0,1)</f>
        <v>0</v>
      </c>
      <c r="N327" s="7">
        <f>LEN(SUBSTITUTE(TblAddress[[#This Row],[cln2]]," ",""))</f>
        <v>0</v>
      </c>
      <c r="O327" s="6">
        <f t="shared" ca="1" si="5"/>
        <v>0.45854366661707457</v>
      </c>
      <c r="P327" s="6">
        <v>0.14078394921737081</v>
      </c>
      <c r="Q327" s="6"/>
      <c r="R327" s="6"/>
      <c r="S327" s="6" t="s">
        <v>2262</v>
      </c>
      <c r="T327" s="6"/>
      <c r="U327" s="6"/>
      <c r="V327" s="6"/>
      <c r="W327" s="17"/>
      <c r="X327" s="6" t="s">
        <v>672</v>
      </c>
      <c r="Y327" s="18"/>
      <c r="Z327" s="6"/>
      <c r="AA327" s="6"/>
      <c r="AB327" s="6"/>
      <c r="AC327" s="6"/>
      <c r="AD327" s="6"/>
      <c r="AE327" s="6">
        <v>0</v>
      </c>
    </row>
    <row r="328" spans="1:31">
      <c r="A328">
        <v>5699851</v>
      </c>
      <c r="B328" t="s">
        <v>675</v>
      </c>
      <c r="C328" t="s">
        <v>676</v>
      </c>
      <c r="D328" t="str">
        <f>TRIM(SUBSTITUTE(TblAddress[[#This Row],[person_address]],","," "))</f>
        <v>Clemson</v>
      </c>
      <c r="E328" t="str">
        <f>TRIM([1]!RegExpReplace(TblAddress[[#This Row],[cln1]],"[^ 0-9]",""))</f>
        <v/>
      </c>
      <c r="F328" t="str">
        <f>TRIM([1]!RegExpFind(TblAddress[[#This Row],[cln1]],"(^|\D)\d{1,3}(\D|$)"))</f>
        <v/>
      </c>
      <c r="G328" t="s">
        <v>19</v>
      </c>
      <c r="H328">
        <v>1</v>
      </c>
      <c r="I328">
        <f>LEN(TblAddress[[#This Row],[person_address]])</f>
        <v>7</v>
      </c>
      <c r="J328" s="1">
        <f>IF(TblAddress[[#This Row],[chr_len]]&lt;=I$1002,3,IF(TblAddress[[#This Row],[chr_len]]&lt;=I$1003,2,1))</f>
        <v>3</v>
      </c>
      <c r="K328">
        <f>IF(LEN(TRIM(TblAddress[[#This Row],[cln1]]))=0,0,LEN(TRIM(TblAddress[[#This Row],[cln1]]))-LEN(SUBSTITUTE(TblAddress[[#This Row],[cln1]]," ",""))+1)</f>
        <v>1</v>
      </c>
      <c r="L328">
        <f>IF(LEN(TRIM(TblAddress[[#This Row],[cln2]]))=0,0,LEN(TRIM(TblAddress[[#This Row],[cln2]]))-LEN(SUBSTITUTE(TblAddress[[#This Row],[cln2]]," ",""))+1)</f>
        <v>0</v>
      </c>
      <c r="M328">
        <f>IF(TblAddress[[#This Row],[cln3]]="",0,1)</f>
        <v>0</v>
      </c>
      <c r="N328" s="7">
        <f>LEN(SUBSTITUTE(TblAddress[[#This Row],[cln2]]," ",""))</f>
        <v>0</v>
      </c>
      <c r="O328" s="6">
        <f t="shared" ca="1" si="5"/>
        <v>0.15419946578762178</v>
      </c>
      <c r="P328" s="6">
        <v>0.20895788982580021</v>
      </c>
      <c r="Q328" s="6"/>
      <c r="R328" s="6"/>
      <c r="S328" s="6" t="s">
        <v>2266</v>
      </c>
      <c r="T328" s="6"/>
      <c r="U328" s="6"/>
      <c r="V328" s="8"/>
      <c r="W328" s="6"/>
      <c r="X328" s="6"/>
      <c r="Y328" s="8"/>
      <c r="Z328" s="6" t="s">
        <v>676</v>
      </c>
      <c r="AA328" s="6"/>
      <c r="AB328" s="6"/>
      <c r="AC328" s="6"/>
      <c r="AD328" s="6"/>
      <c r="AE328" s="6">
        <v>0</v>
      </c>
    </row>
    <row r="329" spans="1:31">
      <c r="A329">
        <v>5705640</v>
      </c>
      <c r="B329" t="s">
        <v>677</v>
      </c>
      <c r="C329" t="s">
        <v>678</v>
      </c>
      <c r="D329" t="str">
        <f>TRIM(SUBSTITUTE(TblAddress[[#This Row],[person_address]],","," "))</f>
        <v>Glenview IL</v>
      </c>
      <c r="E329" t="str">
        <f>TRIM([1]!RegExpReplace(TblAddress[[#This Row],[cln1]],"[^ 0-9]",""))</f>
        <v/>
      </c>
      <c r="F329" t="str">
        <f>TRIM([1]!RegExpFind(TblAddress[[#This Row],[cln1]],"(^|\D)\d{1,3}(\D|$)"))</f>
        <v/>
      </c>
      <c r="G329" t="s">
        <v>19</v>
      </c>
      <c r="H329">
        <v>1</v>
      </c>
      <c r="I329">
        <f>LEN(TblAddress[[#This Row],[person_address]])</f>
        <v>11</v>
      </c>
      <c r="J329" s="1">
        <f>IF(TblAddress[[#This Row],[chr_len]]&lt;=I$1002,3,IF(TblAddress[[#This Row],[chr_len]]&lt;=I$1003,2,1))</f>
        <v>3</v>
      </c>
      <c r="K329">
        <f>IF(LEN(TRIM(TblAddress[[#This Row],[cln1]]))=0,0,LEN(TRIM(TblAddress[[#This Row],[cln1]]))-LEN(SUBSTITUTE(TblAddress[[#This Row],[cln1]]," ",""))+1)</f>
        <v>2</v>
      </c>
      <c r="L329">
        <f>IF(LEN(TRIM(TblAddress[[#This Row],[cln2]]))=0,0,LEN(TRIM(TblAddress[[#This Row],[cln2]]))-LEN(SUBSTITUTE(TblAddress[[#This Row],[cln2]]," ",""))+1)</f>
        <v>0</v>
      </c>
      <c r="M329">
        <f>IF(TblAddress[[#This Row],[cln3]]="",0,1)</f>
        <v>0</v>
      </c>
      <c r="N329" s="7">
        <f>LEN(SUBSTITUTE(TblAddress[[#This Row],[cln2]]," ",""))</f>
        <v>0</v>
      </c>
      <c r="O329" s="6">
        <f t="shared" ca="1" si="5"/>
        <v>0.89739480979938724</v>
      </c>
      <c r="P329" s="6">
        <v>0.15006094382186408</v>
      </c>
      <c r="Q329" s="6"/>
      <c r="R329" s="6"/>
      <c r="S329" s="6" t="s">
        <v>2263</v>
      </c>
      <c r="T329" s="6"/>
      <c r="U329" s="6"/>
      <c r="V329" s="8"/>
      <c r="W329" s="6"/>
      <c r="X329" s="6"/>
      <c r="Y329" s="8"/>
      <c r="Z329" s="6" t="s">
        <v>3029</v>
      </c>
      <c r="AA329" s="6" t="s">
        <v>75</v>
      </c>
      <c r="AB329" s="6"/>
      <c r="AC329" s="6"/>
      <c r="AD329" s="6"/>
      <c r="AE329" s="6">
        <v>0</v>
      </c>
    </row>
    <row r="330" spans="1:31">
      <c r="A330">
        <v>5709927</v>
      </c>
      <c r="B330" t="s">
        <v>680</v>
      </c>
      <c r="C330" t="s">
        <v>681</v>
      </c>
      <c r="D330" t="str">
        <f>TRIM(SUBSTITUTE(TblAddress[[#This Row],[person_address]],","," "))</f>
        <v>Ithaca</v>
      </c>
      <c r="E330" t="str">
        <f>TRIM([1]!RegExpReplace(TblAddress[[#This Row],[cln1]],"[^ 0-9]",""))</f>
        <v/>
      </c>
      <c r="F330" t="str">
        <f>TRIM([1]!RegExpFind(TblAddress[[#This Row],[cln1]],"(^|\D)\d{1,3}(\D|$)"))</f>
        <v/>
      </c>
      <c r="G330" t="s">
        <v>19</v>
      </c>
      <c r="H330">
        <v>1</v>
      </c>
      <c r="I330">
        <f>LEN(TblAddress[[#This Row],[person_address]])</f>
        <v>6</v>
      </c>
      <c r="J330" s="1">
        <f>IF(TblAddress[[#This Row],[chr_len]]&lt;=I$1002,3,IF(TblAddress[[#This Row],[chr_len]]&lt;=I$1003,2,1))</f>
        <v>3</v>
      </c>
      <c r="K330">
        <f>IF(LEN(TRIM(TblAddress[[#This Row],[cln1]]))=0,0,LEN(TRIM(TblAddress[[#This Row],[cln1]]))-LEN(SUBSTITUTE(TblAddress[[#This Row],[cln1]]," ",""))+1)</f>
        <v>1</v>
      </c>
      <c r="L330">
        <f>IF(LEN(TRIM(TblAddress[[#This Row],[cln2]]))=0,0,LEN(TRIM(TblAddress[[#This Row],[cln2]]))-LEN(SUBSTITUTE(TblAddress[[#This Row],[cln2]]," ",""))+1)</f>
        <v>0</v>
      </c>
      <c r="M330">
        <f>IF(TblAddress[[#This Row],[cln3]]="",0,1)</f>
        <v>0</v>
      </c>
      <c r="N330" s="7">
        <f>LEN(SUBSTITUTE(TblAddress[[#This Row],[cln2]]," ",""))</f>
        <v>0</v>
      </c>
      <c r="O330" s="6">
        <f t="shared" ca="1" si="5"/>
        <v>0.23336867586231669</v>
      </c>
      <c r="P330" s="6">
        <v>0.17789692377032562</v>
      </c>
      <c r="Q330" s="6"/>
      <c r="R330" s="6"/>
      <c r="S330" s="6" t="s">
        <v>2264</v>
      </c>
      <c r="T330" s="7"/>
      <c r="U330" s="7"/>
      <c r="V330" s="8"/>
      <c r="W330" s="7"/>
      <c r="X330" s="7"/>
      <c r="Y330" s="8"/>
      <c r="Z330" s="7" t="s">
        <v>681</v>
      </c>
      <c r="AA330" s="7"/>
      <c r="AB330" s="7"/>
      <c r="AC330" s="7"/>
      <c r="AD330" s="7"/>
      <c r="AE330" s="7">
        <v>0</v>
      </c>
    </row>
    <row r="331" spans="1:31">
      <c r="A331">
        <v>5712636</v>
      </c>
      <c r="B331" t="s">
        <v>682</v>
      </c>
      <c r="C331" t="s">
        <v>628</v>
      </c>
      <c r="D331" t="str">
        <f>TRIM(SUBSTITUTE(TblAddress[[#This Row],[person_address]],","," "))</f>
        <v>Kanagawa</v>
      </c>
      <c r="E331" t="str">
        <f>TRIM([1]!RegExpReplace(TblAddress[[#This Row],[cln1]],"[^ 0-9]",""))</f>
        <v/>
      </c>
      <c r="F331" t="str">
        <f>TRIM([1]!RegExpFind(TblAddress[[#This Row],[cln1]],"(^|\D)\d{1,3}(\D|$)"))</f>
        <v/>
      </c>
      <c r="G331" t="s">
        <v>8</v>
      </c>
      <c r="H331">
        <v>1</v>
      </c>
      <c r="I331">
        <f>LEN(TblAddress[[#This Row],[person_address]])</f>
        <v>8</v>
      </c>
      <c r="J331" s="1">
        <f>IF(TblAddress[[#This Row],[chr_len]]&lt;=I$1002,3,IF(TblAddress[[#This Row],[chr_len]]&lt;=I$1003,2,1))</f>
        <v>3</v>
      </c>
      <c r="K331">
        <f>IF(LEN(TRIM(TblAddress[[#This Row],[cln1]]))=0,0,LEN(TRIM(TblAddress[[#This Row],[cln1]]))-LEN(SUBSTITUTE(TblAddress[[#This Row],[cln1]]," ",""))+1)</f>
        <v>1</v>
      </c>
      <c r="L331">
        <f>IF(LEN(TRIM(TblAddress[[#This Row],[cln2]]))=0,0,LEN(TRIM(TblAddress[[#This Row],[cln2]]))-LEN(SUBSTITUTE(TblAddress[[#This Row],[cln2]]," ",""))+1)</f>
        <v>0</v>
      </c>
      <c r="M331">
        <f>IF(TblAddress[[#This Row],[cln3]]="",0,1)</f>
        <v>0</v>
      </c>
      <c r="N331" s="7">
        <f>LEN(SUBSTITUTE(TblAddress[[#This Row],[cln2]]," ",""))</f>
        <v>0</v>
      </c>
      <c r="O331" s="6">
        <f t="shared" ca="1" si="5"/>
        <v>0.81109336526253473</v>
      </c>
      <c r="P331" s="6">
        <v>0.15316780599995627</v>
      </c>
      <c r="Q331" s="6"/>
      <c r="R331" s="6"/>
      <c r="S331" s="6" t="s">
        <v>2263</v>
      </c>
      <c r="T331" s="6"/>
      <c r="U331" s="6"/>
      <c r="V331" s="8"/>
      <c r="X331" s="6"/>
      <c r="Y331" s="8"/>
      <c r="Z331" s="6"/>
      <c r="AA331" s="6" t="s">
        <v>628</v>
      </c>
      <c r="AB331" s="6"/>
      <c r="AC331" s="6"/>
      <c r="AD331" s="6"/>
      <c r="AE331" s="6">
        <v>0</v>
      </c>
    </row>
    <row r="332" spans="1:31">
      <c r="A332">
        <v>5748489</v>
      </c>
      <c r="B332" t="s">
        <v>684</v>
      </c>
      <c r="C332" t="s">
        <v>685</v>
      </c>
      <c r="D332" t="str">
        <f>TRIM(SUBSTITUTE(TblAddress[[#This Row],[person_address]],","," "))</f>
        <v>Kodaira</v>
      </c>
      <c r="E332" t="str">
        <f>TRIM([1]!RegExpReplace(TblAddress[[#This Row],[cln1]],"[^ 0-9]",""))</f>
        <v/>
      </c>
      <c r="F332" t="str">
        <f>TRIM([1]!RegExpFind(TblAddress[[#This Row],[cln1]],"(^|\D)\d{1,3}(\D|$)"))</f>
        <v/>
      </c>
      <c r="G332" t="s">
        <v>8</v>
      </c>
      <c r="H332">
        <v>1</v>
      </c>
      <c r="I332">
        <f>LEN(TblAddress[[#This Row],[person_address]])</f>
        <v>7</v>
      </c>
      <c r="J332" s="1">
        <f>IF(TblAddress[[#This Row],[chr_len]]&lt;=I$1002,3,IF(TblAddress[[#This Row],[chr_len]]&lt;=I$1003,2,1))</f>
        <v>3</v>
      </c>
      <c r="K332">
        <f>IF(LEN(TRIM(TblAddress[[#This Row],[cln1]]))=0,0,LEN(TRIM(TblAddress[[#This Row],[cln1]]))-LEN(SUBSTITUTE(TblAddress[[#This Row],[cln1]]," ",""))+1)</f>
        <v>1</v>
      </c>
      <c r="L332">
        <f>IF(LEN(TRIM(TblAddress[[#This Row],[cln2]]))=0,0,LEN(TRIM(TblAddress[[#This Row],[cln2]]))-LEN(SUBSTITUTE(TblAddress[[#This Row],[cln2]]," ",""))+1)</f>
        <v>0</v>
      </c>
      <c r="M332">
        <f>IF(TblAddress[[#This Row],[cln3]]="",0,1)</f>
        <v>0</v>
      </c>
      <c r="N332" s="7">
        <f>LEN(SUBSTITUTE(TblAddress[[#This Row],[cln2]]," ",""))</f>
        <v>0</v>
      </c>
      <c r="O332" s="6">
        <f t="shared" ca="1" si="5"/>
        <v>0.94431755436896014</v>
      </c>
      <c r="P332" s="6">
        <v>0.15877529353586417</v>
      </c>
      <c r="Q332" s="6"/>
      <c r="R332" s="6"/>
      <c r="S332" s="6" t="s">
        <v>2263</v>
      </c>
      <c r="T332" s="6"/>
      <c r="U332" s="6"/>
      <c r="V332" s="8"/>
      <c r="X332" s="6"/>
      <c r="Y332" s="8"/>
      <c r="Z332" s="6" t="s">
        <v>685</v>
      </c>
      <c r="AA332" s="6"/>
      <c r="AB332" s="6"/>
      <c r="AC332" s="6"/>
      <c r="AD332" s="6"/>
      <c r="AE332" s="6">
        <v>0</v>
      </c>
    </row>
    <row r="333" spans="1:31">
      <c r="A333">
        <v>5780223</v>
      </c>
      <c r="B333" t="s">
        <v>687</v>
      </c>
      <c r="C333" t="s">
        <v>674</v>
      </c>
      <c r="D333" t="str">
        <f>TRIM(SUBSTITUTE(TblAddress[[#This Row],[person_address]],","," "))</f>
        <v>Hachioji</v>
      </c>
      <c r="E333" t="str">
        <f>TRIM([1]!RegExpReplace(TblAddress[[#This Row],[cln1]],"[^ 0-9]",""))</f>
        <v/>
      </c>
      <c r="F333" t="str">
        <f>TRIM([1]!RegExpFind(TblAddress[[#This Row],[cln1]],"(^|\D)\d{1,3}(\D|$)"))</f>
        <v/>
      </c>
      <c r="G333" t="s">
        <v>8</v>
      </c>
      <c r="H333">
        <v>1</v>
      </c>
      <c r="I333">
        <f>LEN(TblAddress[[#This Row],[person_address]])</f>
        <v>8</v>
      </c>
      <c r="J333" s="1">
        <f>IF(TblAddress[[#This Row],[chr_len]]&lt;=I$1002,3,IF(TblAddress[[#This Row],[chr_len]]&lt;=I$1003,2,1))</f>
        <v>3</v>
      </c>
      <c r="K333">
        <f>IF(LEN(TRIM(TblAddress[[#This Row],[cln1]]))=0,0,LEN(TRIM(TblAddress[[#This Row],[cln1]]))-LEN(SUBSTITUTE(TblAddress[[#This Row],[cln1]]," ",""))+1)</f>
        <v>1</v>
      </c>
      <c r="L333">
        <f>IF(LEN(TRIM(TblAddress[[#This Row],[cln2]]))=0,0,LEN(TRIM(TblAddress[[#This Row],[cln2]]))-LEN(SUBSTITUTE(TblAddress[[#This Row],[cln2]]," ",""))+1)</f>
        <v>0</v>
      </c>
      <c r="M333">
        <f>IF(TblAddress[[#This Row],[cln3]]="",0,1)</f>
        <v>0</v>
      </c>
      <c r="N333" s="7">
        <f>LEN(SUBSTITUTE(TblAddress[[#This Row],[cln2]]," ",""))</f>
        <v>0</v>
      </c>
      <c r="O333" s="6">
        <f t="shared" ca="1" si="5"/>
        <v>6.8189840358850229E-2</v>
      </c>
      <c r="P333" s="6">
        <v>0.1928518883042718</v>
      </c>
      <c r="Q333" s="6"/>
      <c r="R333" s="6"/>
      <c r="S333" s="6" t="s">
        <v>2265</v>
      </c>
      <c r="T333" s="7"/>
      <c r="U333" s="7"/>
      <c r="V333" s="8"/>
      <c r="X333" s="7"/>
      <c r="Y333" s="8"/>
      <c r="Z333" s="7" t="s">
        <v>674</v>
      </c>
      <c r="AA333" s="7"/>
      <c r="AB333" s="7"/>
      <c r="AC333" s="7"/>
      <c r="AD333" s="7"/>
      <c r="AE333" s="7">
        <v>0</v>
      </c>
    </row>
    <row r="334" spans="1:31">
      <c r="A334">
        <v>5788985</v>
      </c>
      <c r="B334" t="s">
        <v>689</v>
      </c>
      <c r="C334" t="s">
        <v>690</v>
      </c>
      <c r="D334" t="str">
        <f>TRIM(SUBSTITUTE(TblAddress[[#This Row],[person_address]],","," "))</f>
        <v>Longboat Key FL</v>
      </c>
      <c r="E334" t="str">
        <f>TRIM([1]!RegExpReplace(TblAddress[[#This Row],[cln1]],"[^ 0-9]",""))</f>
        <v/>
      </c>
      <c r="F334" t="str">
        <f>TRIM([1]!RegExpFind(TblAddress[[#This Row],[cln1]],"(^|\D)\d{1,3}(\D|$)"))</f>
        <v/>
      </c>
      <c r="G334" t="s">
        <v>19</v>
      </c>
      <c r="H334">
        <v>1</v>
      </c>
      <c r="I334">
        <f>LEN(TblAddress[[#This Row],[person_address]])</f>
        <v>15</v>
      </c>
      <c r="J334" s="1">
        <f>IF(TblAddress[[#This Row],[chr_len]]&lt;=I$1002,3,IF(TblAddress[[#This Row],[chr_len]]&lt;=I$1003,2,1))</f>
        <v>3</v>
      </c>
      <c r="K334">
        <f>IF(LEN(TRIM(TblAddress[[#This Row],[cln1]]))=0,0,LEN(TRIM(TblAddress[[#This Row],[cln1]]))-LEN(SUBSTITUTE(TblAddress[[#This Row],[cln1]]," ",""))+1)</f>
        <v>3</v>
      </c>
      <c r="L334">
        <f>IF(LEN(TRIM(TblAddress[[#This Row],[cln2]]))=0,0,LEN(TRIM(TblAddress[[#This Row],[cln2]]))-LEN(SUBSTITUTE(TblAddress[[#This Row],[cln2]]," ",""))+1)</f>
        <v>0</v>
      </c>
      <c r="M334">
        <f>IF(TblAddress[[#This Row],[cln3]]="",0,1)</f>
        <v>0</v>
      </c>
      <c r="N334" s="7">
        <f>LEN(SUBSTITUTE(TblAddress[[#This Row],[cln2]]," ",""))</f>
        <v>0</v>
      </c>
      <c r="O334" s="6">
        <f t="shared" ca="1" si="5"/>
        <v>0.64181452314380938</v>
      </c>
      <c r="P334" s="6">
        <v>0.13492620749810902</v>
      </c>
      <c r="Q334" s="6"/>
      <c r="R334" s="6"/>
      <c r="S334" s="6" t="s">
        <v>2262</v>
      </c>
      <c r="T334" s="6"/>
      <c r="U334" s="6"/>
      <c r="V334" s="6"/>
      <c r="W334" s="17"/>
      <c r="X334" s="6"/>
      <c r="Y334" s="18"/>
      <c r="Z334" s="6" t="s">
        <v>3791</v>
      </c>
      <c r="AA334" s="6" t="s">
        <v>2398</v>
      </c>
      <c r="AB334" s="6"/>
      <c r="AC334" s="6"/>
      <c r="AD334" s="6"/>
      <c r="AE334" s="6">
        <v>0</v>
      </c>
    </row>
    <row r="335" spans="1:31">
      <c r="A335">
        <v>5794138</v>
      </c>
      <c r="B335" t="s">
        <v>692</v>
      </c>
      <c r="C335" t="s">
        <v>693</v>
      </c>
      <c r="D335" t="str">
        <f>TRIM(SUBSTITUTE(TblAddress[[#This Row],[person_address]],","," "))</f>
        <v>Annapolis MD</v>
      </c>
      <c r="E335" t="str">
        <f>TRIM([1]!RegExpReplace(TblAddress[[#This Row],[cln1]],"[^ 0-9]",""))</f>
        <v/>
      </c>
      <c r="F335" t="str">
        <f>TRIM([1]!RegExpFind(TblAddress[[#This Row],[cln1]],"(^|\D)\d{1,3}(\D|$)"))</f>
        <v/>
      </c>
      <c r="G335" t="s">
        <v>19</v>
      </c>
      <c r="H335">
        <v>1</v>
      </c>
      <c r="I335">
        <f>LEN(TblAddress[[#This Row],[person_address]])</f>
        <v>12</v>
      </c>
      <c r="J335" s="1">
        <f>IF(TblAddress[[#This Row],[chr_len]]&lt;=I$1002,3,IF(TblAddress[[#This Row],[chr_len]]&lt;=I$1003,2,1))</f>
        <v>3</v>
      </c>
      <c r="K335">
        <f>IF(LEN(TRIM(TblAddress[[#This Row],[cln1]]))=0,0,LEN(TRIM(TblAddress[[#This Row],[cln1]]))-LEN(SUBSTITUTE(TblAddress[[#This Row],[cln1]]," ",""))+1)</f>
        <v>2</v>
      </c>
      <c r="L335">
        <f>IF(LEN(TRIM(TblAddress[[#This Row],[cln2]]))=0,0,LEN(TRIM(TblAddress[[#This Row],[cln2]]))-LEN(SUBSTITUTE(TblAddress[[#This Row],[cln2]]," ",""))+1)</f>
        <v>0</v>
      </c>
      <c r="M335">
        <f>IF(TblAddress[[#This Row],[cln3]]="",0,1)</f>
        <v>0</v>
      </c>
      <c r="N335" s="7">
        <f>LEN(SUBSTITUTE(TblAddress[[#This Row],[cln2]]," ",""))</f>
        <v>0</v>
      </c>
      <c r="O335" s="6">
        <f t="shared" ca="1" si="5"/>
        <v>0.32946047866039474</v>
      </c>
      <c r="P335" s="6">
        <v>0.21305242163934746</v>
      </c>
      <c r="Q335" s="6"/>
      <c r="R335" s="6"/>
      <c r="S335" s="6" t="s">
        <v>2266</v>
      </c>
      <c r="T335" s="6"/>
      <c r="U335" s="6"/>
      <c r="V335" s="8"/>
      <c r="W335" s="6"/>
      <c r="X335" s="6"/>
      <c r="Y335" s="8"/>
      <c r="Z335" s="6" t="s">
        <v>2377</v>
      </c>
      <c r="AA335" s="6" t="s">
        <v>466</v>
      </c>
      <c r="AB335" s="6"/>
      <c r="AC335" s="6"/>
      <c r="AD335" s="6"/>
      <c r="AE335" s="6">
        <v>0</v>
      </c>
    </row>
    <row r="336" spans="1:31">
      <c r="A336">
        <v>5842127</v>
      </c>
      <c r="B336" t="s">
        <v>695</v>
      </c>
      <c r="C336" t="s">
        <v>655</v>
      </c>
      <c r="D336" t="str">
        <f>TRIM(SUBSTITUTE(TblAddress[[#This Row],[person_address]],","," "))</f>
        <v>Portland</v>
      </c>
      <c r="E336" t="str">
        <f>TRIM([1]!RegExpReplace(TblAddress[[#This Row],[cln1]],"[^ 0-9]",""))</f>
        <v/>
      </c>
      <c r="F336" t="str">
        <f>TRIM([1]!RegExpFind(TblAddress[[#This Row],[cln1]],"(^|\D)\d{1,3}(\D|$)"))</f>
        <v/>
      </c>
      <c r="G336" t="s">
        <v>19</v>
      </c>
      <c r="H336">
        <v>1</v>
      </c>
      <c r="I336">
        <f>LEN(TblAddress[[#This Row],[person_address]])</f>
        <v>8</v>
      </c>
      <c r="J336" s="1">
        <f>IF(TblAddress[[#This Row],[chr_len]]&lt;=I$1002,3,IF(TblAddress[[#This Row],[chr_len]]&lt;=I$1003,2,1))</f>
        <v>3</v>
      </c>
      <c r="K336">
        <f>IF(LEN(TRIM(TblAddress[[#This Row],[cln1]]))=0,0,LEN(TRIM(TblAddress[[#This Row],[cln1]]))-LEN(SUBSTITUTE(TblAddress[[#This Row],[cln1]]," ",""))+1)</f>
        <v>1</v>
      </c>
      <c r="L336">
        <f>IF(LEN(TRIM(TblAddress[[#This Row],[cln2]]))=0,0,LEN(TRIM(TblAddress[[#This Row],[cln2]]))-LEN(SUBSTITUTE(TblAddress[[#This Row],[cln2]]," ",""))+1)</f>
        <v>0</v>
      </c>
      <c r="M336">
        <f>IF(TblAddress[[#This Row],[cln3]]="",0,1)</f>
        <v>0</v>
      </c>
      <c r="N336" s="7">
        <f>LEN(SUBSTITUTE(TblAddress[[#This Row],[cln2]]," ",""))</f>
        <v>0</v>
      </c>
      <c r="O336" s="6">
        <f t="shared" ca="1" si="5"/>
        <v>0.8082752624184073</v>
      </c>
      <c r="P336" s="6">
        <v>0.12954543460855639</v>
      </c>
      <c r="Q336" s="6"/>
      <c r="R336" s="6"/>
      <c r="S336" s="6" t="s">
        <v>2261</v>
      </c>
      <c r="T336" s="7"/>
      <c r="U336" s="7"/>
      <c r="V336" s="8"/>
      <c r="W336" s="7"/>
      <c r="X336" s="7"/>
      <c r="Y336" s="8"/>
      <c r="Z336" s="7" t="s">
        <v>655</v>
      </c>
      <c r="AA336" s="7"/>
      <c r="AB336" s="7"/>
      <c r="AC336" s="6"/>
      <c r="AD336" s="6"/>
      <c r="AE336" s="6">
        <v>0</v>
      </c>
    </row>
    <row r="337" spans="1:31">
      <c r="A337">
        <v>5852153</v>
      </c>
      <c r="B337" t="s">
        <v>698</v>
      </c>
      <c r="C337" t="s">
        <v>699</v>
      </c>
      <c r="D337" t="str">
        <f>TRIM(SUBSTITUTE(TblAddress[[#This Row],[person_address]],","," "))</f>
        <v>Hamden CT</v>
      </c>
      <c r="E337" t="str">
        <f>TRIM([1]!RegExpReplace(TblAddress[[#This Row],[cln1]],"[^ 0-9]",""))</f>
        <v/>
      </c>
      <c r="F337" t="str">
        <f>TRIM([1]!RegExpFind(TblAddress[[#This Row],[cln1]],"(^|\D)\d{1,3}(\D|$)"))</f>
        <v/>
      </c>
      <c r="G337" t="s">
        <v>19</v>
      </c>
      <c r="H337">
        <v>1</v>
      </c>
      <c r="I337">
        <f>LEN(TblAddress[[#This Row],[person_address]])</f>
        <v>9</v>
      </c>
      <c r="J337" s="1">
        <f>IF(TblAddress[[#This Row],[chr_len]]&lt;=I$1002,3,IF(TblAddress[[#This Row],[chr_len]]&lt;=I$1003,2,1))</f>
        <v>3</v>
      </c>
      <c r="K337">
        <f>IF(LEN(TRIM(TblAddress[[#This Row],[cln1]]))=0,0,LEN(TRIM(TblAddress[[#This Row],[cln1]]))-LEN(SUBSTITUTE(TblAddress[[#This Row],[cln1]]," ",""))+1)</f>
        <v>2</v>
      </c>
      <c r="L337">
        <f>IF(LEN(TRIM(TblAddress[[#This Row],[cln2]]))=0,0,LEN(TRIM(TblAddress[[#This Row],[cln2]]))-LEN(SUBSTITUTE(TblAddress[[#This Row],[cln2]]," ",""))+1)</f>
        <v>0</v>
      </c>
      <c r="M337">
        <f>IF(TblAddress[[#This Row],[cln3]]="",0,1)</f>
        <v>0</v>
      </c>
      <c r="N337" s="7">
        <f>LEN(SUBSTITUTE(TblAddress[[#This Row],[cln2]]," ",""))</f>
        <v>0</v>
      </c>
      <c r="O337" s="6">
        <f t="shared" ca="1" si="5"/>
        <v>0.39618605483512881</v>
      </c>
      <c r="P337" s="6">
        <v>0.16591541960048739</v>
      </c>
      <c r="Q337" s="6"/>
      <c r="R337" s="6"/>
      <c r="S337" s="6" t="s">
        <v>2264</v>
      </c>
      <c r="T337" s="7"/>
      <c r="U337" s="7"/>
      <c r="V337" s="8"/>
      <c r="W337" s="7"/>
      <c r="X337" s="7"/>
      <c r="Y337" s="8"/>
      <c r="Z337" s="7" t="s">
        <v>2676</v>
      </c>
      <c r="AA337" s="10" t="s">
        <v>2112</v>
      </c>
      <c r="AB337" s="7"/>
      <c r="AC337" s="7"/>
      <c r="AD337" s="7"/>
      <c r="AE337" s="7">
        <v>0</v>
      </c>
    </row>
    <row r="338" spans="1:31">
      <c r="A338">
        <v>5860636</v>
      </c>
      <c r="B338" t="s">
        <v>700</v>
      </c>
      <c r="C338" t="s">
        <v>640</v>
      </c>
      <c r="D338" t="str">
        <f>TRIM(SUBSTITUTE(TblAddress[[#This Row],[person_address]],","," "))</f>
        <v>Sunnyvale</v>
      </c>
      <c r="E338" t="str">
        <f>TRIM([1]!RegExpReplace(TblAddress[[#This Row],[cln1]],"[^ 0-9]",""))</f>
        <v/>
      </c>
      <c r="F338" t="str">
        <f>TRIM([1]!RegExpFind(TblAddress[[#This Row],[cln1]],"(^|\D)\d{1,3}(\D|$)"))</f>
        <v/>
      </c>
      <c r="G338" t="s">
        <v>19</v>
      </c>
      <c r="H338">
        <v>1</v>
      </c>
      <c r="I338">
        <f>LEN(TblAddress[[#This Row],[person_address]])</f>
        <v>9</v>
      </c>
      <c r="J338" s="1">
        <f>IF(TblAddress[[#This Row],[chr_len]]&lt;=I$1002,3,IF(TblAddress[[#This Row],[chr_len]]&lt;=I$1003,2,1))</f>
        <v>3</v>
      </c>
      <c r="K338">
        <f>IF(LEN(TRIM(TblAddress[[#This Row],[cln1]]))=0,0,LEN(TRIM(TblAddress[[#This Row],[cln1]]))-LEN(SUBSTITUTE(TblAddress[[#This Row],[cln1]]," ",""))+1)</f>
        <v>1</v>
      </c>
      <c r="L338">
        <f>IF(LEN(TRIM(TblAddress[[#This Row],[cln2]]))=0,0,LEN(TRIM(TblAddress[[#This Row],[cln2]]))-LEN(SUBSTITUTE(TblAddress[[#This Row],[cln2]]," ",""))+1)</f>
        <v>0</v>
      </c>
      <c r="M338">
        <f>IF(TblAddress[[#This Row],[cln3]]="",0,1)</f>
        <v>0</v>
      </c>
      <c r="N338" s="7">
        <f>LEN(SUBSTITUTE(TblAddress[[#This Row],[cln2]]," ",""))</f>
        <v>0</v>
      </c>
      <c r="O338" s="6">
        <f t="shared" ca="1" si="5"/>
        <v>3.2301657596160105E-2</v>
      </c>
      <c r="P338" s="6">
        <v>0.16012372242438477</v>
      </c>
      <c r="Q338" s="6"/>
      <c r="R338" s="6"/>
      <c r="S338" s="6" t="s">
        <v>2263</v>
      </c>
      <c r="T338" s="6"/>
      <c r="U338" s="6"/>
      <c r="V338" s="8"/>
      <c r="W338" s="6"/>
      <c r="X338" s="6"/>
      <c r="Y338" s="8"/>
      <c r="Z338" s="6" t="s">
        <v>640</v>
      </c>
      <c r="AA338" s="6"/>
      <c r="AB338" s="6"/>
      <c r="AC338" s="6"/>
      <c r="AD338" s="6"/>
      <c r="AE338" s="6">
        <v>0</v>
      </c>
    </row>
    <row r="339" spans="1:31">
      <c r="A339">
        <v>5878897</v>
      </c>
      <c r="B339" t="s">
        <v>702</v>
      </c>
      <c r="C339" t="s">
        <v>701</v>
      </c>
      <c r="D339" t="str">
        <f>TRIM(SUBSTITUTE(TblAddress[[#This Row],[person_address]],","," "))</f>
        <v>Yokohama</v>
      </c>
      <c r="E339" t="str">
        <f>TRIM([1]!RegExpReplace(TblAddress[[#This Row],[cln1]],"[^ 0-9]",""))</f>
        <v/>
      </c>
      <c r="F339" t="str">
        <f>TRIM([1]!RegExpFind(TblAddress[[#This Row],[cln1]],"(^|\D)\d{1,3}(\D|$)"))</f>
        <v/>
      </c>
      <c r="G339" t="s">
        <v>8</v>
      </c>
      <c r="H339">
        <v>1</v>
      </c>
      <c r="I339">
        <f>LEN(TblAddress[[#This Row],[person_address]])</f>
        <v>8</v>
      </c>
      <c r="J339" s="1">
        <f>IF(TblAddress[[#This Row],[chr_len]]&lt;=I$1002,3,IF(TblAddress[[#This Row],[chr_len]]&lt;=I$1003,2,1))</f>
        <v>3</v>
      </c>
      <c r="K339">
        <f>IF(LEN(TRIM(TblAddress[[#This Row],[cln1]]))=0,0,LEN(TRIM(TblAddress[[#This Row],[cln1]]))-LEN(SUBSTITUTE(TblAddress[[#This Row],[cln1]]," ",""))+1)</f>
        <v>1</v>
      </c>
      <c r="L339">
        <f>IF(LEN(TRIM(TblAddress[[#This Row],[cln2]]))=0,0,LEN(TRIM(TblAddress[[#This Row],[cln2]]))-LEN(SUBSTITUTE(TblAddress[[#This Row],[cln2]]," ",""))+1)</f>
        <v>0</v>
      </c>
      <c r="M339">
        <f>IF(TblAddress[[#This Row],[cln3]]="",0,1)</f>
        <v>0</v>
      </c>
      <c r="N339" s="7">
        <f>LEN(SUBSTITUTE(TblAddress[[#This Row],[cln2]]," ",""))</f>
        <v>0</v>
      </c>
      <c r="O339" s="6">
        <f t="shared" ca="1" si="5"/>
        <v>0.10063108011408806</v>
      </c>
      <c r="P339" s="6">
        <v>9.9964432432609329E-2</v>
      </c>
      <c r="Q339" s="6"/>
      <c r="R339" s="6"/>
      <c r="S339" s="6" t="s">
        <v>2267</v>
      </c>
      <c r="T339" s="6"/>
      <c r="U339" s="6"/>
      <c r="V339" s="8"/>
      <c r="X339" s="6"/>
      <c r="Y339" s="8"/>
      <c r="Z339" s="6" t="s">
        <v>701</v>
      </c>
      <c r="AA339" s="6"/>
      <c r="AB339" s="6"/>
      <c r="AC339" s="6"/>
      <c r="AD339" s="6"/>
      <c r="AE339" s="6">
        <v>0</v>
      </c>
    </row>
    <row r="340" spans="1:31">
      <c r="A340">
        <v>5889314</v>
      </c>
      <c r="B340" t="s">
        <v>703</v>
      </c>
      <c r="C340" t="s">
        <v>704</v>
      </c>
      <c r="D340" t="str">
        <f>TRIM(SUBSTITUTE(TblAddress[[#This Row],[person_address]],","," "))</f>
        <v>Kyoto</v>
      </c>
      <c r="E340" t="str">
        <f>TRIM([1]!RegExpReplace(TblAddress[[#This Row],[cln1]],"[^ 0-9]",""))</f>
        <v/>
      </c>
      <c r="F340" t="str">
        <f>TRIM([1]!RegExpFind(TblAddress[[#This Row],[cln1]],"(^|\D)\d{1,3}(\D|$)"))</f>
        <v/>
      </c>
      <c r="G340" t="s">
        <v>8</v>
      </c>
      <c r="H340">
        <v>1</v>
      </c>
      <c r="I340">
        <f>LEN(TblAddress[[#This Row],[person_address]])</f>
        <v>5</v>
      </c>
      <c r="J340" s="1">
        <f>IF(TblAddress[[#This Row],[chr_len]]&lt;=I$1002,3,IF(TblAddress[[#This Row],[chr_len]]&lt;=I$1003,2,1))</f>
        <v>3</v>
      </c>
      <c r="K340">
        <f>IF(LEN(TRIM(TblAddress[[#This Row],[cln1]]))=0,0,LEN(TRIM(TblAddress[[#This Row],[cln1]]))-LEN(SUBSTITUTE(TblAddress[[#This Row],[cln1]]," ",""))+1)</f>
        <v>1</v>
      </c>
      <c r="L340">
        <f>IF(LEN(TRIM(TblAddress[[#This Row],[cln2]]))=0,0,LEN(TRIM(TblAddress[[#This Row],[cln2]]))-LEN(SUBSTITUTE(TblAddress[[#This Row],[cln2]]," ",""))+1)</f>
        <v>0</v>
      </c>
      <c r="M340">
        <f>IF(TblAddress[[#This Row],[cln3]]="",0,1)</f>
        <v>0</v>
      </c>
      <c r="N340" s="7">
        <f>LEN(SUBSTITUTE(TblAddress[[#This Row],[cln2]]," ",""))</f>
        <v>0</v>
      </c>
      <c r="O340" s="6">
        <f t="shared" ca="1" si="5"/>
        <v>0.71498894121383361</v>
      </c>
      <c r="P340" s="6">
        <v>0.16405562883447544</v>
      </c>
      <c r="Q340" s="6"/>
      <c r="R340" s="6"/>
      <c r="S340" s="6" t="s">
        <v>2263</v>
      </c>
      <c r="T340" s="6"/>
      <c r="U340" s="6"/>
      <c r="V340" s="8"/>
      <c r="X340" s="6"/>
      <c r="Y340" s="8"/>
      <c r="Z340" s="6" t="s">
        <v>704</v>
      </c>
      <c r="AA340" s="6"/>
      <c r="AB340" s="6"/>
      <c r="AC340" s="6"/>
      <c r="AD340" s="6"/>
      <c r="AE340" s="6">
        <v>0</v>
      </c>
    </row>
    <row r="341" spans="1:31">
      <c r="A341">
        <v>5889383</v>
      </c>
      <c r="B341" t="s">
        <v>705</v>
      </c>
      <c r="C341" t="s">
        <v>706</v>
      </c>
      <c r="D341" t="str">
        <f>TRIM(SUBSTITUTE(TblAddress[[#This Row],[person_address]],","," "))</f>
        <v>West Olive</v>
      </c>
      <c r="E341" t="str">
        <f>TRIM([1]!RegExpReplace(TblAddress[[#This Row],[cln1]],"[^ 0-9]",""))</f>
        <v/>
      </c>
      <c r="F341" t="str">
        <f>TRIM([1]!RegExpFind(TblAddress[[#This Row],[cln1]],"(^|\D)\d{1,3}(\D|$)"))</f>
        <v/>
      </c>
      <c r="G341" t="s">
        <v>19</v>
      </c>
      <c r="H341">
        <v>1</v>
      </c>
      <c r="I341">
        <f>LEN(TblAddress[[#This Row],[person_address]])</f>
        <v>10</v>
      </c>
      <c r="J341" s="1">
        <f>IF(TblAddress[[#This Row],[chr_len]]&lt;=I$1002,3,IF(TblAddress[[#This Row],[chr_len]]&lt;=I$1003,2,1))</f>
        <v>3</v>
      </c>
      <c r="K341">
        <f>IF(LEN(TRIM(TblAddress[[#This Row],[cln1]]))=0,0,LEN(TRIM(TblAddress[[#This Row],[cln1]]))-LEN(SUBSTITUTE(TblAddress[[#This Row],[cln1]]," ",""))+1)</f>
        <v>2</v>
      </c>
      <c r="L341">
        <f>IF(LEN(TRIM(TblAddress[[#This Row],[cln2]]))=0,0,LEN(TRIM(TblAddress[[#This Row],[cln2]]))-LEN(SUBSTITUTE(TblAddress[[#This Row],[cln2]]," ",""))+1)</f>
        <v>0</v>
      </c>
      <c r="M341">
        <f>IF(TblAddress[[#This Row],[cln3]]="",0,1)</f>
        <v>0</v>
      </c>
      <c r="N341" s="7">
        <f>LEN(SUBSTITUTE(TblAddress[[#This Row],[cln2]]," ",""))</f>
        <v>0</v>
      </c>
      <c r="O341" s="6">
        <f t="shared" ca="1" si="5"/>
        <v>8.8313652191162606E-2</v>
      </c>
      <c r="P341" s="6">
        <v>0.14273591412381625</v>
      </c>
      <c r="Q341" s="6"/>
      <c r="R341" s="6"/>
      <c r="S341" s="6" t="s">
        <v>2262</v>
      </c>
      <c r="T341" s="6"/>
      <c r="U341" s="6"/>
      <c r="V341" s="6"/>
      <c r="W341" s="17"/>
      <c r="X341" s="6"/>
      <c r="Y341" s="18"/>
      <c r="Z341" s="6" t="s">
        <v>706</v>
      </c>
      <c r="AA341" s="6"/>
      <c r="AB341" s="6"/>
      <c r="AC341" s="6"/>
      <c r="AD341" s="6"/>
      <c r="AE341" s="6">
        <v>0</v>
      </c>
    </row>
    <row r="342" spans="1:31">
      <c r="A342">
        <v>5891604</v>
      </c>
      <c r="B342" t="s">
        <v>707</v>
      </c>
      <c r="C342" t="s">
        <v>708</v>
      </c>
      <c r="D342" t="str">
        <f>TRIM(SUBSTITUTE(TblAddress[[#This Row],[person_address]],","," "))</f>
        <v>Aichi-ken</v>
      </c>
      <c r="E342" t="str">
        <f>TRIM([1]!RegExpReplace(TblAddress[[#This Row],[cln1]],"[^ 0-9]",""))</f>
        <v/>
      </c>
      <c r="F342" t="str">
        <f>TRIM([1]!RegExpFind(TblAddress[[#This Row],[cln1]],"(^|\D)\d{1,3}(\D|$)"))</f>
        <v/>
      </c>
      <c r="G342" t="s">
        <v>8</v>
      </c>
      <c r="H342">
        <v>1</v>
      </c>
      <c r="I342">
        <f>LEN(TblAddress[[#This Row],[person_address]])</f>
        <v>9</v>
      </c>
      <c r="J342" s="1">
        <f>IF(TblAddress[[#This Row],[chr_len]]&lt;=I$1002,3,IF(TblAddress[[#This Row],[chr_len]]&lt;=I$1003,2,1))</f>
        <v>3</v>
      </c>
      <c r="K342">
        <f>IF(LEN(TRIM(TblAddress[[#This Row],[cln1]]))=0,0,LEN(TRIM(TblAddress[[#This Row],[cln1]]))-LEN(SUBSTITUTE(TblAddress[[#This Row],[cln1]]," ",""))+1)</f>
        <v>1</v>
      </c>
      <c r="L342">
        <f>IF(LEN(TRIM(TblAddress[[#This Row],[cln2]]))=0,0,LEN(TRIM(TblAddress[[#This Row],[cln2]]))-LEN(SUBSTITUTE(TblAddress[[#This Row],[cln2]]," ",""))+1)</f>
        <v>0</v>
      </c>
      <c r="M342">
        <f>IF(TblAddress[[#This Row],[cln3]]="",0,1)</f>
        <v>0</v>
      </c>
      <c r="N342" s="7">
        <f>LEN(SUBSTITUTE(TblAddress[[#This Row],[cln2]]," ",""))</f>
        <v>0</v>
      </c>
      <c r="O342" s="6">
        <f t="shared" ca="1" si="5"/>
        <v>0.50508132736249789</v>
      </c>
      <c r="P342" s="6">
        <v>0.15458506493489033</v>
      </c>
      <c r="Q342" s="6"/>
      <c r="R342" s="6"/>
      <c r="S342" s="6" t="s">
        <v>2263</v>
      </c>
      <c r="T342" s="6"/>
      <c r="U342" s="6"/>
      <c r="V342" s="8"/>
      <c r="X342" s="6"/>
      <c r="Y342" s="8"/>
      <c r="Z342" s="6"/>
      <c r="AA342" s="6" t="s">
        <v>708</v>
      </c>
      <c r="AB342" s="6"/>
      <c r="AC342" s="6"/>
      <c r="AD342" s="6"/>
      <c r="AE342" s="6">
        <v>0</v>
      </c>
    </row>
    <row r="343" spans="1:31">
      <c r="A343">
        <v>5909131</v>
      </c>
      <c r="B343" t="s">
        <v>710</v>
      </c>
      <c r="C343" t="s">
        <v>711</v>
      </c>
      <c r="D343" t="str">
        <f>TRIM(SUBSTITUTE(TblAddress[[#This Row],[person_address]],","," "))</f>
        <v>Otsu-shi</v>
      </c>
      <c r="E343" t="str">
        <f>TRIM([1]!RegExpReplace(TblAddress[[#This Row],[cln1]],"[^ 0-9]",""))</f>
        <v/>
      </c>
      <c r="F343" t="str">
        <f>TRIM([1]!RegExpFind(TblAddress[[#This Row],[cln1]],"(^|\D)\d{1,3}(\D|$)"))</f>
        <v/>
      </c>
      <c r="G343" t="s">
        <v>8</v>
      </c>
      <c r="H343">
        <v>1</v>
      </c>
      <c r="I343">
        <f>LEN(TblAddress[[#This Row],[person_address]])</f>
        <v>8</v>
      </c>
      <c r="J343" s="1">
        <f>IF(TblAddress[[#This Row],[chr_len]]&lt;=I$1002,3,IF(TblAddress[[#This Row],[chr_len]]&lt;=I$1003,2,1))</f>
        <v>3</v>
      </c>
      <c r="K343">
        <f>IF(LEN(TRIM(TblAddress[[#This Row],[cln1]]))=0,0,LEN(TRIM(TblAddress[[#This Row],[cln1]]))-LEN(SUBSTITUTE(TblAddress[[#This Row],[cln1]]," ",""))+1)</f>
        <v>1</v>
      </c>
      <c r="L343">
        <f>IF(LEN(TRIM(TblAddress[[#This Row],[cln2]]))=0,0,LEN(TRIM(TblAddress[[#This Row],[cln2]]))-LEN(SUBSTITUTE(TblAddress[[#This Row],[cln2]]," ",""))+1)</f>
        <v>0</v>
      </c>
      <c r="M343">
        <f>IF(TblAddress[[#This Row],[cln3]]="",0,1)</f>
        <v>0</v>
      </c>
      <c r="N343" s="7">
        <f>LEN(SUBSTITUTE(TblAddress[[#This Row],[cln2]]," ",""))</f>
        <v>0</v>
      </c>
      <c r="O343" s="6">
        <f t="shared" ca="1" si="5"/>
        <v>0.70488129315927883</v>
      </c>
      <c r="P343" s="6">
        <v>0.15519192107407209</v>
      </c>
      <c r="Q343" s="6"/>
      <c r="R343" s="6"/>
      <c r="S343" s="6" t="s">
        <v>2263</v>
      </c>
      <c r="T343" s="6"/>
      <c r="U343" s="6"/>
      <c r="V343" s="8"/>
      <c r="X343" s="6"/>
      <c r="Y343" s="8"/>
      <c r="Z343" s="6" t="s">
        <v>711</v>
      </c>
      <c r="AA343" s="6"/>
      <c r="AB343" s="6"/>
      <c r="AC343" s="6"/>
      <c r="AD343" s="6"/>
      <c r="AE343" s="6">
        <v>0</v>
      </c>
    </row>
    <row r="344" spans="1:31">
      <c r="A344">
        <v>5924954</v>
      </c>
      <c r="B344" t="s">
        <v>713</v>
      </c>
      <c r="C344" t="s">
        <v>714</v>
      </c>
      <c r="D344" t="str">
        <f>TRIM(SUBSTITUTE(TblAddress[[#This Row],[person_address]],","," "))</f>
        <v>Falmouth MA</v>
      </c>
      <c r="E344" t="str">
        <f>TRIM([1]!RegExpReplace(TblAddress[[#This Row],[cln1]],"[^ 0-9]",""))</f>
        <v/>
      </c>
      <c r="F344" t="str">
        <f>TRIM([1]!RegExpFind(TblAddress[[#This Row],[cln1]],"(^|\D)\d{1,3}(\D|$)"))</f>
        <v/>
      </c>
      <c r="G344" t="s">
        <v>19</v>
      </c>
      <c r="H344">
        <v>1</v>
      </c>
      <c r="I344">
        <f>LEN(TblAddress[[#This Row],[person_address]])</f>
        <v>11</v>
      </c>
      <c r="J344" s="1">
        <f>IF(TblAddress[[#This Row],[chr_len]]&lt;=I$1002,3,IF(TblAddress[[#This Row],[chr_len]]&lt;=I$1003,2,1))</f>
        <v>3</v>
      </c>
      <c r="K344">
        <f>IF(LEN(TRIM(TblAddress[[#This Row],[cln1]]))=0,0,LEN(TRIM(TblAddress[[#This Row],[cln1]]))-LEN(SUBSTITUTE(TblAddress[[#This Row],[cln1]]," ",""))+1)</f>
        <v>2</v>
      </c>
      <c r="L344">
        <f>IF(LEN(TRIM(TblAddress[[#This Row],[cln2]]))=0,0,LEN(TRIM(TblAddress[[#This Row],[cln2]]))-LEN(SUBSTITUTE(TblAddress[[#This Row],[cln2]]," ",""))+1)</f>
        <v>0</v>
      </c>
      <c r="M344">
        <f>IF(TblAddress[[#This Row],[cln3]]="",0,1)</f>
        <v>0</v>
      </c>
      <c r="N344" s="7">
        <f>LEN(SUBSTITUTE(TblAddress[[#This Row],[cln2]]," ",""))</f>
        <v>0</v>
      </c>
      <c r="O344" s="6">
        <f t="shared" ca="1" si="5"/>
        <v>0.98529501948260612</v>
      </c>
      <c r="P344" s="6">
        <v>0.15491097841338541</v>
      </c>
      <c r="Q344" s="6"/>
      <c r="R344" s="6"/>
      <c r="S344" s="6" t="s">
        <v>2263</v>
      </c>
      <c r="T344" s="6"/>
      <c r="U344" s="6"/>
      <c r="V344" s="8"/>
      <c r="W344" s="6"/>
      <c r="X344" s="6"/>
      <c r="Y344" s="8"/>
      <c r="Z344" s="6" t="s">
        <v>3030</v>
      </c>
      <c r="AA344" s="6" t="s">
        <v>2380</v>
      </c>
      <c r="AB344" s="6"/>
      <c r="AC344" s="6"/>
      <c r="AD344" s="6"/>
      <c r="AE344" s="6">
        <v>0</v>
      </c>
    </row>
    <row r="345" spans="1:31">
      <c r="A345">
        <v>5938865</v>
      </c>
      <c r="B345" t="s">
        <v>715</v>
      </c>
      <c r="C345" t="s">
        <v>694</v>
      </c>
      <c r="D345" t="str">
        <f>TRIM(SUBSTITUTE(TblAddress[[#This Row],[person_address]],","," "))</f>
        <v>Osaka</v>
      </c>
      <c r="E345" t="str">
        <f>TRIM([1]!RegExpReplace(TblAddress[[#This Row],[cln1]],"[^ 0-9]",""))</f>
        <v/>
      </c>
      <c r="F345" t="str">
        <f>TRIM([1]!RegExpFind(TblAddress[[#This Row],[cln1]],"(^|\D)\d{1,3}(\D|$)"))</f>
        <v/>
      </c>
      <c r="G345" t="s">
        <v>8</v>
      </c>
      <c r="H345">
        <v>1</v>
      </c>
      <c r="I345">
        <f>LEN(TblAddress[[#This Row],[person_address]])</f>
        <v>5</v>
      </c>
      <c r="J345" s="1">
        <f>IF(TblAddress[[#This Row],[chr_len]]&lt;=I$1002,3,IF(TblAddress[[#This Row],[chr_len]]&lt;=I$1003,2,1))</f>
        <v>3</v>
      </c>
      <c r="K345">
        <f>IF(LEN(TRIM(TblAddress[[#This Row],[cln1]]))=0,0,LEN(TRIM(TblAddress[[#This Row],[cln1]]))-LEN(SUBSTITUTE(TblAddress[[#This Row],[cln1]]," ",""))+1)</f>
        <v>1</v>
      </c>
      <c r="L345">
        <f>IF(LEN(TRIM(TblAddress[[#This Row],[cln2]]))=0,0,LEN(TRIM(TblAddress[[#This Row],[cln2]]))-LEN(SUBSTITUTE(TblAddress[[#This Row],[cln2]]," ",""))+1)</f>
        <v>0</v>
      </c>
      <c r="M345">
        <f>IF(TblAddress[[#This Row],[cln3]]="",0,1)</f>
        <v>0</v>
      </c>
      <c r="N345" s="7">
        <f>LEN(SUBSTITUTE(TblAddress[[#This Row],[cln2]]," ",""))</f>
        <v>0</v>
      </c>
      <c r="O345" s="6">
        <f t="shared" ca="1" si="5"/>
        <v>0.36255112227081254</v>
      </c>
      <c r="P345" s="6">
        <v>9.7275814501403324E-2</v>
      </c>
      <c r="Q345" s="6"/>
      <c r="R345" s="6"/>
      <c r="S345" s="6" t="s">
        <v>2267</v>
      </c>
      <c r="T345" s="6"/>
      <c r="U345" s="6"/>
      <c r="V345" s="8"/>
      <c r="X345" s="6"/>
      <c r="Y345" s="8"/>
      <c r="Z345" s="6" t="s">
        <v>694</v>
      </c>
      <c r="AA345" s="6"/>
      <c r="AB345" s="6"/>
      <c r="AC345" s="6"/>
      <c r="AD345" s="6"/>
      <c r="AE345" s="6">
        <v>0</v>
      </c>
    </row>
    <row r="346" spans="1:31">
      <c r="A346">
        <v>5962262</v>
      </c>
      <c r="B346" t="s">
        <v>716</v>
      </c>
      <c r="C346" t="s">
        <v>717</v>
      </c>
      <c r="D346" t="str">
        <f>TRIM(SUBSTITUTE(TblAddress[[#This Row],[person_address]],","," "))</f>
        <v>Gyeonggi-do</v>
      </c>
      <c r="E346" t="str">
        <f>TRIM([1]!RegExpReplace(TblAddress[[#This Row],[cln1]],"[^ 0-9]",""))</f>
        <v/>
      </c>
      <c r="F346" t="str">
        <f>TRIM([1]!RegExpFind(TblAddress[[#This Row],[cln1]],"(^|\D)\d{1,3}(\D|$)"))</f>
        <v/>
      </c>
      <c r="G346" t="s">
        <v>15</v>
      </c>
      <c r="H346">
        <v>1</v>
      </c>
      <c r="I346">
        <f>LEN(TblAddress[[#This Row],[person_address]])</f>
        <v>11</v>
      </c>
      <c r="J346" s="1">
        <f>IF(TblAddress[[#This Row],[chr_len]]&lt;=I$1002,3,IF(TblAddress[[#This Row],[chr_len]]&lt;=I$1003,2,1))</f>
        <v>3</v>
      </c>
      <c r="K346">
        <f>IF(LEN(TRIM(TblAddress[[#This Row],[cln1]]))=0,0,LEN(TRIM(TblAddress[[#This Row],[cln1]]))-LEN(SUBSTITUTE(TblAddress[[#This Row],[cln1]]," ",""))+1)</f>
        <v>1</v>
      </c>
      <c r="L346">
        <f>IF(LEN(TRIM(TblAddress[[#This Row],[cln2]]))=0,0,LEN(TRIM(TblAddress[[#This Row],[cln2]]))-LEN(SUBSTITUTE(TblAddress[[#This Row],[cln2]]," ",""))+1)</f>
        <v>0</v>
      </c>
      <c r="M346">
        <f>IF(TblAddress[[#This Row],[cln3]]="",0,1)</f>
        <v>0</v>
      </c>
      <c r="N346" s="7">
        <f>LEN(SUBSTITUTE(TblAddress[[#This Row],[cln2]]," ",""))</f>
        <v>0</v>
      </c>
      <c r="O346" s="6">
        <f t="shared" ca="1" si="5"/>
        <v>0.58762617461950339</v>
      </c>
      <c r="P346" s="6">
        <v>0.12629214114886511</v>
      </c>
      <c r="Q346" s="6"/>
      <c r="R346" s="6"/>
      <c r="S346" s="6" t="s">
        <v>2261</v>
      </c>
      <c r="T346" s="7"/>
      <c r="U346" s="7"/>
      <c r="V346" s="8"/>
      <c r="W346" s="7"/>
      <c r="X346" s="7"/>
      <c r="Y346" s="8"/>
      <c r="Z346" s="7"/>
      <c r="AA346" s="7" t="s">
        <v>717</v>
      </c>
      <c r="AB346" s="7"/>
      <c r="AC346" s="6"/>
      <c r="AD346" s="6"/>
      <c r="AE346" s="6">
        <v>0</v>
      </c>
    </row>
    <row r="347" spans="1:31">
      <c r="A347">
        <v>6007860</v>
      </c>
      <c r="B347" t="s">
        <v>719</v>
      </c>
      <c r="C347" t="s">
        <v>720</v>
      </c>
      <c r="D347" t="str">
        <f>TRIM(SUBSTITUTE(TblAddress[[#This Row],[person_address]],","," "))</f>
        <v>Newport Coast</v>
      </c>
      <c r="E347" t="str">
        <f>TRIM([1]!RegExpReplace(TblAddress[[#This Row],[cln1]],"[^ 0-9]",""))</f>
        <v/>
      </c>
      <c r="F347" t="str">
        <f>TRIM([1]!RegExpFind(TblAddress[[#This Row],[cln1]],"(^|\D)\d{1,3}(\D|$)"))</f>
        <v/>
      </c>
      <c r="G347" t="s">
        <v>19</v>
      </c>
      <c r="H347">
        <v>1</v>
      </c>
      <c r="I347">
        <f>LEN(TblAddress[[#This Row],[person_address]])</f>
        <v>13</v>
      </c>
      <c r="J347" s="1">
        <f>IF(TblAddress[[#This Row],[chr_len]]&lt;=I$1002,3,IF(TblAddress[[#This Row],[chr_len]]&lt;=I$1003,2,1))</f>
        <v>3</v>
      </c>
      <c r="K347">
        <f>IF(LEN(TRIM(TblAddress[[#This Row],[cln1]]))=0,0,LEN(TRIM(TblAddress[[#This Row],[cln1]]))-LEN(SUBSTITUTE(TblAddress[[#This Row],[cln1]]," ",""))+1)</f>
        <v>2</v>
      </c>
      <c r="L347">
        <f>IF(LEN(TRIM(TblAddress[[#This Row],[cln2]]))=0,0,LEN(TRIM(TblAddress[[#This Row],[cln2]]))-LEN(SUBSTITUTE(TblAddress[[#This Row],[cln2]]," ",""))+1)</f>
        <v>0</v>
      </c>
      <c r="M347">
        <f>IF(TblAddress[[#This Row],[cln3]]="",0,1)</f>
        <v>0</v>
      </c>
      <c r="N347" s="7">
        <f>LEN(SUBSTITUTE(TblAddress[[#This Row],[cln2]]," ",""))</f>
        <v>0</v>
      </c>
      <c r="O347" s="6">
        <f t="shared" ca="1" si="5"/>
        <v>0.19061162346930594</v>
      </c>
      <c r="P347" s="6">
        <v>0.17521610420789246</v>
      </c>
      <c r="Q347" s="6"/>
      <c r="R347" s="6"/>
      <c r="S347" s="6" t="s">
        <v>2264</v>
      </c>
      <c r="T347" s="7"/>
      <c r="U347" s="7"/>
      <c r="V347" s="8"/>
      <c r="W347" s="7"/>
      <c r="X347" s="7" t="s">
        <v>720</v>
      </c>
      <c r="Y347" s="8"/>
      <c r="Z347" s="7"/>
      <c r="AA347" s="7"/>
      <c r="AB347" s="7"/>
      <c r="AC347" s="7"/>
      <c r="AD347" s="7"/>
      <c r="AE347" s="7">
        <v>0</v>
      </c>
    </row>
    <row r="348" spans="1:31">
      <c r="A348">
        <v>6039710</v>
      </c>
      <c r="B348" t="s">
        <v>723</v>
      </c>
      <c r="C348" t="s">
        <v>724</v>
      </c>
      <c r="D348" t="str">
        <f>TRIM(SUBSTITUTE(TblAddress[[#This Row],[person_address]],","," "))</f>
        <v>Bloomington</v>
      </c>
      <c r="E348" t="str">
        <f>TRIM([1]!RegExpReplace(TblAddress[[#This Row],[cln1]],"[^ 0-9]",""))</f>
        <v/>
      </c>
      <c r="F348" t="str">
        <f>TRIM([1]!RegExpFind(TblAddress[[#This Row],[cln1]],"(^|\D)\d{1,3}(\D|$)"))</f>
        <v/>
      </c>
      <c r="G348" t="s">
        <v>19</v>
      </c>
      <c r="H348">
        <v>1</v>
      </c>
      <c r="I348">
        <f>LEN(TblAddress[[#This Row],[person_address]])</f>
        <v>11</v>
      </c>
      <c r="J348" s="1">
        <f>IF(TblAddress[[#This Row],[chr_len]]&lt;=I$1002,3,IF(TblAddress[[#This Row],[chr_len]]&lt;=I$1003,2,1))</f>
        <v>3</v>
      </c>
      <c r="K348">
        <f>IF(LEN(TRIM(TblAddress[[#This Row],[cln1]]))=0,0,LEN(TRIM(TblAddress[[#This Row],[cln1]]))-LEN(SUBSTITUTE(TblAddress[[#This Row],[cln1]]," ",""))+1)</f>
        <v>1</v>
      </c>
      <c r="L348">
        <f>IF(LEN(TRIM(TblAddress[[#This Row],[cln2]]))=0,0,LEN(TRIM(TblAddress[[#This Row],[cln2]]))-LEN(SUBSTITUTE(TblAddress[[#This Row],[cln2]]," ",""))+1)</f>
        <v>0</v>
      </c>
      <c r="M348">
        <f>IF(TblAddress[[#This Row],[cln3]]="",0,1)</f>
        <v>0</v>
      </c>
      <c r="N348" s="7">
        <f>LEN(SUBSTITUTE(TblAddress[[#This Row],[cln2]]," ",""))</f>
        <v>0</v>
      </c>
      <c r="O348" s="6">
        <f t="shared" ca="1" si="5"/>
        <v>7.5411608798125362E-2</v>
      </c>
      <c r="P348" s="6">
        <v>0.16706064889960981</v>
      </c>
      <c r="Q348" s="6"/>
      <c r="R348" s="6"/>
      <c r="S348" s="6" t="s">
        <v>2264</v>
      </c>
      <c r="T348" s="7"/>
      <c r="U348" s="7"/>
      <c r="V348" s="8"/>
      <c r="W348" s="7"/>
      <c r="X348" s="7"/>
      <c r="Y348" s="8"/>
      <c r="Z348" s="7" t="s">
        <v>724</v>
      </c>
      <c r="AA348" s="7"/>
      <c r="AB348" s="7"/>
      <c r="AC348" s="7"/>
      <c r="AD348" s="7"/>
      <c r="AE348" s="7">
        <v>0</v>
      </c>
    </row>
    <row r="349" spans="1:31">
      <c r="A349">
        <v>6054117</v>
      </c>
      <c r="B349" t="s">
        <v>725</v>
      </c>
      <c r="C349" t="s">
        <v>625</v>
      </c>
      <c r="D349" t="str">
        <f>TRIM(SUBSTITUTE(TblAddress[[#This Row],[person_address]],","," "))</f>
        <v>Cupertino</v>
      </c>
      <c r="E349" t="str">
        <f>TRIM([1]!RegExpReplace(TblAddress[[#This Row],[cln1]],"[^ 0-9]",""))</f>
        <v/>
      </c>
      <c r="F349" t="str">
        <f>TRIM([1]!RegExpFind(TblAddress[[#This Row],[cln1]],"(^|\D)\d{1,3}(\D|$)"))</f>
        <v/>
      </c>
      <c r="G349" t="s">
        <v>19</v>
      </c>
      <c r="H349">
        <v>1</v>
      </c>
      <c r="I349">
        <f>LEN(TblAddress[[#This Row],[person_address]])</f>
        <v>9</v>
      </c>
      <c r="J349" s="1">
        <f>IF(TblAddress[[#This Row],[chr_len]]&lt;=I$1002,3,IF(TblAddress[[#This Row],[chr_len]]&lt;=I$1003,2,1))</f>
        <v>3</v>
      </c>
      <c r="K349">
        <f>IF(LEN(TRIM(TblAddress[[#This Row],[cln1]]))=0,0,LEN(TRIM(TblAddress[[#This Row],[cln1]]))-LEN(SUBSTITUTE(TblAddress[[#This Row],[cln1]]," ",""))+1)</f>
        <v>1</v>
      </c>
      <c r="L349">
        <f>IF(LEN(TRIM(TblAddress[[#This Row],[cln2]]))=0,0,LEN(TRIM(TblAddress[[#This Row],[cln2]]))-LEN(SUBSTITUTE(TblAddress[[#This Row],[cln2]]," ",""))+1)</f>
        <v>0</v>
      </c>
      <c r="M349">
        <f>IF(TblAddress[[#This Row],[cln3]]="",0,1)</f>
        <v>0</v>
      </c>
      <c r="N349" s="7">
        <f>LEN(SUBSTITUTE(TblAddress[[#This Row],[cln2]]," ",""))</f>
        <v>0</v>
      </c>
      <c r="O349" s="6">
        <f t="shared" ca="1" si="5"/>
        <v>0.58473605756681057</v>
      </c>
      <c r="P349" s="6">
        <v>9.8604114229980944E-2</v>
      </c>
      <c r="Q349" s="6"/>
      <c r="R349" s="6"/>
      <c r="S349" s="6" t="s">
        <v>2267</v>
      </c>
      <c r="T349" s="6"/>
      <c r="U349" s="6"/>
      <c r="V349" s="8"/>
      <c r="W349" s="6"/>
      <c r="X349" s="6"/>
      <c r="Y349" s="8"/>
      <c r="Z349" s="6" t="s">
        <v>625</v>
      </c>
      <c r="AA349" s="6"/>
      <c r="AB349" s="6"/>
      <c r="AC349" s="6"/>
      <c r="AD349" s="6"/>
      <c r="AE349" s="6">
        <v>0</v>
      </c>
    </row>
    <row r="350" spans="1:31">
      <c r="A350">
        <v>6055222</v>
      </c>
      <c r="B350" t="s">
        <v>726</v>
      </c>
      <c r="C350" t="s">
        <v>727</v>
      </c>
      <c r="D350" t="str">
        <f>TRIM(SUBSTITUTE(TblAddress[[#This Row],[person_address]],","," "))</f>
        <v>Seattle WA</v>
      </c>
      <c r="E350" t="str">
        <f>TRIM([1]!RegExpReplace(TblAddress[[#This Row],[cln1]],"[^ 0-9]",""))</f>
        <v/>
      </c>
      <c r="F350" t="str">
        <f>TRIM([1]!RegExpFind(TblAddress[[#This Row],[cln1]],"(^|\D)\d{1,3}(\D|$)"))</f>
        <v/>
      </c>
      <c r="G350" t="s">
        <v>19</v>
      </c>
      <c r="H350">
        <v>1</v>
      </c>
      <c r="I350">
        <f>LEN(TblAddress[[#This Row],[person_address]])</f>
        <v>10</v>
      </c>
      <c r="J350" s="1">
        <f>IF(TblAddress[[#This Row],[chr_len]]&lt;=I$1002,3,IF(TblAddress[[#This Row],[chr_len]]&lt;=I$1003,2,1))</f>
        <v>3</v>
      </c>
      <c r="K350">
        <f>IF(LEN(TRIM(TblAddress[[#This Row],[cln1]]))=0,0,LEN(TRIM(TblAddress[[#This Row],[cln1]]))-LEN(SUBSTITUTE(TblAddress[[#This Row],[cln1]]," ",""))+1)</f>
        <v>2</v>
      </c>
      <c r="L350">
        <f>IF(LEN(TRIM(TblAddress[[#This Row],[cln2]]))=0,0,LEN(TRIM(TblAddress[[#This Row],[cln2]]))-LEN(SUBSTITUTE(TblAddress[[#This Row],[cln2]]," ",""))+1)</f>
        <v>0</v>
      </c>
      <c r="M350">
        <f>IF(TblAddress[[#This Row],[cln3]]="",0,1)</f>
        <v>0</v>
      </c>
      <c r="N350" s="7">
        <f>LEN(SUBSTITUTE(TblAddress[[#This Row],[cln2]]," ",""))</f>
        <v>0</v>
      </c>
      <c r="O350" s="6">
        <f t="shared" ca="1" si="5"/>
        <v>0.86323317374845776</v>
      </c>
      <c r="P350" s="6">
        <v>0.15732381118923</v>
      </c>
      <c r="Q350" s="6"/>
      <c r="R350" s="6"/>
      <c r="S350" s="6" t="s">
        <v>2263</v>
      </c>
      <c r="T350" s="6"/>
      <c r="U350" s="6"/>
      <c r="V350" s="8"/>
      <c r="W350" s="6"/>
      <c r="X350" s="6"/>
      <c r="Y350" s="8"/>
      <c r="Z350" s="6" t="s">
        <v>824</v>
      </c>
      <c r="AA350" s="6" t="s">
        <v>3031</v>
      </c>
      <c r="AB350" s="6"/>
      <c r="AC350" s="6"/>
      <c r="AD350" s="6"/>
      <c r="AE350" s="6">
        <v>0</v>
      </c>
    </row>
    <row r="351" spans="1:31">
      <c r="A351">
        <v>6067094</v>
      </c>
      <c r="B351" t="s">
        <v>728</v>
      </c>
      <c r="C351" t="s">
        <v>729</v>
      </c>
      <c r="D351" t="str">
        <f>TRIM(SUBSTITUTE(TblAddress[[#This Row],[person_address]],","," "))</f>
        <v>Belleville NJ</v>
      </c>
      <c r="E351" t="str">
        <f>TRIM([1]!RegExpReplace(TblAddress[[#This Row],[cln1]],"[^ 0-9]",""))</f>
        <v/>
      </c>
      <c r="F351" t="str">
        <f>TRIM([1]!RegExpFind(TblAddress[[#This Row],[cln1]],"(^|\D)\d{1,3}(\D|$)"))</f>
        <v/>
      </c>
      <c r="G351" t="s">
        <v>19</v>
      </c>
      <c r="H351">
        <v>1</v>
      </c>
      <c r="I351">
        <f>LEN(TblAddress[[#This Row],[person_address]])</f>
        <v>13</v>
      </c>
      <c r="J351" s="1">
        <f>IF(TblAddress[[#This Row],[chr_len]]&lt;=I$1002,3,IF(TblAddress[[#This Row],[chr_len]]&lt;=I$1003,2,1))</f>
        <v>3</v>
      </c>
      <c r="K351">
        <f>IF(LEN(TRIM(TblAddress[[#This Row],[cln1]]))=0,0,LEN(TRIM(TblAddress[[#This Row],[cln1]]))-LEN(SUBSTITUTE(TblAddress[[#This Row],[cln1]]," ",""))+1)</f>
        <v>2</v>
      </c>
      <c r="L351">
        <f>IF(LEN(TRIM(TblAddress[[#This Row],[cln2]]))=0,0,LEN(TRIM(TblAddress[[#This Row],[cln2]]))-LEN(SUBSTITUTE(TblAddress[[#This Row],[cln2]]," ",""))+1)</f>
        <v>0</v>
      </c>
      <c r="M351">
        <f>IF(TblAddress[[#This Row],[cln3]]="",0,1)</f>
        <v>0</v>
      </c>
      <c r="N351" s="7">
        <f>LEN(SUBSTITUTE(TblAddress[[#This Row],[cln2]]," ",""))</f>
        <v>0</v>
      </c>
      <c r="O351" s="6">
        <f t="shared" ca="1" si="5"/>
        <v>0.97519415634040918</v>
      </c>
      <c r="P351" s="6">
        <v>0.13563747950718963</v>
      </c>
      <c r="Q351" s="6"/>
      <c r="R351" s="6"/>
      <c r="S351" s="6" t="s">
        <v>2262</v>
      </c>
      <c r="T351" s="6"/>
      <c r="U351" s="6"/>
      <c r="V351" s="6"/>
      <c r="W351" s="17"/>
      <c r="X351" s="6"/>
      <c r="Y351" s="18"/>
      <c r="Z351" s="6" t="s">
        <v>3792</v>
      </c>
      <c r="AA351" s="6" t="s">
        <v>2105</v>
      </c>
      <c r="AB351" s="6"/>
      <c r="AC351" s="6"/>
      <c r="AD351" s="6"/>
      <c r="AE351" s="6">
        <v>0</v>
      </c>
    </row>
    <row r="352" spans="1:31">
      <c r="A352">
        <v>6074363</v>
      </c>
      <c r="B352" t="s">
        <v>730</v>
      </c>
      <c r="C352" t="s">
        <v>731</v>
      </c>
      <c r="D352" t="str">
        <f>TRIM(SUBSTITUTE(TblAddress[[#This Row],[person_address]],","," "))</f>
        <v>Tokorozawa</v>
      </c>
      <c r="E352" t="str">
        <f>TRIM([1]!RegExpReplace(TblAddress[[#This Row],[cln1]],"[^ 0-9]",""))</f>
        <v/>
      </c>
      <c r="F352" t="str">
        <f>TRIM([1]!RegExpFind(TblAddress[[#This Row],[cln1]],"(^|\D)\d{1,3}(\D|$)"))</f>
        <v/>
      </c>
      <c r="G352" t="s">
        <v>8</v>
      </c>
      <c r="H352">
        <v>1</v>
      </c>
      <c r="I352">
        <f>LEN(TblAddress[[#This Row],[person_address]])</f>
        <v>10</v>
      </c>
      <c r="J352" s="1">
        <f>IF(TblAddress[[#This Row],[chr_len]]&lt;=I$1002,3,IF(TblAddress[[#This Row],[chr_len]]&lt;=I$1003,2,1))</f>
        <v>3</v>
      </c>
      <c r="K352">
        <f>IF(LEN(TRIM(TblAddress[[#This Row],[cln1]]))=0,0,LEN(TRIM(TblAddress[[#This Row],[cln1]]))-LEN(SUBSTITUTE(TblAddress[[#This Row],[cln1]]," ",""))+1)</f>
        <v>1</v>
      </c>
      <c r="L352">
        <f>IF(LEN(TRIM(TblAddress[[#This Row],[cln2]]))=0,0,LEN(TRIM(TblAddress[[#This Row],[cln2]]))-LEN(SUBSTITUTE(TblAddress[[#This Row],[cln2]]," ",""))+1)</f>
        <v>0</v>
      </c>
      <c r="M352">
        <f>IF(TblAddress[[#This Row],[cln3]]="",0,1)</f>
        <v>0</v>
      </c>
      <c r="N352" s="7">
        <f>LEN(SUBSTITUTE(TblAddress[[#This Row],[cln2]]," ",""))</f>
        <v>0</v>
      </c>
      <c r="O352" s="6">
        <f t="shared" ca="1" si="5"/>
        <v>0.29118642707866926</v>
      </c>
      <c r="P352" s="6">
        <v>0.11817292337177632</v>
      </c>
      <c r="Q352" s="6"/>
      <c r="R352" s="6"/>
      <c r="S352" s="6" t="s">
        <v>2261</v>
      </c>
      <c r="T352" s="7"/>
      <c r="U352" s="7"/>
      <c r="V352" s="8"/>
      <c r="X352" s="7"/>
      <c r="Y352" s="8"/>
      <c r="Z352" s="7" t="s">
        <v>731</v>
      </c>
      <c r="AA352" s="7"/>
      <c r="AB352" s="7"/>
      <c r="AC352" s="6"/>
      <c r="AD352" s="6"/>
      <c r="AE352" s="6">
        <v>0</v>
      </c>
    </row>
    <row r="353" spans="1:31">
      <c r="A353">
        <v>6132384</v>
      </c>
      <c r="B353" t="s">
        <v>734</v>
      </c>
      <c r="C353" t="s">
        <v>735</v>
      </c>
      <c r="D353" t="str">
        <f>TRIM(SUBSTITUTE(TblAddress[[#This Row],[person_address]],","," "))</f>
        <v>Nancy</v>
      </c>
      <c r="E353" t="str">
        <f>TRIM([1]!RegExpReplace(TblAddress[[#This Row],[cln1]],"[^ 0-9]",""))</f>
        <v/>
      </c>
      <c r="F353" t="str">
        <f>TRIM([1]!RegExpFind(TblAddress[[#This Row],[cln1]],"(^|\D)\d{1,3}(\D|$)"))</f>
        <v/>
      </c>
      <c r="G353" t="s">
        <v>9</v>
      </c>
      <c r="H353">
        <v>1</v>
      </c>
      <c r="I353">
        <f>LEN(TblAddress[[#This Row],[person_address]])</f>
        <v>5</v>
      </c>
      <c r="J353" s="1">
        <f>IF(TblAddress[[#This Row],[chr_len]]&lt;=I$1002,3,IF(TblAddress[[#This Row],[chr_len]]&lt;=I$1003,2,1))</f>
        <v>3</v>
      </c>
      <c r="K353">
        <f>IF(LEN(TRIM(TblAddress[[#This Row],[cln1]]))=0,0,LEN(TRIM(TblAddress[[#This Row],[cln1]]))-LEN(SUBSTITUTE(TblAddress[[#This Row],[cln1]]," ",""))+1)</f>
        <v>1</v>
      </c>
      <c r="L353">
        <f>IF(LEN(TRIM(TblAddress[[#This Row],[cln2]]))=0,0,LEN(TRIM(TblAddress[[#This Row],[cln2]]))-LEN(SUBSTITUTE(TblAddress[[#This Row],[cln2]]," ",""))+1)</f>
        <v>0</v>
      </c>
      <c r="M353">
        <f>IF(TblAddress[[#This Row],[cln3]]="",0,1)</f>
        <v>0</v>
      </c>
      <c r="N353" s="7">
        <f>LEN(SUBSTITUTE(TblAddress[[#This Row],[cln2]]," ",""))</f>
        <v>0</v>
      </c>
      <c r="O353" s="6">
        <f t="shared" ca="1" si="5"/>
        <v>0.1339539188665273</v>
      </c>
      <c r="P353" s="6">
        <v>0.14751795515538701</v>
      </c>
      <c r="Q353" s="6"/>
      <c r="R353" s="6"/>
      <c r="S353" s="6" t="s">
        <v>2263</v>
      </c>
      <c r="T353" s="6"/>
      <c r="U353" s="6"/>
      <c r="V353" s="8"/>
      <c r="W353" s="6"/>
      <c r="X353" s="6"/>
      <c r="Y353" s="8"/>
      <c r="Z353" s="6" t="s">
        <v>735</v>
      </c>
      <c r="AA353" s="6"/>
      <c r="AB353" s="6"/>
      <c r="AC353" s="6"/>
      <c r="AD353" s="6"/>
      <c r="AE353" s="6">
        <v>0</v>
      </c>
    </row>
    <row r="354" spans="1:31">
      <c r="A354">
        <v>6181478</v>
      </c>
      <c r="B354" t="s">
        <v>738</v>
      </c>
      <c r="C354" t="s">
        <v>739</v>
      </c>
      <c r="D354" t="str">
        <f>TRIM(SUBSTITUTE(TblAddress[[#This Row],[person_address]],","," "))</f>
        <v>Madison CT</v>
      </c>
      <c r="E354" t="str">
        <f>TRIM([1]!RegExpReplace(TblAddress[[#This Row],[cln1]],"[^ 0-9]",""))</f>
        <v/>
      </c>
      <c r="F354" t="str">
        <f>TRIM([1]!RegExpFind(TblAddress[[#This Row],[cln1]],"(^|\D)\d{1,3}(\D|$)"))</f>
        <v/>
      </c>
      <c r="G354" t="s">
        <v>19</v>
      </c>
      <c r="H354">
        <v>1</v>
      </c>
      <c r="I354">
        <f>LEN(TblAddress[[#This Row],[person_address]])</f>
        <v>10</v>
      </c>
      <c r="J354" s="1">
        <f>IF(TblAddress[[#This Row],[chr_len]]&lt;=I$1002,3,IF(TblAddress[[#This Row],[chr_len]]&lt;=I$1003,2,1))</f>
        <v>3</v>
      </c>
      <c r="K354">
        <f>IF(LEN(TRIM(TblAddress[[#This Row],[cln1]]))=0,0,LEN(TRIM(TblAddress[[#This Row],[cln1]]))-LEN(SUBSTITUTE(TblAddress[[#This Row],[cln1]]," ",""))+1)</f>
        <v>2</v>
      </c>
      <c r="L354">
        <f>IF(LEN(TRIM(TblAddress[[#This Row],[cln2]]))=0,0,LEN(TRIM(TblAddress[[#This Row],[cln2]]))-LEN(SUBSTITUTE(TblAddress[[#This Row],[cln2]]," ",""))+1)</f>
        <v>0</v>
      </c>
      <c r="M354">
        <f>IF(TblAddress[[#This Row],[cln3]]="",0,1)</f>
        <v>0</v>
      </c>
      <c r="N354" s="7">
        <f>LEN(SUBSTITUTE(TblAddress[[#This Row],[cln2]]," ",""))</f>
        <v>0</v>
      </c>
      <c r="O354" s="6">
        <f t="shared" ca="1" si="5"/>
        <v>7.3716835518604307E-2</v>
      </c>
      <c r="P354" s="6">
        <v>0.20632240062041662</v>
      </c>
      <c r="Q354" s="6"/>
      <c r="R354" s="6"/>
      <c r="S354" s="6" t="s">
        <v>2266</v>
      </c>
      <c r="T354" s="6"/>
      <c r="U354" s="6"/>
      <c r="V354" s="8"/>
      <c r="W354" s="6"/>
      <c r="X354" s="6"/>
      <c r="Y354" s="8"/>
      <c r="Z354" s="6" t="s">
        <v>2378</v>
      </c>
      <c r="AA354" s="6" t="s">
        <v>2112</v>
      </c>
      <c r="AB354" s="6"/>
      <c r="AC354" s="6"/>
      <c r="AD354" s="6"/>
      <c r="AE354" s="6">
        <v>0</v>
      </c>
    </row>
    <row r="355" spans="1:31">
      <c r="A355">
        <v>6222241</v>
      </c>
      <c r="B355" t="s">
        <v>742</v>
      </c>
      <c r="C355" t="s">
        <v>743</v>
      </c>
      <c r="D355" t="str">
        <f>TRIM(SUBSTITUTE(TblAddress[[#This Row],[person_address]],","," "))</f>
        <v>Windsor</v>
      </c>
      <c r="E355" t="str">
        <f>TRIM([1]!RegExpReplace(TblAddress[[#This Row],[cln1]],"[^ 0-9]",""))</f>
        <v/>
      </c>
      <c r="F355" t="str">
        <f>TRIM([1]!RegExpFind(TblAddress[[#This Row],[cln1]],"(^|\D)\d{1,3}(\D|$)"))</f>
        <v/>
      </c>
      <c r="G355" t="s">
        <v>64</v>
      </c>
      <c r="H355">
        <v>1</v>
      </c>
      <c r="I355">
        <f>LEN(TblAddress[[#This Row],[person_address]])</f>
        <v>7</v>
      </c>
      <c r="J355" s="1">
        <f>IF(TblAddress[[#This Row],[chr_len]]&lt;=I$1002,3,IF(TblAddress[[#This Row],[chr_len]]&lt;=I$1003,2,1))</f>
        <v>3</v>
      </c>
      <c r="K355">
        <f>IF(LEN(TRIM(TblAddress[[#This Row],[cln1]]))=0,0,LEN(TRIM(TblAddress[[#This Row],[cln1]]))-LEN(SUBSTITUTE(TblAddress[[#This Row],[cln1]]," ",""))+1)</f>
        <v>1</v>
      </c>
      <c r="L355">
        <f>IF(LEN(TRIM(TblAddress[[#This Row],[cln2]]))=0,0,LEN(TRIM(TblAddress[[#This Row],[cln2]]))-LEN(SUBSTITUTE(TblAddress[[#This Row],[cln2]]," ",""))+1)</f>
        <v>0</v>
      </c>
      <c r="M355">
        <f>IF(TblAddress[[#This Row],[cln3]]="",0,1)</f>
        <v>0</v>
      </c>
      <c r="N355" s="7">
        <f>LEN(SUBSTITUTE(TblAddress[[#This Row],[cln2]]," ",""))</f>
        <v>0</v>
      </c>
      <c r="O355" s="6">
        <f t="shared" ca="1" si="5"/>
        <v>0.16058613810140898</v>
      </c>
      <c r="P355" s="6">
        <v>0.12868714296467998</v>
      </c>
      <c r="Q355" s="6"/>
      <c r="R355" s="6"/>
      <c r="S355" s="6" t="s">
        <v>2261</v>
      </c>
      <c r="T355" s="7"/>
      <c r="U355" s="7"/>
      <c r="V355" s="8"/>
      <c r="W355" s="7"/>
      <c r="X355" s="7"/>
      <c r="Y355" s="8"/>
      <c r="Z355" s="7" t="s">
        <v>743</v>
      </c>
      <c r="AA355" s="7"/>
      <c r="AB355" s="7"/>
      <c r="AC355" s="6"/>
      <c r="AD355" s="6"/>
      <c r="AE355" s="6">
        <v>0</v>
      </c>
    </row>
    <row r="356" spans="1:31">
      <c r="A356">
        <v>6248957</v>
      </c>
      <c r="B356" t="s">
        <v>745</v>
      </c>
      <c r="C356" t="s">
        <v>746</v>
      </c>
      <c r="D356" t="str">
        <f>TRIM(SUBSTITUTE(TblAddress[[#This Row],[person_address]],","," "))</f>
        <v>College Park</v>
      </c>
      <c r="E356" t="str">
        <f>TRIM([1]!RegExpReplace(TblAddress[[#This Row],[cln1]],"[^ 0-9]",""))</f>
        <v/>
      </c>
      <c r="F356" t="str">
        <f>TRIM([1]!RegExpFind(TblAddress[[#This Row],[cln1]],"(^|\D)\d{1,3}(\D|$)"))</f>
        <v/>
      </c>
      <c r="G356" t="s">
        <v>19</v>
      </c>
      <c r="H356">
        <v>1</v>
      </c>
      <c r="I356">
        <f>LEN(TblAddress[[#This Row],[person_address]])</f>
        <v>12</v>
      </c>
      <c r="J356" s="1">
        <f>IF(TblAddress[[#This Row],[chr_len]]&lt;=I$1002,3,IF(TblAddress[[#This Row],[chr_len]]&lt;=I$1003,2,1))</f>
        <v>3</v>
      </c>
      <c r="K356">
        <f>IF(LEN(TRIM(TblAddress[[#This Row],[cln1]]))=0,0,LEN(TRIM(TblAddress[[#This Row],[cln1]]))-LEN(SUBSTITUTE(TblAddress[[#This Row],[cln1]]," ",""))+1)</f>
        <v>2</v>
      </c>
      <c r="L356">
        <f>IF(LEN(TRIM(TblAddress[[#This Row],[cln2]]))=0,0,LEN(TRIM(TblAddress[[#This Row],[cln2]]))-LEN(SUBSTITUTE(TblAddress[[#This Row],[cln2]]," ",""))+1)</f>
        <v>0</v>
      </c>
      <c r="M356">
        <f>IF(TblAddress[[#This Row],[cln3]]="",0,1)</f>
        <v>0</v>
      </c>
      <c r="N356" s="7">
        <f>LEN(SUBSTITUTE(TblAddress[[#This Row],[cln2]]," ",""))</f>
        <v>0</v>
      </c>
      <c r="O356" s="6">
        <f t="shared" ca="1" si="5"/>
        <v>0.19056079498653655</v>
      </c>
      <c r="P356" s="6">
        <v>0.19143175301042747</v>
      </c>
      <c r="Q356" s="6"/>
      <c r="R356" s="6"/>
      <c r="S356" s="6" t="s">
        <v>2265</v>
      </c>
      <c r="T356" s="7"/>
      <c r="U356" s="7"/>
      <c r="V356" s="8"/>
      <c r="W356" s="7"/>
      <c r="X356" s="7"/>
      <c r="Y356" s="8"/>
      <c r="Z356" s="7" t="s">
        <v>746</v>
      </c>
      <c r="AA356" s="7"/>
      <c r="AB356" s="7"/>
      <c r="AC356" s="7"/>
      <c r="AD356" s="7"/>
      <c r="AE356" s="7">
        <v>0</v>
      </c>
    </row>
    <row r="357" spans="1:31">
      <c r="A357">
        <v>6250807</v>
      </c>
      <c r="B357" t="s">
        <v>747</v>
      </c>
      <c r="C357" t="s">
        <v>613</v>
      </c>
      <c r="D357" t="str">
        <f>TRIM(SUBSTITUTE(TblAddress[[#This Row],[person_address]],","," "))</f>
        <v>Tokyo</v>
      </c>
      <c r="E357" t="str">
        <f>TRIM([1]!RegExpReplace(TblAddress[[#This Row],[cln1]],"[^ 0-9]",""))</f>
        <v/>
      </c>
      <c r="F357" t="str">
        <f>TRIM([1]!RegExpFind(TblAddress[[#This Row],[cln1]],"(^|\D)\d{1,3}(\D|$)"))</f>
        <v/>
      </c>
      <c r="G357" t="s">
        <v>8</v>
      </c>
      <c r="H357">
        <v>1</v>
      </c>
      <c r="I357">
        <f>LEN(TblAddress[[#This Row],[person_address]])</f>
        <v>5</v>
      </c>
      <c r="J357" s="1">
        <f>IF(TblAddress[[#This Row],[chr_len]]&lt;=I$1002,3,IF(TblAddress[[#This Row],[chr_len]]&lt;=I$1003,2,1))</f>
        <v>3</v>
      </c>
      <c r="K357">
        <f>IF(LEN(TRIM(TblAddress[[#This Row],[cln1]]))=0,0,LEN(TRIM(TblAddress[[#This Row],[cln1]]))-LEN(SUBSTITUTE(TblAddress[[#This Row],[cln1]]," ",""))+1)</f>
        <v>1</v>
      </c>
      <c r="L357">
        <f>IF(LEN(TRIM(TblAddress[[#This Row],[cln2]]))=0,0,LEN(TRIM(TblAddress[[#This Row],[cln2]]))-LEN(SUBSTITUTE(TblAddress[[#This Row],[cln2]]," ",""))+1)</f>
        <v>0</v>
      </c>
      <c r="M357">
        <f>IF(TblAddress[[#This Row],[cln3]]="",0,1)</f>
        <v>0</v>
      </c>
      <c r="N357" s="7">
        <f>LEN(SUBSTITUTE(TblAddress[[#This Row],[cln2]]," ",""))</f>
        <v>0</v>
      </c>
      <c r="O357" s="6">
        <f t="shared" ca="1" si="5"/>
        <v>0.96136295579211284</v>
      </c>
      <c r="P357" s="6">
        <v>9.503526831857867E-2</v>
      </c>
      <c r="Q357" s="6"/>
      <c r="R357" s="6"/>
      <c r="S357" s="6" t="s">
        <v>2267</v>
      </c>
      <c r="T357" s="6"/>
      <c r="U357" s="6"/>
      <c r="V357" s="8"/>
      <c r="X357" s="6"/>
      <c r="Y357" s="8"/>
      <c r="Z357" s="6" t="s">
        <v>613</v>
      </c>
      <c r="AA357" s="6"/>
      <c r="AB357" s="6"/>
      <c r="AC357" s="6"/>
      <c r="AD357" s="6"/>
      <c r="AE357" s="6">
        <v>0</v>
      </c>
    </row>
    <row r="358" spans="1:31">
      <c r="A358">
        <v>6254823</v>
      </c>
      <c r="B358" t="s">
        <v>749</v>
      </c>
      <c r="C358" t="s">
        <v>750</v>
      </c>
      <c r="D358" t="str">
        <f>TRIM(SUBSTITUTE(TblAddress[[#This Row],[person_address]],","," "))</f>
        <v>Pomfret</v>
      </c>
      <c r="E358" t="str">
        <f>TRIM([1]!RegExpReplace(TblAddress[[#This Row],[cln1]],"[^ 0-9]",""))</f>
        <v/>
      </c>
      <c r="F358" t="str">
        <f>TRIM([1]!RegExpFind(TblAddress[[#This Row],[cln1]],"(^|\D)\d{1,3}(\D|$)"))</f>
        <v/>
      </c>
      <c r="G358" t="s">
        <v>19</v>
      </c>
      <c r="H358">
        <v>1</v>
      </c>
      <c r="I358">
        <f>LEN(TblAddress[[#This Row],[person_address]])</f>
        <v>7</v>
      </c>
      <c r="J358" s="1">
        <f>IF(TblAddress[[#This Row],[chr_len]]&lt;=I$1002,3,IF(TblAddress[[#This Row],[chr_len]]&lt;=I$1003,2,1))</f>
        <v>3</v>
      </c>
      <c r="K358">
        <f>IF(LEN(TRIM(TblAddress[[#This Row],[cln1]]))=0,0,LEN(TRIM(TblAddress[[#This Row],[cln1]]))-LEN(SUBSTITUTE(TblAddress[[#This Row],[cln1]]," ",""))+1)</f>
        <v>1</v>
      </c>
      <c r="L358">
        <f>IF(LEN(TRIM(TblAddress[[#This Row],[cln2]]))=0,0,LEN(TRIM(TblAddress[[#This Row],[cln2]]))-LEN(SUBSTITUTE(TblAddress[[#This Row],[cln2]]," ",""))+1)</f>
        <v>0</v>
      </c>
      <c r="M358">
        <f>IF(TblAddress[[#This Row],[cln3]]="",0,1)</f>
        <v>0</v>
      </c>
      <c r="N358" s="7">
        <f>LEN(SUBSTITUTE(TblAddress[[#This Row],[cln2]]," ",""))</f>
        <v>0</v>
      </c>
      <c r="O358" s="6">
        <f t="shared" ca="1" si="5"/>
        <v>0.53923593833481842</v>
      </c>
      <c r="P358" s="6">
        <v>0.208202581779388</v>
      </c>
      <c r="Q358" s="6"/>
      <c r="R358" s="6"/>
      <c r="S358" s="6" t="s">
        <v>2266</v>
      </c>
      <c r="T358" s="6"/>
      <c r="U358" s="6"/>
      <c r="V358" s="8"/>
      <c r="W358" s="6"/>
      <c r="X358" s="6"/>
      <c r="Y358" s="8"/>
      <c r="Z358" s="6" t="s">
        <v>750</v>
      </c>
      <c r="AA358" s="6"/>
      <c r="AB358" s="6"/>
      <c r="AC358" s="6"/>
      <c r="AD358" s="6"/>
      <c r="AE358" s="6">
        <v>0</v>
      </c>
    </row>
    <row r="359" spans="1:31">
      <c r="A359">
        <v>6260169</v>
      </c>
      <c r="B359" t="s">
        <v>751</v>
      </c>
      <c r="C359" t="s">
        <v>752</v>
      </c>
      <c r="D359" t="str">
        <f>TRIM(SUBSTITUTE(TblAddress[[#This Row],[person_address]],","," "))</f>
        <v>Worcester MA</v>
      </c>
      <c r="E359" t="str">
        <f>TRIM([1]!RegExpReplace(TblAddress[[#This Row],[cln1]],"[^ 0-9]",""))</f>
        <v/>
      </c>
      <c r="F359" t="str">
        <f>TRIM([1]!RegExpFind(TblAddress[[#This Row],[cln1]],"(^|\D)\d{1,3}(\D|$)"))</f>
        <v/>
      </c>
      <c r="G359" t="s">
        <v>19</v>
      </c>
      <c r="H359">
        <v>1</v>
      </c>
      <c r="I359">
        <f>LEN(TblAddress[[#This Row],[person_address]])</f>
        <v>12</v>
      </c>
      <c r="J359" s="1">
        <f>IF(TblAddress[[#This Row],[chr_len]]&lt;=I$1002,3,IF(TblAddress[[#This Row],[chr_len]]&lt;=I$1003,2,1))</f>
        <v>3</v>
      </c>
      <c r="K359">
        <f>IF(LEN(TRIM(TblAddress[[#This Row],[cln1]]))=0,0,LEN(TRIM(TblAddress[[#This Row],[cln1]]))-LEN(SUBSTITUTE(TblAddress[[#This Row],[cln1]]," ",""))+1)</f>
        <v>2</v>
      </c>
      <c r="L359">
        <f>IF(LEN(TRIM(TblAddress[[#This Row],[cln2]]))=0,0,LEN(TRIM(TblAddress[[#This Row],[cln2]]))-LEN(SUBSTITUTE(TblAddress[[#This Row],[cln2]]," ",""))+1)</f>
        <v>0</v>
      </c>
      <c r="M359">
        <f>IF(TblAddress[[#This Row],[cln3]]="",0,1)</f>
        <v>0</v>
      </c>
      <c r="N359" s="7">
        <f>LEN(SUBSTITUTE(TblAddress[[#This Row],[cln2]]," ",""))</f>
        <v>0</v>
      </c>
      <c r="O359" s="6">
        <f t="shared" ca="1" si="5"/>
        <v>0.21804798308619966</v>
      </c>
      <c r="P359" s="6">
        <v>0.20786306773942298</v>
      </c>
      <c r="Q359" s="6"/>
      <c r="R359" s="6"/>
      <c r="S359" s="6" t="s">
        <v>2266</v>
      </c>
      <c r="T359" s="6"/>
      <c r="U359" s="6"/>
      <c r="V359" s="8"/>
      <c r="W359" s="6"/>
      <c r="X359" s="6"/>
      <c r="Y359" s="8"/>
      <c r="Z359" s="6" t="s">
        <v>2379</v>
      </c>
      <c r="AA359" s="6" t="s">
        <v>2380</v>
      </c>
      <c r="AB359" s="6"/>
      <c r="AC359" s="6"/>
      <c r="AD359" s="6"/>
      <c r="AE359" s="6">
        <v>0</v>
      </c>
    </row>
    <row r="360" spans="1:31">
      <c r="A360">
        <v>6283456</v>
      </c>
      <c r="B360" t="s">
        <v>753</v>
      </c>
      <c r="C360" t="s">
        <v>754</v>
      </c>
      <c r="D360" t="str">
        <f>TRIM(SUBSTITUTE(TblAddress[[#This Row],[person_address]],","," "))</f>
        <v>Santa Paula</v>
      </c>
      <c r="E360" t="str">
        <f>TRIM([1]!RegExpReplace(TblAddress[[#This Row],[cln1]],"[^ 0-9]",""))</f>
        <v/>
      </c>
      <c r="F360" t="str">
        <f>TRIM([1]!RegExpFind(TblAddress[[#This Row],[cln1]],"(^|\D)\d{1,3}(\D|$)"))</f>
        <v/>
      </c>
      <c r="G360" t="s">
        <v>19</v>
      </c>
      <c r="H360">
        <v>1</v>
      </c>
      <c r="I360">
        <f>LEN(TblAddress[[#This Row],[person_address]])</f>
        <v>11</v>
      </c>
      <c r="J360" s="1">
        <f>IF(TblAddress[[#This Row],[chr_len]]&lt;=I$1002,3,IF(TblAddress[[#This Row],[chr_len]]&lt;=I$1003,2,1))</f>
        <v>3</v>
      </c>
      <c r="K360">
        <f>IF(LEN(TRIM(TblAddress[[#This Row],[cln1]]))=0,0,LEN(TRIM(TblAddress[[#This Row],[cln1]]))-LEN(SUBSTITUTE(TblAddress[[#This Row],[cln1]]," ",""))+1)</f>
        <v>2</v>
      </c>
      <c r="L360">
        <f>IF(LEN(TRIM(TblAddress[[#This Row],[cln2]]))=0,0,LEN(TRIM(TblAddress[[#This Row],[cln2]]))-LEN(SUBSTITUTE(TblAddress[[#This Row],[cln2]]," ",""))+1)</f>
        <v>0</v>
      </c>
      <c r="M360">
        <f>IF(TblAddress[[#This Row],[cln3]]="",0,1)</f>
        <v>0</v>
      </c>
      <c r="N360" s="7">
        <f>LEN(SUBSTITUTE(TblAddress[[#This Row],[cln2]]," ",""))</f>
        <v>0</v>
      </c>
      <c r="O360" s="6">
        <f t="shared" ca="1" si="5"/>
        <v>0.60985760814715273</v>
      </c>
      <c r="P360" s="6">
        <v>0.13650030288061643</v>
      </c>
      <c r="Q360" s="6"/>
      <c r="R360" s="6"/>
      <c r="S360" s="6" t="s">
        <v>2262</v>
      </c>
      <c r="T360" s="6"/>
      <c r="U360" s="6"/>
      <c r="V360" s="6"/>
      <c r="W360" s="17"/>
      <c r="X360" s="6"/>
      <c r="Y360" s="18"/>
      <c r="Z360" s="6" t="s">
        <v>754</v>
      </c>
      <c r="AA360" s="6"/>
      <c r="AB360" s="6"/>
      <c r="AC360" s="6"/>
      <c r="AD360" s="6"/>
      <c r="AE360" s="6">
        <v>0</v>
      </c>
    </row>
    <row r="361" spans="1:31">
      <c r="A361">
        <v>6291640</v>
      </c>
      <c r="B361" t="s">
        <v>755</v>
      </c>
      <c r="C361" t="s">
        <v>756</v>
      </c>
      <c r="D361" t="str">
        <f>TRIM(SUBSTITUTE(TblAddress[[#This Row],[person_address]],","," "))</f>
        <v>4005 Meerbusch 1</v>
      </c>
      <c r="E361" t="str">
        <f>TRIM([1]!RegExpReplace(TblAddress[[#This Row],[cln1]],"[^ 0-9]",""))</f>
        <v>4005 1</v>
      </c>
      <c r="F361" t="str">
        <f>TRIM([1]!RegExpFind(TblAddress[[#This Row],[cln1]],"(^|\D)\d{1,3}(\D|$)"))</f>
        <v>1</v>
      </c>
      <c r="G361" t="s">
        <v>4</v>
      </c>
      <c r="H361">
        <v>1</v>
      </c>
      <c r="I361">
        <f>LEN(TblAddress[[#This Row],[person_address]])</f>
        <v>16</v>
      </c>
      <c r="J361" s="1">
        <f>IF(TblAddress[[#This Row],[chr_len]]&lt;=I$1002,3,IF(TblAddress[[#This Row],[chr_len]]&lt;=I$1003,2,1))</f>
        <v>3</v>
      </c>
      <c r="K361">
        <f>IF(LEN(TRIM(TblAddress[[#This Row],[cln1]]))=0,0,LEN(TRIM(TblAddress[[#This Row],[cln1]]))-LEN(SUBSTITUTE(TblAddress[[#This Row],[cln1]]," ",""))+1)</f>
        <v>3</v>
      </c>
      <c r="L361">
        <f>IF(LEN(TRIM(TblAddress[[#This Row],[cln2]]))=0,0,LEN(TRIM(TblAddress[[#This Row],[cln2]]))-LEN(SUBSTITUTE(TblAddress[[#This Row],[cln2]]," ",""))+1)</f>
        <v>2</v>
      </c>
      <c r="M361">
        <f>IF(TblAddress[[#This Row],[cln3]]="",0,1)</f>
        <v>1</v>
      </c>
      <c r="N361" s="7">
        <f>LEN(SUBSTITUTE(TblAddress[[#This Row],[cln2]]," ",""))</f>
        <v>5</v>
      </c>
      <c r="O361" s="6">
        <f t="shared" ca="1" si="5"/>
        <v>0.16409018032053624</v>
      </c>
      <c r="P361" s="6">
        <v>0.11927945835955478</v>
      </c>
      <c r="Q361" s="6"/>
      <c r="R361" s="6"/>
      <c r="S361" s="6" t="s">
        <v>2261</v>
      </c>
      <c r="T361" s="7"/>
      <c r="U361" s="7"/>
      <c r="V361" s="8"/>
      <c r="W361" s="7">
        <v>1</v>
      </c>
      <c r="X361" s="7"/>
      <c r="Y361" s="8" t="s">
        <v>3258</v>
      </c>
      <c r="Z361" s="7" t="s">
        <v>3259</v>
      </c>
      <c r="AA361" s="7"/>
      <c r="AB361" s="7"/>
      <c r="AC361" s="6"/>
      <c r="AD361" s="6"/>
      <c r="AE361" s="6">
        <v>0</v>
      </c>
    </row>
    <row r="362" spans="1:31">
      <c r="A362">
        <v>6324879</v>
      </c>
      <c r="B362" t="s">
        <v>758</v>
      </c>
      <c r="C362" t="s">
        <v>691</v>
      </c>
      <c r="D362" t="str">
        <f>TRIM(SUBSTITUTE(TblAddress[[#This Row],[person_address]],","," "))</f>
        <v>Nenzing</v>
      </c>
      <c r="E362" t="str">
        <f>TRIM([1]!RegExpReplace(TblAddress[[#This Row],[cln1]],"[^ 0-9]",""))</f>
        <v/>
      </c>
      <c r="F362" t="str">
        <f>TRIM([1]!RegExpFind(TblAddress[[#This Row],[cln1]],"(^|\D)\d{1,3}(\D|$)"))</f>
        <v/>
      </c>
      <c r="G362" t="s">
        <v>21</v>
      </c>
      <c r="H362">
        <v>1</v>
      </c>
      <c r="I362">
        <f>LEN(TblAddress[[#This Row],[person_address]])</f>
        <v>7</v>
      </c>
      <c r="J362" s="1">
        <f>IF(TblAddress[[#This Row],[chr_len]]&lt;=I$1002,3,IF(TblAddress[[#This Row],[chr_len]]&lt;=I$1003,2,1))</f>
        <v>3</v>
      </c>
      <c r="K362">
        <f>IF(LEN(TRIM(TblAddress[[#This Row],[cln1]]))=0,0,LEN(TRIM(TblAddress[[#This Row],[cln1]]))-LEN(SUBSTITUTE(TblAddress[[#This Row],[cln1]]," ",""))+1)</f>
        <v>1</v>
      </c>
      <c r="L362">
        <f>IF(LEN(TRIM(TblAddress[[#This Row],[cln2]]))=0,0,LEN(TRIM(TblAddress[[#This Row],[cln2]]))-LEN(SUBSTITUTE(TblAddress[[#This Row],[cln2]]," ",""))+1)</f>
        <v>0</v>
      </c>
      <c r="M362">
        <f>IF(TblAddress[[#This Row],[cln3]]="",0,1)</f>
        <v>0</v>
      </c>
      <c r="N362" s="7">
        <f>LEN(SUBSTITUTE(TblAddress[[#This Row],[cln2]]," ",""))</f>
        <v>0</v>
      </c>
      <c r="O362" s="6">
        <f t="shared" ca="1" si="5"/>
        <v>0.84799696105349187</v>
      </c>
      <c r="P362" s="6">
        <v>0.15305368827523869</v>
      </c>
      <c r="Q362" s="6"/>
      <c r="R362" s="6"/>
      <c r="S362" s="6" t="s">
        <v>2263</v>
      </c>
      <c r="T362" s="6"/>
      <c r="U362" s="6"/>
      <c r="V362" s="8"/>
      <c r="W362" s="6"/>
      <c r="X362" s="6"/>
      <c r="Y362" s="8"/>
      <c r="Z362" s="6" t="s">
        <v>691</v>
      </c>
      <c r="AA362" s="6"/>
      <c r="AB362" s="6"/>
      <c r="AC362" s="6"/>
      <c r="AD362" s="6"/>
      <c r="AE362" s="6">
        <v>0</v>
      </c>
    </row>
    <row r="363" spans="1:31">
      <c r="A363">
        <v>6337063</v>
      </c>
      <c r="B363" t="s">
        <v>759</v>
      </c>
      <c r="C363" t="s">
        <v>760</v>
      </c>
      <c r="D363" t="str">
        <f>TRIM(SUBSTITUTE(TblAddress[[#This Row],[person_address]],","," "))</f>
        <v>Wirral</v>
      </c>
      <c r="E363" t="str">
        <f>TRIM([1]!RegExpReplace(TblAddress[[#This Row],[cln1]],"[^ 0-9]",""))</f>
        <v/>
      </c>
      <c r="F363" t="str">
        <f>TRIM([1]!RegExpFind(TblAddress[[#This Row],[cln1]],"(^|\D)\d{1,3}(\D|$)"))</f>
        <v/>
      </c>
      <c r="G363" t="s">
        <v>16</v>
      </c>
      <c r="H363">
        <v>1</v>
      </c>
      <c r="I363">
        <f>LEN(TblAddress[[#This Row],[person_address]])</f>
        <v>6</v>
      </c>
      <c r="J363" s="1">
        <f>IF(TblAddress[[#This Row],[chr_len]]&lt;=I$1002,3,IF(TblAddress[[#This Row],[chr_len]]&lt;=I$1003,2,1))</f>
        <v>3</v>
      </c>
      <c r="K363">
        <f>IF(LEN(TRIM(TblAddress[[#This Row],[cln1]]))=0,0,LEN(TRIM(TblAddress[[#This Row],[cln1]]))-LEN(SUBSTITUTE(TblAddress[[#This Row],[cln1]]," ",""))+1)</f>
        <v>1</v>
      </c>
      <c r="L363">
        <f>IF(LEN(TRIM(TblAddress[[#This Row],[cln2]]))=0,0,LEN(TRIM(TblAddress[[#This Row],[cln2]]))-LEN(SUBSTITUTE(TblAddress[[#This Row],[cln2]]," ",""))+1)</f>
        <v>0</v>
      </c>
      <c r="M363">
        <f>IF(TblAddress[[#This Row],[cln3]]="",0,1)</f>
        <v>0</v>
      </c>
      <c r="N363" s="7">
        <f>LEN(SUBSTITUTE(TblAddress[[#This Row],[cln2]]," ",""))</f>
        <v>0</v>
      </c>
      <c r="O363" s="6">
        <f t="shared" ca="1" si="5"/>
        <v>0.49486734672546451</v>
      </c>
      <c r="P363" s="6">
        <v>0.11603456363516618</v>
      </c>
      <c r="Q363" s="6"/>
      <c r="R363" s="6"/>
      <c r="S363" s="6" t="s">
        <v>2261</v>
      </c>
      <c r="T363" s="7"/>
      <c r="U363" s="7"/>
      <c r="V363" s="8"/>
      <c r="W363" s="7"/>
      <c r="X363" s="7"/>
      <c r="Y363" s="8"/>
      <c r="Z363" s="7"/>
      <c r="AA363" s="15" t="s">
        <v>760</v>
      </c>
      <c r="AB363" s="7"/>
      <c r="AC363" s="6"/>
      <c r="AD363" s="6"/>
      <c r="AE363" s="6">
        <v>0</v>
      </c>
    </row>
    <row r="364" spans="1:31">
      <c r="A364">
        <v>6358453</v>
      </c>
      <c r="B364" t="s">
        <v>761</v>
      </c>
      <c r="C364" t="s">
        <v>762</v>
      </c>
      <c r="D364" t="str">
        <f>TRIM(SUBSTITUTE(TblAddress[[#This Row],[person_address]],","," "))</f>
        <v>Meguro-ku</v>
      </c>
      <c r="E364" t="str">
        <f>TRIM([1]!RegExpReplace(TblAddress[[#This Row],[cln1]],"[^ 0-9]",""))</f>
        <v/>
      </c>
      <c r="F364" t="str">
        <f>TRIM([1]!RegExpFind(TblAddress[[#This Row],[cln1]],"(^|\D)\d{1,3}(\D|$)"))</f>
        <v/>
      </c>
      <c r="G364" t="s">
        <v>8</v>
      </c>
      <c r="H364">
        <v>1</v>
      </c>
      <c r="I364">
        <f>LEN(TblAddress[[#This Row],[person_address]])</f>
        <v>9</v>
      </c>
      <c r="J364" s="1">
        <f>IF(TblAddress[[#This Row],[chr_len]]&lt;=I$1002,3,IF(TblAddress[[#This Row],[chr_len]]&lt;=I$1003,2,1))</f>
        <v>3</v>
      </c>
      <c r="K364">
        <f>IF(LEN(TRIM(TblAddress[[#This Row],[cln1]]))=0,0,LEN(TRIM(TblAddress[[#This Row],[cln1]]))-LEN(SUBSTITUTE(TblAddress[[#This Row],[cln1]]," ",""))+1)</f>
        <v>1</v>
      </c>
      <c r="L364">
        <f>IF(LEN(TRIM(TblAddress[[#This Row],[cln2]]))=0,0,LEN(TRIM(TblAddress[[#This Row],[cln2]]))-LEN(SUBSTITUTE(TblAddress[[#This Row],[cln2]]," ",""))+1)</f>
        <v>0</v>
      </c>
      <c r="M364">
        <f>IF(TblAddress[[#This Row],[cln3]]="",0,1)</f>
        <v>0</v>
      </c>
      <c r="N364" s="7">
        <f>LEN(SUBSTITUTE(TblAddress[[#This Row],[cln2]]," ",""))</f>
        <v>0</v>
      </c>
      <c r="O364" s="6">
        <f t="shared" ca="1" si="5"/>
        <v>0.24103300480866063</v>
      </c>
      <c r="P364" s="6">
        <v>0.19150900407955795</v>
      </c>
      <c r="Q364" s="6"/>
      <c r="R364" s="6"/>
      <c r="S364" s="6" t="s">
        <v>2265</v>
      </c>
      <c r="T364" s="7"/>
      <c r="U364" s="7"/>
      <c r="V364" s="8"/>
      <c r="X364" s="7"/>
      <c r="Y364" s="8"/>
      <c r="Z364" s="7" t="s">
        <v>3523</v>
      </c>
      <c r="AA364" s="7"/>
      <c r="AB364" s="7"/>
      <c r="AC364" s="7"/>
      <c r="AD364" s="7"/>
      <c r="AE364" s="7">
        <v>0</v>
      </c>
    </row>
    <row r="365" spans="1:31">
      <c r="A365">
        <v>6372696</v>
      </c>
      <c r="B365" t="s">
        <v>764</v>
      </c>
      <c r="C365" t="s">
        <v>765</v>
      </c>
      <c r="D365" t="str">
        <f>TRIM(SUBSTITUTE(TblAddress[[#This Row],[person_address]],","," "))</f>
        <v>S-453 00 Lysekil</v>
      </c>
      <c r="E365" t="str">
        <f>TRIM([1]!RegExpReplace(TblAddress[[#This Row],[cln1]],"[^ 0-9]",""))</f>
        <v>453 00</v>
      </c>
      <c r="F365" t="str">
        <f>TRIM([1]!RegExpFind(TblAddress[[#This Row],[cln1]],"(^|\D)\d{1,3}(\D|$)"))</f>
        <v>-453</v>
      </c>
      <c r="G365" t="s">
        <v>30</v>
      </c>
      <c r="H365">
        <v>1</v>
      </c>
      <c r="I365">
        <f>LEN(TblAddress[[#This Row],[person_address]])</f>
        <v>16</v>
      </c>
      <c r="J365" s="1">
        <f>IF(TblAddress[[#This Row],[chr_len]]&lt;=I$1002,3,IF(TblAddress[[#This Row],[chr_len]]&lt;=I$1003,2,1))</f>
        <v>3</v>
      </c>
      <c r="K365">
        <f>IF(LEN(TRIM(TblAddress[[#This Row],[cln1]]))=0,0,LEN(TRIM(TblAddress[[#This Row],[cln1]]))-LEN(SUBSTITUTE(TblAddress[[#This Row],[cln1]]," ",""))+1)</f>
        <v>3</v>
      </c>
      <c r="L365">
        <f>IF(LEN(TRIM(TblAddress[[#This Row],[cln2]]))=0,0,LEN(TRIM(TblAddress[[#This Row],[cln2]]))-LEN(SUBSTITUTE(TblAddress[[#This Row],[cln2]]," ",""))+1)</f>
        <v>2</v>
      </c>
      <c r="M365">
        <f>IF(TblAddress[[#This Row],[cln3]]="",0,1)</f>
        <v>1</v>
      </c>
      <c r="N365" s="7">
        <f>LEN(SUBSTITUTE(TblAddress[[#This Row],[cln2]]," ",""))</f>
        <v>5</v>
      </c>
      <c r="O365" s="6">
        <f t="shared" ca="1" si="5"/>
        <v>0.41100658053873873</v>
      </c>
      <c r="P365" s="6">
        <v>0.18057084731821993</v>
      </c>
      <c r="Q365" s="6"/>
      <c r="R365" s="6"/>
      <c r="S365" s="6" t="s">
        <v>2265</v>
      </c>
      <c r="T365" s="7"/>
      <c r="U365" s="7"/>
      <c r="V365" s="8"/>
      <c r="W365" s="7"/>
      <c r="X365" s="7"/>
      <c r="Y365" s="8" t="s">
        <v>3524</v>
      </c>
      <c r="Z365" s="7" t="s">
        <v>3525</v>
      </c>
      <c r="AA365" s="7"/>
      <c r="AB365" s="7"/>
      <c r="AC365" s="7"/>
      <c r="AD365" s="7"/>
      <c r="AE365" s="7">
        <v>0</v>
      </c>
    </row>
    <row r="366" spans="1:31">
      <c r="A366">
        <v>6386852</v>
      </c>
      <c r="B366" t="s">
        <v>766</v>
      </c>
      <c r="C366" t="s">
        <v>767</v>
      </c>
      <c r="D366" t="str">
        <f>TRIM(SUBSTITUTE(TblAddress[[#This Row],[person_address]],","," "))</f>
        <v>Elkhart</v>
      </c>
      <c r="E366" t="str">
        <f>TRIM([1]!RegExpReplace(TblAddress[[#This Row],[cln1]],"[^ 0-9]",""))</f>
        <v/>
      </c>
      <c r="F366" t="str">
        <f>TRIM([1]!RegExpFind(TblAddress[[#This Row],[cln1]],"(^|\D)\d{1,3}(\D|$)"))</f>
        <v/>
      </c>
      <c r="G366" t="s">
        <v>19</v>
      </c>
      <c r="H366">
        <v>1</v>
      </c>
      <c r="I366">
        <f>LEN(TblAddress[[#This Row],[person_address]])</f>
        <v>7</v>
      </c>
      <c r="J366" s="1">
        <f>IF(TblAddress[[#This Row],[chr_len]]&lt;=I$1002,3,IF(TblAddress[[#This Row],[chr_len]]&lt;=I$1003,2,1))</f>
        <v>3</v>
      </c>
      <c r="K366">
        <f>IF(LEN(TRIM(TblAddress[[#This Row],[cln1]]))=0,0,LEN(TRIM(TblAddress[[#This Row],[cln1]]))-LEN(SUBSTITUTE(TblAddress[[#This Row],[cln1]]," ",""))+1)</f>
        <v>1</v>
      </c>
      <c r="L366">
        <f>IF(LEN(TRIM(TblAddress[[#This Row],[cln2]]))=0,0,LEN(TRIM(TblAddress[[#This Row],[cln2]]))-LEN(SUBSTITUTE(TblAddress[[#This Row],[cln2]]," ",""))+1)</f>
        <v>0</v>
      </c>
      <c r="M366">
        <f>IF(TblAddress[[#This Row],[cln3]]="",0,1)</f>
        <v>0</v>
      </c>
      <c r="N366" s="7">
        <f>LEN(SUBSTITUTE(TblAddress[[#This Row],[cln2]]," ",""))</f>
        <v>0</v>
      </c>
      <c r="O366" s="6">
        <f t="shared" ca="1" si="5"/>
        <v>0.26108793088331894</v>
      </c>
      <c r="P366" s="6">
        <v>0.14026451417710895</v>
      </c>
      <c r="Q366" s="6"/>
      <c r="R366" s="6"/>
      <c r="S366" s="6" t="s">
        <v>2262</v>
      </c>
      <c r="T366" s="6"/>
      <c r="U366" s="6"/>
      <c r="V366" s="6"/>
      <c r="W366" s="25"/>
      <c r="X366" s="6"/>
      <c r="Y366" s="26"/>
      <c r="Z366" s="6" t="s">
        <v>767</v>
      </c>
      <c r="AA366" s="6"/>
      <c r="AB366" s="6"/>
      <c r="AC366" s="6"/>
      <c r="AD366" s="6"/>
      <c r="AE366" s="6">
        <v>0</v>
      </c>
    </row>
    <row r="367" spans="1:31">
      <c r="A367">
        <v>6423851</v>
      </c>
      <c r="B367" t="s">
        <v>771</v>
      </c>
      <c r="C367" t="s">
        <v>772</v>
      </c>
      <c r="D367" t="str">
        <f>TRIM(SUBSTITUTE(TblAddress[[#This Row],[person_address]],","," "))</f>
        <v>Munchen</v>
      </c>
      <c r="E367" t="str">
        <f>TRIM([1]!RegExpReplace(TblAddress[[#This Row],[cln1]],"[^ 0-9]",""))</f>
        <v/>
      </c>
      <c r="F367" t="str">
        <f>TRIM([1]!RegExpFind(TblAddress[[#This Row],[cln1]],"(^|\D)\d{1,3}(\D|$)"))</f>
        <v/>
      </c>
      <c r="G367" t="s">
        <v>4</v>
      </c>
      <c r="H367">
        <v>1</v>
      </c>
      <c r="I367">
        <f>LEN(TblAddress[[#This Row],[person_address]])</f>
        <v>7</v>
      </c>
      <c r="J367" s="1">
        <f>IF(TblAddress[[#This Row],[chr_len]]&lt;=I$1002,3,IF(TblAddress[[#This Row],[chr_len]]&lt;=I$1003,2,1))</f>
        <v>3</v>
      </c>
      <c r="K367">
        <f>IF(LEN(TRIM(TblAddress[[#This Row],[cln1]]))=0,0,LEN(TRIM(TblAddress[[#This Row],[cln1]]))-LEN(SUBSTITUTE(TblAddress[[#This Row],[cln1]]," ",""))+1)</f>
        <v>1</v>
      </c>
      <c r="L367">
        <f>IF(LEN(TRIM(TblAddress[[#This Row],[cln2]]))=0,0,LEN(TRIM(TblAddress[[#This Row],[cln2]]))-LEN(SUBSTITUTE(TblAddress[[#This Row],[cln2]]," ",""))+1)</f>
        <v>0</v>
      </c>
      <c r="M367">
        <f>IF(TblAddress[[#This Row],[cln3]]="",0,1)</f>
        <v>0</v>
      </c>
      <c r="N367" s="7">
        <f>LEN(SUBSTITUTE(TblAddress[[#This Row],[cln2]]," ",""))</f>
        <v>0</v>
      </c>
      <c r="O367" s="6">
        <f t="shared" ca="1" si="5"/>
        <v>0.28743420072656223</v>
      </c>
      <c r="P367" s="6">
        <v>0.16003157949387392</v>
      </c>
      <c r="Q367" s="6"/>
      <c r="R367" s="6"/>
      <c r="S367" s="6" t="s">
        <v>2263</v>
      </c>
      <c r="T367" s="6"/>
      <c r="U367" s="6"/>
      <c r="V367" s="8"/>
      <c r="W367" s="6"/>
      <c r="X367" s="6"/>
      <c r="Y367" s="8"/>
      <c r="Z367" s="6" t="s">
        <v>772</v>
      </c>
      <c r="AA367" s="6"/>
      <c r="AB367" s="6"/>
      <c r="AC367" s="6"/>
      <c r="AD367" s="6"/>
      <c r="AE367" s="6">
        <v>0</v>
      </c>
    </row>
    <row r="368" spans="1:31">
      <c r="A368">
        <v>6428935</v>
      </c>
      <c r="B368" t="s">
        <v>773</v>
      </c>
      <c r="C368" t="s">
        <v>774</v>
      </c>
      <c r="D368" t="str">
        <f>TRIM(SUBSTITUTE(TblAddress[[#This Row],[person_address]],","," "))</f>
        <v>Chalon-sur-Saone</v>
      </c>
      <c r="E368" t="str">
        <f>TRIM([1]!RegExpReplace(TblAddress[[#This Row],[cln1]],"[^ 0-9]",""))</f>
        <v/>
      </c>
      <c r="F368" t="str">
        <f>TRIM([1]!RegExpFind(TblAddress[[#This Row],[cln1]],"(^|\D)\d{1,3}(\D|$)"))</f>
        <v/>
      </c>
      <c r="G368" t="s">
        <v>9</v>
      </c>
      <c r="H368">
        <v>1</v>
      </c>
      <c r="I368">
        <f>LEN(TblAddress[[#This Row],[person_address]])</f>
        <v>16</v>
      </c>
      <c r="J368" s="1">
        <f>IF(TblAddress[[#This Row],[chr_len]]&lt;=I$1002,3,IF(TblAddress[[#This Row],[chr_len]]&lt;=I$1003,2,1))</f>
        <v>3</v>
      </c>
      <c r="K368">
        <f>IF(LEN(TRIM(TblAddress[[#This Row],[cln1]]))=0,0,LEN(TRIM(TblAddress[[#This Row],[cln1]]))-LEN(SUBSTITUTE(TblAddress[[#This Row],[cln1]]," ",""))+1)</f>
        <v>1</v>
      </c>
      <c r="L368">
        <f>IF(LEN(TRIM(TblAddress[[#This Row],[cln2]]))=0,0,LEN(TRIM(TblAddress[[#This Row],[cln2]]))-LEN(SUBSTITUTE(TblAddress[[#This Row],[cln2]]," ",""))+1)</f>
        <v>0</v>
      </c>
      <c r="M368">
        <f>IF(TblAddress[[#This Row],[cln3]]="",0,1)</f>
        <v>0</v>
      </c>
      <c r="N368" s="7">
        <f>LEN(SUBSTITUTE(TblAddress[[#This Row],[cln2]]," ",""))</f>
        <v>0</v>
      </c>
      <c r="O368" s="6">
        <f t="shared" ca="1" si="5"/>
        <v>0.98341129111910652</v>
      </c>
      <c r="P368" s="6">
        <v>0.17071322760999652</v>
      </c>
      <c r="Q368" s="6"/>
      <c r="R368" s="6"/>
      <c r="S368" s="6" t="s">
        <v>2264</v>
      </c>
      <c r="T368" s="7"/>
      <c r="U368" s="7"/>
      <c r="V368" s="8"/>
      <c r="W368" s="7"/>
      <c r="X368" s="7" t="s">
        <v>2677</v>
      </c>
      <c r="Y368" s="8"/>
      <c r="Z368" s="7"/>
      <c r="AA368" s="7"/>
      <c r="AB368" s="7"/>
      <c r="AC368" s="7"/>
      <c r="AD368" s="7"/>
      <c r="AE368" s="7">
        <v>0</v>
      </c>
    </row>
    <row r="369" spans="1:31">
      <c r="A369">
        <v>6444061</v>
      </c>
      <c r="B369" t="s">
        <v>775</v>
      </c>
      <c r="C369" t="s">
        <v>776</v>
      </c>
      <c r="D369" t="str">
        <f>TRIM(SUBSTITUTE(TblAddress[[#This Row],[person_address]],","," "))</f>
        <v>Northridge</v>
      </c>
      <c r="E369" t="str">
        <f>TRIM([1]!RegExpReplace(TblAddress[[#This Row],[cln1]],"[^ 0-9]",""))</f>
        <v/>
      </c>
      <c r="F369" t="str">
        <f>TRIM([1]!RegExpFind(TblAddress[[#This Row],[cln1]],"(^|\D)\d{1,3}(\D|$)"))</f>
        <v/>
      </c>
      <c r="G369" t="s">
        <v>19</v>
      </c>
      <c r="H369">
        <v>1</v>
      </c>
      <c r="I369">
        <f>LEN(TblAddress[[#This Row],[person_address]])</f>
        <v>10</v>
      </c>
      <c r="J369" s="1">
        <f>IF(TblAddress[[#This Row],[chr_len]]&lt;=I$1002,3,IF(TblAddress[[#This Row],[chr_len]]&lt;=I$1003,2,1))</f>
        <v>3</v>
      </c>
      <c r="K369">
        <f>IF(LEN(TRIM(TblAddress[[#This Row],[cln1]]))=0,0,LEN(TRIM(TblAddress[[#This Row],[cln1]]))-LEN(SUBSTITUTE(TblAddress[[#This Row],[cln1]]," ",""))+1)</f>
        <v>1</v>
      </c>
      <c r="L369">
        <f>IF(LEN(TRIM(TblAddress[[#This Row],[cln2]]))=0,0,LEN(TRIM(TblAddress[[#This Row],[cln2]]))-LEN(SUBSTITUTE(TblAddress[[#This Row],[cln2]]," ",""))+1)</f>
        <v>0</v>
      </c>
      <c r="M369">
        <f>IF(TblAddress[[#This Row],[cln3]]="",0,1)</f>
        <v>0</v>
      </c>
      <c r="N369" s="7">
        <f>LEN(SUBSTITUTE(TblAddress[[#This Row],[cln2]]," ",""))</f>
        <v>0</v>
      </c>
      <c r="O369" s="6">
        <f t="shared" ca="1" si="5"/>
        <v>0.88442613912789658</v>
      </c>
      <c r="P369" s="6">
        <v>0.16164572083429907</v>
      </c>
      <c r="Q369" s="6"/>
      <c r="R369" s="6"/>
      <c r="S369" s="6" t="s">
        <v>2263</v>
      </c>
      <c r="T369" s="6"/>
      <c r="U369" s="6"/>
      <c r="V369" s="8"/>
      <c r="W369" s="6"/>
      <c r="X369" s="6" t="s">
        <v>776</v>
      </c>
      <c r="Y369" s="8"/>
      <c r="Z369" s="6"/>
      <c r="AA369" s="6"/>
      <c r="AB369" s="6"/>
      <c r="AC369" s="6"/>
      <c r="AD369" s="6"/>
      <c r="AE369" s="6">
        <v>0</v>
      </c>
    </row>
    <row r="370" spans="1:31">
      <c r="A370">
        <v>6528385</v>
      </c>
      <c r="B370" t="s">
        <v>781</v>
      </c>
      <c r="C370" t="s">
        <v>782</v>
      </c>
      <c r="D370" t="str">
        <f>TRIM(SUBSTITUTE(TblAddress[[#This Row],[person_address]],","," "))</f>
        <v>Bierbeek</v>
      </c>
      <c r="E370" t="str">
        <f>TRIM([1]!RegExpReplace(TblAddress[[#This Row],[cln1]],"[^ 0-9]",""))</f>
        <v/>
      </c>
      <c r="F370" t="str">
        <f>TRIM([1]!RegExpFind(TblAddress[[#This Row],[cln1]],"(^|\D)\d{1,3}(\D|$)"))</f>
        <v/>
      </c>
      <c r="G370" t="s">
        <v>41</v>
      </c>
      <c r="H370">
        <v>1</v>
      </c>
      <c r="I370">
        <f>LEN(TblAddress[[#This Row],[person_address]])</f>
        <v>8</v>
      </c>
      <c r="J370" s="1">
        <f>IF(TblAddress[[#This Row],[chr_len]]&lt;=I$1002,3,IF(TblAddress[[#This Row],[chr_len]]&lt;=I$1003,2,1))</f>
        <v>3</v>
      </c>
      <c r="K370">
        <f>IF(LEN(TRIM(TblAddress[[#This Row],[cln1]]))=0,0,LEN(TRIM(TblAddress[[#This Row],[cln1]]))-LEN(SUBSTITUTE(TblAddress[[#This Row],[cln1]]," ",""))+1)</f>
        <v>1</v>
      </c>
      <c r="L370">
        <f>IF(LEN(TRIM(TblAddress[[#This Row],[cln2]]))=0,0,LEN(TRIM(TblAddress[[#This Row],[cln2]]))-LEN(SUBSTITUTE(TblAddress[[#This Row],[cln2]]," ",""))+1)</f>
        <v>0</v>
      </c>
      <c r="M370">
        <f>IF(TblAddress[[#This Row],[cln3]]="",0,1)</f>
        <v>0</v>
      </c>
      <c r="N370" s="7">
        <f>LEN(SUBSTITUTE(TblAddress[[#This Row],[cln2]]," ",""))</f>
        <v>0</v>
      </c>
      <c r="O370" s="6">
        <f t="shared" ca="1" si="5"/>
        <v>0.59816435905966414</v>
      </c>
      <c r="P370" s="6">
        <v>0.16781227022627621</v>
      </c>
      <c r="Q370" s="6"/>
      <c r="R370" s="6"/>
      <c r="S370" s="6" t="s">
        <v>2264</v>
      </c>
      <c r="T370" s="7"/>
      <c r="U370" s="7"/>
      <c r="V370" s="8"/>
      <c r="W370" s="7"/>
      <c r="X370" s="7"/>
      <c r="Y370" s="8"/>
      <c r="Z370" s="7" t="s">
        <v>782</v>
      </c>
      <c r="AA370" s="7"/>
      <c r="AB370" s="7"/>
      <c r="AC370" s="7"/>
      <c r="AD370" s="7"/>
      <c r="AE370" s="7">
        <v>0</v>
      </c>
    </row>
    <row r="371" spans="1:31">
      <c r="A371">
        <v>6544681</v>
      </c>
      <c r="B371" t="s">
        <v>783</v>
      </c>
      <c r="C371" t="s">
        <v>784</v>
      </c>
      <c r="D371" t="str">
        <f>TRIM(SUBSTITUTE(TblAddress[[#This Row],[person_address]],","," "))</f>
        <v>Clarksville MD</v>
      </c>
      <c r="E371" t="str">
        <f>TRIM([1]!RegExpReplace(TblAddress[[#This Row],[cln1]],"[^ 0-9]",""))</f>
        <v/>
      </c>
      <c r="F371" t="str">
        <f>TRIM([1]!RegExpFind(TblAddress[[#This Row],[cln1]],"(^|\D)\d{1,3}(\D|$)"))</f>
        <v/>
      </c>
      <c r="G371" t="s">
        <v>19</v>
      </c>
      <c r="H371">
        <v>1</v>
      </c>
      <c r="I371">
        <f>LEN(TblAddress[[#This Row],[person_address]])</f>
        <v>14</v>
      </c>
      <c r="J371" s="1">
        <f>IF(TblAddress[[#This Row],[chr_len]]&lt;=I$1002,3,IF(TblAddress[[#This Row],[chr_len]]&lt;=I$1003,2,1))</f>
        <v>3</v>
      </c>
      <c r="K371">
        <f>IF(LEN(TRIM(TblAddress[[#This Row],[cln1]]))=0,0,LEN(TRIM(TblAddress[[#This Row],[cln1]]))-LEN(SUBSTITUTE(TblAddress[[#This Row],[cln1]]," ",""))+1)</f>
        <v>2</v>
      </c>
      <c r="L371">
        <f>IF(LEN(TRIM(TblAddress[[#This Row],[cln2]]))=0,0,LEN(TRIM(TblAddress[[#This Row],[cln2]]))-LEN(SUBSTITUTE(TblAddress[[#This Row],[cln2]]," ",""))+1)</f>
        <v>0</v>
      </c>
      <c r="M371">
        <f>IF(TblAddress[[#This Row],[cln3]]="",0,1)</f>
        <v>0</v>
      </c>
      <c r="N371" s="7">
        <f>LEN(SUBSTITUTE(TblAddress[[#This Row],[cln2]]," ",""))</f>
        <v>0</v>
      </c>
      <c r="O371" s="6">
        <f t="shared" ca="1" si="5"/>
        <v>0.14154295448349064</v>
      </c>
      <c r="P371" s="6">
        <v>0.14061897013596447</v>
      </c>
      <c r="Q371" s="6"/>
      <c r="R371" s="6"/>
      <c r="S371" s="6" t="s">
        <v>2262</v>
      </c>
      <c r="T371" s="6"/>
      <c r="U371" s="6"/>
      <c r="V371" s="6"/>
      <c r="W371" s="17"/>
      <c r="X371" s="6" t="s">
        <v>3793</v>
      </c>
      <c r="Y371" s="18"/>
      <c r="Z371" s="6"/>
      <c r="AA371" s="6" t="s">
        <v>466</v>
      </c>
      <c r="AB371" s="6"/>
      <c r="AC371" s="6"/>
      <c r="AD371" s="6"/>
      <c r="AE371" s="6">
        <v>0</v>
      </c>
    </row>
    <row r="372" spans="1:31">
      <c r="A372">
        <v>6556730</v>
      </c>
      <c r="B372" t="s">
        <v>786</v>
      </c>
      <c r="C372" t="s">
        <v>619</v>
      </c>
      <c r="D372" t="str">
        <f>TRIM(SUBSTITUTE(TblAddress[[#This Row],[person_address]],","," "))</f>
        <v>Taipei</v>
      </c>
      <c r="E372" t="str">
        <f>TRIM([1]!RegExpReplace(TblAddress[[#This Row],[cln1]],"[^ 0-9]",""))</f>
        <v/>
      </c>
      <c r="F372" t="str">
        <f>TRIM([1]!RegExpFind(TblAddress[[#This Row],[cln1]],"(^|\D)\d{1,3}(\D|$)"))</f>
        <v/>
      </c>
      <c r="G372" t="s">
        <v>11</v>
      </c>
      <c r="H372">
        <v>1</v>
      </c>
      <c r="I372">
        <f>LEN(TblAddress[[#This Row],[person_address]])</f>
        <v>6</v>
      </c>
      <c r="J372" s="1">
        <f>IF(TblAddress[[#This Row],[chr_len]]&lt;=I$1002,3,IF(TblAddress[[#This Row],[chr_len]]&lt;=I$1003,2,1))</f>
        <v>3</v>
      </c>
      <c r="K372">
        <f>IF(LEN(TRIM(TblAddress[[#This Row],[cln1]]))=0,0,LEN(TRIM(TblAddress[[#This Row],[cln1]]))-LEN(SUBSTITUTE(TblAddress[[#This Row],[cln1]]," ",""))+1)</f>
        <v>1</v>
      </c>
      <c r="L372">
        <f>IF(LEN(TRIM(TblAddress[[#This Row],[cln2]]))=0,0,LEN(TRIM(TblAddress[[#This Row],[cln2]]))-LEN(SUBSTITUTE(TblAddress[[#This Row],[cln2]]," ",""))+1)</f>
        <v>0</v>
      </c>
      <c r="M372">
        <f>IF(TblAddress[[#This Row],[cln3]]="",0,1)</f>
        <v>0</v>
      </c>
      <c r="N372" s="7">
        <f>LEN(SUBSTITUTE(TblAddress[[#This Row],[cln2]]," ",""))</f>
        <v>0</v>
      </c>
      <c r="O372" s="6">
        <f t="shared" ca="1" si="5"/>
        <v>0.51744912777638175</v>
      </c>
      <c r="P372" s="6">
        <v>0.17376078212885493</v>
      </c>
      <c r="Q372" s="6"/>
      <c r="R372" s="6"/>
      <c r="S372" s="6" t="s">
        <v>2264</v>
      </c>
      <c r="T372" s="7"/>
      <c r="U372" s="7"/>
      <c r="V372" s="8"/>
      <c r="W372" s="7"/>
      <c r="X372" s="7"/>
      <c r="Y372" s="8"/>
      <c r="Z372" s="7" t="s">
        <v>2678</v>
      </c>
      <c r="AA372" s="7"/>
      <c r="AB372" s="7"/>
      <c r="AC372" s="7"/>
      <c r="AD372" s="7"/>
      <c r="AE372" s="7">
        <v>0</v>
      </c>
    </row>
    <row r="373" spans="1:31">
      <c r="A373">
        <v>6602127</v>
      </c>
      <c r="B373" t="s">
        <v>787</v>
      </c>
      <c r="C373" t="s">
        <v>788</v>
      </c>
      <c r="D373" t="str">
        <f>TRIM(SUBSTITUTE(TblAddress[[#This Row],[person_address]],","," "))</f>
        <v>South Pasadena</v>
      </c>
      <c r="E373" t="str">
        <f>TRIM([1]!RegExpReplace(TblAddress[[#This Row],[cln1]],"[^ 0-9]",""))</f>
        <v/>
      </c>
      <c r="F373" t="str">
        <f>TRIM([1]!RegExpFind(TblAddress[[#This Row],[cln1]],"(^|\D)\d{1,3}(\D|$)"))</f>
        <v/>
      </c>
      <c r="G373" t="s">
        <v>19</v>
      </c>
      <c r="H373">
        <v>1</v>
      </c>
      <c r="I373">
        <f>LEN(TblAddress[[#This Row],[person_address]])</f>
        <v>14</v>
      </c>
      <c r="J373" s="1">
        <f>IF(TblAddress[[#This Row],[chr_len]]&lt;=I$1002,3,IF(TblAddress[[#This Row],[chr_len]]&lt;=I$1003,2,1))</f>
        <v>3</v>
      </c>
      <c r="K373">
        <f>IF(LEN(TRIM(TblAddress[[#This Row],[cln1]]))=0,0,LEN(TRIM(TblAddress[[#This Row],[cln1]]))-LEN(SUBSTITUTE(TblAddress[[#This Row],[cln1]]," ",""))+1)</f>
        <v>2</v>
      </c>
      <c r="L373">
        <f>IF(LEN(TRIM(TblAddress[[#This Row],[cln2]]))=0,0,LEN(TRIM(TblAddress[[#This Row],[cln2]]))-LEN(SUBSTITUTE(TblAddress[[#This Row],[cln2]]," ",""))+1)</f>
        <v>0</v>
      </c>
      <c r="M373">
        <f>IF(TblAddress[[#This Row],[cln3]]="",0,1)</f>
        <v>0</v>
      </c>
      <c r="N373" s="7">
        <f>LEN(SUBSTITUTE(TblAddress[[#This Row],[cln2]]," ",""))</f>
        <v>0</v>
      </c>
      <c r="O373" s="6">
        <f t="shared" ca="1" si="5"/>
        <v>0.56556723880419013</v>
      </c>
      <c r="P373" s="6">
        <v>0.13837488031249556</v>
      </c>
      <c r="Q373" s="6"/>
      <c r="R373" s="6"/>
      <c r="S373" s="6" t="s">
        <v>2262</v>
      </c>
      <c r="T373" s="6"/>
      <c r="U373" s="6"/>
      <c r="V373" s="6"/>
      <c r="W373" s="17"/>
      <c r="X373" s="6"/>
      <c r="Y373" s="18"/>
      <c r="Z373" s="6" t="s">
        <v>788</v>
      </c>
      <c r="AA373" s="6"/>
      <c r="AB373" s="6"/>
      <c r="AC373" s="6"/>
      <c r="AD373" s="6"/>
      <c r="AE373" s="6">
        <v>0</v>
      </c>
    </row>
    <row r="374" spans="1:31">
      <c r="A374">
        <v>6620812</v>
      </c>
      <c r="B374" t="s">
        <v>789</v>
      </c>
      <c r="C374" t="s">
        <v>790</v>
      </c>
      <c r="D374" t="str">
        <f>TRIM(SUBSTITUTE(TblAddress[[#This Row],[person_address]],","," "))</f>
        <v>Mainz</v>
      </c>
      <c r="E374" t="str">
        <f>TRIM([1]!RegExpReplace(TblAddress[[#This Row],[cln1]],"[^ 0-9]",""))</f>
        <v/>
      </c>
      <c r="F374" t="str">
        <f>TRIM([1]!RegExpFind(TblAddress[[#This Row],[cln1]],"(^|\D)\d{1,3}(\D|$)"))</f>
        <v/>
      </c>
      <c r="G374" t="s">
        <v>4</v>
      </c>
      <c r="H374">
        <v>1</v>
      </c>
      <c r="I374">
        <f>LEN(TblAddress[[#This Row],[person_address]])</f>
        <v>5</v>
      </c>
      <c r="J374" s="1">
        <f>IF(TblAddress[[#This Row],[chr_len]]&lt;=I$1002,3,IF(TblAddress[[#This Row],[chr_len]]&lt;=I$1003,2,1))</f>
        <v>3</v>
      </c>
      <c r="K374">
        <f>IF(LEN(TRIM(TblAddress[[#This Row],[cln1]]))=0,0,LEN(TRIM(TblAddress[[#This Row],[cln1]]))-LEN(SUBSTITUTE(TblAddress[[#This Row],[cln1]]," ",""))+1)</f>
        <v>1</v>
      </c>
      <c r="L374">
        <f>IF(LEN(TRIM(TblAddress[[#This Row],[cln2]]))=0,0,LEN(TRIM(TblAddress[[#This Row],[cln2]]))-LEN(SUBSTITUTE(TblAddress[[#This Row],[cln2]]," ",""))+1)</f>
        <v>0</v>
      </c>
      <c r="M374">
        <f>IF(TblAddress[[#This Row],[cln3]]="",0,1)</f>
        <v>0</v>
      </c>
      <c r="N374" s="7">
        <f>LEN(SUBSTITUTE(TblAddress[[#This Row],[cln2]]," ",""))</f>
        <v>0</v>
      </c>
      <c r="O374" s="6">
        <f t="shared" ca="1" si="5"/>
        <v>8.2465400117290533E-2</v>
      </c>
      <c r="P374" s="6">
        <v>0.19272062087855402</v>
      </c>
      <c r="Q374" s="6"/>
      <c r="R374" s="6"/>
      <c r="S374" s="6" t="s">
        <v>2265</v>
      </c>
      <c r="T374" s="7"/>
      <c r="U374" s="7"/>
      <c r="V374" s="8"/>
      <c r="W374" s="7"/>
      <c r="X374" s="7"/>
      <c r="Y374" s="8"/>
      <c r="Z374" s="7" t="s">
        <v>790</v>
      </c>
      <c r="AA374" s="7"/>
      <c r="AB374" s="7"/>
      <c r="AC374" s="7"/>
      <c r="AD374" s="7"/>
      <c r="AE374" s="7">
        <v>0</v>
      </c>
    </row>
    <row r="375" spans="1:31">
      <c r="A375">
        <v>6658523</v>
      </c>
      <c r="B375" t="s">
        <v>791</v>
      </c>
      <c r="C375" t="s">
        <v>792</v>
      </c>
      <c r="D375" t="str">
        <f>TRIM(SUBSTITUTE(TblAddress[[#This Row],[person_address]],","," "))</f>
        <v>Warwich</v>
      </c>
      <c r="E375" t="str">
        <f>TRIM([1]!RegExpReplace(TblAddress[[#This Row],[cln1]],"[^ 0-9]",""))</f>
        <v/>
      </c>
      <c r="F375" t="str">
        <f>TRIM([1]!RegExpFind(TblAddress[[#This Row],[cln1]],"(^|\D)\d{1,3}(\D|$)"))</f>
        <v/>
      </c>
      <c r="G375" t="s">
        <v>19</v>
      </c>
      <c r="H375">
        <v>1</v>
      </c>
      <c r="I375">
        <f>LEN(TblAddress[[#This Row],[person_address]])</f>
        <v>7</v>
      </c>
      <c r="J375" s="1">
        <f>IF(TblAddress[[#This Row],[chr_len]]&lt;=I$1002,3,IF(TblAddress[[#This Row],[chr_len]]&lt;=I$1003,2,1))</f>
        <v>3</v>
      </c>
      <c r="K375">
        <f>IF(LEN(TRIM(TblAddress[[#This Row],[cln1]]))=0,0,LEN(TRIM(TblAddress[[#This Row],[cln1]]))-LEN(SUBSTITUTE(TblAddress[[#This Row],[cln1]]," ",""))+1)</f>
        <v>1</v>
      </c>
      <c r="L375">
        <f>IF(LEN(TRIM(TblAddress[[#This Row],[cln2]]))=0,0,LEN(TRIM(TblAddress[[#This Row],[cln2]]))-LEN(SUBSTITUTE(TblAddress[[#This Row],[cln2]]," ",""))+1)</f>
        <v>0</v>
      </c>
      <c r="M375">
        <f>IF(TblAddress[[#This Row],[cln3]]="",0,1)</f>
        <v>0</v>
      </c>
      <c r="N375" s="7">
        <f>LEN(SUBSTITUTE(TblAddress[[#This Row],[cln2]]," ",""))</f>
        <v>0</v>
      </c>
      <c r="O375" s="6">
        <f t="shared" ca="1" si="5"/>
        <v>0.73758776109808721</v>
      </c>
      <c r="P375" s="6">
        <v>0.20819515152353985</v>
      </c>
      <c r="Q375" s="6"/>
      <c r="R375" s="6"/>
      <c r="S375" s="6" t="s">
        <v>2266</v>
      </c>
      <c r="T375" s="6"/>
      <c r="U375" s="6"/>
      <c r="V375" s="8"/>
      <c r="W375" s="6"/>
      <c r="X375" s="6"/>
      <c r="Y375" s="8"/>
      <c r="Z375" s="6" t="s">
        <v>792</v>
      </c>
      <c r="AA375" s="6"/>
      <c r="AB375" s="6"/>
      <c r="AC375" s="6"/>
      <c r="AD375" s="6"/>
      <c r="AE375" s="6">
        <v>0</v>
      </c>
    </row>
    <row r="376" spans="1:31">
      <c r="A376">
        <v>6660197</v>
      </c>
      <c r="B376" t="s">
        <v>793</v>
      </c>
      <c r="C376" t="s">
        <v>794</v>
      </c>
      <c r="D376" t="str">
        <f>TRIM(SUBSTITUTE(TblAddress[[#This Row],[person_address]],","," "))</f>
        <v>Portola Valley</v>
      </c>
      <c r="E376" t="str">
        <f>TRIM([1]!RegExpReplace(TblAddress[[#This Row],[cln1]],"[^ 0-9]",""))</f>
        <v/>
      </c>
      <c r="F376" t="str">
        <f>TRIM([1]!RegExpFind(TblAddress[[#This Row],[cln1]],"(^|\D)\d{1,3}(\D|$)"))</f>
        <v/>
      </c>
      <c r="G376" t="s">
        <v>19</v>
      </c>
      <c r="H376">
        <v>1</v>
      </c>
      <c r="I376">
        <f>LEN(TblAddress[[#This Row],[person_address]])</f>
        <v>14</v>
      </c>
      <c r="J376" s="1">
        <f>IF(TblAddress[[#This Row],[chr_len]]&lt;=I$1002,3,IF(TblAddress[[#This Row],[chr_len]]&lt;=I$1003,2,1))</f>
        <v>3</v>
      </c>
      <c r="K376">
        <f>IF(LEN(TRIM(TblAddress[[#This Row],[cln1]]))=0,0,LEN(TRIM(TblAddress[[#This Row],[cln1]]))-LEN(SUBSTITUTE(TblAddress[[#This Row],[cln1]]," ",""))+1)</f>
        <v>2</v>
      </c>
      <c r="L376">
        <f>IF(LEN(TRIM(TblAddress[[#This Row],[cln2]]))=0,0,LEN(TRIM(TblAddress[[#This Row],[cln2]]))-LEN(SUBSTITUTE(TblAddress[[#This Row],[cln2]]," ",""))+1)</f>
        <v>0</v>
      </c>
      <c r="M376">
        <f>IF(TblAddress[[#This Row],[cln3]]="",0,1)</f>
        <v>0</v>
      </c>
      <c r="N376" s="7">
        <f>LEN(SUBSTITUTE(TblAddress[[#This Row],[cln2]]," ",""))</f>
        <v>0</v>
      </c>
      <c r="O376" s="6">
        <f t="shared" ca="1" si="5"/>
        <v>0.11407995293857764</v>
      </c>
      <c r="P376" s="6">
        <v>0.17951126195679679</v>
      </c>
      <c r="Q376" s="6"/>
      <c r="R376" s="6"/>
      <c r="S376" s="6" t="s">
        <v>2264</v>
      </c>
      <c r="T376" s="7"/>
      <c r="U376" s="7"/>
      <c r="V376" s="8"/>
      <c r="W376" s="7"/>
      <c r="X376" s="7"/>
      <c r="Y376" s="8"/>
      <c r="Z376" s="7" t="s">
        <v>794</v>
      </c>
      <c r="AA376" s="7"/>
      <c r="AB376" s="7"/>
      <c r="AC376" s="7"/>
      <c r="AD376" s="7"/>
      <c r="AE376" s="7">
        <v>0</v>
      </c>
    </row>
    <row r="377" spans="1:31">
      <c r="A377">
        <v>6677248</v>
      </c>
      <c r="B377" t="s">
        <v>796</v>
      </c>
      <c r="C377" t="s">
        <v>797</v>
      </c>
      <c r="D377" t="str">
        <f>TRIM(SUBSTITUTE(TblAddress[[#This Row],[person_address]],","," "))</f>
        <v>Hamburg</v>
      </c>
      <c r="E377" t="str">
        <f>TRIM([1]!RegExpReplace(TblAddress[[#This Row],[cln1]],"[^ 0-9]",""))</f>
        <v/>
      </c>
      <c r="F377" t="str">
        <f>TRIM([1]!RegExpFind(TblAddress[[#This Row],[cln1]],"(^|\D)\d{1,3}(\D|$)"))</f>
        <v/>
      </c>
      <c r="G377" t="s">
        <v>4</v>
      </c>
      <c r="H377">
        <v>1</v>
      </c>
      <c r="I377">
        <f>LEN(TblAddress[[#This Row],[person_address]])</f>
        <v>7</v>
      </c>
      <c r="J377" s="1">
        <f>IF(TblAddress[[#This Row],[chr_len]]&lt;=I$1002,3,IF(TblAddress[[#This Row],[chr_len]]&lt;=I$1003,2,1))</f>
        <v>3</v>
      </c>
      <c r="K377">
        <f>IF(LEN(TRIM(TblAddress[[#This Row],[cln1]]))=0,0,LEN(TRIM(TblAddress[[#This Row],[cln1]]))-LEN(SUBSTITUTE(TblAddress[[#This Row],[cln1]]," ",""))+1)</f>
        <v>1</v>
      </c>
      <c r="L377">
        <f>IF(LEN(TRIM(TblAddress[[#This Row],[cln2]]))=0,0,LEN(TRIM(TblAddress[[#This Row],[cln2]]))-LEN(SUBSTITUTE(TblAddress[[#This Row],[cln2]]," ",""))+1)</f>
        <v>0</v>
      </c>
      <c r="M377">
        <f>IF(TblAddress[[#This Row],[cln3]]="",0,1)</f>
        <v>0</v>
      </c>
      <c r="N377" s="7">
        <f>LEN(SUBSTITUTE(TblAddress[[#This Row],[cln2]]," ",""))</f>
        <v>0</v>
      </c>
      <c r="O377" s="6">
        <f t="shared" ca="1" si="5"/>
        <v>0.20020109673453856</v>
      </c>
      <c r="P377" s="6">
        <v>0.18603499945601976</v>
      </c>
      <c r="Q377" s="6"/>
      <c r="R377" s="6"/>
      <c r="S377" s="6" t="s">
        <v>2265</v>
      </c>
      <c r="T377" s="7"/>
      <c r="U377" s="7"/>
      <c r="V377" s="8"/>
      <c r="W377" s="7"/>
      <c r="X377" s="7"/>
      <c r="Y377" s="8"/>
      <c r="Z377" s="7" t="s">
        <v>797</v>
      </c>
      <c r="AA377" s="7"/>
      <c r="AB377" s="7"/>
      <c r="AC377" s="7"/>
      <c r="AD377" s="7"/>
      <c r="AE377" s="7">
        <v>0</v>
      </c>
    </row>
    <row r="378" spans="1:31">
      <c r="A378">
        <v>6695047</v>
      </c>
      <c r="B378" t="s">
        <v>798</v>
      </c>
      <c r="C378" t="s">
        <v>799</v>
      </c>
      <c r="D378" t="str">
        <f>TRIM(SUBSTITUTE(TblAddress[[#This Row],[person_address]],","," "))</f>
        <v>Burkittsville</v>
      </c>
      <c r="E378" t="str">
        <f>TRIM([1]!RegExpReplace(TblAddress[[#This Row],[cln1]],"[^ 0-9]",""))</f>
        <v/>
      </c>
      <c r="F378" t="str">
        <f>TRIM([1]!RegExpFind(TblAddress[[#This Row],[cln1]],"(^|\D)\d{1,3}(\D|$)"))</f>
        <v/>
      </c>
      <c r="G378" t="s">
        <v>19</v>
      </c>
      <c r="H378">
        <v>1</v>
      </c>
      <c r="I378">
        <f>LEN(TblAddress[[#This Row],[person_address]])</f>
        <v>13</v>
      </c>
      <c r="J378" s="1">
        <f>IF(TblAddress[[#This Row],[chr_len]]&lt;=I$1002,3,IF(TblAddress[[#This Row],[chr_len]]&lt;=I$1003,2,1))</f>
        <v>3</v>
      </c>
      <c r="K378">
        <f>IF(LEN(TRIM(TblAddress[[#This Row],[cln1]]))=0,0,LEN(TRIM(TblAddress[[#This Row],[cln1]]))-LEN(SUBSTITUTE(TblAddress[[#This Row],[cln1]]," ",""))+1)</f>
        <v>1</v>
      </c>
      <c r="L378">
        <f>IF(LEN(TRIM(TblAddress[[#This Row],[cln2]]))=0,0,LEN(TRIM(TblAddress[[#This Row],[cln2]]))-LEN(SUBSTITUTE(TblAddress[[#This Row],[cln2]]," ",""))+1)</f>
        <v>0</v>
      </c>
      <c r="M378">
        <f>IF(TblAddress[[#This Row],[cln3]]="",0,1)</f>
        <v>0</v>
      </c>
      <c r="N378" s="7">
        <f>LEN(SUBSTITUTE(TblAddress[[#This Row],[cln2]]," ",""))</f>
        <v>0</v>
      </c>
      <c r="O378" s="6">
        <f t="shared" ca="1" si="5"/>
        <v>0.47526525542544173</v>
      </c>
      <c r="P378" s="6">
        <v>0.14114327671989391</v>
      </c>
      <c r="Q378" s="6"/>
      <c r="R378" s="6"/>
      <c r="S378" s="6" t="s">
        <v>2262</v>
      </c>
      <c r="T378" s="6"/>
      <c r="U378" s="6"/>
      <c r="V378" s="6"/>
      <c r="W378" s="17"/>
      <c r="X378" s="6"/>
      <c r="Y378" s="18"/>
      <c r="Z378" s="6" t="s">
        <v>799</v>
      </c>
      <c r="AA378" s="6"/>
      <c r="AB378" s="6"/>
      <c r="AC378" s="6"/>
      <c r="AD378" s="6"/>
      <c r="AE378" s="6">
        <v>0</v>
      </c>
    </row>
    <row r="379" spans="1:31">
      <c r="A379">
        <v>6726637</v>
      </c>
      <c r="B379" t="s">
        <v>800</v>
      </c>
      <c r="C379" t="s">
        <v>801</v>
      </c>
      <c r="D379" t="str">
        <f>TRIM(SUBSTITUTE(TblAddress[[#This Row],[person_address]],","," "))</f>
        <v>Berlin</v>
      </c>
      <c r="E379" t="str">
        <f>TRIM([1]!RegExpReplace(TblAddress[[#This Row],[cln1]],"[^ 0-9]",""))</f>
        <v/>
      </c>
      <c r="F379" t="str">
        <f>TRIM([1]!RegExpFind(TblAddress[[#This Row],[cln1]],"(^|\D)\d{1,3}(\D|$)"))</f>
        <v/>
      </c>
      <c r="G379" t="s">
        <v>4</v>
      </c>
      <c r="H379">
        <v>1</v>
      </c>
      <c r="I379">
        <f>LEN(TblAddress[[#This Row],[person_address]])</f>
        <v>6</v>
      </c>
      <c r="J379" s="1">
        <f>IF(TblAddress[[#This Row],[chr_len]]&lt;=I$1002,3,IF(TblAddress[[#This Row],[chr_len]]&lt;=I$1003,2,1))</f>
        <v>3</v>
      </c>
      <c r="K379">
        <f>IF(LEN(TRIM(TblAddress[[#This Row],[cln1]]))=0,0,LEN(TRIM(TblAddress[[#This Row],[cln1]]))-LEN(SUBSTITUTE(TblAddress[[#This Row],[cln1]]," ",""))+1)</f>
        <v>1</v>
      </c>
      <c r="L379">
        <f>IF(LEN(TRIM(TblAddress[[#This Row],[cln2]]))=0,0,LEN(TRIM(TblAddress[[#This Row],[cln2]]))-LEN(SUBSTITUTE(TblAddress[[#This Row],[cln2]]," ",""))+1)</f>
        <v>0</v>
      </c>
      <c r="M379">
        <f>IF(TblAddress[[#This Row],[cln3]]="",0,1)</f>
        <v>0</v>
      </c>
      <c r="N379" s="7">
        <f>LEN(SUBSTITUTE(TblAddress[[#This Row],[cln2]]," ",""))</f>
        <v>0</v>
      </c>
      <c r="O379" s="6">
        <f t="shared" ca="1" si="5"/>
        <v>0.50589302262349856</v>
      </c>
      <c r="P379" s="6">
        <v>0.20388980870637152</v>
      </c>
      <c r="Q379" s="6"/>
      <c r="R379" s="6"/>
      <c r="S379" s="6" t="s">
        <v>2266</v>
      </c>
      <c r="T379" s="6"/>
      <c r="U379" s="6"/>
      <c r="V379" s="8"/>
      <c r="W379" s="6"/>
      <c r="X379" s="6"/>
      <c r="Y379" s="8"/>
      <c r="Z379" s="6" t="s">
        <v>801</v>
      </c>
      <c r="AA379" s="6"/>
      <c r="AB379" s="6"/>
      <c r="AC379" s="6"/>
      <c r="AD379" s="6"/>
      <c r="AE379" s="6">
        <v>0</v>
      </c>
    </row>
    <row r="380" spans="1:31">
      <c r="A380">
        <v>6753563</v>
      </c>
      <c r="B380" t="s">
        <v>803</v>
      </c>
      <c r="C380" t="s">
        <v>804</v>
      </c>
      <c r="D380" t="str">
        <f>TRIM(SUBSTITUTE(TblAddress[[#This Row],[person_address]],","," "))</f>
        <v>Yokohama-shi</v>
      </c>
      <c r="E380" t="str">
        <f>TRIM([1]!RegExpReplace(TblAddress[[#This Row],[cln1]],"[^ 0-9]",""))</f>
        <v/>
      </c>
      <c r="F380" t="str">
        <f>TRIM([1]!RegExpFind(TblAddress[[#This Row],[cln1]],"(^|\D)\d{1,3}(\D|$)"))</f>
        <v/>
      </c>
      <c r="G380" t="s">
        <v>8</v>
      </c>
      <c r="H380">
        <v>1</v>
      </c>
      <c r="I380">
        <f>LEN(TblAddress[[#This Row],[person_address]])</f>
        <v>12</v>
      </c>
      <c r="J380" s="1">
        <f>IF(TblAddress[[#This Row],[chr_len]]&lt;=I$1002,3,IF(TblAddress[[#This Row],[chr_len]]&lt;=I$1003,2,1))</f>
        <v>3</v>
      </c>
      <c r="K380">
        <f>IF(LEN(TRIM(TblAddress[[#This Row],[cln1]]))=0,0,LEN(TRIM(TblAddress[[#This Row],[cln1]]))-LEN(SUBSTITUTE(TblAddress[[#This Row],[cln1]]," ",""))+1)</f>
        <v>1</v>
      </c>
      <c r="L380">
        <f>IF(LEN(TRIM(TblAddress[[#This Row],[cln2]]))=0,0,LEN(TRIM(TblAddress[[#This Row],[cln2]]))-LEN(SUBSTITUTE(TblAddress[[#This Row],[cln2]]," ",""))+1)</f>
        <v>0</v>
      </c>
      <c r="M380">
        <f>IF(TblAddress[[#This Row],[cln3]]="",0,1)</f>
        <v>0</v>
      </c>
      <c r="N380" s="7">
        <f>LEN(SUBSTITUTE(TblAddress[[#This Row],[cln2]]," ",""))</f>
        <v>0</v>
      </c>
      <c r="O380" s="6">
        <f t="shared" ca="1" si="5"/>
        <v>0.86272370581862556</v>
      </c>
      <c r="P380" s="6">
        <v>0.16325037784644369</v>
      </c>
      <c r="Q380" s="6"/>
      <c r="R380" s="6"/>
      <c r="S380" s="6" t="s">
        <v>2263</v>
      </c>
      <c r="T380" s="6"/>
      <c r="U380" s="6"/>
      <c r="V380" s="8"/>
      <c r="X380" s="6"/>
      <c r="Y380" s="8"/>
      <c r="Z380" s="6" t="s">
        <v>804</v>
      </c>
      <c r="AA380" s="6"/>
      <c r="AB380" s="6"/>
      <c r="AC380" s="6"/>
      <c r="AD380" s="6"/>
      <c r="AE380" s="6">
        <v>0</v>
      </c>
    </row>
    <row r="381" spans="1:31">
      <c r="A381">
        <v>6771589</v>
      </c>
      <c r="B381" t="s">
        <v>807</v>
      </c>
      <c r="C381" t="s">
        <v>808</v>
      </c>
      <c r="D381" t="str">
        <f>TRIM(SUBSTITUTE(TblAddress[[#This Row],[person_address]],","," "))</f>
        <v>Great Neck</v>
      </c>
      <c r="E381" t="str">
        <f>TRIM([1]!RegExpReplace(TblAddress[[#This Row],[cln1]],"[^ 0-9]",""))</f>
        <v/>
      </c>
      <c r="F381" t="str">
        <f>TRIM([1]!RegExpFind(TblAddress[[#This Row],[cln1]],"(^|\D)\d{1,3}(\D|$)"))</f>
        <v/>
      </c>
      <c r="G381" t="s">
        <v>19</v>
      </c>
      <c r="H381">
        <v>1</v>
      </c>
      <c r="I381">
        <f>LEN(TblAddress[[#This Row],[person_address]])</f>
        <v>10</v>
      </c>
      <c r="J381" s="1">
        <f>IF(TblAddress[[#This Row],[chr_len]]&lt;=I$1002,3,IF(TblAddress[[#This Row],[chr_len]]&lt;=I$1003,2,1))</f>
        <v>3</v>
      </c>
      <c r="K381">
        <f>IF(LEN(TRIM(TblAddress[[#This Row],[cln1]]))=0,0,LEN(TRIM(TblAddress[[#This Row],[cln1]]))-LEN(SUBSTITUTE(TblAddress[[#This Row],[cln1]]," ",""))+1)</f>
        <v>2</v>
      </c>
      <c r="L381">
        <f>IF(LEN(TRIM(TblAddress[[#This Row],[cln2]]))=0,0,LEN(TRIM(TblAddress[[#This Row],[cln2]]))-LEN(SUBSTITUTE(TblAddress[[#This Row],[cln2]]," ",""))+1)</f>
        <v>0</v>
      </c>
      <c r="M381">
        <f>IF(TblAddress[[#This Row],[cln3]]="",0,1)</f>
        <v>0</v>
      </c>
      <c r="N381" s="7">
        <f>LEN(SUBSTITUTE(TblAddress[[#This Row],[cln2]]," ",""))</f>
        <v>0</v>
      </c>
      <c r="O381" s="6">
        <f t="shared" ca="1" si="5"/>
        <v>0.14626658147640448</v>
      </c>
      <c r="P381" s="6">
        <v>0.15520544524924174</v>
      </c>
      <c r="Q381" s="6"/>
      <c r="R381" s="6"/>
      <c r="S381" s="6" t="s">
        <v>2263</v>
      </c>
      <c r="T381" s="6"/>
      <c r="U381" s="6"/>
      <c r="V381" s="8"/>
      <c r="W381" s="6"/>
      <c r="X381" s="6"/>
      <c r="Y381" s="8"/>
      <c r="Z381" s="6" t="s">
        <v>808</v>
      </c>
      <c r="AA381" s="6"/>
      <c r="AB381" s="6"/>
      <c r="AC381" s="6"/>
      <c r="AD381" s="6"/>
      <c r="AE381" s="6">
        <v>0</v>
      </c>
    </row>
    <row r="382" spans="1:31">
      <c r="A382">
        <v>6779608</v>
      </c>
      <c r="B382" t="s">
        <v>809</v>
      </c>
      <c r="C382" t="s">
        <v>810</v>
      </c>
      <c r="D382" t="str">
        <f>TRIM(SUBSTITUTE(TblAddress[[#This Row],[person_address]],","," "))</f>
        <v>Eatontown</v>
      </c>
      <c r="E382" t="str">
        <f>TRIM([1]!RegExpReplace(TblAddress[[#This Row],[cln1]],"[^ 0-9]",""))</f>
        <v/>
      </c>
      <c r="F382" t="str">
        <f>TRIM([1]!RegExpFind(TblAddress[[#This Row],[cln1]],"(^|\D)\d{1,3}(\D|$)"))</f>
        <v/>
      </c>
      <c r="G382" t="s">
        <v>19</v>
      </c>
      <c r="H382">
        <v>1</v>
      </c>
      <c r="I382">
        <f>LEN(TblAddress[[#This Row],[person_address]])</f>
        <v>9</v>
      </c>
      <c r="J382" s="1">
        <f>IF(TblAddress[[#This Row],[chr_len]]&lt;=I$1002,3,IF(TblAddress[[#This Row],[chr_len]]&lt;=I$1003,2,1))</f>
        <v>3</v>
      </c>
      <c r="K382">
        <f>IF(LEN(TRIM(TblAddress[[#This Row],[cln1]]))=0,0,LEN(TRIM(TblAddress[[#This Row],[cln1]]))-LEN(SUBSTITUTE(TblAddress[[#This Row],[cln1]]," ",""))+1)</f>
        <v>1</v>
      </c>
      <c r="L382">
        <f>IF(LEN(TRIM(TblAddress[[#This Row],[cln2]]))=0,0,LEN(TRIM(TblAddress[[#This Row],[cln2]]))-LEN(SUBSTITUTE(TblAddress[[#This Row],[cln2]]," ",""))+1)</f>
        <v>0</v>
      </c>
      <c r="M382">
        <f>IF(TblAddress[[#This Row],[cln3]]="",0,1)</f>
        <v>0</v>
      </c>
      <c r="N382" s="7">
        <f>LEN(SUBSTITUTE(TblAddress[[#This Row],[cln2]]," ",""))</f>
        <v>0</v>
      </c>
      <c r="O382" s="6">
        <f t="shared" ca="1" si="5"/>
        <v>0.49461007456202699</v>
      </c>
      <c r="P382" s="6">
        <v>0.15472417727714516</v>
      </c>
      <c r="Q382" s="6"/>
      <c r="R382" s="6"/>
      <c r="S382" s="6" t="s">
        <v>2263</v>
      </c>
      <c r="T382" s="6"/>
      <c r="U382" s="6"/>
      <c r="V382" s="8"/>
      <c r="W382" s="6"/>
      <c r="X382" s="6"/>
      <c r="Y382" s="8"/>
      <c r="Z382" s="6" t="s">
        <v>810</v>
      </c>
      <c r="AA382" s="6"/>
      <c r="AB382" s="6"/>
      <c r="AC382" s="6"/>
      <c r="AD382" s="6"/>
      <c r="AE382" s="6">
        <v>0</v>
      </c>
    </row>
    <row r="383" spans="1:31">
      <c r="A383">
        <v>6780418</v>
      </c>
      <c r="B383" t="s">
        <v>811</v>
      </c>
      <c r="C383" t="s">
        <v>812</v>
      </c>
      <c r="D383" t="str">
        <f>TRIM(SUBSTITUTE(TblAddress[[#This Row],[person_address]],","," "))</f>
        <v>Chino Hills</v>
      </c>
      <c r="E383" t="str">
        <f>TRIM([1]!RegExpReplace(TblAddress[[#This Row],[cln1]],"[^ 0-9]",""))</f>
        <v/>
      </c>
      <c r="F383" t="str">
        <f>TRIM([1]!RegExpFind(TblAddress[[#This Row],[cln1]],"(^|\D)\d{1,3}(\D|$)"))</f>
        <v/>
      </c>
      <c r="G383" t="s">
        <v>19</v>
      </c>
      <c r="H383">
        <v>1</v>
      </c>
      <c r="I383">
        <f>LEN(TblAddress[[#This Row],[person_address]])</f>
        <v>11</v>
      </c>
      <c r="J383" s="1">
        <f>IF(TblAddress[[#This Row],[chr_len]]&lt;=I$1002,3,IF(TblAddress[[#This Row],[chr_len]]&lt;=I$1003,2,1))</f>
        <v>3</v>
      </c>
      <c r="K383">
        <f>IF(LEN(TRIM(TblAddress[[#This Row],[cln1]]))=0,0,LEN(TRIM(TblAddress[[#This Row],[cln1]]))-LEN(SUBSTITUTE(TblAddress[[#This Row],[cln1]]," ",""))+1)</f>
        <v>2</v>
      </c>
      <c r="L383">
        <f>IF(LEN(TRIM(TblAddress[[#This Row],[cln2]]))=0,0,LEN(TRIM(TblAddress[[#This Row],[cln2]]))-LEN(SUBSTITUTE(TblAddress[[#This Row],[cln2]]," ",""))+1)</f>
        <v>0</v>
      </c>
      <c r="M383">
        <f>IF(TblAddress[[#This Row],[cln3]]="",0,1)</f>
        <v>0</v>
      </c>
      <c r="N383" s="7">
        <f>LEN(SUBSTITUTE(TblAddress[[#This Row],[cln2]]," ",""))</f>
        <v>0</v>
      </c>
      <c r="O383" s="6">
        <f t="shared" ca="1" si="5"/>
        <v>0.15443605399220406</v>
      </c>
      <c r="P383" s="6">
        <v>0.13899105862985095</v>
      </c>
      <c r="Q383" s="6"/>
      <c r="R383" s="6"/>
      <c r="S383" s="6" t="s">
        <v>2262</v>
      </c>
      <c r="T383" s="6"/>
      <c r="U383" s="6"/>
      <c r="V383" s="6"/>
      <c r="W383" s="17"/>
      <c r="X383" s="6"/>
      <c r="Y383" s="18"/>
      <c r="Z383" s="6" t="s">
        <v>812</v>
      </c>
      <c r="AA383" s="6"/>
      <c r="AB383" s="6"/>
      <c r="AC383" s="6"/>
      <c r="AD383" s="6"/>
      <c r="AE383" s="6">
        <v>0</v>
      </c>
    </row>
    <row r="384" spans="1:31">
      <c r="A384">
        <v>6817229</v>
      </c>
      <c r="B384" t="s">
        <v>813</v>
      </c>
      <c r="C384" t="s">
        <v>814</v>
      </c>
      <c r="D384" t="str">
        <f>TRIM(SUBSTITUTE(TblAddress[[#This Row],[person_address]],","," "))</f>
        <v>Bellwood</v>
      </c>
      <c r="E384" t="str">
        <f>TRIM([1]!RegExpReplace(TblAddress[[#This Row],[cln1]],"[^ 0-9]",""))</f>
        <v/>
      </c>
      <c r="F384" t="str">
        <f>TRIM([1]!RegExpFind(TblAddress[[#This Row],[cln1]],"(^|\D)\d{1,3}(\D|$)"))</f>
        <v/>
      </c>
      <c r="G384" t="s">
        <v>19</v>
      </c>
      <c r="H384">
        <v>1</v>
      </c>
      <c r="I384">
        <f>LEN(TblAddress[[#This Row],[person_address]])</f>
        <v>8</v>
      </c>
      <c r="J384" s="1">
        <f>IF(TblAddress[[#This Row],[chr_len]]&lt;=I$1002,3,IF(TblAddress[[#This Row],[chr_len]]&lt;=I$1003,2,1))</f>
        <v>3</v>
      </c>
      <c r="K384">
        <f>IF(LEN(TRIM(TblAddress[[#This Row],[cln1]]))=0,0,LEN(TRIM(TblAddress[[#This Row],[cln1]]))-LEN(SUBSTITUTE(TblAddress[[#This Row],[cln1]]," ",""))+1)</f>
        <v>1</v>
      </c>
      <c r="L384">
        <f>IF(LEN(TRIM(TblAddress[[#This Row],[cln2]]))=0,0,LEN(TRIM(TblAddress[[#This Row],[cln2]]))-LEN(SUBSTITUTE(TblAddress[[#This Row],[cln2]]," ",""))+1)</f>
        <v>0</v>
      </c>
      <c r="M384">
        <f>IF(TblAddress[[#This Row],[cln3]]="",0,1)</f>
        <v>0</v>
      </c>
      <c r="N384" s="7">
        <f>LEN(SUBSTITUTE(TblAddress[[#This Row],[cln2]]," ",""))</f>
        <v>0</v>
      </c>
      <c r="O384" s="6">
        <f t="shared" ca="1" si="5"/>
        <v>0.31402661016939326</v>
      </c>
      <c r="P384" s="6">
        <v>0.11945043067775862</v>
      </c>
      <c r="Q384" s="6"/>
      <c r="R384" s="6"/>
      <c r="S384" s="6" t="s">
        <v>2261</v>
      </c>
      <c r="T384" s="7"/>
      <c r="U384" s="7"/>
      <c r="V384" s="8"/>
      <c r="W384" s="7"/>
      <c r="X384" s="7"/>
      <c r="Y384" s="8"/>
      <c r="Z384" s="7" t="s">
        <v>814</v>
      </c>
      <c r="AA384" s="7"/>
      <c r="AB384" s="7"/>
      <c r="AC384" s="6"/>
      <c r="AD384" s="6"/>
      <c r="AE384" s="6">
        <v>0</v>
      </c>
    </row>
    <row r="385" spans="1:31">
      <c r="A385">
        <v>6869210</v>
      </c>
      <c r="B385" t="s">
        <v>815</v>
      </c>
      <c r="C385" t="s">
        <v>816</v>
      </c>
      <c r="D385" t="str">
        <f>TRIM(SUBSTITUTE(TblAddress[[#This Row],[person_address]],","," "))</f>
        <v>Nyack</v>
      </c>
      <c r="E385" t="str">
        <f>TRIM([1]!RegExpReplace(TblAddress[[#This Row],[cln1]],"[^ 0-9]",""))</f>
        <v/>
      </c>
      <c r="F385" t="str">
        <f>TRIM([1]!RegExpFind(TblAddress[[#This Row],[cln1]],"(^|\D)\d{1,3}(\D|$)"))</f>
        <v/>
      </c>
      <c r="G385" t="s">
        <v>19</v>
      </c>
      <c r="H385">
        <v>1</v>
      </c>
      <c r="I385">
        <f>LEN(TblAddress[[#This Row],[person_address]])</f>
        <v>5</v>
      </c>
      <c r="J385" s="1">
        <f>IF(TblAddress[[#This Row],[chr_len]]&lt;=I$1002,3,IF(TblAddress[[#This Row],[chr_len]]&lt;=I$1003,2,1))</f>
        <v>3</v>
      </c>
      <c r="K385">
        <f>IF(LEN(TRIM(TblAddress[[#This Row],[cln1]]))=0,0,LEN(TRIM(TblAddress[[#This Row],[cln1]]))-LEN(SUBSTITUTE(TblAddress[[#This Row],[cln1]]," ",""))+1)</f>
        <v>1</v>
      </c>
      <c r="L385">
        <f>IF(LEN(TRIM(TblAddress[[#This Row],[cln2]]))=0,0,LEN(TRIM(TblAddress[[#This Row],[cln2]]))-LEN(SUBSTITUTE(TblAddress[[#This Row],[cln2]]," ",""))+1)</f>
        <v>0</v>
      </c>
      <c r="M385">
        <f>IF(TblAddress[[#This Row],[cln3]]="",0,1)</f>
        <v>0</v>
      </c>
      <c r="N385" s="7">
        <f>LEN(SUBSTITUTE(TblAddress[[#This Row],[cln2]]," ",""))</f>
        <v>0</v>
      </c>
      <c r="O385" s="6">
        <f t="shared" ca="1" si="5"/>
        <v>0.85800840971797421</v>
      </c>
      <c r="P385" s="6">
        <v>0.13955104945676389</v>
      </c>
      <c r="Q385" s="6"/>
      <c r="R385" s="6"/>
      <c r="S385" s="6" t="s">
        <v>2262</v>
      </c>
      <c r="T385" s="6" t="s">
        <v>815</v>
      </c>
      <c r="U385" s="6"/>
      <c r="V385" s="6"/>
      <c r="W385" s="25"/>
      <c r="X385" s="6" t="s">
        <v>816</v>
      </c>
      <c r="Y385" s="26"/>
      <c r="Z385" s="6"/>
      <c r="AA385" s="6"/>
      <c r="AB385" s="6"/>
      <c r="AC385" s="6"/>
      <c r="AD385" s="6"/>
      <c r="AE385" s="6">
        <v>0</v>
      </c>
    </row>
    <row r="386" spans="1:31">
      <c r="A386">
        <v>6880892</v>
      </c>
      <c r="B386" t="s">
        <v>818</v>
      </c>
      <c r="C386" t="s">
        <v>819</v>
      </c>
      <c r="D386" t="str">
        <f>TRIM(SUBSTITUTE(TblAddress[[#This Row],[person_address]],","," "))</f>
        <v>Malmo</v>
      </c>
      <c r="E386" t="str">
        <f>TRIM([1]!RegExpReplace(TblAddress[[#This Row],[cln1]],"[^ 0-9]",""))</f>
        <v/>
      </c>
      <c r="F386" t="str">
        <f>TRIM([1]!RegExpFind(TblAddress[[#This Row],[cln1]],"(^|\D)\d{1,3}(\D|$)"))</f>
        <v/>
      </c>
      <c r="G386" t="s">
        <v>30</v>
      </c>
      <c r="H386">
        <v>1</v>
      </c>
      <c r="I386">
        <f>LEN(TblAddress[[#This Row],[person_address]])</f>
        <v>5</v>
      </c>
      <c r="J386" s="1">
        <f>IF(TblAddress[[#This Row],[chr_len]]&lt;=I$1002,3,IF(TblAddress[[#This Row],[chr_len]]&lt;=I$1003,2,1))</f>
        <v>3</v>
      </c>
      <c r="K386">
        <f>IF(LEN(TRIM(TblAddress[[#This Row],[cln1]]))=0,0,LEN(TRIM(TblAddress[[#This Row],[cln1]]))-LEN(SUBSTITUTE(TblAddress[[#This Row],[cln1]]," ",""))+1)</f>
        <v>1</v>
      </c>
      <c r="L386">
        <f>IF(LEN(TRIM(TblAddress[[#This Row],[cln2]]))=0,0,LEN(TRIM(TblAddress[[#This Row],[cln2]]))-LEN(SUBSTITUTE(TblAddress[[#This Row],[cln2]]," ",""))+1)</f>
        <v>0</v>
      </c>
      <c r="M386">
        <f>IF(TblAddress[[#This Row],[cln3]]="",0,1)</f>
        <v>0</v>
      </c>
      <c r="N386" s="7">
        <f>LEN(SUBSTITUTE(TblAddress[[#This Row],[cln2]]," ",""))</f>
        <v>0</v>
      </c>
      <c r="O386" s="6">
        <f t="shared" ref="O386:O449" ca="1" si="6">RAND()</f>
        <v>3.9412796759366819E-2</v>
      </c>
      <c r="P386" s="6">
        <v>0.20216759211791147</v>
      </c>
      <c r="Q386" s="6"/>
      <c r="R386" s="6"/>
      <c r="S386" s="6" t="s">
        <v>2266</v>
      </c>
      <c r="T386" s="6"/>
      <c r="U386" s="6"/>
      <c r="V386" s="8"/>
      <c r="W386" s="6"/>
      <c r="X386" s="6"/>
      <c r="Y386" s="8"/>
      <c r="Z386" s="6" t="s">
        <v>819</v>
      </c>
      <c r="AA386" s="6"/>
      <c r="AB386" s="6"/>
      <c r="AC386" s="6"/>
      <c r="AD386" s="6"/>
      <c r="AE386" s="6">
        <v>0</v>
      </c>
    </row>
    <row r="387" spans="1:31">
      <c r="A387">
        <v>6881046</v>
      </c>
      <c r="B387" t="s">
        <v>820</v>
      </c>
      <c r="C387" t="s">
        <v>821</v>
      </c>
      <c r="D387" t="str">
        <f>TRIM(SUBSTITUTE(TblAddress[[#This Row],[person_address]],","," "))</f>
        <v>Kaohsiung</v>
      </c>
      <c r="E387" t="str">
        <f>TRIM([1]!RegExpReplace(TblAddress[[#This Row],[cln1]],"[^ 0-9]",""))</f>
        <v/>
      </c>
      <c r="F387" t="str">
        <f>TRIM([1]!RegExpFind(TblAddress[[#This Row],[cln1]],"(^|\D)\d{1,3}(\D|$)"))</f>
        <v/>
      </c>
      <c r="G387" t="s">
        <v>11</v>
      </c>
      <c r="H387">
        <v>1</v>
      </c>
      <c r="I387">
        <f>LEN(TblAddress[[#This Row],[person_address]])</f>
        <v>9</v>
      </c>
      <c r="J387" s="1">
        <f>IF(TblAddress[[#This Row],[chr_len]]&lt;=I$1002,3,IF(TblAddress[[#This Row],[chr_len]]&lt;=I$1003,2,1))</f>
        <v>3</v>
      </c>
      <c r="K387">
        <f>IF(LEN(TRIM(TblAddress[[#This Row],[cln1]]))=0,0,LEN(TRIM(TblAddress[[#This Row],[cln1]]))-LEN(SUBSTITUTE(TblAddress[[#This Row],[cln1]]," ",""))+1)</f>
        <v>1</v>
      </c>
      <c r="L387">
        <f>IF(LEN(TRIM(TblAddress[[#This Row],[cln2]]))=0,0,LEN(TRIM(TblAddress[[#This Row],[cln2]]))-LEN(SUBSTITUTE(TblAddress[[#This Row],[cln2]]," ",""))+1)</f>
        <v>0</v>
      </c>
      <c r="M387">
        <f>IF(TblAddress[[#This Row],[cln3]]="",0,1)</f>
        <v>0</v>
      </c>
      <c r="N387" s="7">
        <f>LEN(SUBSTITUTE(TblAddress[[#This Row],[cln2]]," ",""))</f>
        <v>0</v>
      </c>
      <c r="O387" s="6">
        <f t="shared" ca="1" si="6"/>
        <v>0.98430199559759224</v>
      </c>
      <c r="P387" s="6">
        <v>0.13393317811295313</v>
      </c>
      <c r="Q387" s="6"/>
      <c r="R387" s="6"/>
      <c r="S387" s="6" t="s">
        <v>2262</v>
      </c>
      <c r="T387" s="6"/>
      <c r="U387" s="6"/>
      <c r="V387" s="6"/>
      <c r="W387" s="17"/>
      <c r="X387" s="6"/>
      <c r="Y387" s="18"/>
      <c r="Z387" s="6" t="s">
        <v>821</v>
      </c>
      <c r="AA387" s="6"/>
      <c r="AB387" s="6"/>
      <c r="AC387" s="6"/>
      <c r="AD387" s="6"/>
      <c r="AE387" s="6">
        <v>0</v>
      </c>
    </row>
    <row r="388" spans="1:31">
      <c r="A388">
        <v>6885678</v>
      </c>
      <c r="B388" t="s">
        <v>822</v>
      </c>
      <c r="C388" t="s">
        <v>823</v>
      </c>
      <c r="D388" t="str">
        <f>TRIM(SUBSTITUTE(TblAddress[[#This Row],[person_address]],","," "))</f>
        <v>Bossier City</v>
      </c>
      <c r="E388" t="str">
        <f>TRIM([1]!RegExpReplace(TblAddress[[#This Row],[cln1]],"[^ 0-9]",""))</f>
        <v/>
      </c>
      <c r="F388" t="str">
        <f>TRIM([1]!RegExpFind(TblAddress[[#This Row],[cln1]],"(^|\D)\d{1,3}(\D|$)"))</f>
        <v/>
      </c>
      <c r="G388" t="s">
        <v>19</v>
      </c>
      <c r="H388">
        <v>1</v>
      </c>
      <c r="I388">
        <f>LEN(TblAddress[[#This Row],[person_address]])</f>
        <v>12</v>
      </c>
      <c r="J388" s="1">
        <f>IF(TblAddress[[#This Row],[chr_len]]&lt;=I$1002,3,IF(TblAddress[[#This Row],[chr_len]]&lt;=I$1003,2,1))</f>
        <v>3</v>
      </c>
      <c r="K388">
        <f>IF(LEN(TRIM(TblAddress[[#This Row],[cln1]]))=0,0,LEN(TRIM(TblAddress[[#This Row],[cln1]]))-LEN(SUBSTITUTE(TblAddress[[#This Row],[cln1]]," ",""))+1)</f>
        <v>2</v>
      </c>
      <c r="L388">
        <f>IF(LEN(TRIM(TblAddress[[#This Row],[cln2]]))=0,0,LEN(TRIM(TblAddress[[#This Row],[cln2]]))-LEN(SUBSTITUTE(TblAddress[[#This Row],[cln2]]," ",""))+1)</f>
        <v>0</v>
      </c>
      <c r="M388">
        <f>IF(TblAddress[[#This Row],[cln3]]="",0,1)</f>
        <v>0</v>
      </c>
      <c r="N388" s="7">
        <f>LEN(SUBSTITUTE(TblAddress[[#This Row],[cln2]]," ",""))</f>
        <v>0</v>
      </c>
      <c r="O388" s="6">
        <f t="shared" ca="1" si="6"/>
        <v>0.76973943618258689</v>
      </c>
      <c r="P388" s="6">
        <v>0.14503157962235769</v>
      </c>
      <c r="Q388" s="6"/>
      <c r="R388" s="6"/>
      <c r="S388" s="6" t="s">
        <v>2262</v>
      </c>
      <c r="T388" s="6"/>
      <c r="U388" s="6"/>
      <c r="V388" s="6"/>
      <c r="W388" s="17"/>
      <c r="X388" s="6"/>
      <c r="Y388" s="18"/>
      <c r="Z388" s="6" t="s">
        <v>823</v>
      </c>
      <c r="AA388" s="6"/>
      <c r="AB388" s="6"/>
      <c r="AC388" s="6"/>
      <c r="AD388" s="6"/>
      <c r="AE388" s="6">
        <v>0</v>
      </c>
    </row>
    <row r="389" spans="1:31">
      <c r="A389">
        <v>6889444</v>
      </c>
      <c r="B389" t="s">
        <v>825</v>
      </c>
      <c r="C389" t="s">
        <v>802</v>
      </c>
      <c r="D389" t="str">
        <f>TRIM(SUBSTITUTE(TblAddress[[#This Row],[person_address]],","," "))</f>
        <v>New York</v>
      </c>
      <c r="E389" t="str">
        <f>TRIM([1]!RegExpReplace(TblAddress[[#This Row],[cln1]],"[^ 0-9]",""))</f>
        <v/>
      </c>
      <c r="F389" t="str">
        <f>TRIM([1]!RegExpFind(TblAddress[[#This Row],[cln1]],"(^|\D)\d{1,3}(\D|$)"))</f>
        <v/>
      </c>
      <c r="G389" t="s">
        <v>19</v>
      </c>
      <c r="H389">
        <v>1</v>
      </c>
      <c r="I389">
        <f>LEN(TblAddress[[#This Row],[person_address]])</f>
        <v>8</v>
      </c>
      <c r="J389" s="1">
        <f>IF(TblAddress[[#This Row],[chr_len]]&lt;=I$1002,3,IF(TblAddress[[#This Row],[chr_len]]&lt;=I$1003,2,1))</f>
        <v>3</v>
      </c>
      <c r="K389">
        <f>IF(LEN(TRIM(TblAddress[[#This Row],[cln1]]))=0,0,LEN(TRIM(TblAddress[[#This Row],[cln1]]))-LEN(SUBSTITUTE(TblAddress[[#This Row],[cln1]]," ",""))+1)</f>
        <v>2</v>
      </c>
      <c r="L389">
        <f>IF(LEN(TRIM(TblAddress[[#This Row],[cln2]]))=0,0,LEN(TRIM(TblAddress[[#This Row],[cln2]]))-LEN(SUBSTITUTE(TblAddress[[#This Row],[cln2]]," ",""))+1)</f>
        <v>0</v>
      </c>
      <c r="M389">
        <f>IF(TblAddress[[#This Row],[cln3]]="",0,1)</f>
        <v>0</v>
      </c>
      <c r="N389" s="7">
        <f>LEN(SUBSTITUTE(TblAddress[[#This Row],[cln2]]," ",""))</f>
        <v>0</v>
      </c>
      <c r="O389" s="6">
        <f t="shared" ca="1" si="6"/>
        <v>0.74025499671139228</v>
      </c>
      <c r="P389" s="6">
        <v>9.985922191233354E-2</v>
      </c>
      <c r="Q389" s="6"/>
      <c r="R389" s="6"/>
      <c r="S389" s="6" t="s">
        <v>2267</v>
      </c>
      <c r="T389" s="6"/>
      <c r="U389" s="6"/>
      <c r="V389" s="8"/>
      <c r="W389" s="6"/>
      <c r="X389" s="6"/>
      <c r="Y389" s="8"/>
      <c r="Z389" s="6" t="s">
        <v>802</v>
      </c>
      <c r="AA389" s="6"/>
      <c r="AB389" s="6"/>
      <c r="AC389" s="6"/>
      <c r="AD389" s="6"/>
      <c r="AE389" s="6">
        <v>0</v>
      </c>
    </row>
    <row r="390" spans="1:31">
      <c r="A390">
        <v>6915024</v>
      </c>
      <c r="B390" t="s">
        <v>827</v>
      </c>
      <c r="C390" t="s">
        <v>613</v>
      </c>
      <c r="D390" t="str">
        <f>TRIM(SUBSTITUTE(TblAddress[[#This Row],[person_address]],","," "))</f>
        <v>Tokyo</v>
      </c>
      <c r="E390" t="str">
        <f>TRIM([1]!RegExpReplace(TblAddress[[#This Row],[cln1]],"[^ 0-9]",""))</f>
        <v/>
      </c>
      <c r="F390" t="str">
        <f>TRIM([1]!RegExpFind(TblAddress[[#This Row],[cln1]],"(^|\D)\d{1,3}(\D|$)"))</f>
        <v/>
      </c>
      <c r="G390" t="s">
        <v>8</v>
      </c>
      <c r="H390">
        <v>1</v>
      </c>
      <c r="I390">
        <f>LEN(TblAddress[[#This Row],[person_address]])</f>
        <v>5</v>
      </c>
      <c r="J390" s="1">
        <f>IF(TblAddress[[#This Row],[chr_len]]&lt;=I$1002,3,IF(TblAddress[[#This Row],[chr_len]]&lt;=I$1003,2,1))</f>
        <v>3</v>
      </c>
      <c r="K390">
        <f>IF(LEN(TRIM(TblAddress[[#This Row],[cln1]]))=0,0,LEN(TRIM(TblAddress[[#This Row],[cln1]]))-LEN(SUBSTITUTE(TblAddress[[#This Row],[cln1]]," ",""))+1)</f>
        <v>1</v>
      </c>
      <c r="L390">
        <f>IF(LEN(TRIM(TblAddress[[#This Row],[cln2]]))=0,0,LEN(TRIM(TblAddress[[#This Row],[cln2]]))-LEN(SUBSTITUTE(TblAddress[[#This Row],[cln2]]," ",""))+1)</f>
        <v>0</v>
      </c>
      <c r="M390">
        <f>IF(TblAddress[[#This Row],[cln3]]="",0,1)</f>
        <v>0</v>
      </c>
      <c r="N390" s="7">
        <f>LEN(SUBSTITUTE(TblAddress[[#This Row],[cln2]]," ",""))</f>
        <v>0</v>
      </c>
      <c r="O390" s="6">
        <f t="shared" ca="1" si="6"/>
        <v>0.81694230774528753</v>
      </c>
      <c r="P390" s="6">
        <v>0.19682005871721298</v>
      </c>
      <c r="Q390" s="6"/>
      <c r="R390" s="6"/>
      <c r="S390" s="6" t="s">
        <v>2265</v>
      </c>
      <c r="T390" s="7"/>
      <c r="U390" s="7"/>
      <c r="V390" s="8"/>
      <c r="X390" s="7"/>
      <c r="Y390" s="8"/>
      <c r="Z390" s="7" t="s">
        <v>613</v>
      </c>
      <c r="AA390" s="7"/>
      <c r="AB390" s="7"/>
      <c r="AC390" s="7"/>
      <c r="AD390" s="7"/>
      <c r="AE390" s="7">
        <v>0</v>
      </c>
    </row>
    <row r="391" spans="1:31">
      <c r="A391">
        <v>6936036</v>
      </c>
      <c r="B391" t="s">
        <v>829</v>
      </c>
      <c r="C391" t="s">
        <v>644</v>
      </c>
      <c r="D391" t="str">
        <f>TRIM(SUBSTITUTE(TblAddress[[#This Row],[person_address]],","," "))</f>
        <v>Tenri</v>
      </c>
      <c r="E391" t="str">
        <f>TRIM([1]!RegExpReplace(TblAddress[[#This Row],[cln1]],"[^ 0-9]",""))</f>
        <v/>
      </c>
      <c r="F391" t="str">
        <f>TRIM([1]!RegExpFind(TblAddress[[#This Row],[cln1]],"(^|\D)\d{1,3}(\D|$)"))</f>
        <v/>
      </c>
      <c r="G391" t="s">
        <v>8</v>
      </c>
      <c r="H391">
        <v>1</v>
      </c>
      <c r="I391">
        <f>LEN(TblAddress[[#This Row],[person_address]])</f>
        <v>5</v>
      </c>
      <c r="J391" s="1">
        <f>IF(TblAddress[[#This Row],[chr_len]]&lt;=I$1002,3,IF(TblAddress[[#This Row],[chr_len]]&lt;=I$1003,2,1))</f>
        <v>3</v>
      </c>
      <c r="K391">
        <f>IF(LEN(TRIM(TblAddress[[#This Row],[cln1]]))=0,0,LEN(TRIM(TblAddress[[#This Row],[cln1]]))-LEN(SUBSTITUTE(TblAddress[[#This Row],[cln1]]," ",""))+1)</f>
        <v>1</v>
      </c>
      <c r="L391">
        <f>IF(LEN(TRIM(TblAddress[[#This Row],[cln2]]))=0,0,LEN(TRIM(TblAddress[[#This Row],[cln2]]))-LEN(SUBSTITUTE(TblAddress[[#This Row],[cln2]]," ",""))+1)</f>
        <v>0</v>
      </c>
      <c r="M391">
        <f>IF(TblAddress[[#This Row],[cln3]]="",0,1)</f>
        <v>0</v>
      </c>
      <c r="N391" s="7">
        <f>LEN(SUBSTITUTE(TblAddress[[#This Row],[cln2]]," ",""))</f>
        <v>0</v>
      </c>
      <c r="O391" s="6">
        <f t="shared" ca="1" si="6"/>
        <v>0.62986048364481217</v>
      </c>
      <c r="P391" s="6">
        <v>0.19077877218735717</v>
      </c>
      <c r="Q391" s="6"/>
      <c r="R391" s="6"/>
      <c r="S391" s="6" t="s">
        <v>2265</v>
      </c>
      <c r="T391" s="7"/>
      <c r="U391" s="7"/>
      <c r="V391" s="8"/>
      <c r="X391" s="7"/>
      <c r="Y391" s="8"/>
      <c r="Z391" s="7" t="s">
        <v>644</v>
      </c>
      <c r="AA391" s="7"/>
      <c r="AB391" s="7"/>
      <c r="AC391" s="7"/>
      <c r="AD391" s="7"/>
      <c r="AE391" s="7">
        <v>0</v>
      </c>
    </row>
    <row r="392" spans="1:31">
      <c r="A392">
        <v>6968179</v>
      </c>
      <c r="B392" t="s">
        <v>831</v>
      </c>
      <c r="C392" t="s">
        <v>824</v>
      </c>
      <c r="D392" t="str">
        <f>TRIM(SUBSTITUTE(TblAddress[[#This Row],[person_address]],","," "))</f>
        <v>Seattle</v>
      </c>
      <c r="E392" t="str">
        <f>TRIM([1]!RegExpReplace(TblAddress[[#This Row],[cln1]],"[^ 0-9]",""))</f>
        <v/>
      </c>
      <c r="F392" t="str">
        <f>TRIM([1]!RegExpFind(TblAddress[[#This Row],[cln1]],"(^|\D)\d{1,3}(\D|$)"))</f>
        <v/>
      </c>
      <c r="G392" t="s">
        <v>19</v>
      </c>
      <c r="H392">
        <v>1</v>
      </c>
      <c r="I392">
        <f>LEN(TblAddress[[#This Row],[person_address]])</f>
        <v>7</v>
      </c>
      <c r="J392" s="1">
        <f>IF(TblAddress[[#This Row],[chr_len]]&lt;=I$1002,3,IF(TblAddress[[#This Row],[chr_len]]&lt;=I$1003,2,1))</f>
        <v>3</v>
      </c>
      <c r="K392">
        <f>IF(LEN(TRIM(TblAddress[[#This Row],[cln1]]))=0,0,LEN(TRIM(TblAddress[[#This Row],[cln1]]))-LEN(SUBSTITUTE(TblAddress[[#This Row],[cln1]]," ",""))+1)</f>
        <v>1</v>
      </c>
      <c r="L392">
        <f>IF(LEN(TRIM(TblAddress[[#This Row],[cln2]]))=0,0,LEN(TRIM(TblAddress[[#This Row],[cln2]]))-LEN(SUBSTITUTE(TblAddress[[#This Row],[cln2]]," ",""))+1)</f>
        <v>0</v>
      </c>
      <c r="M392">
        <f>IF(TblAddress[[#This Row],[cln3]]="",0,1)</f>
        <v>0</v>
      </c>
      <c r="N392" s="7">
        <f>LEN(SUBSTITUTE(TblAddress[[#This Row],[cln2]]," ",""))</f>
        <v>0</v>
      </c>
      <c r="O392" s="6">
        <f t="shared" ca="1" si="6"/>
        <v>0.62067005926660923</v>
      </c>
      <c r="P392" s="6">
        <v>9.7721793246480892E-2</v>
      </c>
      <c r="Q392" s="6"/>
      <c r="R392" s="6"/>
      <c r="S392" s="6" t="s">
        <v>2267</v>
      </c>
      <c r="T392" s="6"/>
      <c r="U392" s="6"/>
      <c r="V392" s="8"/>
      <c r="W392" s="6"/>
      <c r="X392" s="6"/>
      <c r="Y392" s="8"/>
      <c r="Z392" s="6" t="s">
        <v>824</v>
      </c>
      <c r="AA392" s="6"/>
      <c r="AB392" s="6"/>
      <c r="AC392" s="6"/>
      <c r="AD392" s="6"/>
      <c r="AE392" s="6">
        <v>0</v>
      </c>
    </row>
    <row r="393" spans="1:31">
      <c r="A393">
        <v>6990075</v>
      </c>
      <c r="B393" t="s">
        <v>832</v>
      </c>
      <c r="C393" t="s">
        <v>833</v>
      </c>
      <c r="D393" t="str">
        <f>TRIM(SUBSTITUTE(TblAddress[[#This Row],[person_address]],","," "))</f>
        <v>Chicago IL</v>
      </c>
      <c r="E393" t="str">
        <f>TRIM([1]!RegExpReplace(TblAddress[[#This Row],[cln1]],"[^ 0-9]",""))</f>
        <v/>
      </c>
      <c r="F393" t="str">
        <f>TRIM([1]!RegExpFind(TblAddress[[#This Row],[cln1]],"(^|\D)\d{1,3}(\D|$)"))</f>
        <v/>
      </c>
      <c r="G393" t="s">
        <v>19</v>
      </c>
      <c r="H393">
        <v>1</v>
      </c>
      <c r="I393">
        <f>LEN(TblAddress[[#This Row],[person_address]])</f>
        <v>10</v>
      </c>
      <c r="J393" s="1">
        <f>IF(TblAddress[[#This Row],[chr_len]]&lt;=I$1002,3,IF(TblAddress[[#This Row],[chr_len]]&lt;=I$1003,2,1))</f>
        <v>3</v>
      </c>
      <c r="K393">
        <f>IF(LEN(TRIM(TblAddress[[#This Row],[cln1]]))=0,0,LEN(TRIM(TblAddress[[#This Row],[cln1]]))-LEN(SUBSTITUTE(TblAddress[[#This Row],[cln1]]," ",""))+1)</f>
        <v>2</v>
      </c>
      <c r="L393">
        <f>IF(LEN(TRIM(TblAddress[[#This Row],[cln2]]))=0,0,LEN(TRIM(TblAddress[[#This Row],[cln2]]))-LEN(SUBSTITUTE(TblAddress[[#This Row],[cln2]]," ",""))+1)</f>
        <v>0</v>
      </c>
      <c r="M393">
        <f>IF(TblAddress[[#This Row],[cln3]]="",0,1)</f>
        <v>0</v>
      </c>
      <c r="N393" s="7">
        <f>LEN(SUBSTITUTE(TblAddress[[#This Row],[cln2]]," ",""))</f>
        <v>0</v>
      </c>
      <c r="O393" s="6">
        <f t="shared" ca="1" si="6"/>
        <v>0.7544592908786999</v>
      </c>
      <c r="P393" s="6">
        <v>0.20350775149196143</v>
      </c>
      <c r="Q393" s="6"/>
      <c r="R393" s="6"/>
      <c r="S393" s="6" t="s">
        <v>2266</v>
      </c>
      <c r="T393" s="6"/>
      <c r="U393" s="6"/>
      <c r="V393" s="8"/>
      <c r="W393" s="6"/>
      <c r="X393" s="6"/>
      <c r="Y393" s="8"/>
      <c r="Z393" s="6" t="s">
        <v>2381</v>
      </c>
      <c r="AA393" s="6" t="s">
        <v>75</v>
      </c>
      <c r="AB393" s="6"/>
      <c r="AC393" s="6"/>
      <c r="AD393" s="6"/>
      <c r="AE393" s="6">
        <v>0</v>
      </c>
    </row>
    <row r="394" spans="1:31">
      <c r="A394">
        <v>7003850</v>
      </c>
      <c r="B394" t="s">
        <v>835</v>
      </c>
      <c r="C394" t="s">
        <v>836</v>
      </c>
      <c r="D394" t="str">
        <f>TRIM(SUBSTITUTE(TblAddress[[#This Row],[person_address]],","," "))</f>
        <v>CH-8620 Wetzikon</v>
      </c>
      <c r="E394" t="str">
        <f>TRIM([1]!RegExpReplace(TblAddress[[#This Row],[cln1]],"[^ 0-9]",""))</f>
        <v>8620</v>
      </c>
      <c r="F394" t="str">
        <f>TRIM([1]!RegExpFind(TblAddress[[#This Row],[cln1]],"(^|\D)\d{1,3}(\D|$)"))</f>
        <v/>
      </c>
      <c r="G394" t="s">
        <v>20</v>
      </c>
      <c r="H394">
        <v>1</v>
      </c>
      <c r="I394">
        <f>LEN(TblAddress[[#This Row],[person_address]])</f>
        <v>16</v>
      </c>
      <c r="J394" s="1">
        <f>IF(TblAddress[[#This Row],[chr_len]]&lt;=I$1002,3,IF(TblAddress[[#This Row],[chr_len]]&lt;=I$1003,2,1))</f>
        <v>3</v>
      </c>
      <c r="K394">
        <f>IF(LEN(TRIM(TblAddress[[#This Row],[cln1]]))=0,0,LEN(TRIM(TblAddress[[#This Row],[cln1]]))-LEN(SUBSTITUTE(TblAddress[[#This Row],[cln1]]," ",""))+1)</f>
        <v>2</v>
      </c>
      <c r="L394">
        <f>IF(LEN(TRIM(TblAddress[[#This Row],[cln2]]))=0,0,LEN(TRIM(TblAddress[[#This Row],[cln2]]))-LEN(SUBSTITUTE(TblAddress[[#This Row],[cln2]]," ",""))+1)</f>
        <v>1</v>
      </c>
      <c r="M394">
        <f>IF(TblAddress[[#This Row],[cln3]]="",0,1)</f>
        <v>0</v>
      </c>
      <c r="N394" s="7">
        <f>LEN(SUBSTITUTE(TblAddress[[#This Row],[cln2]]," ",""))</f>
        <v>4</v>
      </c>
      <c r="O394" s="6">
        <f t="shared" ca="1" si="6"/>
        <v>0.37815808278409668</v>
      </c>
      <c r="P394" s="6">
        <v>0.11578499463579983</v>
      </c>
      <c r="Q394" s="6"/>
      <c r="R394" s="6"/>
      <c r="S394" s="6" t="s">
        <v>2261</v>
      </c>
      <c r="T394" s="7"/>
      <c r="U394" s="7"/>
      <c r="V394" s="8"/>
      <c r="W394" s="7"/>
      <c r="X394" s="7"/>
      <c r="Y394" s="8" t="s">
        <v>3260</v>
      </c>
      <c r="Z394" s="7" t="s">
        <v>3261</v>
      </c>
      <c r="AA394" s="7"/>
      <c r="AB394" s="7"/>
      <c r="AC394" s="6"/>
      <c r="AD394" s="6"/>
      <c r="AE394" s="6">
        <v>0</v>
      </c>
    </row>
    <row r="395" spans="1:31">
      <c r="A395">
        <v>7068702</v>
      </c>
      <c r="B395" t="s">
        <v>837</v>
      </c>
      <c r="C395" t="s">
        <v>838</v>
      </c>
      <c r="D395" t="str">
        <f>TRIM(SUBSTITUTE(TblAddress[[#This Row],[person_address]],","," "))</f>
        <v>Kurashiki</v>
      </c>
      <c r="E395" t="str">
        <f>TRIM([1]!RegExpReplace(TblAddress[[#This Row],[cln1]],"[^ 0-9]",""))</f>
        <v/>
      </c>
      <c r="F395" t="str">
        <f>TRIM([1]!RegExpFind(TblAddress[[#This Row],[cln1]],"(^|\D)\d{1,3}(\D|$)"))</f>
        <v/>
      </c>
      <c r="G395" t="s">
        <v>8</v>
      </c>
      <c r="H395">
        <v>1</v>
      </c>
      <c r="I395">
        <f>LEN(TblAddress[[#This Row],[person_address]])</f>
        <v>9</v>
      </c>
      <c r="J395" s="1">
        <f>IF(TblAddress[[#This Row],[chr_len]]&lt;=I$1002,3,IF(TblAddress[[#This Row],[chr_len]]&lt;=I$1003,2,1))</f>
        <v>3</v>
      </c>
      <c r="K395">
        <f>IF(LEN(TRIM(TblAddress[[#This Row],[cln1]]))=0,0,LEN(TRIM(TblAddress[[#This Row],[cln1]]))-LEN(SUBSTITUTE(TblAddress[[#This Row],[cln1]]," ",""))+1)</f>
        <v>1</v>
      </c>
      <c r="L395">
        <f>IF(LEN(TRIM(TblAddress[[#This Row],[cln2]]))=0,0,LEN(TRIM(TblAddress[[#This Row],[cln2]]))-LEN(SUBSTITUTE(TblAddress[[#This Row],[cln2]]," ",""))+1)</f>
        <v>0</v>
      </c>
      <c r="M395">
        <f>IF(TblAddress[[#This Row],[cln3]]="",0,1)</f>
        <v>0</v>
      </c>
      <c r="N395" s="7">
        <f>LEN(SUBSTITUTE(TblAddress[[#This Row],[cln2]]," ",""))</f>
        <v>0</v>
      </c>
      <c r="O395" s="6">
        <f t="shared" ca="1" si="6"/>
        <v>0.23476211205084951</v>
      </c>
      <c r="P395" s="6">
        <v>0.19530285868830466</v>
      </c>
      <c r="Q395" s="6"/>
      <c r="R395" s="6"/>
      <c r="S395" s="6" t="s">
        <v>2265</v>
      </c>
      <c r="T395" s="7"/>
      <c r="U395" s="7"/>
      <c r="V395" s="8"/>
      <c r="X395" s="7"/>
      <c r="Y395" s="8"/>
      <c r="Z395" s="7" t="s">
        <v>838</v>
      </c>
      <c r="AA395" s="7"/>
      <c r="AB395" s="7"/>
      <c r="AC395" s="7"/>
      <c r="AD395" s="7"/>
      <c r="AE395" s="7">
        <v>0</v>
      </c>
    </row>
    <row r="396" spans="1:31">
      <c r="A396">
        <v>7154955</v>
      </c>
      <c r="B396" t="s">
        <v>840</v>
      </c>
      <c r="C396" t="s">
        <v>841</v>
      </c>
      <c r="D396" t="str">
        <f>TRIM(SUBSTITUTE(TblAddress[[#This Row],[person_address]],","," "))</f>
        <v>Monksland</v>
      </c>
      <c r="E396" t="str">
        <f>TRIM([1]!RegExpReplace(TblAddress[[#This Row],[cln1]],"[^ 0-9]",""))</f>
        <v/>
      </c>
      <c r="F396" t="str">
        <f>TRIM([1]!RegExpFind(TblAddress[[#This Row],[cln1]],"(^|\D)\d{1,3}(\D|$)"))</f>
        <v/>
      </c>
      <c r="G396" t="s">
        <v>271</v>
      </c>
      <c r="H396">
        <v>1</v>
      </c>
      <c r="I396">
        <f>LEN(TblAddress[[#This Row],[person_address]])</f>
        <v>9</v>
      </c>
      <c r="J396" s="1">
        <f>IF(TblAddress[[#This Row],[chr_len]]&lt;=I$1002,3,IF(TblAddress[[#This Row],[chr_len]]&lt;=I$1003,2,1))</f>
        <v>3</v>
      </c>
      <c r="K396">
        <f>IF(LEN(TRIM(TblAddress[[#This Row],[cln1]]))=0,0,LEN(TRIM(TblAddress[[#This Row],[cln1]]))-LEN(SUBSTITUTE(TblAddress[[#This Row],[cln1]]," ",""))+1)</f>
        <v>1</v>
      </c>
      <c r="L396">
        <f>IF(LEN(TRIM(TblAddress[[#This Row],[cln2]]))=0,0,LEN(TRIM(TblAddress[[#This Row],[cln2]]))-LEN(SUBSTITUTE(TblAddress[[#This Row],[cln2]]," ",""))+1)</f>
        <v>0</v>
      </c>
      <c r="M396">
        <f>IF(TblAddress[[#This Row],[cln3]]="",0,1)</f>
        <v>0</v>
      </c>
      <c r="N396" s="7">
        <f>LEN(SUBSTITUTE(TblAddress[[#This Row],[cln2]]," ",""))</f>
        <v>0</v>
      </c>
      <c r="O396" s="6">
        <f t="shared" ca="1" si="6"/>
        <v>0.95560069064800912</v>
      </c>
      <c r="P396" s="6">
        <v>0.12042473511655039</v>
      </c>
      <c r="Q396" s="6"/>
      <c r="R396" s="6"/>
      <c r="S396" s="6" t="s">
        <v>2261</v>
      </c>
      <c r="T396" s="7"/>
      <c r="U396" s="7"/>
      <c r="V396" s="8"/>
      <c r="W396" s="7"/>
      <c r="X396" s="7" t="s">
        <v>841</v>
      </c>
      <c r="Y396" s="8"/>
      <c r="Z396" s="7"/>
      <c r="AA396" s="7"/>
      <c r="AB396" s="7"/>
      <c r="AC396" s="6"/>
      <c r="AD396" s="6"/>
      <c r="AE396" s="6">
        <v>0</v>
      </c>
    </row>
    <row r="397" spans="1:31">
      <c r="A397">
        <v>7161234</v>
      </c>
      <c r="B397" t="s">
        <v>842</v>
      </c>
      <c r="C397" t="s">
        <v>843</v>
      </c>
      <c r="D397" t="str">
        <f>TRIM(SUBSTITUTE(TblAddress[[#This Row],[person_address]],","," "))</f>
        <v>219 Locust Rd. Fort Washington PA 19034</v>
      </c>
      <c r="E397" t="str">
        <f>TRIM([1]!RegExpReplace(TblAddress[[#This Row],[cln1]],"[^ 0-9]",""))</f>
        <v>219 19034</v>
      </c>
      <c r="F397" t="str">
        <f>TRIM([1]!RegExpFind(TblAddress[[#This Row],[cln1]],"(^|\D)\d{1,3}(\D|$)"))</f>
        <v>219</v>
      </c>
      <c r="G397" t="s">
        <v>19</v>
      </c>
      <c r="H397">
        <v>1</v>
      </c>
      <c r="I397">
        <f>LEN(TblAddress[[#This Row],[person_address]])</f>
        <v>39</v>
      </c>
      <c r="J397" s="1">
        <f>IF(TblAddress[[#This Row],[chr_len]]&lt;=I$1002,3,IF(TblAddress[[#This Row],[chr_len]]&lt;=I$1003,2,1))</f>
        <v>1</v>
      </c>
      <c r="K397">
        <f>IF(LEN(TRIM(TblAddress[[#This Row],[cln1]]))=0,0,LEN(TRIM(TblAddress[[#This Row],[cln1]]))-LEN(SUBSTITUTE(TblAddress[[#This Row],[cln1]]," ",""))+1)</f>
        <v>7</v>
      </c>
      <c r="L397">
        <f>IF(LEN(TRIM(TblAddress[[#This Row],[cln2]]))=0,0,LEN(TRIM(TblAddress[[#This Row],[cln2]]))-LEN(SUBSTITUTE(TblAddress[[#This Row],[cln2]]," ",""))+1)</f>
        <v>2</v>
      </c>
      <c r="M397">
        <f>IF(TblAddress[[#This Row],[cln3]]="",0,1)</f>
        <v>1</v>
      </c>
      <c r="N397" s="7">
        <f>LEN(SUBSTITUTE(TblAddress[[#This Row],[cln2]]," ",""))</f>
        <v>8</v>
      </c>
      <c r="O397" s="6">
        <f t="shared" ca="1" si="6"/>
        <v>0.62780725897673617</v>
      </c>
      <c r="P397" s="6">
        <v>0.20646097236541283</v>
      </c>
      <c r="Q397" s="6"/>
      <c r="R397" s="6"/>
      <c r="S397" s="6" t="s">
        <v>2266</v>
      </c>
      <c r="T397" s="6"/>
      <c r="U397" s="6"/>
      <c r="V397" s="8" t="s">
        <v>2382</v>
      </c>
      <c r="W397" s="6">
        <v>219</v>
      </c>
      <c r="X397" s="6"/>
      <c r="Y397" s="8" t="s">
        <v>2383</v>
      </c>
      <c r="Z397" s="6" t="s">
        <v>1142</v>
      </c>
      <c r="AA397" s="6" t="s">
        <v>2164</v>
      </c>
      <c r="AB397" s="6"/>
      <c r="AC397" s="6"/>
      <c r="AD397" s="6"/>
      <c r="AE397" s="6">
        <v>1</v>
      </c>
    </row>
    <row r="398" spans="1:31">
      <c r="A398">
        <v>7163817</v>
      </c>
      <c r="B398" t="s">
        <v>844</v>
      </c>
      <c r="C398" t="s">
        <v>845</v>
      </c>
      <c r="D398" t="str">
        <f>TRIM(SUBSTITUTE(TblAddress[[#This Row],[person_address]],","," "))</f>
        <v>Wangen</v>
      </c>
      <c r="E398" t="str">
        <f>TRIM([1]!RegExpReplace(TblAddress[[#This Row],[cln1]],"[^ 0-9]",""))</f>
        <v/>
      </c>
      <c r="F398" t="str">
        <f>TRIM([1]!RegExpFind(TblAddress[[#This Row],[cln1]],"(^|\D)\d{1,3}(\D|$)"))</f>
        <v/>
      </c>
      <c r="G398" t="s">
        <v>4</v>
      </c>
      <c r="H398">
        <v>1</v>
      </c>
      <c r="I398">
        <f>LEN(TblAddress[[#This Row],[person_address]])</f>
        <v>6</v>
      </c>
      <c r="J398" s="1">
        <f>IF(TblAddress[[#This Row],[chr_len]]&lt;=I$1002,3,IF(TblAddress[[#This Row],[chr_len]]&lt;=I$1003,2,1))</f>
        <v>3</v>
      </c>
      <c r="K398">
        <f>IF(LEN(TRIM(TblAddress[[#This Row],[cln1]]))=0,0,LEN(TRIM(TblAddress[[#This Row],[cln1]]))-LEN(SUBSTITUTE(TblAddress[[#This Row],[cln1]]," ",""))+1)</f>
        <v>1</v>
      </c>
      <c r="L398">
        <f>IF(LEN(TRIM(TblAddress[[#This Row],[cln2]]))=0,0,LEN(TRIM(TblAddress[[#This Row],[cln2]]))-LEN(SUBSTITUTE(TblAddress[[#This Row],[cln2]]," ",""))+1)</f>
        <v>0</v>
      </c>
      <c r="M398">
        <f>IF(TblAddress[[#This Row],[cln3]]="",0,1)</f>
        <v>0</v>
      </c>
      <c r="N398" s="7">
        <f>LEN(SUBSTITUTE(TblAddress[[#This Row],[cln2]]," ",""))</f>
        <v>0</v>
      </c>
      <c r="O398" s="6">
        <f t="shared" ca="1" si="6"/>
        <v>0.51070148209645172</v>
      </c>
      <c r="P398" s="6">
        <v>0.16852620209559166</v>
      </c>
      <c r="Q398" s="6"/>
      <c r="R398" s="6"/>
      <c r="S398" s="6" t="s">
        <v>2264</v>
      </c>
      <c r="T398" s="7"/>
      <c r="U398" s="7"/>
      <c r="V398" s="8"/>
      <c r="W398" s="7"/>
      <c r="X398" s="7"/>
      <c r="Y398" s="8"/>
      <c r="Z398" s="7" t="s">
        <v>845</v>
      </c>
      <c r="AA398" s="7"/>
      <c r="AB398" s="7"/>
      <c r="AC398" s="7"/>
      <c r="AD398" s="7"/>
      <c r="AE398" s="7">
        <v>0</v>
      </c>
    </row>
    <row r="399" spans="1:31">
      <c r="A399">
        <v>7188314</v>
      </c>
      <c r="B399" t="s">
        <v>846</v>
      </c>
      <c r="C399" t="s">
        <v>847</v>
      </c>
      <c r="D399" t="str">
        <f>TRIM(SUBSTITUTE(TblAddress[[#This Row],[person_address]],","," "))</f>
        <v>Rockville MD</v>
      </c>
      <c r="E399" t="str">
        <f>TRIM([1]!RegExpReplace(TblAddress[[#This Row],[cln1]],"[^ 0-9]",""))</f>
        <v/>
      </c>
      <c r="F399" t="str">
        <f>TRIM([1]!RegExpFind(TblAddress[[#This Row],[cln1]],"(^|\D)\d{1,3}(\D|$)"))</f>
        <v/>
      </c>
      <c r="G399" t="s">
        <v>19</v>
      </c>
      <c r="H399">
        <v>1</v>
      </c>
      <c r="I399">
        <f>LEN(TblAddress[[#This Row],[person_address]])</f>
        <v>12</v>
      </c>
      <c r="J399" s="1">
        <f>IF(TblAddress[[#This Row],[chr_len]]&lt;=I$1002,3,IF(TblAddress[[#This Row],[chr_len]]&lt;=I$1003,2,1))</f>
        <v>3</v>
      </c>
      <c r="K399">
        <f>IF(LEN(TRIM(TblAddress[[#This Row],[cln1]]))=0,0,LEN(TRIM(TblAddress[[#This Row],[cln1]]))-LEN(SUBSTITUTE(TblAddress[[#This Row],[cln1]]," ",""))+1)</f>
        <v>2</v>
      </c>
      <c r="L399">
        <f>IF(LEN(TRIM(TblAddress[[#This Row],[cln2]]))=0,0,LEN(TRIM(TblAddress[[#This Row],[cln2]]))-LEN(SUBSTITUTE(TblAddress[[#This Row],[cln2]]," ",""))+1)</f>
        <v>0</v>
      </c>
      <c r="M399">
        <f>IF(TblAddress[[#This Row],[cln3]]="",0,1)</f>
        <v>0</v>
      </c>
      <c r="N399" s="7">
        <f>LEN(SUBSTITUTE(TblAddress[[#This Row],[cln2]]," ",""))</f>
        <v>0</v>
      </c>
      <c r="O399" s="6">
        <f t="shared" ca="1" si="6"/>
        <v>0.70063323936681754</v>
      </c>
      <c r="P399" s="6">
        <v>0.15509623955328355</v>
      </c>
      <c r="Q399" s="6"/>
      <c r="R399" s="6"/>
      <c r="S399" s="6" t="s">
        <v>2263</v>
      </c>
      <c r="T399" s="6"/>
      <c r="U399" s="6"/>
      <c r="V399" s="8"/>
      <c r="W399" s="6"/>
      <c r="X399" s="6"/>
      <c r="Y399" s="8"/>
      <c r="Z399" s="6" t="s">
        <v>3032</v>
      </c>
      <c r="AA399" s="6" t="s">
        <v>466</v>
      </c>
      <c r="AB399" s="6"/>
      <c r="AC399" s="6"/>
      <c r="AD399" s="6"/>
      <c r="AE399" s="6">
        <v>0</v>
      </c>
    </row>
    <row r="400" spans="1:31">
      <c r="A400">
        <v>7197270</v>
      </c>
      <c r="B400" t="s">
        <v>848</v>
      </c>
      <c r="C400" t="s">
        <v>770</v>
      </c>
      <c r="D400" t="str">
        <f>TRIM(SUBSTITUTE(TblAddress[[#This Row],[person_address]],","," "))</f>
        <v>Toronto Ontario</v>
      </c>
      <c r="E400" t="str">
        <f>TRIM([1]!RegExpReplace(TblAddress[[#This Row],[cln1]],"[^ 0-9]",""))</f>
        <v/>
      </c>
      <c r="F400" t="str">
        <f>TRIM([1]!RegExpFind(TblAddress[[#This Row],[cln1]],"(^|\D)\d{1,3}(\D|$)"))</f>
        <v/>
      </c>
      <c r="G400" t="s">
        <v>64</v>
      </c>
      <c r="H400">
        <v>1</v>
      </c>
      <c r="I400">
        <f>LEN(TblAddress[[#This Row],[person_address]])</f>
        <v>16</v>
      </c>
      <c r="J400" s="1">
        <f>IF(TblAddress[[#This Row],[chr_len]]&lt;=I$1002,3,IF(TblAddress[[#This Row],[chr_len]]&lt;=I$1003,2,1))</f>
        <v>3</v>
      </c>
      <c r="K400">
        <f>IF(LEN(TRIM(TblAddress[[#This Row],[cln1]]))=0,0,LEN(TRIM(TblAddress[[#This Row],[cln1]]))-LEN(SUBSTITUTE(TblAddress[[#This Row],[cln1]]," ",""))+1)</f>
        <v>2</v>
      </c>
      <c r="L400">
        <f>IF(LEN(TRIM(TblAddress[[#This Row],[cln2]]))=0,0,LEN(TRIM(TblAddress[[#This Row],[cln2]]))-LEN(SUBSTITUTE(TblAddress[[#This Row],[cln2]]," ",""))+1)</f>
        <v>0</v>
      </c>
      <c r="M400">
        <f>IF(TblAddress[[#This Row],[cln3]]="",0,1)</f>
        <v>0</v>
      </c>
      <c r="N400" s="7">
        <f>LEN(SUBSTITUTE(TblAddress[[#This Row],[cln2]]," ",""))</f>
        <v>0</v>
      </c>
      <c r="O400" s="6">
        <f t="shared" ca="1" si="6"/>
        <v>0.81754030192697291</v>
      </c>
      <c r="P400" s="6">
        <v>0.10213868679771154</v>
      </c>
      <c r="Q400" s="6"/>
      <c r="R400" s="6"/>
      <c r="S400" s="6" t="s">
        <v>2267</v>
      </c>
      <c r="T400" s="6"/>
      <c r="U400" s="6"/>
      <c r="V400" s="8"/>
      <c r="W400" s="6"/>
      <c r="X400" s="6"/>
      <c r="Y400" s="8"/>
      <c r="Z400" s="6" t="s">
        <v>654</v>
      </c>
      <c r="AA400" s="6" t="s">
        <v>718</v>
      </c>
      <c r="AB400" s="6"/>
      <c r="AC400" s="6"/>
      <c r="AD400" s="6"/>
      <c r="AE400" s="6">
        <v>0</v>
      </c>
    </row>
    <row r="401" spans="1:31">
      <c r="A401">
        <v>7213793</v>
      </c>
      <c r="B401" t="s">
        <v>849</v>
      </c>
      <c r="C401" t="s">
        <v>850</v>
      </c>
      <c r="D401" t="str">
        <f>TRIM(SUBSTITUTE(TblAddress[[#This Row],[person_address]],","," "))</f>
        <v>Luxembourg</v>
      </c>
      <c r="E401" t="str">
        <f>TRIM([1]!RegExpReplace(TblAddress[[#This Row],[cln1]],"[^ 0-9]",""))</f>
        <v/>
      </c>
      <c r="F401" t="str">
        <f>TRIM([1]!RegExpFind(TblAddress[[#This Row],[cln1]],"(^|\D)\d{1,3}(\D|$)"))</f>
        <v/>
      </c>
      <c r="G401" t="s">
        <v>363</v>
      </c>
      <c r="H401">
        <v>1</v>
      </c>
      <c r="I401">
        <f>LEN(TblAddress[[#This Row],[person_address]])</f>
        <v>10</v>
      </c>
      <c r="J401" s="1">
        <f>IF(TblAddress[[#This Row],[chr_len]]&lt;=I$1002,3,IF(TblAddress[[#This Row],[chr_len]]&lt;=I$1003,2,1))</f>
        <v>3</v>
      </c>
      <c r="K401">
        <f>IF(LEN(TRIM(TblAddress[[#This Row],[cln1]]))=0,0,LEN(TRIM(TblAddress[[#This Row],[cln1]]))-LEN(SUBSTITUTE(TblAddress[[#This Row],[cln1]]," ",""))+1)</f>
        <v>1</v>
      </c>
      <c r="L401">
        <f>IF(LEN(TRIM(TblAddress[[#This Row],[cln2]]))=0,0,LEN(TRIM(TblAddress[[#This Row],[cln2]]))-LEN(SUBSTITUTE(TblAddress[[#This Row],[cln2]]," ",""))+1)</f>
        <v>0</v>
      </c>
      <c r="M401">
        <f>IF(TblAddress[[#This Row],[cln3]]="",0,1)</f>
        <v>0</v>
      </c>
      <c r="N401" s="7">
        <f>LEN(SUBSTITUTE(TblAddress[[#This Row],[cln2]]," ",""))</f>
        <v>0</v>
      </c>
      <c r="O401" s="6">
        <f t="shared" ca="1" si="6"/>
        <v>1.252297642532274E-2</v>
      </c>
      <c r="P401" s="6">
        <v>0.18988596257418466</v>
      </c>
      <c r="Q401" s="6"/>
      <c r="R401" s="6"/>
      <c r="S401" s="6" t="s">
        <v>2265</v>
      </c>
      <c r="T401" s="7"/>
      <c r="U401" s="7"/>
      <c r="V401" s="8"/>
      <c r="W401" s="7"/>
      <c r="X401" s="7"/>
      <c r="Y401" s="8"/>
      <c r="Z401" s="7" t="s">
        <v>850</v>
      </c>
      <c r="AA401" s="7"/>
      <c r="AB401" s="7"/>
      <c r="AC401" s="7"/>
      <c r="AD401" s="7"/>
      <c r="AE401" s="7">
        <v>0</v>
      </c>
    </row>
    <row r="402" spans="1:31">
      <c r="A402">
        <v>7220255</v>
      </c>
      <c r="B402" t="s">
        <v>851</v>
      </c>
      <c r="C402" t="s">
        <v>613</v>
      </c>
      <c r="D402" t="str">
        <f>TRIM(SUBSTITUTE(TblAddress[[#This Row],[person_address]],","," "))</f>
        <v>Tokyo</v>
      </c>
      <c r="E402" t="str">
        <f>TRIM([1]!RegExpReplace(TblAddress[[#This Row],[cln1]],"[^ 0-9]",""))</f>
        <v/>
      </c>
      <c r="F402" t="str">
        <f>TRIM([1]!RegExpFind(TblAddress[[#This Row],[cln1]],"(^|\D)\d{1,3}(\D|$)"))</f>
        <v/>
      </c>
      <c r="G402" t="s">
        <v>8</v>
      </c>
      <c r="H402">
        <v>1</v>
      </c>
      <c r="I402">
        <f>LEN(TblAddress[[#This Row],[person_address]])</f>
        <v>5</v>
      </c>
      <c r="J402" s="1">
        <f>IF(TblAddress[[#This Row],[chr_len]]&lt;=I$1002,3,IF(TblAddress[[#This Row],[chr_len]]&lt;=I$1003,2,1))</f>
        <v>3</v>
      </c>
      <c r="K402">
        <f>IF(LEN(TRIM(TblAddress[[#This Row],[cln1]]))=0,0,LEN(TRIM(TblAddress[[#This Row],[cln1]]))-LEN(SUBSTITUTE(TblAddress[[#This Row],[cln1]]," ",""))+1)</f>
        <v>1</v>
      </c>
      <c r="L402">
        <f>IF(LEN(TRIM(TblAddress[[#This Row],[cln2]]))=0,0,LEN(TRIM(TblAddress[[#This Row],[cln2]]))-LEN(SUBSTITUTE(TblAddress[[#This Row],[cln2]]," ",""))+1)</f>
        <v>0</v>
      </c>
      <c r="M402">
        <f>IF(TblAddress[[#This Row],[cln3]]="",0,1)</f>
        <v>0</v>
      </c>
      <c r="N402" s="7">
        <f>LEN(SUBSTITUTE(TblAddress[[#This Row],[cln2]]," ",""))</f>
        <v>0</v>
      </c>
      <c r="O402" s="6">
        <f t="shared" ca="1" si="6"/>
        <v>0.11129078434351203</v>
      </c>
      <c r="P402" s="6">
        <v>0.13115903993805966</v>
      </c>
      <c r="Q402" s="6"/>
      <c r="R402" s="6"/>
      <c r="S402" s="6" t="s">
        <v>2262</v>
      </c>
      <c r="T402" s="6"/>
      <c r="U402" s="6"/>
      <c r="V402" s="6"/>
      <c r="W402" s="18"/>
      <c r="X402" s="6"/>
      <c r="Y402" s="18"/>
      <c r="Z402" s="6" t="s">
        <v>613</v>
      </c>
      <c r="AA402" s="6"/>
      <c r="AB402" s="6"/>
      <c r="AC402" s="6"/>
      <c r="AD402" s="6"/>
      <c r="AE402" s="6">
        <v>0</v>
      </c>
    </row>
    <row r="403" spans="1:31">
      <c r="A403">
        <v>7233257</v>
      </c>
      <c r="B403" t="s">
        <v>852</v>
      </c>
      <c r="C403" t="s">
        <v>853</v>
      </c>
      <c r="D403" t="str">
        <f>TRIM(SUBSTITUTE(TblAddress[[#This Row],[person_address]],","," "))</f>
        <v>Shrewsbury</v>
      </c>
      <c r="E403" t="str">
        <f>TRIM([1]!RegExpReplace(TblAddress[[#This Row],[cln1]],"[^ 0-9]",""))</f>
        <v/>
      </c>
      <c r="F403" t="str">
        <f>TRIM([1]!RegExpFind(TblAddress[[#This Row],[cln1]],"(^|\D)\d{1,3}(\D|$)"))</f>
        <v/>
      </c>
      <c r="G403" t="s">
        <v>19</v>
      </c>
      <c r="H403">
        <v>1</v>
      </c>
      <c r="I403">
        <f>LEN(TblAddress[[#This Row],[person_address]])</f>
        <v>10</v>
      </c>
      <c r="J403" s="1">
        <f>IF(TblAddress[[#This Row],[chr_len]]&lt;=I$1002,3,IF(TblAddress[[#This Row],[chr_len]]&lt;=I$1003,2,1))</f>
        <v>3</v>
      </c>
      <c r="K403">
        <f>IF(LEN(TRIM(TblAddress[[#This Row],[cln1]]))=0,0,LEN(TRIM(TblAddress[[#This Row],[cln1]]))-LEN(SUBSTITUTE(TblAddress[[#This Row],[cln1]]," ",""))+1)</f>
        <v>1</v>
      </c>
      <c r="L403">
        <f>IF(LEN(TRIM(TblAddress[[#This Row],[cln2]]))=0,0,LEN(TRIM(TblAddress[[#This Row],[cln2]]))-LEN(SUBSTITUTE(TblAddress[[#This Row],[cln2]]," ",""))+1)</f>
        <v>0</v>
      </c>
      <c r="M403">
        <f>IF(TblAddress[[#This Row],[cln3]]="",0,1)</f>
        <v>0</v>
      </c>
      <c r="N403" s="7">
        <f>LEN(SUBSTITUTE(TblAddress[[#This Row],[cln2]]," ",""))</f>
        <v>0</v>
      </c>
      <c r="O403" s="6">
        <f t="shared" ca="1" si="6"/>
        <v>0.66390735991361449</v>
      </c>
      <c r="P403" s="6">
        <v>0.18199362813289077</v>
      </c>
      <c r="Q403" s="6"/>
      <c r="R403" s="6"/>
      <c r="S403" s="6" t="s">
        <v>2265</v>
      </c>
      <c r="T403" s="7"/>
      <c r="U403" s="7"/>
      <c r="V403" s="8"/>
      <c r="W403" s="7"/>
      <c r="X403" s="7"/>
      <c r="Y403" s="8"/>
      <c r="Z403" s="7" t="s">
        <v>853</v>
      </c>
      <c r="AA403" s="7"/>
      <c r="AB403" s="7"/>
      <c r="AC403" s="7"/>
      <c r="AD403" s="7"/>
      <c r="AE403" s="7">
        <v>0</v>
      </c>
    </row>
    <row r="404" spans="1:31">
      <c r="A404">
        <v>7234815</v>
      </c>
      <c r="B404" t="s">
        <v>854</v>
      </c>
      <c r="C404" t="s">
        <v>785</v>
      </c>
      <c r="D404" t="str">
        <f>TRIM(SUBSTITUTE(TblAddress[[#This Row],[person_address]],","," "))</f>
        <v>Charleston</v>
      </c>
      <c r="E404" t="str">
        <f>TRIM([1]!RegExpReplace(TblAddress[[#This Row],[cln1]],"[^ 0-9]",""))</f>
        <v/>
      </c>
      <c r="F404" t="str">
        <f>TRIM([1]!RegExpFind(TblAddress[[#This Row],[cln1]],"(^|\D)\d{1,3}(\D|$)"))</f>
        <v/>
      </c>
      <c r="G404" t="s">
        <v>19</v>
      </c>
      <c r="H404">
        <v>1</v>
      </c>
      <c r="I404">
        <f>LEN(TblAddress[[#This Row],[person_address]])</f>
        <v>10</v>
      </c>
      <c r="J404" s="1">
        <f>IF(TblAddress[[#This Row],[chr_len]]&lt;=I$1002,3,IF(TblAddress[[#This Row],[chr_len]]&lt;=I$1003,2,1))</f>
        <v>3</v>
      </c>
      <c r="K404">
        <f>IF(LEN(TRIM(TblAddress[[#This Row],[cln1]]))=0,0,LEN(TRIM(TblAddress[[#This Row],[cln1]]))-LEN(SUBSTITUTE(TblAddress[[#This Row],[cln1]]," ",""))+1)</f>
        <v>1</v>
      </c>
      <c r="L404">
        <f>IF(LEN(TRIM(TblAddress[[#This Row],[cln2]]))=0,0,LEN(TRIM(TblAddress[[#This Row],[cln2]]))-LEN(SUBSTITUTE(TblAddress[[#This Row],[cln2]]," ",""))+1)</f>
        <v>0</v>
      </c>
      <c r="M404">
        <f>IF(TblAddress[[#This Row],[cln3]]="",0,1)</f>
        <v>0</v>
      </c>
      <c r="N404" s="7">
        <f>LEN(SUBSTITUTE(TblAddress[[#This Row],[cln2]]," ",""))</f>
        <v>0</v>
      </c>
      <c r="O404" s="6">
        <f t="shared" ca="1" si="6"/>
        <v>0.93726379330898213</v>
      </c>
      <c r="P404" s="6">
        <v>0.19411367367076315</v>
      </c>
      <c r="Q404" s="6"/>
      <c r="R404" s="6"/>
      <c r="S404" s="6" t="s">
        <v>2265</v>
      </c>
      <c r="T404" s="7"/>
      <c r="U404" s="7"/>
      <c r="V404" s="8"/>
      <c r="W404" s="7"/>
      <c r="X404" s="7"/>
      <c r="Y404" s="8"/>
      <c r="Z404" s="7" t="s">
        <v>785</v>
      </c>
      <c r="AA404" s="7"/>
      <c r="AB404" s="7"/>
      <c r="AC404" s="7"/>
      <c r="AD404" s="7"/>
      <c r="AE404" s="7">
        <v>0</v>
      </c>
    </row>
    <row r="405" spans="1:31">
      <c r="A405">
        <v>7250497</v>
      </c>
      <c r="B405" t="s">
        <v>855</v>
      </c>
      <c r="C405" t="s">
        <v>856</v>
      </c>
      <c r="D405" t="str">
        <f>TRIM(SUBSTITUTE(TblAddress[[#This Row],[person_address]],","," "))</f>
        <v>Sodegaura</v>
      </c>
      <c r="E405" t="str">
        <f>TRIM([1]!RegExpReplace(TblAddress[[#This Row],[cln1]],"[^ 0-9]",""))</f>
        <v/>
      </c>
      <c r="F405" t="str">
        <f>TRIM([1]!RegExpFind(TblAddress[[#This Row],[cln1]],"(^|\D)\d{1,3}(\D|$)"))</f>
        <v/>
      </c>
      <c r="G405" t="s">
        <v>8</v>
      </c>
      <c r="H405">
        <v>1</v>
      </c>
      <c r="I405">
        <f>LEN(TblAddress[[#This Row],[person_address]])</f>
        <v>9</v>
      </c>
      <c r="J405" s="1">
        <f>IF(TblAddress[[#This Row],[chr_len]]&lt;=I$1002,3,IF(TblAddress[[#This Row],[chr_len]]&lt;=I$1003,2,1))</f>
        <v>3</v>
      </c>
      <c r="K405">
        <f>IF(LEN(TRIM(TblAddress[[#This Row],[cln1]]))=0,0,LEN(TRIM(TblAddress[[#This Row],[cln1]]))-LEN(SUBSTITUTE(TblAddress[[#This Row],[cln1]]," ",""))+1)</f>
        <v>1</v>
      </c>
      <c r="L405">
        <f>IF(LEN(TRIM(TblAddress[[#This Row],[cln2]]))=0,0,LEN(TRIM(TblAddress[[#This Row],[cln2]]))-LEN(SUBSTITUTE(TblAddress[[#This Row],[cln2]]," ",""))+1)</f>
        <v>0</v>
      </c>
      <c r="M405">
        <f>IF(TblAddress[[#This Row],[cln3]]="",0,1)</f>
        <v>0</v>
      </c>
      <c r="N405" s="7">
        <f>LEN(SUBSTITUTE(TblAddress[[#This Row],[cln2]]," ",""))</f>
        <v>0</v>
      </c>
      <c r="O405" s="6">
        <f t="shared" ca="1" si="6"/>
        <v>0.43621904706431158</v>
      </c>
      <c r="P405" s="6">
        <v>0.16437419560669342</v>
      </c>
      <c r="Q405" s="6"/>
      <c r="R405" s="6"/>
      <c r="S405" s="6" t="s">
        <v>2263</v>
      </c>
      <c r="T405" s="6"/>
      <c r="U405" s="6"/>
      <c r="V405" s="8"/>
      <c r="X405" s="6"/>
      <c r="Y405" s="8"/>
      <c r="Z405" s="6" t="s">
        <v>856</v>
      </c>
      <c r="AA405" s="6"/>
      <c r="AB405" s="6"/>
      <c r="AC405" s="6"/>
      <c r="AD405" s="6"/>
      <c r="AE405" s="6">
        <v>0</v>
      </c>
    </row>
    <row r="406" spans="1:31">
      <c r="A406">
        <v>7297393</v>
      </c>
      <c r="B406" t="s">
        <v>857</v>
      </c>
      <c r="C406" t="s">
        <v>858</v>
      </c>
      <c r="D406" t="str">
        <f>TRIM(SUBSTITUTE(TblAddress[[#This Row],[person_address]],","," "))</f>
        <v>Glen Allen VA</v>
      </c>
      <c r="E406" t="str">
        <f>TRIM([1]!RegExpReplace(TblAddress[[#This Row],[cln1]],"[^ 0-9]",""))</f>
        <v/>
      </c>
      <c r="F406" t="str">
        <f>TRIM([1]!RegExpFind(TblAddress[[#This Row],[cln1]],"(^|\D)\d{1,3}(\D|$)"))</f>
        <v/>
      </c>
      <c r="G406" t="s">
        <v>19</v>
      </c>
      <c r="H406">
        <v>1</v>
      </c>
      <c r="I406">
        <f>LEN(TblAddress[[#This Row],[person_address]])</f>
        <v>13</v>
      </c>
      <c r="J406" s="1">
        <f>IF(TblAddress[[#This Row],[chr_len]]&lt;=I$1002,3,IF(TblAddress[[#This Row],[chr_len]]&lt;=I$1003,2,1))</f>
        <v>3</v>
      </c>
      <c r="K406">
        <f>IF(LEN(TRIM(TblAddress[[#This Row],[cln1]]))=0,0,LEN(TRIM(TblAddress[[#This Row],[cln1]]))-LEN(SUBSTITUTE(TblAddress[[#This Row],[cln1]]," ",""))+1)</f>
        <v>3</v>
      </c>
      <c r="L406">
        <f>IF(LEN(TRIM(TblAddress[[#This Row],[cln2]]))=0,0,LEN(TRIM(TblAddress[[#This Row],[cln2]]))-LEN(SUBSTITUTE(TblAddress[[#This Row],[cln2]]," ",""))+1)</f>
        <v>0</v>
      </c>
      <c r="M406">
        <f>IF(TblAddress[[#This Row],[cln3]]="",0,1)</f>
        <v>0</v>
      </c>
      <c r="N406" s="7">
        <f>LEN(SUBSTITUTE(TblAddress[[#This Row],[cln2]]," ",""))</f>
        <v>0</v>
      </c>
      <c r="O406" s="6">
        <f t="shared" ca="1" si="6"/>
        <v>0.62394113237429383</v>
      </c>
      <c r="P406" s="6">
        <v>0.16175263159929787</v>
      </c>
      <c r="Q406" s="6"/>
      <c r="R406" s="6"/>
      <c r="S406" s="6" t="s">
        <v>2263</v>
      </c>
      <c r="T406" s="6"/>
      <c r="U406" s="6"/>
      <c r="V406" s="8"/>
      <c r="W406" s="6"/>
      <c r="X406" s="6" t="s">
        <v>3033</v>
      </c>
      <c r="Y406" s="8"/>
      <c r="Z406" s="6"/>
      <c r="AA406" s="6" t="s">
        <v>2089</v>
      </c>
      <c r="AB406" s="6"/>
      <c r="AC406" s="6"/>
      <c r="AD406" s="6"/>
      <c r="AE406" s="6">
        <v>0</v>
      </c>
    </row>
    <row r="407" spans="1:31">
      <c r="A407">
        <v>7320724</v>
      </c>
      <c r="B407" t="s">
        <v>859</v>
      </c>
      <c r="C407" t="s">
        <v>860</v>
      </c>
      <c r="D407" t="str">
        <f>TRIM(SUBSTITUTE(TblAddress[[#This Row],[person_address]],","," "))</f>
        <v>Frankenthal</v>
      </c>
      <c r="E407" t="str">
        <f>TRIM([1]!RegExpReplace(TblAddress[[#This Row],[cln1]],"[^ 0-9]",""))</f>
        <v/>
      </c>
      <c r="F407" t="str">
        <f>TRIM([1]!RegExpFind(TblAddress[[#This Row],[cln1]],"(^|\D)\d{1,3}(\D|$)"))</f>
        <v/>
      </c>
      <c r="G407" t="s">
        <v>4</v>
      </c>
      <c r="H407">
        <v>1</v>
      </c>
      <c r="I407">
        <f>LEN(TblAddress[[#This Row],[person_address]])</f>
        <v>11</v>
      </c>
      <c r="J407" s="1">
        <f>IF(TblAddress[[#This Row],[chr_len]]&lt;=I$1002,3,IF(TblAddress[[#This Row],[chr_len]]&lt;=I$1003,2,1))</f>
        <v>3</v>
      </c>
      <c r="K407">
        <f>IF(LEN(TRIM(TblAddress[[#This Row],[cln1]]))=0,0,LEN(TRIM(TblAddress[[#This Row],[cln1]]))-LEN(SUBSTITUTE(TblAddress[[#This Row],[cln1]]," ",""))+1)</f>
        <v>1</v>
      </c>
      <c r="L407">
        <f>IF(LEN(TRIM(TblAddress[[#This Row],[cln2]]))=0,0,LEN(TRIM(TblAddress[[#This Row],[cln2]]))-LEN(SUBSTITUTE(TblAddress[[#This Row],[cln2]]," ",""))+1)</f>
        <v>0</v>
      </c>
      <c r="M407">
        <f>IF(TblAddress[[#This Row],[cln3]]="",0,1)</f>
        <v>0</v>
      </c>
      <c r="N407" s="7">
        <f>LEN(SUBSTITUTE(TblAddress[[#This Row],[cln2]]," ",""))</f>
        <v>0</v>
      </c>
      <c r="O407" s="6">
        <f t="shared" ca="1" si="6"/>
        <v>0.21339423811807012</v>
      </c>
      <c r="P407" s="6">
        <v>0.20464702126840995</v>
      </c>
      <c r="Q407" s="6"/>
      <c r="R407" s="6"/>
      <c r="S407" s="6" t="s">
        <v>2266</v>
      </c>
      <c r="T407" s="6"/>
      <c r="U407" s="6"/>
      <c r="V407" s="8"/>
      <c r="W407" s="6"/>
      <c r="X407" s="6"/>
      <c r="Y407" s="8"/>
      <c r="Z407" s="6" t="s">
        <v>860</v>
      </c>
      <c r="AA407" s="6"/>
      <c r="AB407" s="6"/>
      <c r="AC407" s="6"/>
      <c r="AD407" s="6"/>
      <c r="AE407" s="6">
        <v>0</v>
      </c>
    </row>
    <row r="408" spans="1:31">
      <c r="A408">
        <v>7354948</v>
      </c>
      <c r="B408" t="s">
        <v>862</v>
      </c>
      <c r="C408" t="s">
        <v>650</v>
      </c>
      <c r="D408" t="str">
        <f>TRIM(SUBSTITUTE(TblAddress[[#This Row],[person_address]],","," "))</f>
        <v>Toyota</v>
      </c>
      <c r="E408" t="str">
        <f>TRIM([1]!RegExpReplace(TblAddress[[#This Row],[cln1]],"[^ 0-9]",""))</f>
        <v/>
      </c>
      <c r="F408" t="str">
        <f>TRIM([1]!RegExpFind(TblAddress[[#This Row],[cln1]],"(^|\D)\d{1,3}(\D|$)"))</f>
        <v/>
      </c>
      <c r="G408" t="s">
        <v>8</v>
      </c>
      <c r="H408">
        <v>1</v>
      </c>
      <c r="I408">
        <f>LEN(TblAddress[[#This Row],[person_address]])</f>
        <v>6</v>
      </c>
      <c r="J408" s="1">
        <f>IF(TblAddress[[#This Row],[chr_len]]&lt;=I$1002,3,IF(TblAddress[[#This Row],[chr_len]]&lt;=I$1003,2,1))</f>
        <v>3</v>
      </c>
      <c r="K408">
        <f>IF(LEN(TRIM(TblAddress[[#This Row],[cln1]]))=0,0,LEN(TRIM(TblAddress[[#This Row],[cln1]]))-LEN(SUBSTITUTE(TblAddress[[#This Row],[cln1]]," ",""))+1)</f>
        <v>1</v>
      </c>
      <c r="L408">
        <f>IF(LEN(TRIM(TblAddress[[#This Row],[cln2]]))=0,0,LEN(TRIM(TblAddress[[#This Row],[cln2]]))-LEN(SUBSTITUTE(TblAddress[[#This Row],[cln2]]," ",""))+1)</f>
        <v>0</v>
      </c>
      <c r="M408">
        <f>IF(TblAddress[[#This Row],[cln3]]="",0,1)</f>
        <v>0</v>
      </c>
      <c r="N408" s="7">
        <f>LEN(SUBSTITUTE(TblAddress[[#This Row],[cln2]]," ",""))</f>
        <v>0</v>
      </c>
      <c r="O408" s="6">
        <f t="shared" ca="1" si="6"/>
        <v>0.91102239818643649</v>
      </c>
      <c r="P408" s="6">
        <v>0.11648306418155274</v>
      </c>
      <c r="Q408" s="6"/>
      <c r="R408" s="6"/>
      <c r="S408" s="6" t="s">
        <v>2261</v>
      </c>
      <c r="T408" s="7" t="s">
        <v>650</v>
      </c>
      <c r="U408" s="7"/>
      <c r="V408" s="8"/>
      <c r="X408" s="7"/>
      <c r="Y408" s="8"/>
      <c r="Z408" s="7"/>
      <c r="AA408" s="7"/>
      <c r="AB408" s="7"/>
      <c r="AC408" s="6"/>
      <c r="AD408" s="6"/>
      <c r="AE408" s="6">
        <v>0</v>
      </c>
    </row>
    <row r="409" spans="1:31">
      <c r="A409">
        <v>7384980</v>
      </c>
      <c r="B409" t="s">
        <v>864</v>
      </c>
      <c r="C409" t="s">
        <v>865</v>
      </c>
      <c r="D409" t="str">
        <f>TRIM(SUBSTITUTE(TblAddress[[#This Row],[person_address]],","," "))</f>
        <v>Santa Monica</v>
      </c>
      <c r="E409" t="str">
        <f>TRIM([1]!RegExpReplace(TblAddress[[#This Row],[cln1]],"[^ 0-9]",""))</f>
        <v/>
      </c>
      <c r="F409" t="str">
        <f>TRIM([1]!RegExpFind(TblAddress[[#This Row],[cln1]],"(^|\D)\d{1,3}(\D|$)"))</f>
        <v/>
      </c>
      <c r="G409" t="s">
        <v>19</v>
      </c>
      <c r="H409">
        <v>1</v>
      </c>
      <c r="I409">
        <f>LEN(TblAddress[[#This Row],[person_address]])</f>
        <v>12</v>
      </c>
      <c r="J409" s="1">
        <f>IF(TblAddress[[#This Row],[chr_len]]&lt;=I$1002,3,IF(TblAddress[[#This Row],[chr_len]]&lt;=I$1003,2,1))</f>
        <v>3</v>
      </c>
      <c r="K409">
        <f>IF(LEN(TRIM(TblAddress[[#This Row],[cln1]]))=0,0,LEN(TRIM(TblAddress[[#This Row],[cln1]]))-LEN(SUBSTITUTE(TblAddress[[#This Row],[cln1]]," ",""))+1)</f>
        <v>2</v>
      </c>
      <c r="L409">
        <f>IF(LEN(TRIM(TblAddress[[#This Row],[cln2]]))=0,0,LEN(TRIM(TblAddress[[#This Row],[cln2]]))-LEN(SUBSTITUTE(TblAddress[[#This Row],[cln2]]," ",""))+1)</f>
        <v>0</v>
      </c>
      <c r="M409">
        <f>IF(TblAddress[[#This Row],[cln3]]="",0,1)</f>
        <v>0</v>
      </c>
      <c r="N409" s="7">
        <f>LEN(SUBSTITUTE(TblAddress[[#This Row],[cln2]]," ",""))</f>
        <v>0</v>
      </c>
      <c r="O409" s="6">
        <f t="shared" ca="1" si="6"/>
        <v>0.31494645095752183</v>
      </c>
      <c r="P409" s="6">
        <v>0.13611840157949318</v>
      </c>
      <c r="Q409" s="6"/>
      <c r="R409" s="6"/>
      <c r="S409" s="6" t="s">
        <v>2262</v>
      </c>
      <c r="T409" s="6"/>
      <c r="U409" s="6"/>
      <c r="V409" s="6"/>
      <c r="W409" s="17"/>
      <c r="X409" s="6"/>
      <c r="Y409" s="18"/>
      <c r="Z409" s="6" t="s">
        <v>865</v>
      </c>
      <c r="AA409" s="6"/>
      <c r="AB409" s="6"/>
      <c r="AC409" s="6"/>
      <c r="AD409" s="6"/>
      <c r="AE409" s="6">
        <v>0</v>
      </c>
    </row>
    <row r="410" spans="1:31">
      <c r="A410">
        <v>7390538</v>
      </c>
      <c r="B410" t="s">
        <v>866</v>
      </c>
      <c r="C410" t="s">
        <v>867</v>
      </c>
      <c r="D410" t="str">
        <f>TRIM(SUBSTITUTE(TblAddress[[#This Row],[person_address]],","," "))</f>
        <v>West Yarmouth</v>
      </c>
      <c r="E410" t="str">
        <f>TRIM([1]!RegExpReplace(TblAddress[[#This Row],[cln1]],"[^ 0-9]",""))</f>
        <v/>
      </c>
      <c r="F410" t="str">
        <f>TRIM([1]!RegExpFind(TblAddress[[#This Row],[cln1]],"(^|\D)\d{1,3}(\D|$)"))</f>
        <v/>
      </c>
      <c r="G410" t="s">
        <v>19</v>
      </c>
      <c r="H410">
        <v>1</v>
      </c>
      <c r="I410">
        <f>LEN(TblAddress[[#This Row],[person_address]])</f>
        <v>13</v>
      </c>
      <c r="J410" s="1">
        <f>IF(TblAddress[[#This Row],[chr_len]]&lt;=I$1002,3,IF(TblAddress[[#This Row],[chr_len]]&lt;=I$1003,2,1))</f>
        <v>3</v>
      </c>
      <c r="K410">
        <f>IF(LEN(TRIM(TblAddress[[#This Row],[cln1]]))=0,0,LEN(TRIM(TblAddress[[#This Row],[cln1]]))-LEN(SUBSTITUTE(TblAddress[[#This Row],[cln1]]," ",""))+1)</f>
        <v>2</v>
      </c>
      <c r="L410">
        <f>IF(LEN(TRIM(TblAddress[[#This Row],[cln2]]))=0,0,LEN(TRIM(TblAddress[[#This Row],[cln2]]))-LEN(SUBSTITUTE(TblAddress[[#This Row],[cln2]]," ",""))+1)</f>
        <v>0</v>
      </c>
      <c r="M410">
        <f>IF(TblAddress[[#This Row],[cln3]]="",0,1)</f>
        <v>0</v>
      </c>
      <c r="N410" s="7">
        <f>LEN(SUBSTITUTE(TblAddress[[#This Row],[cln2]]," ",""))</f>
        <v>0</v>
      </c>
      <c r="O410" s="6">
        <f t="shared" ca="1" si="6"/>
        <v>0.82399397316045164</v>
      </c>
      <c r="P410" s="6">
        <v>0.16793575646481218</v>
      </c>
      <c r="Q410" s="6"/>
      <c r="R410" s="6"/>
      <c r="S410" s="6" t="s">
        <v>2264</v>
      </c>
      <c r="T410" s="7"/>
      <c r="U410" s="7"/>
      <c r="V410" s="8"/>
      <c r="W410" s="7"/>
      <c r="X410" s="7"/>
      <c r="Y410" s="8"/>
      <c r="Z410" s="7" t="s">
        <v>867</v>
      </c>
      <c r="AA410" s="7"/>
      <c r="AB410" s="7"/>
      <c r="AC410" s="7"/>
      <c r="AD410" s="7"/>
      <c r="AE410" s="7">
        <v>0</v>
      </c>
    </row>
    <row r="411" spans="1:31">
      <c r="A411">
        <v>7390556</v>
      </c>
      <c r="B411" t="s">
        <v>868</v>
      </c>
      <c r="C411" t="s">
        <v>688</v>
      </c>
      <c r="D411" t="str">
        <f>TRIM(SUBSTITUTE(TblAddress[[#This Row],[person_address]],","," "))</f>
        <v>Camarillo</v>
      </c>
      <c r="E411" t="str">
        <f>TRIM([1]!RegExpReplace(TblAddress[[#This Row],[cln1]],"[^ 0-9]",""))</f>
        <v/>
      </c>
      <c r="F411" t="str">
        <f>TRIM([1]!RegExpFind(TblAddress[[#This Row],[cln1]],"(^|\D)\d{1,3}(\D|$)"))</f>
        <v/>
      </c>
      <c r="G411" t="s">
        <v>19</v>
      </c>
      <c r="H411">
        <v>1</v>
      </c>
      <c r="I411">
        <f>LEN(TblAddress[[#This Row],[person_address]])</f>
        <v>9</v>
      </c>
      <c r="J411" s="1">
        <f>IF(TblAddress[[#This Row],[chr_len]]&lt;=I$1002,3,IF(TblAddress[[#This Row],[chr_len]]&lt;=I$1003,2,1))</f>
        <v>3</v>
      </c>
      <c r="K411">
        <f>IF(LEN(TRIM(TblAddress[[#This Row],[cln1]]))=0,0,LEN(TRIM(TblAddress[[#This Row],[cln1]]))-LEN(SUBSTITUTE(TblAddress[[#This Row],[cln1]]," ",""))+1)</f>
        <v>1</v>
      </c>
      <c r="L411">
        <f>IF(LEN(TRIM(TblAddress[[#This Row],[cln2]]))=0,0,LEN(TRIM(TblAddress[[#This Row],[cln2]]))-LEN(SUBSTITUTE(TblAddress[[#This Row],[cln2]]," ",""))+1)</f>
        <v>0</v>
      </c>
      <c r="M411">
        <f>IF(TblAddress[[#This Row],[cln3]]="",0,1)</f>
        <v>0</v>
      </c>
      <c r="N411" s="7">
        <f>LEN(SUBSTITUTE(TblAddress[[#This Row],[cln2]]," ",""))</f>
        <v>0</v>
      </c>
      <c r="O411" s="6">
        <f t="shared" ca="1" si="6"/>
        <v>0.42850999031952031</v>
      </c>
      <c r="P411" s="6">
        <v>0.14230078249350842</v>
      </c>
      <c r="Q411" s="6"/>
      <c r="R411" s="6"/>
      <c r="S411" s="6" t="s">
        <v>2262</v>
      </c>
      <c r="T411" s="6"/>
      <c r="U411" s="6"/>
      <c r="V411" s="6"/>
      <c r="W411" s="17"/>
      <c r="X411" s="6"/>
      <c r="Y411" s="18"/>
      <c r="Z411" s="6" t="s">
        <v>688</v>
      </c>
      <c r="AA411" s="6"/>
      <c r="AB411" s="6"/>
      <c r="AC411" s="6"/>
      <c r="AD411" s="6"/>
      <c r="AE411" s="6">
        <v>0</v>
      </c>
    </row>
    <row r="412" spans="1:31">
      <c r="A412">
        <v>7408880</v>
      </c>
      <c r="B412" t="s">
        <v>869</v>
      </c>
      <c r="C412" t="s">
        <v>870</v>
      </c>
      <c r="D412" t="str">
        <f>TRIM(SUBSTITUTE(TblAddress[[#This Row],[person_address]],","," "))</f>
        <v>61118 Bad Vilbel</v>
      </c>
      <c r="E412" t="str">
        <f>TRIM([1]!RegExpReplace(TblAddress[[#This Row],[cln1]],"[^ 0-9]",""))</f>
        <v>61118</v>
      </c>
      <c r="F412" t="str">
        <f>TRIM([1]!RegExpFind(TblAddress[[#This Row],[cln1]],"(^|\D)\d{1,3}(\D|$)"))</f>
        <v/>
      </c>
      <c r="G412" t="s">
        <v>4</v>
      </c>
      <c r="H412">
        <v>1</v>
      </c>
      <c r="I412">
        <f>LEN(TblAddress[[#This Row],[person_address]])</f>
        <v>16</v>
      </c>
      <c r="J412" s="1">
        <f>IF(TblAddress[[#This Row],[chr_len]]&lt;=I$1002,3,IF(TblAddress[[#This Row],[chr_len]]&lt;=I$1003,2,1))</f>
        <v>3</v>
      </c>
      <c r="K412">
        <f>IF(LEN(TRIM(TblAddress[[#This Row],[cln1]]))=0,0,LEN(TRIM(TblAddress[[#This Row],[cln1]]))-LEN(SUBSTITUTE(TblAddress[[#This Row],[cln1]]," ",""))+1)</f>
        <v>3</v>
      </c>
      <c r="L412">
        <f>IF(LEN(TRIM(TblAddress[[#This Row],[cln2]]))=0,0,LEN(TRIM(TblAddress[[#This Row],[cln2]]))-LEN(SUBSTITUTE(TblAddress[[#This Row],[cln2]]," ",""))+1)</f>
        <v>1</v>
      </c>
      <c r="M412">
        <f>IF(TblAddress[[#This Row],[cln3]]="",0,1)</f>
        <v>0</v>
      </c>
      <c r="N412" s="7">
        <f>LEN(SUBSTITUTE(TblAddress[[#This Row],[cln2]]," ",""))</f>
        <v>5</v>
      </c>
      <c r="O412" s="6">
        <f t="shared" ca="1" si="6"/>
        <v>0.16303724000020525</v>
      </c>
      <c r="P412" s="6">
        <v>0.17117813049538044</v>
      </c>
      <c r="Q412" s="6"/>
      <c r="R412" s="6"/>
      <c r="S412" s="6" t="s">
        <v>2264</v>
      </c>
      <c r="T412" s="7"/>
      <c r="U412" s="7"/>
      <c r="V412" s="8"/>
      <c r="W412" s="7"/>
      <c r="X412" s="7"/>
      <c r="Y412" s="8" t="s">
        <v>2679</v>
      </c>
      <c r="Z412" s="7" t="s">
        <v>2680</v>
      </c>
      <c r="AA412" s="7"/>
      <c r="AB412" s="7"/>
      <c r="AC412" s="7"/>
      <c r="AD412" s="7"/>
      <c r="AE412" s="7">
        <v>0</v>
      </c>
    </row>
    <row r="413" spans="1:31">
      <c r="A413">
        <v>7414538</v>
      </c>
      <c r="B413" t="s">
        <v>871</v>
      </c>
      <c r="C413" t="s">
        <v>872</v>
      </c>
      <c r="D413" t="str">
        <f>TRIM(SUBSTITUTE(TblAddress[[#This Row],[person_address]],","," "))</f>
        <v>Graz</v>
      </c>
      <c r="E413" t="str">
        <f>TRIM([1]!RegExpReplace(TblAddress[[#This Row],[cln1]],"[^ 0-9]",""))</f>
        <v/>
      </c>
      <c r="F413" t="str">
        <f>TRIM([1]!RegExpFind(TblAddress[[#This Row],[cln1]],"(^|\D)\d{1,3}(\D|$)"))</f>
        <v/>
      </c>
      <c r="G413" t="s">
        <v>21</v>
      </c>
      <c r="H413">
        <v>1</v>
      </c>
      <c r="I413">
        <f>LEN(TblAddress[[#This Row],[person_address]])</f>
        <v>4</v>
      </c>
      <c r="J413" s="1">
        <f>IF(TblAddress[[#This Row],[chr_len]]&lt;=I$1002,3,IF(TblAddress[[#This Row],[chr_len]]&lt;=I$1003,2,1))</f>
        <v>3</v>
      </c>
      <c r="K413">
        <f>IF(LEN(TRIM(TblAddress[[#This Row],[cln1]]))=0,0,LEN(TRIM(TblAddress[[#This Row],[cln1]]))-LEN(SUBSTITUTE(TblAddress[[#This Row],[cln1]]," ",""))+1)</f>
        <v>1</v>
      </c>
      <c r="L413">
        <f>IF(LEN(TRIM(TblAddress[[#This Row],[cln2]]))=0,0,LEN(TRIM(TblAddress[[#This Row],[cln2]]))-LEN(SUBSTITUTE(TblAddress[[#This Row],[cln2]]," ",""))+1)</f>
        <v>0</v>
      </c>
      <c r="M413">
        <f>IF(TblAddress[[#This Row],[cln3]]="",0,1)</f>
        <v>0</v>
      </c>
      <c r="N413" s="7">
        <f>LEN(SUBSTITUTE(TblAddress[[#This Row],[cln2]]," ",""))</f>
        <v>0</v>
      </c>
      <c r="O413" s="6">
        <f t="shared" ca="1" si="6"/>
        <v>0.60572205020655789</v>
      </c>
      <c r="P413" s="6">
        <v>0.18176661728959664</v>
      </c>
      <c r="Q413" s="6"/>
      <c r="R413" s="6"/>
      <c r="S413" s="6" t="s">
        <v>2265</v>
      </c>
      <c r="T413" s="7"/>
      <c r="U413" s="7"/>
      <c r="V413" s="8"/>
      <c r="W413" s="7"/>
      <c r="X413" s="7"/>
      <c r="Y413" s="8"/>
      <c r="Z413" s="7" t="s">
        <v>872</v>
      </c>
      <c r="AA413" s="7"/>
      <c r="AB413" s="7"/>
      <c r="AC413" s="7"/>
      <c r="AD413" s="7"/>
      <c r="AE413" s="7">
        <v>0</v>
      </c>
    </row>
    <row r="414" spans="1:31">
      <c r="A414">
        <v>7415980</v>
      </c>
      <c r="B414" t="s">
        <v>873</v>
      </c>
      <c r="C414" t="s">
        <v>874</v>
      </c>
      <c r="D414" t="str">
        <f>TRIM(SUBSTITUTE(TblAddress[[#This Row],[person_address]],","," "))</f>
        <v>Jackson</v>
      </c>
      <c r="E414" t="str">
        <f>TRIM([1]!RegExpReplace(TblAddress[[#This Row],[cln1]],"[^ 0-9]",""))</f>
        <v/>
      </c>
      <c r="F414" t="str">
        <f>TRIM([1]!RegExpFind(TblAddress[[#This Row],[cln1]],"(^|\D)\d{1,3}(\D|$)"))</f>
        <v/>
      </c>
      <c r="G414" t="s">
        <v>19</v>
      </c>
      <c r="H414">
        <v>1</v>
      </c>
      <c r="I414">
        <f>LEN(TblAddress[[#This Row],[person_address]])</f>
        <v>7</v>
      </c>
      <c r="J414" s="1">
        <f>IF(TblAddress[[#This Row],[chr_len]]&lt;=I$1002,3,IF(TblAddress[[#This Row],[chr_len]]&lt;=I$1003,2,1))</f>
        <v>3</v>
      </c>
      <c r="K414">
        <f>IF(LEN(TRIM(TblAddress[[#This Row],[cln1]]))=0,0,LEN(TRIM(TblAddress[[#This Row],[cln1]]))-LEN(SUBSTITUTE(TblAddress[[#This Row],[cln1]]," ",""))+1)</f>
        <v>1</v>
      </c>
      <c r="L414">
        <f>IF(LEN(TRIM(TblAddress[[#This Row],[cln2]]))=0,0,LEN(TRIM(TblAddress[[#This Row],[cln2]]))-LEN(SUBSTITUTE(TblAddress[[#This Row],[cln2]]," ",""))+1)</f>
        <v>0</v>
      </c>
      <c r="M414">
        <f>IF(TblAddress[[#This Row],[cln3]]="",0,1)</f>
        <v>0</v>
      </c>
      <c r="N414" s="7">
        <f>LEN(SUBSTITUTE(TblAddress[[#This Row],[cln2]]," ",""))</f>
        <v>0</v>
      </c>
      <c r="O414" s="6">
        <f t="shared" ca="1" si="6"/>
        <v>0.93515283927704285</v>
      </c>
      <c r="P414" s="6">
        <v>0.19890212805542828</v>
      </c>
      <c r="Q414" s="6"/>
      <c r="R414" s="6"/>
      <c r="S414" s="6" t="s">
        <v>2266</v>
      </c>
      <c r="T414" s="6"/>
      <c r="U414" s="6"/>
      <c r="V414" s="8"/>
      <c r="W414" s="6"/>
      <c r="X414" s="6"/>
      <c r="Y414" s="8"/>
      <c r="Z414" s="6" t="s">
        <v>874</v>
      </c>
      <c r="AA414" s="6"/>
      <c r="AB414" s="6"/>
      <c r="AC414" s="6"/>
      <c r="AD414" s="6"/>
      <c r="AE414" s="6">
        <v>0</v>
      </c>
    </row>
    <row r="415" spans="1:31">
      <c r="A415">
        <v>7423826</v>
      </c>
      <c r="B415" t="s">
        <v>875</v>
      </c>
      <c r="C415" t="s">
        <v>876</v>
      </c>
      <c r="D415" t="str">
        <f>TRIM(SUBSTITUTE(TblAddress[[#This Row],[person_address]],","," "))</f>
        <v>Ferrara</v>
      </c>
      <c r="E415" t="str">
        <f>TRIM([1]!RegExpReplace(TblAddress[[#This Row],[cln1]],"[^ 0-9]",""))</f>
        <v/>
      </c>
      <c r="F415" t="str">
        <f>TRIM([1]!RegExpFind(TblAddress[[#This Row],[cln1]],"(^|\D)\d{1,3}(\D|$)"))</f>
        <v/>
      </c>
      <c r="G415" t="s">
        <v>14</v>
      </c>
      <c r="H415">
        <v>1</v>
      </c>
      <c r="I415">
        <f>LEN(TblAddress[[#This Row],[person_address]])</f>
        <v>7</v>
      </c>
      <c r="J415" s="1">
        <f>IF(TblAddress[[#This Row],[chr_len]]&lt;=I$1002,3,IF(TblAddress[[#This Row],[chr_len]]&lt;=I$1003,2,1))</f>
        <v>3</v>
      </c>
      <c r="K415">
        <f>IF(LEN(TRIM(TblAddress[[#This Row],[cln1]]))=0,0,LEN(TRIM(TblAddress[[#This Row],[cln1]]))-LEN(SUBSTITUTE(TblAddress[[#This Row],[cln1]]," ",""))+1)</f>
        <v>1</v>
      </c>
      <c r="L415">
        <f>IF(LEN(TRIM(TblAddress[[#This Row],[cln2]]))=0,0,LEN(TRIM(TblAddress[[#This Row],[cln2]]))-LEN(SUBSTITUTE(TblAddress[[#This Row],[cln2]]," ",""))+1)</f>
        <v>0</v>
      </c>
      <c r="M415">
        <f>IF(TblAddress[[#This Row],[cln3]]="",0,1)</f>
        <v>0</v>
      </c>
      <c r="N415" s="7">
        <f>LEN(SUBSTITUTE(TblAddress[[#This Row],[cln2]]," ",""))</f>
        <v>0</v>
      </c>
      <c r="O415" s="6">
        <f t="shared" ca="1" si="6"/>
        <v>0.81776089803511098</v>
      </c>
      <c r="P415" s="6">
        <v>0.17205486428110894</v>
      </c>
      <c r="Q415" s="6"/>
      <c r="R415" s="6"/>
      <c r="S415" s="6" t="s">
        <v>2264</v>
      </c>
      <c r="T415" s="7"/>
      <c r="U415" s="7"/>
      <c r="V415" s="8"/>
      <c r="W415" s="7"/>
      <c r="X415" s="7"/>
      <c r="Y415" s="8"/>
      <c r="Z415" s="7" t="s">
        <v>876</v>
      </c>
      <c r="AA415" s="7"/>
      <c r="AB415" s="7"/>
      <c r="AC415" s="7"/>
      <c r="AD415" s="7"/>
      <c r="AE415" s="7">
        <v>0</v>
      </c>
    </row>
    <row r="416" spans="1:31">
      <c r="A416">
        <v>7438551</v>
      </c>
      <c r="B416" t="s">
        <v>877</v>
      </c>
      <c r="C416" t="s">
        <v>878</v>
      </c>
      <c r="D416" t="str">
        <f>TRIM(SUBSTITUTE(TblAddress[[#This Row],[person_address]],","," "))</f>
        <v>Thiais</v>
      </c>
      <c r="E416" t="str">
        <f>TRIM([1]!RegExpReplace(TblAddress[[#This Row],[cln1]],"[^ 0-9]",""))</f>
        <v/>
      </c>
      <c r="F416" t="str">
        <f>TRIM([1]!RegExpFind(TblAddress[[#This Row],[cln1]],"(^|\D)\d{1,3}(\D|$)"))</f>
        <v/>
      </c>
      <c r="G416" t="s">
        <v>9</v>
      </c>
      <c r="H416">
        <v>1</v>
      </c>
      <c r="I416">
        <f>LEN(TblAddress[[#This Row],[person_address]])</f>
        <v>6</v>
      </c>
      <c r="J416" s="1">
        <f>IF(TblAddress[[#This Row],[chr_len]]&lt;=I$1002,3,IF(TblAddress[[#This Row],[chr_len]]&lt;=I$1003,2,1))</f>
        <v>3</v>
      </c>
      <c r="K416">
        <f>IF(LEN(TRIM(TblAddress[[#This Row],[cln1]]))=0,0,LEN(TRIM(TblAddress[[#This Row],[cln1]]))-LEN(SUBSTITUTE(TblAddress[[#This Row],[cln1]]," ",""))+1)</f>
        <v>1</v>
      </c>
      <c r="L416">
        <f>IF(LEN(TRIM(TblAddress[[#This Row],[cln2]]))=0,0,LEN(TRIM(TblAddress[[#This Row],[cln2]]))-LEN(SUBSTITUTE(TblAddress[[#This Row],[cln2]]," ",""))+1)</f>
        <v>0</v>
      </c>
      <c r="M416">
        <f>IF(TblAddress[[#This Row],[cln3]]="",0,1)</f>
        <v>0</v>
      </c>
      <c r="N416" s="7">
        <f>LEN(SUBSTITUTE(TblAddress[[#This Row],[cln2]]," ",""))</f>
        <v>0</v>
      </c>
      <c r="O416" s="6">
        <f t="shared" ca="1" si="6"/>
        <v>0.15477266574975446</v>
      </c>
      <c r="P416" s="6">
        <v>0.15316567354981248</v>
      </c>
      <c r="Q416" s="6"/>
      <c r="R416" s="6"/>
      <c r="S416" s="6" t="s">
        <v>2263</v>
      </c>
      <c r="T416" s="6"/>
      <c r="U416" s="6"/>
      <c r="V416" s="8"/>
      <c r="W416" s="6"/>
      <c r="X416" s="6"/>
      <c r="Y416" s="8"/>
      <c r="Z416" s="6" t="s">
        <v>878</v>
      </c>
      <c r="AA416" s="6"/>
      <c r="AB416" s="6"/>
      <c r="AC416" s="6"/>
      <c r="AD416" s="6"/>
      <c r="AE416" s="6">
        <v>0</v>
      </c>
    </row>
    <row r="417" spans="1:31">
      <c r="A417">
        <v>7440231</v>
      </c>
      <c r="B417" t="s">
        <v>879</v>
      </c>
      <c r="C417" t="s">
        <v>880</v>
      </c>
      <c r="D417" t="str">
        <f>TRIM(SUBSTITUTE(TblAddress[[#This Row],[person_address]],","," "))</f>
        <v>Elizabethtown</v>
      </c>
      <c r="E417" t="str">
        <f>TRIM([1]!RegExpReplace(TblAddress[[#This Row],[cln1]],"[^ 0-9]",""))</f>
        <v/>
      </c>
      <c r="F417" t="str">
        <f>TRIM([1]!RegExpFind(TblAddress[[#This Row],[cln1]],"(^|\D)\d{1,3}(\D|$)"))</f>
        <v/>
      </c>
      <c r="G417" t="s">
        <v>19</v>
      </c>
      <c r="H417">
        <v>1</v>
      </c>
      <c r="I417">
        <f>LEN(TblAddress[[#This Row],[person_address]])</f>
        <v>13</v>
      </c>
      <c r="J417" s="1">
        <f>IF(TblAddress[[#This Row],[chr_len]]&lt;=I$1002,3,IF(TblAddress[[#This Row],[chr_len]]&lt;=I$1003,2,1))</f>
        <v>3</v>
      </c>
      <c r="K417">
        <f>IF(LEN(TRIM(TblAddress[[#This Row],[cln1]]))=0,0,LEN(TRIM(TblAddress[[#This Row],[cln1]]))-LEN(SUBSTITUTE(TblAddress[[#This Row],[cln1]]," ",""))+1)</f>
        <v>1</v>
      </c>
      <c r="L417">
        <f>IF(LEN(TRIM(TblAddress[[#This Row],[cln2]]))=0,0,LEN(TRIM(TblAddress[[#This Row],[cln2]]))-LEN(SUBSTITUTE(TblAddress[[#This Row],[cln2]]," ",""))+1)</f>
        <v>0</v>
      </c>
      <c r="M417">
        <f>IF(TblAddress[[#This Row],[cln3]]="",0,1)</f>
        <v>0</v>
      </c>
      <c r="N417" s="7">
        <f>LEN(SUBSTITUTE(TblAddress[[#This Row],[cln2]]," ",""))</f>
        <v>0</v>
      </c>
      <c r="O417" s="6">
        <f t="shared" ca="1" si="6"/>
        <v>0.14140559169311517</v>
      </c>
      <c r="P417" s="6">
        <v>0.15626168798717954</v>
      </c>
      <c r="Q417" s="6"/>
      <c r="R417" s="6"/>
      <c r="S417" s="6" t="s">
        <v>2263</v>
      </c>
      <c r="T417" s="6"/>
      <c r="U417" s="6"/>
      <c r="V417" s="8"/>
      <c r="W417" s="6"/>
      <c r="X417" s="6"/>
      <c r="Y417" s="8"/>
      <c r="Z417" s="6" t="s">
        <v>880</v>
      </c>
      <c r="AA417" s="6"/>
      <c r="AB417" s="6"/>
      <c r="AC417" s="6"/>
      <c r="AD417" s="6"/>
      <c r="AE417" s="6">
        <v>0</v>
      </c>
    </row>
    <row r="418" spans="1:31">
      <c r="A418">
        <v>7472628</v>
      </c>
      <c r="B418" t="s">
        <v>881</v>
      </c>
      <c r="C418" t="s">
        <v>882</v>
      </c>
      <c r="D418" t="str">
        <f>TRIM(SUBSTITUTE(TblAddress[[#This Row],[person_address]],","," "))</f>
        <v>Hildesheim</v>
      </c>
      <c r="E418" t="str">
        <f>TRIM([1]!RegExpReplace(TblAddress[[#This Row],[cln1]],"[^ 0-9]",""))</f>
        <v/>
      </c>
      <c r="F418" t="str">
        <f>TRIM([1]!RegExpFind(TblAddress[[#This Row],[cln1]],"(^|\D)\d{1,3}(\D|$)"))</f>
        <v/>
      </c>
      <c r="G418" t="s">
        <v>4</v>
      </c>
      <c r="H418">
        <v>1</v>
      </c>
      <c r="I418">
        <f>LEN(TblAddress[[#This Row],[person_address]])</f>
        <v>10</v>
      </c>
      <c r="J418" s="1">
        <f>IF(TblAddress[[#This Row],[chr_len]]&lt;=I$1002,3,IF(TblAddress[[#This Row],[chr_len]]&lt;=I$1003,2,1))</f>
        <v>3</v>
      </c>
      <c r="K418">
        <f>IF(LEN(TRIM(TblAddress[[#This Row],[cln1]]))=0,0,LEN(TRIM(TblAddress[[#This Row],[cln1]]))-LEN(SUBSTITUTE(TblAddress[[#This Row],[cln1]]," ",""))+1)</f>
        <v>1</v>
      </c>
      <c r="L418">
        <f>IF(LEN(TRIM(TblAddress[[#This Row],[cln2]]))=0,0,LEN(TRIM(TblAddress[[#This Row],[cln2]]))-LEN(SUBSTITUTE(TblAddress[[#This Row],[cln2]]," ",""))+1)</f>
        <v>0</v>
      </c>
      <c r="M418">
        <f>IF(TblAddress[[#This Row],[cln3]]="",0,1)</f>
        <v>0</v>
      </c>
      <c r="N418" s="7">
        <f>LEN(SUBSTITUTE(TblAddress[[#This Row],[cln2]]," ",""))</f>
        <v>0</v>
      </c>
      <c r="O418" s="6">
        <f t="shared" ca="1" si="6"/>
        <v>6.5945178045801245E-2</v>
      </c>
      <c r="P418" s="6">
        <v>0.18902831448075685</v>
      </c>
      <c r="Q418" s="6"/>
      <c r="R418" s="6"/>
      <c r="S418" s="6" t="s">
        <v>2265</v>
      </c>
      <c r="T418" s="7"/>
      <c r="U418" s="7"/>
      <c r="V418" s="8"/>
      <c r="W418" s="7"/>
      <c r="X418" s="7"/>
      <c r="Y418" s="8"/>
      <c r="Z418" s="7" t="s">
        <v>882</v>
      </c>
      <c r="AA418" s="7"/>
      <c r="AB418" s="7"/>
      <c r="AC418" s="7"/>
      <c r="AD418" s="7"/>
      <c r="AE418" s="7">
        <v>0</v>
      </c>
    </row>
    <row r="419" spans="1:31">
      <c r="A419">
        <v>7476131</v>
      </c>
      <c r="B419" t="s">
        <v>883</v>
      </c>
      <c r="C419" t="s">
        <v>884</v>
      </c>
      <c r="D419" t="str">
        <f>TRIM(SUBSTITUTE(TblAddress[[#This Row],[person_address]],","," "))</f>
        <v>c/o NTT DoCoMo Inc. SANNO PARK TOWER Tokyo</v>
      </c>
      <c r="E419" t="str">
        <f>TRIM([1]!RegExpReplace(TblAddress[[#This Row],[cln1]],"[^ 0-9]",""))</f>
        <v/>
      </c>
      <c r="F419" t="str">
        <f>TRIM([1]!RegExpFind(TblAddress[[#This Row],[cln1]],"(^|\D)\d{1,3}(\D|$)"))</f>
        <v/>
      </c>
      <c r="G419" t="s">
        <v>8</v>
      </c>
      <c r="H419">
        <v>1</v>
      </c>
      <c r="I419">
        <f>LEN(TblAddress[[#This Row],[person_address]])</f>
        <v>44</v>
      </c>
      <c r="J419" s="1">
        <f>IF(TblAddress[[#This Row],[chr_len]]&lt;=I$1002,3,IF(TblAddress[[#This Row],[chr_len]]&lt;=I$1003,2,1))</f>
        <v>1</v>
      </c>
      <c r="K419">
        <f>IF(LEN(TRIM(TblAddress[[#This Row],[cln1]]))=0,0,LEN(TRIM(TblAddress[[#This Row],[cln1]]))-LEN(SUBSTITUTE(TblAddress[[#This Row],[cln1]]," ",""))+1)</f>
        <v>8</v>
      </c>
      <c r="L419">
        <f>IF(LEN(TRIM(TblAddress[[#This Row],[cln2]]))=0,0,LEN(TRIM(TblAddress[[#This Row],[cln2]]))-LEN(SUBSTITUTE(TblAddress[[#This Row],[cln2]]," ",""))+1)</f>
        <v>0</v>
      </c>
      <c r="M419">
        <f>IF(TblAddress[[#This Row],[cln3]]="",0,1)</f>
        <v>0</v>
      </c>
      <c r="N419" s="7">
        <f>LEN(SUBSTITUTE(TblAddress[[#This Row],[cln2]]," ",""))</f>
        <v>0</v>
      </c>
      <c r="O419" s="6">
        <f t="shared" ca="1" si="6"/>
        <v>0.40374009349964313</v>
      </c>
      <c r="P419" s="6">
        <v>0.17104146917141194</v>
      </c>
      <c r="Q419" s="6"/>
      <c r="R419" s="6"/>
      <c r="S419" s="6" t="s">
        <v>2264</v>
      </c>
      <c r="T419" s="7" t="s">
        <v>2681</v>
      </c>
      <c r="U419" s="7" t="s">
        <v>2682</v>
      </c>
      <c r="V419" s="8"/>
      <c r="X419" s="7"/>
      <c r="Y419" s="8"/>
      <c r="Z419" s="7" t="s">
        <v>613</v>
      </c>
      <c r="AA419" s="7"/>
      <c r="AB419" s="7"/>
      <c r="AC419" s="7"/>
      <c r="AD419" s="7"/>
      <c r="AE419" s="7">
        <v>0</v>
      </c>
    </row>
    <row r="420" spans="1:31">
      <c r="A420">
        <v>7481308</v>
      </c>
      <c r="B420" t="s">
        <v>885</v>
      </c>
      <c r="C420" t="s">
        <v>886</v>
      </c>
      <c r="D420" t="str">
        <f>TRIM(SUBSTITUTE(TblAddress[[#This Row],[person_address]],","," "))</f>
        <v>Bethesda</v>
      </c>
      <c r="E420" t="str">
        <f>TRIM([1]!RegExpReplace(TblAddress[[#This Row],[cln1]],"[^ 0-9]",""))</f>
        <v/>
      </c>
      <c r="F420" t="str">
        <f>TRIM([1]!RegExpFind(TblAddress[[#This Row],[cln1]],"(^|\D)\d{1,3}(\D|$)"))</f>
        <v/>
      </c>
      <c r="G420" t="s">
        <v>19</v>
      </c>
      <c r="H420">
        <v>1</v>
      </c>
      <c r="I420">
        <f>LEN(TblAddress[[#This Row],[person_address]])</f>
        <v>8</v>
      </c>
      <c r="J420" s="1">
        <f>IF(TblAddress[[#This Row],[chr_len]]&lt;=I$1002,3,IF(TblAddress[[#This Row],[chr_len]]&lt;=I$1003,2,1))</f>
        <v>3</v>
      </c>
      <c r="K420">
        <f>IF(LEN(TRIM(TblAddress[[#This Row],[cln1]]))=0,0,LEN(TRIM(TblAddress[[#This Row],[cln1]]))-LEN(SUBSTITUTE(TblAddress[[#This Row],[cln1]]," ",""))+1)</f>
        <v>1</v>
      </c>
      <c r="L420">
        <f>IF(LEN(TRIM(TblAddress[[#This Row],[cln2]]))=0,0,LEN(TRIM(TblAddress[[#This Row],[cln2]]))-LEN(SUBSTITUTE(TblAddress[[#This Row],[cln2]]," ",""))+1)</f>
        <v>0</v>
      </c>
      <c r="M420">
        <f>IF(TblAddress[[#This Row],[cln3]]="",0,1)</f>
        <v>0</v>
      </c>
      <c r="N420" s="7">
        <f>LEN(SUBSTITUTE(TblAddress[[#This Row],[cln2]]," ",""))</f>
        <v>0</v>
      </c>
      <c r="O420" s="6">
        <f t="shared" ca="1" si="6"/>
        <v>0.85253899260353139</v>
      </c>
      <c r="P420" s="6">
        <v>0.12700359502917447</v>
      </c>
      <c r="Q420" s="6"/>
      <c r="R420" s="6"/>
      <c r="S420" s="6" t="s">
        <v>2261</v>
      </c>
      <c r="T420" s="7"/>
      <c r="U420" s="7"/>
      <c r="V420" s="8"/>
      <c r="W420" s="7"/>
      <c r="X420" s="7" t="s">
        <v>886</v>
      </c>
      <c r="Y420" s="8"/>
      <c r="Z420" s="7"/>
      <c r="AA420" s="7"/>
      <c r="AB420" s="7"/>
      <c r="AC420" s="6"/>
      <c r="AD420" s="6"/>
      <c r="AE420" s="6">
        <v>0</v>
      </c>
    </row>
    <row r="421" spans="1:31">
      <c r="A421">
        <v>7486926</v>
      </c>
      <c r="B421" t="s">
        <v>887</v>
      </c>
      <c r="C421" t="s">
        <v>888</v>
      </c>
      <c r="D421" t="str">
        <f>TRIM(SUBSTITUTE(TblAddress[[#This Row],[person_address]],","," "))</f>
        <v>Bel Air</v>
      </c>
      <c r="E421" t="str">
        <f>TRIM([1]!RegExpReplace(TblAddress[[#This Row],[cln1]],"[^ 0-9]",""))</f>
        <v/>
      </c>
      <c r="F421" t="str">
        <f>TRIM([1]!RegExpFind(TblAddress[[#This Row],[cln1]],"(^|\D)\d{1,3}(\D|$)"))</f>
        <v/>
      </c>
      <c r="G421" t="s">
        <v>19</v>
      </c>
      <c r="H421">
        <v>1</v>
      </c>
      <c r="I421">
        <f>LEN(TblAddress[[#This Row],[person_address]])</f>
        <v>7</v>
      </c>
      <c r="J421" s="1">
        <f>IF(TblAddress[[#This Row],[chr_len]]&lt;=I$1002,3,IF(TblAddress[[#This Row],[chr_len]]&lt;=I$1003,2,1))</f>
        <v>3</v>
      </c>
      <c r="K421">
        <f>IF(LEN(TRIM(TblAddress[[#This Row],[cln1]]))=0,0,LEN(TRIM(TblAddress[[#This Row],[cln1]]))-LEN(SUBSTITUTE(TblAddress[[#This Row],[cln1]]," ",""))+1)</f>
        <v>2</v>
      </c>
      <c r="L421">
        <f>IF(LEN(TRIM(TblAddress[[#This Row],[cln2]]))=0,0,LEN(TRIM(TblAddress[[#This Row],[cln2]]))-LEN(SUBSTITUTE(TblAddress[[#This Row],[cln2]]," ",""))+1)</f>
        <v>0</v>
      </c>
      <c r="M421">
        <f>IF(TblAddress[[#This Row],[cln3]]="",0,1)</f>
        <v>0</v>
      </c>
      <c r="N421" s="7">
        <f>LEN(SUBSTITUTE(TblAddress[[#This Row],[cln2]]," ",""))</f>
        <v>0</v>
      </c>
      <c r="O421" s="6">
        <f t="shared" ca="1" si="6"/>
        <v>0.68306976476393855</v>
      </c>
      <c r="P421" s="6">
        <v>0.14806297335521379</v>
      </c>
      <c r="Q421" s="6"/>
      <c r="R421" s="6"/>
      <c r="S421" s="6" t="s">
        <v>2263</v>
      </c>
      <c r="T421" s="6"/>
      <c r="U421" s="6"/>
      <c r="V421" s="8"/>
      <c r="W421" s="6"/>
      <c r="X421" s="6" t="s">
        <v>888</v>
      </c>
      <c r="Y421" s="8"/>
      <c r="Z421" s="6"/>
      <c r="AA421" s="6"/>
      <c r="AB421" s="6"/>
      <c r="AC421" s="6"/>
      <c r="AD421" s="6"/>
      <c r="AE421" s="6">
        <v>0</v>
      </c>
    </row>
    <row r="422" spans="1:31">
      <c r="A422">
        <v>7495075</v>
      </c>
      <c r="B422" t="s">
        <v>889</v>
      </c>
      <c r="C422" t="s">
        <v>890</v>
      </c>
      <c r="D422" t="str">
        <f>TRIM(SUBSTITUTE(TblAddress[[#This Row],[person_address]],","," "))</f>
        <v>Chesterfield VA</v>
      </c>
      <c r="E422" t="str">
        <f>TRIM([1]!RegExpReplace(TblAddress[[#This Row],[cln1]],"[^ 0-9]",""))</f>
        <v/>
      </c>
      <c r="F422" t="str">
        <f>TRIM([1]!RegExpFind(TblAddress[[#This Row],[cln1]],"(^|\D)\d{1,3}(\D|$)"))</f>
        <v/>
      </c>
      <c r="G422" t="s">
        <v>19</v>
      </c>
      <c r="H422">
        <v>1</v>
      </c>
      <c r="I422">
        <f>LEN(TblAddress[[#This Row],[person_address]])</f>
        <v>15</v>
      </c>
      <c r="J422" s="1">
        <f>IF(TblAddress[[#This Row],[chr_len]]&lt;=I$1002,3,IF(TblAddress[[#This Row],[chr_len]]&lt;=I$1003,2,1))</f>
        <v>3</v>
      </c>
      <c r="K422">
        <f>IF(LEN(TRIM(TblAddress[[#This Row],[cln1]]))=0,0,LEN(TRIM(TblAddress[[#This Row],[cln1]]))-LEN(SUBSTITUTE(TblAddress[[#This Row],[cln1]]," ",""))+1)</f>
        <v>2</v>
      </c>
      <c r="L422">
        <f>IF(LEN(TRIM(TblAddress[[#This Row],[cln2]]))=0,0,LEN(TRIM(TblAddress[[#This Row],[cln2]]))-LEN(SUBSTITUTE(TblAddress[[#This Row],[cln2]]," ",""))+1)</f>
        <v>0</v>
      </c>
      <c r="M422">
        <f>IF(TblAddress[[#This Row],[cln3]]="",0,1)</f>
        <v>0</v>
      </c>
      <c r="N422" s="7">
        <f>LEN(SUBSTITUTE(TblAddress[[#This Row],[cln2]]," ",""))</f>
        <v>0</v>
      </c>
      <c r="O422" s="6">
        <f t="shared" ca="1" si="6"/>
        <v>0.19760671197295565</v>
      </c>
      <c r="P422" s="6">
        <v>0.190166574965416</v>
      </c>
      <c r="Q422" s="6"/>
      <c r="R422" s="6"/>
      <c r="S422" s="6" t="s">
        <v>2265</v>
      </c>
      <c r="T422" s="7"/>
      <c r="U422" s="7"/>
      <c r="V422" s="8"/>
      <c r="W422" s="7"/>
      <c r="X422" s="7"/>
      <c r="Y422" s="8"/>
      <c r="Z422" s="7" t="s">
        <v>3526</v>
      </c>
      <c r="AA422" s="7" t="s">
        <v>2089</v>
      </c>
      <c r="AB422" s="7"/>
      <c r="AC422" s="7"/>
      <c r="AD422" s="7"/>
      <c r="AE422" s="7">
        <v>0</v>
      </c>
    </row>
    <row r="423" spans="1:31">
      <c r="A423">
        <v>7506225</v>
      </c>
      <c r="B423" t="s">
        <v>891</v>
      </c>
      <c r="C423" t="s">
        <v>892</v>
      </c>
      <c r="D423" t="str">
        <f>TRIM(SUBSTITUTE(TblAddress[[#This Row],[person_address]],","," "))</f>
        <v>San Antonio</v>
      </c>
      <c r="E423" t="str">
        <f>TRIM([1]!RegExpReplace(TblAddress[[#This Row],[cln1]],"[^ 0-9]",""))</f>
        <v/>
      </c>
      <c r="F423" t="str">
        <f>TRIM([1]!RegExpFind(TblAddress[[#This Row],[cln1]],"(^|\D)\d{1,3}(\D|$)"))</f>
        <v/>
      </c>
      <c r="G423" t="s">
        <v>19</v>
      </c>
      <c r="H423">
        <v>1</v>
      </c>
      <c r="I423">
        <f>LEN(TblAddress[[#This Row],[person_address]])</f>
        <v>11</v>
      </c>
      <c r="J423" s="1">
        <f>IF(TblAddress[[#This Row],[chr_len]]&lt;=I$1002,3,IF(TblAddress[[#This Row],[chr_len]]&lt;=I$1003,2,1))</f>
        <v>3</v>
      </c>
      <c r="K423">
        <f>IF(LEN(TRIM(TblAddress[[#This Row],[cln1]]))=0,0,LEN(TRIM(TblAddress[[#This Row],[cln1]]))-LEN(SUBSTITUTE(TblAddress[[#This Row],[cln1]]," ",""))+1)</f>
        <v>2</v>
      </c>
      <c r="L423">
        <f>IF(LEN(TRIM(TblAddress[[#This Row],[cln2]]))=0,0,LEN(TRIM(TblAddress[[#This Row],[cln2]]))-LEN(SUBSTITUTE(TblAddress[[#This Row],[cln2]]," ",""))+1)</f>
        <v>0</v>
      </c>
      <c r="M423">
        <f>IF(TblAddress[[#This Row],[cln3]]="",0,1)</f>
        <v>0</v>
      </c>
      <c r="N423" s="7">
        <f>LEN(SUBSTITUTE(TblAddress[[#This Row],[cln2]]," ",""))</f>
        <v>0</v>
      </c>
      <c r="O423" s="6">
        <f t="shared" ca="1" si="6"/>
        <v>0.50218502461448389</v>
      </c>
      <c r="P423" s="6">
        <v>0.12998248383525912</v>
      </c>
      <c r="Q423" s="6"/>
      <c r="R423" s="6"/>
      <c r="S423" s="6" t="s">
        <v>2261</v>
      </c>
      <c r="T423" s="7"/>
      <c r="U423" s="7"/>
      <c r="V423" s="8"/>
      <c r="W423" s="7"/>
      <c r="X423" s="7"/>
      <c r="Y423" s="8"/>
      <c r="Z423" s="7" t="s">
        <v>892</v>
      </c>
      <c r="AA423" s="7"/>
      <c r="AB423" s="7"/>
      <c r="AC423" s="6"/>
      <c r="AD423" s="6"/>
      <c r="AE423" s="6">
        <v>0</v>
      </c>
    </row>
    <row r="424" spans="1:31">
      <c r="A424">
        <v>7541441</v>
      </c>
      <c r="B424" t="s">
        <v>893</v>
      </c>
      <c r="C424" t="s">
        <v>628</v>
      </c>
      <c r="D424" t="str">
        <f>TRIM(SUBSTITUTE(TblAddress[[#This Row],[person_address]],","," "))</f>
        <v>Kanagawa</v>
      </c>
      <c r="E424" t="str">
        <f>TRIM([1]!RegExpReplace(TblAddress[[#This Row],[cln1]],"[^ 0-9]",""))</f>
        <v/>
      </c>
      <c r="F424" t="str">
        <f>TRIM([1]!RegExpFind(TblAddress[[#This Row],[cln1]],"(^|\D)\d{1,3}(\D|$)"))</f>
        <v/>
      </c>
      <c r="G424" t="s">
        <v>8</v>
      </c>
      <c r="H424">
        <v>1</v>
      </c>
      <c r="I424">
        <f>LEN(TblAddress[[#This Row],[person_address]])</f>
        <v>8</v>
      </c>
      <c r="J424" s="1">
        <f>IF(TblAddress[[#This Row],[chr_len]]&lt;=I$1002,3,IF(TblAddress[[#This Row],[chr_len]]&lt;=I$1003,2,1))</f>
        <v>3</v>
      </c>
      <c r="K424">
        <f>IF(LEN(TRIM(TblAddress[[#This Row],[cln1]]))=0,0,LEN(TRIM(TblAddress[[#This Row],[cln1]]))-LEN(SUBSTITUTE(TblAddress[[#This Row],[cln1]]," ",""))+1)</f>
        <v>1</v>
      </c>
      <c r="L424">
        <f>IF(LEN(TRIM(TblAddress[[#This Row],[cln2]]))=0,0,LEN(TRIM(TblAddress[[#This Row],[cln2]]))-LEN(SUBSTITUTE(TblAddress[[#This Row],[cln2]]," ",""))+1)</f>
        <v>0</v>
      </c>
      <c r="M424">
        <f>IF(TblAddress[[#This Row],[cln3]]="",0,1)</f>
        <v>0</v>
      </c>
      <c r="N424" s="7">
        <f>LEN(SUBSTITUTE(TblAddress[[#This Row],[cln2]]," ",""))</f>
        <v>0</v>
      </c>
      <c r="O424" s="6">
        <f t="shared" ca="1" si="6"/>
        <v>0.38448245239409296</v>
      </c>
      <c r="P424" s="6">
        <v>0.14663921917580325</v>
      </c>
      <c r="Q424" s="6"/>
      <c r="R424" s="6"/>
      <c r="S424" s="6" t="s">
        <v>2262</v>
      </c>
      <c r="T424" s="6"/>
      <c r="U424" s="6"/>
      <c r="V424" s="6"/>
      <c r="W424" s="17"/>
      <c r="X424" s="6"/>
      <c r="Y424" s="18"/>
      <c r="Z424" s="6"/>
      <c r="AA424" s="6" t="s">
        <v>628</v>
      </c>
      <c r="AB424" s="6"/>
      <c r="AC424" s="6"/>
      <c r="AD424" s="6"/>
      <c r="AE424" s="6">
        <v>0</v>
      </c>
    </row>
    <row r="425" spans="1:31">
      <c r="A425">
        <v>7549726</v>
      </c>
      <c r="B425" t="s">
        <v>894</v>
      </c>
      <c r="C425" t="s">
        <v>895</v>
      </c>
      <c r="D425" t="str">
        <f>TRIM(SUBSTITUTE(TblAddress[[#This Row],[person_address]],","," "))</f>
        <v>Alameda</v>
      </c>
      <c r="E425" t="str">
        <f>TRIM([1]!RegExpReplace(TblAddress[[#This Row],[cln1]],"[^ 0-9]",""))</f>
        <v/>
      </c>
      <c r="F425" t="str">
        <f>TRIM([1]!RegExpFind(TblAddress[[#This Row],[cln1]],"(^|\D)\d{1,3}(\D|$)"))</f>
        <v/>
      </c>
      <c r="G425" t="s">
        <v>19</v>
      </c>
      <c r="H425">
        <v>1</v>
      </c>
      <c r="I425">
        <f>LEN(TblAddress[[#This Row],[person_address]])</f>
        <v>7</v>
      </c>
      <c r="J425" s="1">
        <f>IF(TblAddress[[#This Row],[chr_len]]&lt;=I$1002,3,IF(TblAddress[[#This Row],[chr_len]]&lt;=I$1003,2,1))</f>
        <v>3</v>
      </c>
      <c r="K425">
        <f>IF(LEN(TRIM(TblAddress[[#This Row],[cln1]]))=0,0,LEN(TRIM(TblAddress[[#This Row],[cln1]]))-LEN(SUBSTITUTE(TblAddress[[#This Row],[cln1]]," ",""))+1)</f>
        <v>1</v>
      </c>
      <c r="L425">
        <f>IF(LEN(TRIM(TblAddress[[#This Row],[cln2]]))=0,0,LEN(TRIM(TblAddress[[#This Row],[cln2]]))-LEN(SUBSTITUTE(TblAddress[[#This Row],[cln2]]," ",""))+1)</f>
        <v>0</v>
      </c>
      <c r="M425">
        <f>IF(TblAddress[[#This Row],[cln3]]="",0,1)</f>
        <v>0</v>
      </c>
      <c r="N425" s="7">
        <f>LEN(SUBSTITUTE(TblAddress[[#This Row],[cln2]]," ",""))</f>
        <v>0</v>
      </c>
      <c r="O425" s="6">
        <f t="shared" ca="1" si="6"/>
        <v>0.70009632386288434</v>
      </c>
      <c r="P425" s="6">
        <v>0.12310871742562535</v>
      </c>
      <c r="Q425" s="6"/>
      <c r="R425" s="6"/>
      <c r="S425" s="6" t="s">
        <v>2261</v>
      </c>
      <c r="T425" s="7"/>
      <c r="U425" s="7"/>
      <c r="V425" s="8"/>
      <c r="W425" s="7"/>
      <c r="X425" s="7"/>
      <c r="Y425" s="8"/>
      <c r="Z425" s="7" t="s">
        <v>895</v>
      </c>
      <c r="AA425" s="7"/>
      <c r="AB425" s="7"/>
      <c r="AC425" s="6"/>
      <c r="AD425" s="6"/>
      <c r="AE425" s="6">
        <v>0</v>
      </c>
    </row>
    <row r="426" spans="1:31">
      <c r="A426">
        <v>7567765</v>
      </c>
      <c r="B426" t="s">
        <v>896</v>
      </c>
      <c r="C426" t="s">
        <v>897</v>
      </c>
      <c r="D426" t="str">
        <f>TRIM(SUBSTITUTE(TblAddress[[#This Row],[person_address]],","," "))</f>
        <v>Derby</v>
      </c>
      <c r="E426" t="str">
        <f>TRIM([1]!RegExpReplace(TblAddress[[#This Row],[cln1]],"[^ 0-9]",""))</f>
        <v/>
      </c>
      <c r="F426" t="str">
        <f>TRIM([1]!RegExpFind(TblAddress[[#This Row],[cln1]],"(^|\D)\d{1,3}(\D|$)"))</f>
        <v/>
      </c>
      <c r="G426" t="s">
        <v>16</v>
      </c>
      <c r="H426">
        <v>1</v>
      </c>
      <c r="I426">
        <f>LEN(TblAddress[[#This Row],[person_address]])</f>
        <v>5</v>
      </c>
      <c r="J426" s="1">
        <f>IF(TblAddress[[#This Row],[chr_len]]&lt;=I$1002,3,IF(TblAddress[[#This Row],[chr_len]]&lt;=I$1003,2,1))</f>
        <v>3</v>
      </c>
      <c r="K426">
        <f>IF(LEN(TRIM(TblAddress[[#This Row],[cln1]]))=0,0,LEN(TRIM(TblAddress[[#This Row],[cln1]]))-LEN(SUBSTITUTE(TblAddress[[#This Row],[cln1]]," ",""))+1)</f>
        <v>1</v>
      </c>
      <c r="L426">
        <f>IF(LEN(TRIM(TblAddress[[#This Row],[cln2]]))=0,0,LEN(TRIM(TblAddress[[#This Row],[cln2]]))-LEN(SUBSTITUTE(TblAddress[[#This Row],[cln2]]," ",""))+1)</f>
        <v>0</v>
      </c>
      <c r="M426">
        <f>IF(TblAddress[[#This Row],[cln3]]="",0,1)</f>
        <v>0</v>
      </c>
      <c r="N426" s="7">
        <f>LEN(SUBSTITUTE(TblAddress[[#This Row],[cln2]]," ",""))</f>
        <v>0</v>
      </c>
      <c r="O426" s="6">
        <f t="shared" ca="1" si="6"/>
        <v>0.36722723233485388</v>
      </c>
      <c r="P426" s="6">
        <v>0.12034238981410361</v>
      </c>
      <c r="Q426" s="6"/>
      <c r="R426" s="6"/>
      <c r="S426" s="6" t="s">
        <v>2261</v>
      </c>
      <c r="T426" s="7"/>
      <c r="U426" s="7"/>
      <c r="V426" s="8"/>
      <c r="W426" s="7"/>
      <c r="X426" s="7"/>
      <c r="Y426" s="8"/>
      <c r="Z426" s="7" t="s">
        <v>897</v>
      </c>
      <c r="AA426" s="7"/>
      <c r="AB426" s="7"/>
      <c r="AC426" s="6"/>
      <c r="AD426" s="6"/>
      <c r="AE426" s="6">
        <v>0</v>
      </c>
    </row>
    <row r="427" spans="1:31">
      <c r="A427">
        <v>7640595</v>
      </c>
      <c r="B427" t="s">
        <v>902</v>
      </c>
      <c r="C427" t="s">
        <v>903</v>
      </c>
      <c r="D427" t="str">
        <f>TRIM(SUBSTITUTE(TblAddress[[#This Row],[person_address]],","," "))</f>
        <v>Amherst NY</v>
      </c>
      <c r="E427" t="str">
        <f>TRIM([1]!RegExpReplace(TblAddress[[#This Row],[cln1]],"[^ 0-9]",""))</f>
        <v/>
      </c>
      <c r="F427" t="str">
        <f>TRIM([1]!RegExpFind(TblAddress[[#This Row],[cln1]],"(^|\D)\d{1,3}(\D|$)"))</f>
        <v/>
      </c>
      <c r="G427" t="s">
        <v>19</v>
      </c>
      <c r="H427">
        <v>1</v>
      </c>
      <c r="I427">
        <f>LEN(TblAddress[[#This Row],[person_address]])</f>
        <v>10</v>
      </c>
      <c r="J427" s="1">
        <f>IF(TblAddress[[#This Row],[chr_len]]&lt;=I$1002,3,IF(TblAddress[[#This Row],[chr_len]]&lt;=I$1003,2,1))</f>
        <v>3</v>
      </c>
      <c r="K427">
        <f>IF(LEN(TRIM(TblAddress[[#This Row],[cln1]]))=0,0,LEN(TRIM(TblAddress[[#This Row],[cln1]]))-LEN(SUBSTITUTE(TblAddress[[#This Row],[cln1]]," ",""))+1)</f>
        <v>2</v>
      </c>
      <c r="L427">
        <f>IF(LEN(TRIM(TblAddress[[#This Row],[cln2]]))=0,0,LEN(TRIM(TblAddress[[#This Row],[cln2]]))-LEN(SUBSTITUTE(TblAddress[[#This Row],[cln2]]," ",""))+1)</f>
        <v>0</v>
      </c>
      <c r="M427">
        <f>IF(TblAddress[[#This Row],[cln3]]="",0,1)</f>
        <v>0</v>
      </c>
      <c r="N427" s="7">
        <f>LEN(SUBSTITUTE(TblAddress[[#This Row],[cln2]]," ",""))</f>
        <v>0</v>
      </c>
      <c r="O427" s="6">
        <f t="shared" ca="1" si="6"/>
        <v>0.48492911980508657</v>
      </c>
      <c r="P427" s="6">
        <v>0.10025604772604368</v>
      </c>
      <c r="Q427" s="6"/>
      <c r="R427" s="6"/>
      <c r="S427" s="6" t="s">
        <v>2267</v>
      </c>
      <c r="T427" s="6"/>
      <c r="U427" s="6"/>
      <c r="V427" s="8"/>
      <c r="W427" s="6"/>
      <c r="X427" s="6"/>
      <c r="Y427" s="8"/>
      <c r="Z427" s="6" t="s">
        <v>1138</v>
      </c>
      <c r="AA427" s="6" t="s">
        <v>1096</v>
      </c>
      <c r="AB427" s="6"/>
      <c r="AC427" s="6"/>
      <c r="AD427" s="6"/>
      <c r="AE427" s="6">
        <v>0</v>
      </c>
    </row>
    <row r="428" spans="1:31">
      <c r="A428">
        <v>7655208</v>
      </c>
      <c r="B428" t="s">
        <v>905</v>
      </c>
      <c r="C428" t="s">
        <v>906</v>
      </c>
      <c r="D428" t="str">
        <f>TRIM(SUBSTITUTE(TblAddress[[#This Row],[person_address]],","," "))</f>
        <v>Detroit</v>
      </c>
      <c r="E428" t="str">
        <f>TRIM([1]!RegExpReplace(TblAddress[[#This Row],[cln1]],"[^ 0-9]",""))</f>
        <v/>
      </c>
      <c r="F428" t="str">
        <f>TRIM([1]!RegExpFind(TblAddress[[#This Row],[cln1]],"(^|\D)\d{1,3}(\D|$)"))</f>
        <v/>
      </c>
      <c r="G428" t="s">
        <v>19</v>
      </c>
      <c r="H428">
        <v>1</v>
      </c>
      <c r="I428">
        <f>LEN(TblAddress[[#This Row],[person_address]])</f>
        <v>7</v>
      </c>
      <c r="J428" s="1">
        <f>IF(TblAddress[[#This Row],[chr_len]]&lt;=I$1002,3,IF(TblAddress[[#This Row],[chr_len]]&lt;=I$1003,2,1))</f>
        <v>3</v>
      </c>
      <c r="K428">
        <f>IF(LEN(TRIM(TblAddress[[#This Row],[cln1]]))=0,0,LEN(TRIM(TblAddress[[#This Row],[cln1]]))-LEN(SUBSTITUTE(TblAddress[[#This Row],[cln1]]," ",""))+1)</f>
        <v>1</v>
      </c>
      <c r="L428">
        <f>IF(LEN(TRIM(TblAddress[[#This Row],[cln2]]))=0,0,LEN(TRIM(TblAddress[[#This Row],[cln2]]))-LEN(SUBSTITUTE(TblAddress[[#This Row],[cln2]]," ",""))+1)</f>
        <v>0</v>
      </c>
      <c r="M428">
        <f>IF(TblAddress[[#This Row],[cln3]]="",0,1)</f>
        <v>0</v>
      </c>
      <c r="N428" s="7">
        <f>LEN(SUBSTITUTE(TblAddress[[#This Row],[cln2]]," ",""))</f>
        <v>0</v>
      </c>
      <c r="O428" s="6">
        <f t="shared" ca="1" si="6"/>
        <v>0.2453989988404115</v>
      </c>
      <c r="P428" s="6">
        <v>0.17281168798226987</v>
      </c>
      <c r="Q428" s="6"/>
      <c r="R428" s="6"/>
      <c r="S428" s="6" t="s">
        <v>2264</v>
      </c>
      <c r="T428" s="7"/>
      <c r="U428" s="7"/>
      <c r="V428" s="8"/>
      <c r="W428" s="7"/>
      <c r="X428" s="7"/>
      <c r="Y428" s="8"/>
      <c r="Z428" s="7" t="s">
        <v>906</v>
      </c>
      <c r="AA428" s="7"/>
      <c r="AB428" s="7"/>
      <c r="AC428" s="7"/>
      <c r="AD428" s="7"/>
      <c r="AE428" s="7">
        <v>0</v>
      </c>
    </row>
    <row r="429" spans="1:31">
      <c r="A429">
        <v>7671550</v>
      </c>
      <c r="B429" t="s">
        <v>93</v>
      </c>
      <c r="C429" t="s">
        <v>638</v>
      </c>
      <c r="D429" t="str">
        <f>TRIM(SUBSTITUTE(TblAddress[[#This Row],[person_address]],","," "))</f>
        <v>Shizuoka</v>
      </c>
      <c r="E429" t="str">
        <f>TRIM([1]!RegExpReplace(TblAddress[[#This Row],[cln1]],"[^ 0-9]",""))</f>
        <v/>
      </c>
      <c r="F429" t="str">
        <f>TRIM([1]!RegExpFind(TblAddress[[#This Row],[cln1]],"(^|\D)\d{1,3}(\D|$)"))</f>
        <v/>
      </c>
      <c r="G429" t="s">
        <v>8</v>
      </c>
      <c r="H429">
        <v>1</v>
      </c>
      <c r="I429">
        <f>LEN(TblAddress[[#This Row],[person_address]])</f>
        <v>8</v>
      </c>
      <c r="J429" s="1">
        <f>IF(TblAddress[[#This Row],[chr_len]]&lt;=I$1002,3,IF(TblAddress[[#This Row],[chr_len]]&lt;=I$1003,2,1))</f>
        <v>3</v>
      </c>
      <c r="K429">
        <f>IF(LEN(TRIM(TblAddress[[#This Row],[cln1]]))=0,0,LEN(TRIM(TblAddress[[#This Row],[cln1]]))-LEN(SUBSTITUTE(TblAddress[[#This Row],[cln1]]," ",""))+1)</f>
        <v>1</v>
      </c>
      <c r="L429">
        <f>IF(LEN(TRIM(TblAddress[[#This Row],[cln2]]))=0,0,LEN(TRIM(TblAddress[[#This Row],[cln2]]))-LEN(SUBSTITUTE(TblAddress[[#This Row],[cln2]]," ",""))+1)</f>
        <v>0</v>
      </c>
      <c r="M429">
        <f>IF(TblAddress[[#This Row],[cln3]]="",0,1)</f>
        <v>0</v>
      </c>
      <c r="N429" s="7">
        <f>LEN(SUBSTITUTE(TblAddress[[#This Row],[cln2]]," ",""))</f>
        <v>0</v>
      </c>
      <c r="O429" s="6">
        <f t="shared" ca="1" si="6"/>
        <v>0.34223134230258423</v>
      </c>
      <c r="P429" s="6">
        <v>0.20558083929120785</v>
      </c>
      <c r="Q429" s="6"/>
      <c r="R429" s="6"/>
      <c r="S429" s="6" t="s">
        <v>2266</v>
      </c>
      <c r="T429" s="6"/>
      <c r="U429" s="6"/>
      <c r="V429" s="8"/>
      <c r="X429" s="6"/>
      <c r="Y429" s="8"/>
      <c r="Z429" s="6" t="s">
        <v>638</v>
      </c>
      <c r="AA429" s="6"/>
      <c r="AB429" s="6"/>
      <c r="AC429" s="6"/>
      <c r="AD429" s="6"/>
      <c r="AE429" s="6">
        <v>0</v>
      </c>
    </row>
    <row r="430" spans="1:31">
      <c r="A430">
        <v>7684099</v>
      </c>
      <c r="B430" t="s">
        <v>907</v>
      </c>
      <c r="C430" t="s">
        <v>908</v>
      </c>
      <c r="D430" t="str">
        <f>TRIM(SUBSTITUTE(TblAddress[[#This Row],[person_address]],","," "))</f>
        <v>Sharonville</v>
      </c>
      <c r="E430" t="str">
        <f>TRIM([1]!RegExpReplace(TblAddress[[#This Row],[cln1]],"[^ 0-9]",""))</f>
        <v/>
      </c>
      <c r="F430" t="str">
        <f>TRIM([1]!RegExpFind(TblAddress[[#This Row],[cln1]],"(^|\D)\d{1,3}(\D|$)"))</f>
        <v/>
      </c>
      <c r="G430" t="s">
        <v>19</v>
      </c>
      <c r="H430">
        <v>1</v>
      </c>
      <c r="I430">
        <f>LEN(TblAddress[[#This Row],[person_address]])</f>
        <v>11</v>
      </c>
      <c r="J430" s="1">
        <f>IF(TblAddress[[#This Row],[chr_len]]&lt;=I$1002,3,IF(TblAddress[[#This Row],[chr_len]]&lt;=I$1003,2,1))</f>
        <v>3</v>
      </c>
      <c r="K430">
        <f>IF(LEN(TRIM(TblAddress[[#This Row],[cln1]]))=0,0,LEN(TRIM(TblAddress[[#This Row],[cln1]]))-LEN(SUBSTITUTE(TblAddress[[#This Row],[cln1]]," ",""))+1)</f>
        <v>1</v>
      </c>
      <c r="L430">
        <f>IF(LEN(TRIM(TblAddress[[#This Row],[cln2]]))=0,0,LEN(TRIM(TblAddress[[#This Row],[cln2]]))-LEN(SUBSTITUTE(TblAddress[[#This Row],[cln2]]," ",""))+1)</f>
        <v>0</v>
      </c>
      <c r="M430">
        <f>IF(TblAddress[[#This Row],[cln3]]="",0,1)</f>
        <v>0</v>
      </c>
      <c r="N430" s="7">
        <f>LEN(SUBSTITUTE(TblAddress[[#This Row],[cln2]]," ",""))</f>
        <v>0</v>
      </c>
      <c r="O430" s="6">
        <f t="shared" ca="1" si="6"/>
        <v>0.35495340541865006</v>
      </c>
      <c r="P430" s="6">
        <v>0.19482446468342718</v>
      </c>
      <c r="Q430" s="6"/>
      <c r="R430" s="6"/>
      <c r="S430" s="6" t="s">
        <v>2265</v>
      </c>
      <c r="T430" s="7"/>
      <c r="U430" s="7"/>
      <c r="V430" s="8"/>
      <c r="W430" s="7"/>
      <c r="X430" s="7" t="s">
        <v>908</v>
      </c>
      <c r="Y430" s="8"/>
      <c r="Z430" s="7"/>
      <c r="AA430" s="7"/>
      <c r="AB430" s="7"/>
      <c r="AC430" s="7"/>
      <c r="AD430" s="7"/>
      <c r="AE430" s="7">
        <v>0</v>
      </c>
    </row>
    <row r="431" spans="1:31">
      <c r="A431">
        <v>7687952</v>
      </c>
      <c r="B431" t="s">
        <v>909</v>
      </c>
      <c r="C431" t="s">
        <v>666</v>
      </c>
      <c r="D431" t="str">
        <f>TRIM(SUBSTITUTE(TblAddress[[#This Row],[person_address]],","," "))</f>
        <v>Chino-shi</v>
      </c>
      <c r="E431" t="str">
        <f>TRIM([1]!RegExpReplace(TblAddress[[#This Row],[cln1]],"[^ 0-9]",""))</f>
        <v/>
      </c>
      <c r="F431" t="str">
        <f>TRIM([1]!RegExpFind(TblAddress[[#This Row],[cln1]],"(^|\D)\d{1,3}(\D|$)"))</f>
        <v/>
      </c>
      <c r="G431" t="s">
        <v>8</v>
      </c>
      <c r="H431">
        <v>1</v>
      </c>
      <c r="I431">
        <f>LEN(TblAddress[[#This Row],[person_address]])</f>
        <v>9</v>
      </c>
      <c r="J431" s="1">
        <f>IF(TblAddress[[#This Row],[chr_len]]&lt;=I$1002,3,IF(TblAddress[[#This Row],[chr_len]]&lt;=I$1003,2,1))</f>
        <v>3</v>
      </c>
      <c r="K431">
        <f>IF(LEN(TRIM(TblAddress[[#This Row],[cln1]]))=0,0,LEN(TRIM(TblAddress[[#This Row],[cln1]]))-LEN(SUBSTITUTE(TblAddress[[#This Row],[cln1]]," ",""))+1)</f>
        <v>1</v>
      </c>
      <c r="L431">
        <f>IF(LEN(TRIM(TblAddress[[#This Row],[cln2]]))=0,0,LEN(TRIM(TblAddress[[#This Row],[cln2]]))-LEN(SUBSTITUTE(TblAddress[[#This Row],[cln2]]," ",""))+1)</f>
        <v>0</v>
      </c>
      <c r="M431">
        <f>IF(TblAddress[[#This Row],[cln3]]="",0,1)</f>
        <v>0</v>
      </c>
      <c r="N431" s="7">
        <f>LEN(SUBSTITUTE(TblAddress[[#This Row],[cln2]]," ",""))</f>
        <v>0</v>
      </c>
      <c r="O431" s="6">
        <f t="shared" ca="1" si="6"/>
        <v>0.34015646516350317</v>
      </c>
      <c r="P431" s="6">
        <v>0.12226953546396468</v>
      </c>
      <c r="Q431" s="6"/>
      <c r="R431" s="6"/>
      <c r="S431" s="6" t="s">
        <v>2261</v>
      </c>
      <c r="T431" s="7"/>
      <c r="U431" s="7"/>
      <c r="V431" s="8"/>
      <c r="X431" s="7"/>
      <c r="Y431" s="8"/>
      <c r="Z431" s="7" t="s">
        <v>666</v>
      </c>
      <c r="AA431" s="7"/>
      <c r="AB431" s="7"/>
      <c r="AC431" s="6"/>
      <c r="AD431" s="6"/>
      <c r="AE431" s="6">
        <v>0</v>
      </c>
    </row>
    <row r="432" spans="1:31">
      <c r="A432">
        <v>7714205</v>
      </c>
      <c r="B432" t="s">
        <v>910</v>
      </c>
      <c r="C432" t="s">
        <v>911</v>
      </c>
      <c r="D432" t="str">
        <f>TRIM(SUBSTITUTE(TblAddress[[#This Row],[person_address]],","," "))</f>
        <v>Goshen IN</v>
      </c>
      <c r="E432" t="str">
        <f>TRIM([1]!RegExpReplace(TblAddress[[#This Row],[cln1]],"[^ 0-9]",""))</f>
        <v/>
      </c>
      <c r="F432" t="str">
        <f>TRIM([1]!RegExpFind(TblAddress[[#This Row],[cln1]],"(^|\D)\d{1,3}(\D|$)"))</f>
        <v/>
      </c>
      <c r="G432" t="s">
        <v>19</v>
      </c>
      <c r="H432">
        <v>1</v>
      </c>
      <c r="I432">
        <f>LEN(TblAddress[[#This Row],[person_address]])</f>
        <v>9</v>
      </c>
      <c r="J432" s="1">
        <f>IF(TblAddress[[#This Row],[chr_len]]&lt;=I$1002,3,IF(TblAddress[[#This Row],[chr_len]]&lt;=I$1003,2,1))</f>
        <v>3</v>
      </c>
      <c r="K432">
        <f>IF(LEN(TRIM(TblAddress[[#This Row],[cln1]]))=0,0,LEN(TRIM(TblAddress[[#This Row],[cln1]]))-LEN(SUBSTITUTE(TblAddress[[#This Row],[cln1]]," ",""))+1)</f>
        <v>2</v>
      </c>
      <c r="L432">
        <f>IF(LEN(TRIM(TblAddress[[#This Row],[cln2]]))=0,0,LEN(TRIM(TblAddress[[#This Row],[cln2]]))-LEN(SUBSTITUTE(TblAddress[[#This Row],[cln2]]," ",""))+1)</f>
        <v>0</v>
      </c>
      <c r="M432">
        <f>IF(TblAddress[[#This Row],[cln3]]="",0,1)</f>
        <v>0</v>
      </c>
      <c r="N432" s="7">
        <f>LEN(SUBSTITUTE(TblAddress[[#This Row],[cln2]]," ",""))</f>
        <v>0</v>
      </c>
      <c r="O432" s="6">
        <f t="shared" ca="1" si="6"/>
        <v>0.66710464109143874</v>
      </c>
      <c r="P432" s="6">
        <v>0.19154807406545871</v>
      </c>
      <c r="Q432" s="6"/>
      <c r="R432" s="6"/>
      <c r="S432" s="6" t="s">
        <v>2265</v>
      </c>
      <c r="T432" s="7"/>
      <c r="U432" s="7"/>
      <c r="V432" s="8"/>
      <c r="W432" s="7"/>
      <c r="X432" s="7"/>
      <c r="Y432" s="8"/>
      <c r="Z432" s="7" t="s">
        <v>3527</v>
      </c>
      <c r="AA432" s="7" t="s">
        <v>210</v>
      </c>
      <c r="AB432" s="7"/>
      <c r="AC432" s="7"/>
      <c r="AD432" s="7"/>
      <c r="AE432" s="7">
        <v>0</v>
      </c>
    </row>
    <row r="433" spans="1:31">
      <c r="A433">
        <v>7717770</v>
      </c>
      <c r="B433" t="s">
        <v>912</v>
      </c>
      <c r="C433" t="s">
        <v>913</v>
      </c>
      <c r="D433" t="str">
        <f>TRIM(SUBSTITUTE(TblAddress[[#This Row],[person_address]],","," "))</f>
        <v>Yono</v>
      </c>
      <c r="E433" t="str">
        <f>TRIM([1]!RegExpReplace(TblAddress[[#This Row],[cln1]],"[^ 0-9]",""))</f>
        <v/>
      </c>
      <c r="F433" t="str">
        <f>TRIM([1]!RegExpFind(TblAddress[[#This Row],[cln1]],"(^|\D)\d{1,3}(\D|$)"))</f>
        <v/>
      </c>
      <c r="G433" t="s">
        <v>8</v>
      </c>
      <c r="H433">
        <v>1</v>
      </c>
      <c r="I433">
        <f>LEN(TblAddress[[#This Row],[person_address]])</f>
        <v>4</v>
      </c>
      <c r="J433" s="1">
        <f>IF(TblAddress[[#This Row],[chr_len]]&lt;=I$1002,3,IF(TblAddress[[#This Row],[chr_len]]&lt;=I$1003,2,1))</f>
        <v>3</v>
      </c>
      <c r="K433">
        <f>IF(LEN(TRIM(TblAddress[[#This Row],[cln1]]))=0,0,LEN(TRIM(TblAddress[[#This Row],[cln1]]))-LEN(SUBSTITUTE(TblAddress[[#This Row],[cln1]]," ",""))+1)</f>
        <v>1</v>
      </c>
      <c r="L433">
        <f>IF(LEN(TRIM(TblAddress[[#This Row],[cln2]]))=0,0,LEN(TRIM(TblAddress[[#This Row],[cln2]]))-LEN(SUBSTITUTE(TblAddress[[#This Row],[cln2]]," ",""))+1)</f>
        <v>0</v>
      </c>
      <c r="M433">
        <f>IF(TblAddress[[#This Row],[cln3]]="",0,1)</f>
        <v>0</v>
      </c>
      <c r="N433" s="7">
        <f>LEN(SUBSTITUTE(TblAddress[[#This Row],[cln2]]," ",""))</f>
        <v>0</v>
      </c>
      <c r="O433" s="6">
        <f t="shared" ca="1" si="6"/>
        <v>0.96767155083893686</v>
      </c>
      <c r="P433" s="6">
        <v>0.19373551219968732</v>
      </c>
      <c r="Q433" s="6"/>
      <c r="R433" s="6"/>
      <c r="S433" s="6" t="s">
        <v>2265</v>
      </c>
      <c r="T433" s="7"/>
      <c r="U433" s="7"/>
      <c r="V433" s="8"/>
      <c r="X433" s="7"/>
      <c r="Y433" s="8"/>
      <c r="Z433" s="7" t="s">
        <v>913</v>
      </c>
      <c r="AA433" s="7"/>
      <c r="AB433" s="7"/>
      <c r="AC433" s="7"/>
      <c r="AD433" s="7"/>
      <c r="AE433" s="7">
        <v>0</v>
      </c>
    </row>
    <row r="434" spans="1:31">
      <c r="A434">
        <v>7731588</v>
      </c>
      <c r="B434" t="s">
        <v>914</v>
      </c>
      <c r="C434" t="s">
        <v>915</v>
      </c>
      <c r="D434" t="str">
        <f>TRIM(SUBSTITUTE(TblAddress[[#This Row],[person_address]],","," "))</f>
        <v>Kirkland WA</v>
      </c>
      <c r="E434" t="str">
        <f>TRIM([1]!RegExpReplace(TblAddress[[#This Row],[cln1]],"[^ 0-9]",""))</f>
        <v/>
      </c>
      <c r="F434" t="str">
        <f>TRIM([1]!RegExpFind(TblAddress[[#This Row],[cln1]],"(^|\D)\d{1,3}(\D|$)"))</f>
        <v/>
      </c>
      <c r="G434" t="s">
        <v>19</v>
      </c>
      <c r="H434">
        <v>1</v>
      </c>
      <c r="I434">
        <f>LEN(TblAddress[[#This Row],[person_address]])</f>
        <v>11</v>
      </c>
      <c r="J434" s="1">
        <f>IF(TblAddress[[#This Row],[chr_len]]&lt;=I$1002,3,IF(TblAddress[[#This Row],[chr_len]]&lt;=I$1003,2,1))</f>
        <v>3</v>
      </c>
      <c r="K434">
        <f>IF(LEN(TRIM(TblAddress[[#This Row],[cln1]]))=0,0,LEN(TRIM(TblAddress[[#This Row],[cln1]]))-LEN(SUBSTITUTE(TblAddress[[#This Row],[cln1]]," ",""))+1)</f>
        <v>2</v>
      </c>
      <c r="L434">
        <f>IF(LEN(TRIM(TblAddress[[#This Row],[cln2]]))=0,0,LEN(TRIM(TblAddress[[#This Row],[cln2]]))-LEN(SUBSTITUTE(TblAddress[[#This Row],[cln2]]," ",""))+1)</f>
        <v>0</v>
      </c>
      <c r="M434">
        <f>IF(TblAddress[[#This Row],[cln3]]="",0,1)</f>
        <v>0</v>
      </c>
      <c r="N434" s="7">
        <f>LEN(SUBSTITUTE(TblAddress[[#This Row],[cln2]]," ",""))</f>
        <v>0</v>
      </c>
      <c r="O434" s="6">
        <f t="shared" ca="1" si="6"/>
        <v>0.23465113897081502</v>
      </c>
      <c r="P434" s="6">
        <v>0.18044655371405516</v>
      </c>
      <c r="Q434" s="6"/>
      <c r="R434" s="6"/>
      <c r="S434" s="6" t="s">
        <v>2265</v>
      </c>
      <c r="T434" s="7"/>
      <c r="U434" s="7"/>
      <c r="V434" s="8"/>
      <c r="W434" s="7"/>
      <c r="X434" s="7"/>
      <c r="Y434" s="8"/>
      <c r="Z434" s="7" t="s">
        <v>3528</v>
      </c>
      <c r="AA434" s="7" t="s">
        <v>3031</v>
      </c>
      <c r="AB434" s="7"/>
      <c r="AC434" s="7"/>
      <c r="AD434" s="7"/>
      <c r="AE434" s="7">
        <v>0</v>
      </c>
    </row>
    <row r="435" spans="1:31">
      <c r="A435">
        <v>7759210</v>
      </c>
      <c r="B435" t="s">
        <v>916</v>
      </c>
      <c r="C435" t="s">
        <v>917</v>
      </c>
      <c r="D435" t="str">
        <f>TRIM(SUBSTITUTE(TblAddress[[#This Row],[person_address]],","," "))</f>
        <v>Kobe-city</v>
      </c>
      <c r="E435" t="str">
        <f>TRIM([1]!RegExpReplace(TblAddress[[#This Row],[cln1]],"[^ 0-9]",""))</f>
        <v/>
      </c>
      <c r="F435" t="str">
        <f>TRIM([1]!RegExpFind(TblAddress[[#This Row],[cln1]],"(^|\D)\d{1,3}(\D|$)"))</f>
        <v/>
      </c>
      <c r="G435" t="s">
        <v>8</v>
      </c>
      <c r="H435">
        <v>1</v>
      </c>
      <c r="I435">
        <f>LEN(TblAddress[[#This Row],[person_address]])</f>
        <v>9</v>
      </c>
      <c r="J435" s="1">
        <f>IF(TblAddress[[#This Row],[chr_len]]&lt;=I$1002,3,IF(TblAddress[[#This Row],[chr_len]]&lt;=I$1003,2,1))</f>
        <v>3</v>
      </c>
      <c r="K435">
        <f>IF(LEN(TRIM(TblAddress[[#This Row],[cln1]]))=0,0,LEN(TRIM(TblAddress[[#This Row],[cln1]]))-LEN(SUBSTITUTE(TblAddress[[#This Row],[cln1]]," ",""))+1)</f>
        <v>1</v>
      </c>
      <c r="L435">
        <f>IF(LEN(TRIM(TblAddress[[#This Row],[cln2]]))=0,0,LEN(TRIM(TblAddress[[#This Row],[cln2]]))-LEN(SUBSTITUTE(TblAddress[[#This Row],[cln2]]," ",""))+1)</f>
        <v>0</v>
      </c>
      <c r="M435">
        <f>IF(TblAddress[[#This Row],[cln3]]="",0,1)</f>
        <v>0</v>
      </c>
      <c r="N435" s="7">
        <f>LEN(SUBSTITUTE(TblAddress[[#This Row],[cln2]]," ",""))</f>
        <v>0</v>
      </c>
      <c r="O435" s="6">
        <f t="shared" ca="1" si="6"/>
        <v>0.18538664543128758</v>
      </c>
      <c r="P435" s="6">
        <v>9.8841602654913041E-2</v>
      </c>
      <c r="Q435" s="6"/>
      <c r="R435" s="6"/>
      <c r="S435" s="6" t="s">
        <v>2267</v>
      </c>
      <c r="T435" s="6"/>
      <c r="U435" s="6"/>
      <c r="V435" s="8"/>
      <c r="X435" s="6"/>
      <c r="Y435" s="8"/>
      <c r="Z435" s="6" t="s">
        <v>917</v>
      </c>
      <c r="AA435" s="6"/>
      <c r="AB435" s="6"/>
      <c r="AC435" s="6"/>
      <c r="AD435" s="6"/>
      <c r="AE435" s="6">
        <v>0</v>
      </c>
    </row>
    <row r="436" spans="1:31">
      <c r="A436">
        <v>7774453</v>
      </c>
      <c r="B436" t="s">
        <v>918</v>
      </c>
      <c r="C436" t="s">
        <v>665</v>
      </c>
      <c r="D436" t="str">
        <f>TRIM(SUBSTITUTE(TblAddress[[#This Row],[person_address]],","," "))</f>
        <v>Easton</v>
      </c>
      <c r="E436" t="str">
        <f>TRIM([1]!RegExpReplace(TblAddress[[#This Row],[cln1]],"[^ 0-9]",""))</f>
        <v/>
      </c>
      <c r="F436" t="str">
        <f>TRIM([1]!RegExpFind(TblAddress[[#This Row],[cln1]],"(^|\D)\d{1,3}(\D|$)"))</f>
        <v/>
      </c>
      <c r="G436" t="s">
        <v>19</v>
      </c>
      <c r="H436">
        <v>1</v>
      </c>
      <c r="I436">
        <f>LEN(TblAddress[[#This Row],[person_address]])</f>
        <v>6</v>
      </c>
      <c r="J436" s="1">
        <f>IF(TblAddress[[#This Row],[chr_len]]&lt;=I$1002,3,IF(TblAddress[[#This Row],[chr_len]]&lt;=I$1003,2,1))</f>
        <v>3</v>
      </c>
      <c r="K436">
        <f>IF(LEN(TRIM(TblAddress[[#This Row],[cln1]]))=0,0,LEN(TRIM(TblAddress[[#This Row],[cln1]]))-LEN(SUBSTITUTE(TblAddress[[#This Row],[cln1]]," ",""))+1)</f>
        <v>1</v>
      </c>
      <c r="L436">
        <f>IF(LEN(TRIM(TblAddress[[#This Row],[cln2]]))=0,0,LEN(TRIM(TblAddress[[#This Row],[cln2]]))-LEN(SUBSTITUTE(TblAddress[[#This Row],[cln2]]," ",""))+1)</f>
        <v>0</v>
      </c>
      <c r="M436">
        <f>IF(TblAddress[[#This Row],[cln3]]="",0,1)</f>
        <v>0</v>
      </c>
      <c r="N436" s="7">
        <f>LEN(SUBSTITUTE(TblAddress[[#This Row],[cln2]]," ",""))</f>
        <v>0</v>
      </c>
      <c r="O436" s="6">
        <f t="shared" ca="1" si="6"/>
        <v>0.78669858100084211</v>
      </c>
      <c r="P436" s="6">
        <v>0.19757611527210972</v>
      </c>
      <c r="Q436" s="6"/>
      <c r="R436" s="6"/>
      <c r="S436" s="6" t="s">
        <v>2266</v>
      </c>
      <c r="T436" s="6"/>
      <c r="U436" s="6"/>
      <c r="V436" s="8"/>
      <c r="W436" s="6"/>
      <c r="X436" s="6"/>
      <c r="Y436" s="8"/>
      <c r="Z436" s="6" t="s">
        <v>665</v>
      </c>
      <c r="AA436" s="6"/>
      <c r="AB436" s="6"/>
      <c r="AC436" s="6"/>
      <c r="AD436" s="6"/>
      <c r="AE436" s="6">
        <v>0</v>
      </c>
    </row>
    <row r="437" spans="1:31">
      <c r="A437">
        <v>7789160</v>
      </c>
      <c r="B437" t="s">
        <v>920</v>
      </c>
      <c r="C437" t="s">
        <v>795</v>
      </c>
      <c r="D437" t="str">
        <f>TRIM(SUBSTITUTE(TblAddress[[#This Row],[person_address]],","," "))</f>
        <v>Aberdeen</v>
      </c>
      <c r="E437" t="str">
        <f>TRIM([1]!RegExpReplace(TblAddress[[#This Row],[cln1]],"[^ 0-9]",""))</f>
        <v/>
      </c>
      <c r="F437" t="str">
        <f>TRIM([1]!RegExpFind(TblAddress[[#This Row],[cln1]],"(^|\D)\d{1,3}(\D|$)"))</f>
        <v/>
      </c>
      <c r="G437" t="s">
        <v>16</v>
      </c>
      <c r="H437">
        <v>1</v>
      </c>
      <c r="I437">
        <f>LEN(TblAddress[[#This Row],[person_address]])</f>
        <v>8</v>
      </c>
      <c r="J437" s="1">
        <f>IF(TblAddress[[#This Row],[chr_len]]&lt;=I$1002,3,IF(TblAddress[[#This Row],[chr_len]]&lt;=I$1003,2,1))</f>
        <v>3</v>
      </c>
      <c r="K437">
        <f>IF(LEN(TRIM(TblAddress[[#This Row],[cln1]]))=0,0,LEN(TRIM(TblAddress[[#This Row],[cln1]]))-LEN(SUBSTITUTE(TblAddress[[#This Row],[cln1]]," ",""))+1)</f>
        <v>1</v>
      </c>
      <c r="L437">
        <f>IF(LEN(TRIM(TblAddress[[#This Row],[cln2]]))=0,0,LEN(TRIM(TblAddress[[#This Row],[cln2]]))-LEN(SUBSTITUTE(TblAddress[[#This Row],[cln2]]," ",""))+1)</f>
        <v>0</v>
      </c>
      <c r="M437">
        <f>IF(TblAddress[[#This Row],[cln3]]="",0,1)</f>
        <v>0</v>
      </c>
      <c r="N437" s="7">
        <f>LEN(SUBSTITUTE(TblAddress[[#This Row],[cln2]]," ",""))</f>
        <v>0</v>
      </c>
      <c r="O437" s="6">
        <f t="shared" ca="1" si="6"/>
        <v>8.8251738213926956E-3</v>
      </c>
      <c r="P437" s="6">
        <v>0.18036297331318951</v>
      </c>
      <c r="Q437" s="6"/>
      <c r="R437" s="6"/>
      <c r="S437" s="6" t="s">
        <v>2265</v>
      </c>
      <c r="T437" s="7"/>
      <c r="U437" s="7"/>
      <c r="V437" s="8"/>
      <c r="W437" s="7"/>
      <c r="X437" s="7"/>
      <c r="Y437" s="8"/>
      <c r="Z437" s="7" t="s">
        <v>3529</v>
      </c>
      <c r="AA437" s="7"/>
      <c r="AB437" s="7"/>
      <c r="AC437" s="7"/>
      <c r="AD437" s="7"/>
      <c r="AE437" s="7">
        <v>0</v>
      </c>
    </row>
    <row r="438" spans="1:31">
      <c r="A438">
        <v>7823325</v>
      </c>
      <c r="B438" t="s">
        <v>921</v>
      </c>
      <c r="C438" t="s">
        <v>922</v>
      </c>
      <c r="D438" t="str">
        <f>TRIM(SUBSTITUTE(TblAddress[[#This Row],[person_address]],","," "))</f>
        <v>Bay City</v>
      </c>
      <c r="E438" t="str">
        <f>TRIM([1]!RegExpReplace(TblAddress[[#This Row],[cln1]],"[^ 0-9]",""))</f>
        <v/>
      </c>
      <c r="F438" t="str">
        <f>TRIM([1]!RegExpFind(TblAddress[[#This Row],[cln1]],"(^|\D)\d{1,3}(\D|$)"))</f>
        <v/>
      </c>
      <c r="G438" t="s">
        <v>19</v>
      </c>
      <c r="H438">
        <v>1</v>
      </c>
      <c r="I438">
        <f>LEN(TblAddress[[#This Row],[person_address]])</f>
        <v>8</v>
      </c>
      <c r="J438" s="1">
        <f>IF(TblAddress[[#This Row],[chr_len]]&lt;=I$1002,3,IF(TblAddress[[#This Row],[chr_len]]&lt;=I$1003,2,1))</f>
        <v>3</v>
      </c>
      <c r="K438">
        <f>IF(LEN(TRIM(TblAddress[[#This Row],[cln1]]))=0,0,LEN(TRIM(TblAddress[[#This Row],[cln1]]))-LEN(SUBSTITUTE(TblAddress[[#This Row],[cln1]]," ",""))+1)</f>
        <v>2</v>
      </c>
      <c r="L438">
        <f>IF(LEN(TRIM(TblAddress[[#This Row],[cln2]]))=0,0,LEN(TRIM(TblAddress[[#This Row],[cln2]]))-LEN(SUBSTITUTE(TblAddress[[#This Row],[cln2]]," ",""))+1)</f>
        <v>0</v>
      </c>
      <c r="M438">
        <f>IF(TblAddress[[#This Row],[cln3]]="",0,1)</f>
        <v>0</v>
      </c>
      <c r="N438" s="7">
        <f>LEN(SUBSTITUTE(TblAddress[[#This Row],[cln2]]," ",""))</f>
        <v>0</v>
      </c>
      <c r="O438" s="6">
        <f t="shared" ca="1" si="6"/>
        <v>0.23619347875161023</v>
      </c>
      <c r="P438" s="6">
        <v>0.16195474824404221</v>
      </c>
      <c r="Q438" s="6"/>
      <c r="R438" s="6"/>
      <c r="S438" s="6" t="s">
        <v>2263</v>
      </c>
      <c r="T438" s="6"/>
      <c r="U438" s="6"/>
      <c r="V438" s="8"/>
      <c r="W438" s="6"/>
      <c r="X438" s="6"/>
      <c r="Y438" s="8"/>
      <c r="Z438" s="6" t="s">
        <v>922</v>
      </c>
      <c r="AA438" s="6"/>
      <c r="AB438" s="6"/>
      <c r="AC438" s="6"/>
      <c r="AD438" s="6"/>
      <c r="AE438" s="6">
        <v>0</v>
      </c>
    </row>
    <row r="439" spans="1:31">
      <c r="A439">
        <v>7889589</v>
      </c>
      <c r="B439" t="s">
        <v>924</v>
      </c>
      <c r="C439" t="s">
        <v>925</v>
      </c>
      <c r="D439" t="str">
        <f>TRIM(SUBSTITUTE(TblAddress[[#This Row],[person_address]],","," "))</f>
        <v>New Prague MN</v>
      </c>
      <c r="E439" t="str">
        <f>TRIM([1]!RegExpReplace(TblAddress[[#This Row],[cln1]],"[^ 0-9]",""))</f>
        <v/>
      </c>
      <c r="F439" t="str">
        <f>TRIM([1]!RegExpFind(TblAddress[[#This Row],[cln1]],"(^|\D)\d{1,3}(\D|$)"))</f>
        <v/>
      </c>
      <c r="G439" t="s">
        <v>19</v>
      </c>
      <c r="H439">
        <v>1</v>
      </c>
      <c r="I439">
        <f>LEN(TblAddress[[#This Row],[person_address]])</f>
        <v>13</v>
      </c>
      <c r="J439" s="1">
        <f>IF(TblAddress[[#This Row],[chr_len]]&lt;=I$1002,3,IF(TblAddress[[#This Row],[chr_len]]&lt;=I$1003,2,1))</f>
        <v>3</v>
      </c>
      <c r="K439">
        <f>IF(LEN(TRIM(TblAddress[[#This Row],[cln1]]))=0,0,LEN(TRIM(TblAddress[[#This Row],[cln1]]))-LEN(SUBSTITUTE(TblAddress[[#This Row],[cln1]]," ",""))+1)</f>
        <v>3</v>
      </c>
      <c r="L439">
        <f>IF(LEN(TRIM(TblAddress[[#This Row],[cln2]]))=0,0,LEN(TRIM(TblAddress[[#This Row],[cln2]]))-LEN(SUBSTITUTE(TblAddress[[#This Row],[cln2]]," ",""))+1)</f>
        <v>0</v>
      </c>
      <c r="M439">
        <f>IF(TblAddress[[#This Row],[cln3]]="",0,1)</f>
        <v>0</v>
      </c>
      <c r="N439" s="7">
        <f>LEN(SUBSTITUTE(TblAddress[[#This Row],[cln2]]," ",""))</f>
        <v>0</v>
      </c>
      <c r="O439" s="6">
        <f t="shared" ca="1" si="6"/>
        <v>0.58111704142748344</v>
      </c>
      <c r="P439" s="6">
        <v>0.12690854545087282</v>
      </c>
      <c r="Q439" s="6"/>
      <c r="R439" s="6"/>
      <c r="S439" s="6" t="s">
        <v>2261</v>
      </c>
      <c r="T439" s="7"/>
      <c r="U439" s="7"/>
      <c r="V439" s="8"/>
      <c r="W439" s="7"/>
      <c r="X439" s="7" t="s">
        <v>3262</v>
      </c>
      <c r="Y439" s="8"/>
      <c r="Z439" s="7"/>
      <c r="AA439" s="7" t="s">
        <v>2395</v>
      </c>
      <c r="AB439" s="7"/>
      <c r="AC439" s="6"/>
      <c r="AD439" s="6"/>
      <c r="AE439" s="6">
        <v>0</v>
      </c>
    </row>
    <row r="440" spans="1:31">
      <c r="A440">
        <v>7894421</v>
      </c>
      <c r="B440" t="s">
        <v>926</v>
      </c>
      <c r="C440" t="s">
        <v>927</v>
      </c>
      <c r="D440" t="str">
        <f>TRIM(SUBSTITUTE(TblAddress[[#This Row],[person_address]],","," "))</f>
        <v>Turin</v>
      </c>
      <c r="E440" t="str">
        <f>TRIM([1]!RegExpReplace(TblAddress[[#This Row],[cln1]],"[^ 0-9]",""))</f>
        <v/>
      </c>
      <c r="F440" t="str">
        <f>TRIM([1]!RegExpFind(TblAddress[[#This Row],[cln1]],"(^|\D)\d{1,3}(\D|$)"))</f>
        <v/>
      </c>
      <c r="G440" t="s">
        <v>14</v>
      </c>
      <c r="H440">
        <v>1</v>
      </c>
      <c r="I440">
        <f>LEN(TblAddress[[#This Row],[person_address]])</f>
        <v>5</v>
      </c>
      <c r="J440" s="1">
        <f>IF(TblAddress[[#This Row],[chr_len]]&lt;=I$1002,3,IF(TblAddress[[#This Row],[chr_len]]&lt;=I$1003,2,1))</f>
        <v>3</v>
      </c>
      <c r="K440">
        <f>IF(LEN(TRIM(TblAddress[[#This Row],[cln1]]))=0,0,LEN(TRIM(TblAddress[[#This Row],[cln1]]))-LEN(SUBSTITUTE(TblAddress[[#This Row],[cln1]]," ",""))+1)</f>
        <v>1</v>
      </c>
      <c r="L440">
        <f>IF(LEN(TRIM(TblAddress[[#This Row],[cln2]]))=0,0,LEN(TRIM(TblAddress[[#This Row],[cln2]]))-LEN(SUBSTITUTE(TblAddress[[#This Row],[cln2]]," ",""))+1)</f>
        <v>0</v>
      </c>
      <c r="M440">
        <f>IF(TblAddress[[#This Row],[cln3]]="",0,1)</f>
        <v>0</v>
      </c>
      <c r="N440" s="7">
        <f>LEN(SUBSTITUTE(TblAddress[[#This Row],[cln2]]," ",""))</f>
        <v>0</v>
      </c>
      <c r="O440" s="6">
        <f t="shared" ca="1" si="6"/>
        <v>0.60729101709469269</v>
      </c>
      <c r="P440" s="6">
        <v>0.21128275513267469</v>
      </c>
      <c r="Q440" s="6"/>
      <c r="R440" s="6"/>
      <c r="S440" s="6" t="s">
        <v>2266</v>
      </c>
      <c r="T440" s="6"/>
      <c r="U440" s="6"/>
      <c r="V440" s="8"/>
      <c r="W440" s="6"/>
      <c r="X440" s="6"/>
      <c r="Y440" s="8"/>
      <c r="Z440" s="6" t="s">
        <v>927</v>
      </c>
      <c r="AA440" s="6"/>
      <c r="AB440" s="6"/>
      <c r="AC440" s="6"/>
      <c r="AD440" s="6"/>
      <c r="AE440" s="6">
        <v>0</v>
      </c>
    </row>
    <row r="441" spans="1:31">
      <c r="A441">
        <v>7896360</v>
      </c>
      <c r="B441" t="s">
        <v>928</v>
      </c>
      <c r="C441" t="s">
        <v>763</v>
      </c>
      <c r="D441" t="str">
        <f>TRIM(SUBSTITUTE(TblAddress[[#This Row],[person_address]],","," "))</f>
        <v>Wakayama</v>
      </c>
      <c r="E441" t="str">
        <f>TRIM([1]!RegExpReplace(TblAddress[[#This Row],[cln1]],"[^ 0-9]",""))</f>
        <v/>
      </c>
      <c r="F441" t="str">
        <f>TRIM([1]!RegExpFind(TblAddress[[#This Row],[cln1]],"(^|\D)\d{1,3}(\D|$)"))</f>
        <v/>
      </c>
      <c r="G441" t="s">
        <v>8</v>
      </c>
      <c r="H441">
        <v>1</v>
      </c>
      <c r="I441">
        <f>LEN(TblAddress[[#This Row],[person_address]])</f>
        <v>8</v>
      </c>
      <c r="J441" s="1">
        <f>IF(TblAddress[[#This Row],[chr_len]]&lt;=I$1002,3,IF(TblAddress[[#This Row],[chr_len]]&lt;=I$1003,2,1))</f>
        <v>3</v>
      </c>
      <c r="K441">
        <f>IF(LEN(TRIM(TblAddress[[#This Row],[cln1]]))=0,0,LEN(TRIM(TblAddress[[#This Row],[cln1]]))-LEN(SUBSTITUTE(TblAddress[[#This Row],[cln1]]," ",""))+1)</f>
        <v>1</v>
      </c>
      <c r="L441">
        <f>IF(LEN(TRIM(TblAddress[[#This Row],[cln2]]))=0,0,LEN(TRIM(TblAddress[[#This Row],[cln2]]))-LEN(SUBSTITUTE(TblAddress[[#This Row],[cln2]]," ",""))+1)</f>
        <v>0</v>
      </c>
      <c r="M441">
        <f>IF(TblAddress[[#This Row],[cln3]]="",0,1)</f>
        <v>0</v>
      </c>
      <c r="N441" s="7">
        <f>LEN(SUBSTITUTE(TblAddress[[#This Row],[cln2]]," ",""))</f>
        <v>0</v>
      </c>
      <c r="O441" s="6">
        <f t="shared" ca="1" si="6"/>
        <v>0.70613665009469173</v>
      </c>
      <c r="P441" s="6">
        <v>0.19998583668383818</v>
      </c>
      <c r="Q441" s="6"/>
      <c r="R441" s="6"/>
      <c r="S441" s="6" t="s">
        <v>2266</v>
      </c>
      <c r="T441" s="6"/>
      <c r="U441" s="6"/>
      <c r="V441" s="8"/>
      <c r="X441" s="6"/>
      <c r="Y441" s="8"/>
      <c r="Z441" s="6" t="s">
        <v>763</v>
      </c>
      <c r="AA441" s="6"/>
      <c r="AB441" s="6"/>
      <c r="AC441" s="6"/>
      <c r="AD441" s="6"/>
      <c r="AE441" s="6">
        <v>0</v>
      </c>
    </row>
    <row r="442" spans="1:31">
      <c r="A442">
        <v>7924180</v>
      </c>
      <c r="B442" t="s">
        <v>929</v>
      </c>
      <c r="C442" t="s">
        <v>930</v>
      </c>
      <c r="D442" t="str">
        <f>TRIM(SUBSTITUTE(TblAddress[[#This Row],[person_address]],","," "))</f>
        <v>Kortrijk Marke</v>
      </c>
      <c r="E442" t="str">
        <f>TRIM([1]!RegExpReplace(TblAddress[[#This Row],[cln1]],"[^ 0-9]",""))</f>
        <v/>
      </c>
      <c r="F442" t="str">
        <f>TRIM([1]!RegExpFind(TblAddress[[#This Row],[cln1]],"(^|\D)\d{1,3}(\D|$)"))</f>
        <v/>
      </c>
      <c r="G442" t="s">
        <v>41</v>
      </c>
      <c r="H442">
        <v>1</v>
      </c>
      <c r="I442">
        <f>LEN(TblAddress[[#This Row],[person_address]])</f>
        <v>14</v>
      </c>
      <c r="J442" s="1">
        <f>IF(TblAddress[[#This Row],[chr_len]]&lt;=I$1002,3,IF(TblAddress[[#This Row],[chr_len]]&lt;=I$1003,2,1))</f>
        <v>3</v>
      </c>
      <c r="K442">
        <f>IF(LEN(TRIM(TblAddress[[#This Row],[cln1]]))=0,0,LEN(TRIM(TblAddress[[#This Row],[cln1]]))-LEN(SUBSTITUTE(TblAddress[[#This Row],[cln1]]," ",""))+1)</f>
        <v>2</v>
      </c>
      <c r="L442">
        <f>IF(LEN(TRIM(TblAddress[[#This Row],[cln2]]))=0,0,LEN(TRIM(TblAddress[[#This Row],[cln2]]))-LEN(SUBSTITUTE(TblAddress[[#This Row],[cln2]]," ",""))+1)</f>
        <v>0</v>
      </c>
      <c r="M442">
        <f>IF(TblAddress[[#This Row],[cln3]]="",0,1)</f>
        <v>0</v>
      </c>
      <c r="N442" s="7">
        <f>LEN(SUBSTITUTE(TblAddress[[#This Row],[cln2]]," ",""))</f>
        <v>0</v>
      </c>
      <c r="O442" s="6">
        <f t="shared" ca="1" si="6"/>
        <v>0.97228811055341602</v>
      </c>
      <c r="P442" s="6">
        <v>0.13043021830347368</v>
      </c>
      <c r="Q442" s="6"/>
      <c r="R442" s="6"/>
      <c r="S442" s="6" t="s">
        <v>2261</v>
      </c>
      <c r="T442" s="7"/>
      <c r="U442" s="7"/>
      <c r="V442" s="8"/>
      <c r="W442" s="7"/>
      <c r="X442" s="7"/>
      <c r="Y442" s="8"/>
      <c r="Z442" s="7" t="s">
        <v>930</v>
      </c>
      <c r="AA442" s="7"/>
      <c r="AB442" s="7"/>
      <c r="AC442" s="6"/>
      <c r="AD442" s="6"/>
      <c r="AE442" s="6">
        <v>0</v>
      </c>
    </row>
    <row r="443" spans="1:31">
      <c r="A443">
        <v>7929175</v>
      </c>
      <c r="B443" t="s">
        <v>931</v>
      </c>
      <c r="C443" t="s">
        <v>932</v>
      </c>
      <c r="D443" t="str">
        <f>TRIM(SUBSTITUTE(TblAddress[[#This Row],[person_address]],","," "))</f>
        <v>Ballmertshofen</v>
      </c>
      <c r="E443" t="str">
        <f>TRIM([1]!RegExpReplace(TblAddress[[#This Row],[cln1]],"[^ 0-9]",""))</f>
        <v/>
      </c>
      <c r="F443" t="str">
        <f>TRIM([1]!RegExpFind(TblAddress[[#This Row],[cln1]],"(^|\D)\d{1,3}(\D|$)"))</f>
        <v/>
      </c>
      <c r="G443" t="s">
        <v>4</v>
      </c>
      <c r="H443">
        <v>1</v>
      </c>
      <c r="I443">
        <f>LEN(TblAddress[[#This Row],[person_address]])</f>
        <v>14</v>
      </c>
      <c r="J443" s="1">
        <f>IF(TblAddress[[#This Row],[chr_len]]&lt;=I$1002,3,IF(TblAddress[[#This Row],[chr_len]]&lt;=I$1003,2,1))</f>
        <v>3</v>
      </c>
      <c r="K443">
        <f>IF(LEN(TRIM(TblAddress[[#This Row],[cln1]]))=0,0,LEN(TRIM(TblAddress[[#This Row],[cln1]]))-LEN(SUBSTITUTE(TblAddress[[#This Row],[cln1]]," ",""))+1)</f>
        <v>1</v>
      </c>
      <c r="L443">
        <f>IF(LEN(TRIM(TblAddress[[#This Row],[cln2]]))=0,0,LEN(TRIM(TblAddress[[#This Row],[cln2]]))-LEN(SUBSTITUTE(TblAddress[[#This Row],[cln2]]," ",""))+1)</f>
        <v>0</v>
      </c>
      <c r="M443">
        <f>IF(TblAddress[[#This Row],[cln3]]="",0,1)</f>
        <v>0</v>
      </c>
      <c r="N443" s="7">
        <f>LEN(SUBSTITUTE(TblAddress[[#This Row],[cln2]]," ",""))</f>
        <v>0</v>
      </c>
      <c r="O443" s="6">
        <f t="shared" ca="1" si="6"/>
        <v>0.75197914154263912</v>
      </c>
      <c r="P443" s="6">
        <v>0.18505180949904487</v>
      </c>
      <c r="Q443" s="6"/>
      <c r="R443" s="6"/>
      <c r="S443" s="6" t="s">
        <v>2265</v>
      </c>
      <c r="T443" s="7"/>
      <c r="U443" s="7"/>
      <c r="V443" s="8"/>
      <c r="W443" s="7"/>
      <c r="X443" s="7" t="s">
        <v>932</v>
      </c>
      <c r="Y443" s="8"/>
      <c r="Z443" s="7"/>
      <c r="AA443" s="7"/>
      <c r="AB443" s="7"/>
      <c r="AC443" s="7"/>
      <c r="AD443" s="7"/>
      <c r="AE443" s="7">
        <v>0</v>
      </c>
    </row>
    <row r="444" spans="1:31">
      <c r="A444">
        <v>7955413</v>
      </c>
      <c r="B444" t="s">
        <v>933</v>
      </c>
      <c r="C444" t="s">
        <v>934</v>
      </c>
      <c r="D444" t="str">
        <f>TRIM(SUBSTITUTE(TblAddress[[#This Row],[person_address]],","," "))</f>
        <v>Crofton</v>
      </c>
      <c r="E444" t="str">
        <f>TRIM([1]!RegExpReplace(TblAddress[[#This Row],[cln1]],"[^ 0-9]",""))</f>
        <v/>
      </c>
      <c r="F444" t="str">
        <f>TRIM([1]!RegExpFind(TblAddress[[#This Row],[cln1]],"(^|\D)\d{1,3}(\D|$)"))</f>
        <v/>
      </c>
      <c r="G444" t="s">
        <v>19</v>
      </c>
      <c r="H444">
        <v>1</v>
      </c>
      <c r="I444">
        <f>LEN(TblAddress[[#This Row],[person_address]])</f>
        <v>7</v>
      </c>
      <c r="J444" s="1">
        <f>IF(TblAddress[[#This Row],[chr_len]]&lt;=I$1002,3,IF(TblAddress[[#This Row],[chr_len]]&lt;=I$1003,2,1))</f>
        <v>3</v>
      </c>
      <c r="K444">
        <f>IF(LEN(TRIM(TblAddress[[#This Row],[cln1]]))=0,0,LEN(TRIM(TblAddress[[#This Row],[cln1]]))-LEN(SUBSTITUTE(TblAddress[[#This Row],[cln1]]," ",""))+1)</f>
        <v>1</v>
      </c>
      <c r="L444">
        <f>IF(LEN(TRIM(TblAddress[[#This Row],[cln2]]))=0,0,LEN(TRIM(TblAddress[[#This Row],[cln2]]))-LEN(SUBSTITUTE(TblAddress[[#This Row],[cln2]]," ",""))+1)</f>
        <v>0</v>
      </c>
      <c r="M444">
        <f>IF(TblAddress[[#This Row],[cln3]]="",0,1)</f>
        <v>0</v>
      </c>
      <c r="N444" s="7">
        <f>LEN(SUBSTITUTE(TblAddress[[#This Row],[cln2]]," ",""))</f>
        <v>0</v>
      </c>
      <c r="O444" s="6">
        <f t="shared" ca="1" si="6"/>
        <v>0.89290240743136873</v>
      </c>
      <c r="P444" s="6">
        <v>0.12064422986163192</v>
      </c>
      <c r="Q444" s="6"/>
      <c r="R444" s="6"/>
      <c r="S444" s="6" t="s">
        <v>2261</v>
      </c>
      <c r="T444" s="7"/>
      <c r="U444" s="7"/>
      <c r="V444" s="8"/>
      <c r="W444" s="7"/>
      <c r="X444" s="7"/>
      <c r="Y444" s="8"/>
      <c r="Z444" s="7" t="s">
        <v>934</v>
      </c>
      <c r="AA444" s="7"/>
      <c r="AB444" s="7"/>
      <c r="AC444" s="6"/>
      <c r="AD444" s="6"/>
      <c r="AE444" s="6">
        <v>0</v>
      </c>
    </row>
    <row r="445" spans="1:31">
      <c r="A445">
        <v>7979530</v>
      </c>
      <c r="B445" t="s">
        <v>935</v>
      </c>
      <c r="C445" t="s">
        <v>679</v>
      </c>
      <c r="D445" t="str">
        <f>TRIM(SUBSTITUTE(TblAddress[[#This Row],[person_address]],","," "))</f>
        <v>Mountain View</v>
      </c>
      <c r="E445" t="str">
        <f>TRIM([1]!RegExpReplace(TblAddress[[#This Row],[cln1]],"[^ 0-9]",""))</f>
        <v/>
      </c>
      <c r="F445" t="str">
        <f>TRIM([1]!RegExpFind(TblAddress[[#This Row],[cln1]],"(^|\D)\d{1,3}(\D|$)"))</f>
        <v/>
      </c>
      <c r="G445" t="s">
        <v>19</v>
      </c>
      <c r="H445">
        <v>1</v>
      </c>
      <c r="I445">
        <f>LEN(TblAddress[[#This Row],[person_address]])</f>
        <v>13</v>
      </c>
      <c r="J445" s="1">
        <f>IF(TblAddress[[#This Row],[chr_len]]&lt;=I$1002,3,IF(TblAddress[[#This Row],[chr_len]]&lt;=I$1003,2,1))</f>
        <v>3</v>
      </c>
      <c r="K445">
        <f>IF(LEN(TRIM(TblAddress[[#This Row],[cln1]]))=0,0,LEN(TRIM(TblAddress[[#This Row],[cln1]]))-LEN(SUBSTITUTE(TblAddress[[#This Row],[cln1]]," ",""))+1)</f>
        <v>2</v>
      </c>
      <c r="L445">
        <f>IF(LEN(TRIM(TblAddress[[#This Row],[cln2]]))=0,0,LEN(TRIM(TblAddress[[#This Row],[cln2]]))-LEN(SUBSTITUTE(TblAddress[[#This Row],[cln2]]," ",""))+1)</f>
        <v>0</v>
      </c>
      <c r="M445">
        <f>IF(TblAddress[[#This Row],[cln3]]="",0,1)</f>
        <v>0</v>
      </c>
      <c r="N445" s="7">
        <f>LEN(SUBSTITUTE(TblAddress[[#This Row],[cln2]]," ",""))</f>
        <v>0</v>
      </c>
      <c r="O445" s="6">
        <f t="shared" ca="1" si="6"/>
        <v>0.64921655527609667</v>
      </c>
      <c r="P445" s="6">
        <v>0.1558781649327049</v>
      </c>
      <c r="Q445" s="6"/>
      <c r="R445" s="6"/>
      <c r="S445" s="6" t="s">
        <v>2263</v>
      </c>
      <c r="T445" s="6"/>
      <c r="U445" s="6"/>
      <c r="V445" s="8"/>
      <c r="W445" s="6"/>
      <c r="X445" s="6"/>
      <c r="Y445" s="8"/>
      <c r="Z445" s="6" t="s">
        <v>679</v>
      </c>
      <c r="AA445" s="6"/>
      <c r="AB445" s="6"/>
      <c r="AC445" s="6"/>
      <c r="AD445" s="6"/>
      <c r="AE445" s="6">
        <v>0</v>
      </c>
    </row>
    <row r="446" spans="1:31">
      <c r="A446">
        <v>7982300</v>
      </c>
      <c r="B446" t="s">
        <v>936</v>
      </c>
      <c r="C446" t="s">
        <v>937</v>
      </c>
      <c r="D446" t="str">
        <f>TRIM(SUBSTITUTE(TblAddress[[#This Row],[person_address]],","," "))</f>
        <v>Baldwin Park CA</v>
      </c>
      <c r="E446" t="str">
        <f>TRIM([1]!RegExpReplace(TblAddress[[#This Row],[cln1]],"[^ 0-9]",""))</f>
        <v/>
      </c>
      <c r="F446" t="str">
        <f>TRIM([1]!RegExpFind(TblAddress[[#This Row],[cln1]],"(^|\D)\d{1,3}(\D|$)"))</f>
        <v/>
      </c>
      <c r="G446" t="s">
        <v>19</v>
      </c>
      <c r="H446">
        <v>1</v>
      </c>
      <c r="I446">
        <f>LEN(TblAddress[[#This Row],[person_address]])</f>
        <v>15</v>
      </c>
      <c r="J446" s="1">
        <f>IF(TblAddress[[#This Row],[chr_len]]&lt;=I$1002,3,IF(TblAddress[[#This Row],[chr_len]]&lt;=I$1003,2,1))</f>
        <v>3</v>
      </c>
      <c r="K446">
        <f>IF(LEN(TRIM(TblAddress[[#This Row],[cln1]]))=0,0,LEN(TRIM(TblAddress[[#This Row],[cln1]]))-LEN(SUBSTITUTE(TblAddress[[#This Row],[cln1]]," ",""))+1)</f>
        <v>3</v>
      </c>
      <c r="L446">
        <f>IF(LEN(TRIM(TblAddress[[#This Row],[cln2]]))=0,0,LEN(TRIM(TblAddress[[#This Row],[cln2]]))-LEN(SUBSTITUTE(TblAddress[[#This Row],[cln2]]," ",""))+1)</f>
        <v>0</v>
      </c>
      <c r="M446">
        <f>IF(TblAddress[[#This Row],[cln3]]="",0,1)</f>
        <v>0</v>
      </c>
      <c r="N446" s="7">
        <f>LEN(SUBSTITUTE(TblAddress[[#This Row],[cln2]]," ",""))</f>
        <v>0</v>
      </c>
      <c r="O446" s="6">
        <f t="shared" ca="1" si="6"/>
        <v>0.95148017282798125</v>
      </c>
      <c r="P446" s="6">
        <v>0.13100907929685546</v>
      </c>
      <c r="Q446" s="6"/>
      <c r="R446" s="6"/>
      <c r="S446" s="6" t="s">
        <v>2262</v>
      </c>
      <c r="T446" s="6"/>
      <c r="U446" s="6"/>
      <c r="V446" s="6" t="s">
        <v>3794</v>
      </c>
      <c r="W446" s="17"/>
      <c r="X446" s="6"/>
      <c r="Y446" s="18"/>
      <c r="Z446" s="6"/>
      <c r="AA446" s="6" t="s">
        <v>64</v>
      </c>
      <c r="AB446" s="6"/>
      <c r="AC446" s="6"/>
      <c r="AD446" s="6"/>
      <c r="AE446" s="6">
        <v>0</v>
      </c>
    </row>
    <row r="447" spans="1:31">
      <c r="A447">
        <v>8045147</v>
      </c>
      <c r="B447" t="s">
        <v>940</v>
      </c>
      <c r="C447" t="s">
        <v>941</v>
      </c>
      <c r="D447" t="str">
        <f>TRIM(SUBSTITUTE(TblAddress[[#This Row],[person_address]],","," "))</f>
        <v>Barrington</v>
      </c>
      <c r="E447" t="str">
        <f>TRIM([1]!RegExpReplace(TblAddress[[#This Row],[cln1]],"[^ 0-9]",""))</f>
        <v/>
      </c>
      <c r="F447" t="str">
        <f>TRIM([1]!RegExpFind(TblAddress[[#This Row],[cln1]],"(^|\D)\d{1,3}(\D|$)"))</f>
        <v/>
      </c>
      <c r="G447" t="s">
        <v>19</v>
      </c>
      <c r="H447">
        <v>1</v>
      </c>
      <c r="I447">
        <f>LEN(TblAddress[[#This Row],[person_address]])</f>
        <v>10</v>
      </c>
      <c r="J447" s="1">
        <f>IF(TblAddress[[#This Row],[chr_len]]&lt;=I$1002,3,IF(TblAddress[[#This Row],[chr_len]]&lt;=I$1003,2,1))</f>
        <v>3</v>
      </c>
      <c r="K447">
        <f>IF(LEN(TRIM(TblAddress[[#This Row],[cln1]]))=0,0,LEN(TRIM(TblAddress[[#This Row],[cln1]]))-LEN(SUBSTITUTE(TblAddress[[#This Row],[cln1]]," ",""))+1)</f>
        <v>1</v>
      </c>
      <c r="L447">
        <f>IF(LEN(TRIM(TblAddress[[#This Row],[cln2]]))=0,0,LEN(TRIM(TblAddress[[#This Row],[cln2]]))-LEN(SUBSTITUTE(TblAddress[[#This Row],[cln2]]," ",""))+1)</f>
        <v>0</v>
      </c>
      <c r="M447">
        <f>IF(TblAddress[[#This Row],[cln3]]="",0,1)</f>
        <v>0</v>
      </c>
      <c r="N447" s="7">
        <f>LEN(SUBSTITUTE(TblAddress[[#This Row],[cln2]]," ",""))</f>
        <v>0</v>
      </c>
      <c r="O447" s="6">
        <f t="shared" ca="1" si="6"/>
        <v>0.57729069986028803</v>
      </c>
      <c r="P447" s="6">
        <v>0.19576646156427813</v>
      </c>
      <c r="Q447" s="6"/>
      <c r="R447" s="6"/>
      <c r="S447" s="6" t="s">
        <v>2265</v>
      </c>
      <c r="T447" s="7"/>
      <c r="U447" s="7"/>
      <c r="V447" s="8"/>
      <c r="W447" s="7"/>
      <c r="X447" s="7" t="s">
        <v>941</v>
      </c>
      <c r="Y447" s="8"/>
      <c r="Z447" s="7"/>
      <c r="AA447" s="7"/>
      <c r="AB447" s="7"/>
      <c r="AC447" s="7"/>
      <c r="AD447" s="7"/>
      <c r="AE447" s="7">
        <v>0</v>
      </c>
    </row>
    <row r="448" spans="1:31">
      <c r="A448">
        <v>8045680</v>
      </c>
      <c r="B448" t="s">
        <v>942</v>
      </c>
      <c r="C448" t="s">
        <v>943</v>
      </c>
      <c r="D448" t="str">
        <f>TRIM(SUBSTITUTE(TblAddress[[#This Row],[person_address]],","," "))</f>
        <v>Park City</v>
      </c>
      <c r="E448" t="str">
        <f>TRIM([1]!RegExpReplace(TblAddress[[#This Row],[cln1]],"[^ 0-9]",""))</f>
        <v/>
      </c>
      <c r="F448" t="str">
        <f>TRIM([1]!RegExpFind(TblAddress[[#This Row],[cln1]],"(^|\D)\d{1,3}(\D|$)"))</f>
        <v/>
      </c>
      <c r="G448" t="s">
        <v>19</v>
      </c>
      <c r="H448">
        <v>1</v>
      </c>
      <c r="I448">
        <f>LEN(TblAddress[[#This Row],[person_address]])</f>
        <v>9</v>
      </c>
      <c r="J448" s="1">
        <f>IF(TblAddress[[#This Row],[chr_len]]&lt;=I$1002,3,IF(TblAddress[[#This Row],[chr_len]]&lt;=I$1003,2,1))</f>
        <v>3</v>
      </c>
      <c r="K448">
        <f>IF(LEN(TRIM(TblAddress[[#This Row],[cln1]]))=0,0,LEN(TRIM(TblAddress[[#This Row],[cln1]]))-LEN(SUBSTITUTE(TblAddress[[#This Row],[cln1]]," ",""))+1)</f>
        <v>2</v>
      </c>
      <c r="L448">
        <f>IF(LEN(TRIM(TblAddress[[#This Row],[cln2]]))=0,0,LEN(TRIM(TblAddress[[#This Row],[cln2]]))-LEN(SUBSTITUTE(TblAddress[[#This Row],[cln2]]," ",""))+1)</f>
        <v>0</v>
      </c>
      <c r="M448">
        <f>IF(TblAddress[[#This Row],[cln3]]="",0,1)</f>
        <v>0</v>
      </c>
      <c r="N448" s="7">
        <f>LEN(SUBSTITUTE(TblAddress[[#This Row],[cln2]]," ",""))</f>
        <v>0</v>
      </c>
      <c r="O448" s="6">
        <f t="shared" ca="1" si="6"/>
        <v>0.24661312589976525</v>
      </c>
      <c r="P448" s="6">
        <v>0.17788381773754813</v>
      </c>
      <c r="Q448" s="6"/>
      <c r="R448" s="6"/>
      <c r="S448" s="6" t="s">
        <v>2264</v>
      </c>
      <c r="T448" s="7"/>
      <c r="U448" s="7"/>
      <c r="V448" s="8"/>
      <c r="W448" s="7"/>
      <c r="X448" s="7"/>
      <c r="Y448" s="8"/>
      <c r="Z448" s="7" t="s">
        <v>943</v>
      </c>
      <c r="AA448" s="7"/>
      <c r="AB448" s="7"/>
      <c r="AC448" s="7"/>
      <c r="AD448" s="7"/>
      <c r="AE448" s="7">
        <v>0</v>
      </c>
    </row>
    <row r="449" spans="1:31">
      <c r="A449">
        <v>8063719</v>
      </c>
      <c r="B449" t="s">
        <v>944</v>
      </c>
      <c r="C449" t="s">
        <v>945</v>
      </c>
      <c r="D449" t="str">
        <f>TRIM(SUBSTITUTE(TblAddress[[#This Row],[person_address]],","," "))</f>
        <v>Friedberg</v>
      </c>
      <c r="E449" t="str">
        <f>TRIM([1]!RegExpReplace(TblAddress[[#This Row],[cln1]],"[^ 0-9]",""))</f>
        <v/>
      </c>
      <c r="F449" t="str">
        <f>TRIM([1]!RegExpFind(TblAddress[[#This Row],[cln1]],"(^|\D)\d{1,3}(\D|$)"))</f>
        <v/>
      </c>
      <c r="G449" t="s">
        <v>4</v>
      </c>
      <c r="H449">
        <v>1</v>
      </c>
      <c r="I449">
        <f>LEN(TblAddress[[#This Row],[person_address]])</f>
        <v>9</v>
      </c>
      <c r="J449" s="1">
        <f>IF(TblAddress[[#This Row],[chr_len]]&lt;=I$1002,3,IF(TblAddress[[#This Row],[chr_len]]&lt;=I$1003,2,1))</f>
        <v>3</v>
      </c>
      <c r="K449">
        <f>IF(LEN(TRIM(TblAddress[[#This Row],[cln1]]))=0,0,LEN(TRIM(TblAddress[[#This Row],[cln1]]))-LEN(SUBSTITUTE(TblAddress[[#This Row],[cln1]]," ",""))+1)</f>
        <v>1</v>
      </c>
      <c r="L449">
        <f>IF(LEN(TRIM(TblAddress[[#This Row],[cln2]]))=0,0,LEN(TRIM(TblAddress[[#This Row],[cln2]]))-LEN(SUBSTITUTE(TblAddress[[#This Row],[cln2]]," ",""))+1)</f>
        <v>0</v>
      </c>
      <c r="M449">
        <f>IF(TblAddress[[#This Row],[cln3]]="",0,1)</f>
        <v>0</v>
      </c>
      <c r="N449" s="7">
        <f>LEN(SUBSTITUTE(TblAddress[[#This Row],[cln2]]," ",""))</f>
        <v>0</v>
      </c>
      <c r="O449" s="6">
        <f t="shared" ca="1" si="6"/>
        <v>0.49614317397616059</v>
      </c>
      <c r="P449" s="6">
        <v>0.19843056960967431</v>
      </c>
      <c r="Q449" s="6"/>
      <c r="R449" s="6"/>
      <c r="S449" s="6" t="s">
        <v>2266</v>
      </c>
      <c r="T449" s="6"/>
      <c r="U449" s="6"/>
      <c r="V449" s="8"/>
      <c r="W449" s="6"/>
      <c r="X449" s="6"/>
      <c r="Y449" s="8"/>
      <c r="Z449" s="6" t="s">
        <v>945</v>
      </c>
      <c r="AA449" s="6"/>
      <c r="AB449" s="6"/>
      <c r="AC449" s="6"/>
      <c r="AD449" s="6"/>
      <c r="AE449" s="6">
        <v>0</v>
      </c>
    </row>
    <row r="450" spans="1:31">
      <c r="A450">
        <v>8067814</v>
      </c>
      <c r="B450" t="s">
        <v>946</v>
      </c>
      <c r="C450" t="s">
        <v>947</v>
      </c>
      <c r="D450" t="str">
        <f>TRIM(SUBSTITUTE(TblAddress[[#This Row],[person_address]],","," "))</f>
        <v>Congerstone</v>
      </c>
      <c r="E450" t="str">
        <f>TRIM([1]!RegExpReplace(TblAddress[[#This Row],[cln1]],"[^ 0-9]",""))</f>
        <v/>
      </c>
      <c r="F450" t="str">
        <f>TRIM([1]!RegExpFind(TblAddress[[#This Row],[cln1]],"(^|\D)\d{1,3}(\D|$)"))</f>
        <v/>
      </c>
      <c r="G450" t="s">
        <v>16</v>
      </c>
      <c r="H450">
        <v>1</v>
      </c>
      <c r="I450">
        <f>LEN(TblAddress[[#This Row],[person_address]])</f>
        <v>11</v>
      </c>
      <c r="J450" s="1">
        <f>IF(TblAddress[[#This Row],[chr_len]]&lt;=I$1002,3,IF(TblAddress[[#This Row],[chr_len]]&lt;=I$1003,2,1))</f>
        <v>3</v>
      </c>
      <c r="K450">
        <f>IF(LEN(TRIM(TblAddress[[#This Row],[cln1]]))=0,0,LEN(TRIM(TblAddress[[#This Row],[cln1]]))-LEN(SUBSTITUTE(TblAddress[[#This Row],[cln1]]," ",""))+1)</f>
        <v>1</v>
      </c>
      <c r="L450">
        <f>IF(LEN(TRIM(TblAddress[[#This Row],[cln2]]))=0,0,LEN(TRIM(TblAddress[[#This Row],[cln2]]))-LEN(SUBSTITUTE(TblAddress[[#This Row],[cln2]]," ",""))+1)</f>
        <v>0</v>
      </c>
      <c r="M450">
        <f>IF(TblAddress[[#This Row],[cln3]]="",0,1)</f>
        <v>0</v>
      </c>
      <c r="N450" s="7">
        <f>LEN(SUBSTITUTE(TblAddress[[#This Row],[cln2]]," ",""))</f>
        <v>0</v>
      </c>
      <c r="O450" s="6">
        <f t="shared" ref="O450:O513" ca="1" si="7">RAND()</f>
        <v>0.45730119228442234</v>
      </c>
      <c r="P450" s="6">
        <v>0.12472117212023559</v>
      </c>
      <c r="Q450" s="6"/>
      <c r="R450" s="6"/>
      <c r="S450" s="6" t="s">
        <v>2261</v>
      </c>
      <c r="T450" s="7"/>
      <c r="U450" s="7"/>
      <c r="V450" s="8"/>
      <c r="W450" s="7"/>
      <c r="X450" s="7"/>
      <c r="Y450" s="8"/>
      <c r="Z450" s="7" t="s">
        <v>947</v>
      </c>
      <c r="AA450" s="7"/>
      <c r="AB450" s="7"/>
      <c r="AC450" s="6"/>
      <c r="AD450" s="6"/>
      <c r="AE450" s="6">
        <v>0</v>
      </c>
    </row>
    <row r="451" spans="1:31">
      <c r="A451">
        <v>8165079</v>
      </c>
      <c r="B451" t="s">
        <v>950</v>
      </c>
      <c r="C451" t="s">
        <v>951</v>
      </c>
      <c r="D451" t="str">
        <f>TRIM(SUBSTITUTE(TblAddress[[#This Row],[person_address]],","," "))</f>
        <v>Ridgefield</v>
      </c>
      <c r="E451" t="str">
        <f>TRIM([1]!RegExpReplace(TblAddress[[#This Row],[cln1]],"[^ 0-9]",""))</f>
        <v/>
      </c>
      <c r="F451" t="str">
        <f>TRIM([1]!RegExpFind(TblAddress[[#This Row],[cln1]],"(^|\D)\d{1,3}(\D|$)"))</f>
        <v/>
      </c>
      <c r="G451" t="s">
        <v>19</v>
      </c>
      <c r="H451">
        <v>1</v>
      </c>
      <c r="I451">
        <f>LEN(TblAddress[[#This Row],[person_address]])</f>
        <v>10</v>
      </c>
      <c r="J451" s="1">
        <f>IF(TblAddress[[#This Row],[chr_len]]&lt;=I$1002,3,IF(TblAddress[[#This Row],[chr_len]]&lt;=I$1003,2,1))</f>
        <v>3</v>
      </c>
      <c r="K451">
        <f>IF(LEN(TRIM(TblAddress[[#This Row],[cln1]]))=0,0,LEN(TRIM(TblAddress[[#This Row],[cln1]]))-LEN(SUBSTITUTE(TblAddress[[#This Row],[cln1]]," ",""))+1)</f>
        <v>1</v>
      </c>
      <c r="L451">
        <f>IF(LEN(TRIM(TblAddress[[#This Row],[cln2]]))=0,0,LEN(TRIM(TblAddress[[#This Row],[cln2]]))-LEN(SUBSTITUTE(TblAddress[[#This Row],[cln2]]," ",""))+1)</f>
        <v>0</v>
      </c>
      <c r="M451">
        <f>IF(TblAddress[[#This Row],[cln3]]="",0,1)</f>
        <v>0</v>
      </c>
      <c r="N451" s="7">
        <f>LEN(SUBSTITUTE(TblAddress[[#This Row],[cln2]]," ",""))</f>
        <v>0</v>
      </c>
      <c r="O451" s="6">
        <f t="shared" ca="1" si="7"/>
        <v>0.63552500942624868</v>
      </c>
      <c r="P451" s="6">
        <v>0.11862311936119052</v>
      </c>
      <c r="Q451" s="6"/>
      <c r="R451" s="6"/>
      <c r="S451" s="6" t="s">
        <v>2261</v>
      </c>
      <c r="T451" s="7"/>
      <c r="U451" s="7"/>
      <c r="V451" s="8"/>
      <c r="W451" s="7"/>
      <c r="X451" s="7"/>
      <c r="Y451" s="8"/>
      <c r="Z451" s="7" t="s">
        <v>951</v>
      </c>
      <c r="AA451" s="7"/>
      <c r="AB451" s="7"/>
      <c r="AC451" s="6"/>
      <c r="AD451" s="6"/>
      <c r="AE451" s="6">
        <v>0</v>
      </c>
    </row>
    <row r="452" spans="1:31">
      <c r="A452">
        <v>8192481</v>
      </c>
      <c r="B452" t="s">
        <v>954</v>
      </c>
      <c r="C452" t="s">
        <v>955</v>
      </c>
      <c r="D452" t="str">
        <f>TRIM(SUBSTITUTE(TblAddress[[#This Row],[person_address]],","," "))</f>
        <v>Boonton</v>
      </c>
      <c r="E452" t="str">
        <f>TRIM([1]!RegExpReplace(TblAddress[[#This Row],[cln1]],"[^ 0-9]",""))</f>
        <v/>
      </c>
      <c r="F452" t="str">
        <f>TRIM([1]!RegExpFind(TblAddress[[#This Row],[cln1]],"(^|\D)\d{1,3}(\D|$)"))</f>
        <v/>
      </c>
      <c r="G452" t="s">
        <v>19</v>
      </c>
      <c r="H452">
        <v>1</v>
      </c>
      <c r="I452">
        <f>LEN(TblAddress[[#This Row],[person_address]])</f>
        <v>7</v>
      </c>
      <c r="J452" s="1">
        <f>IF(TblAddress[[#This Row],[chr_len]]&lt;=I$1002,3,IF(TblAddress[[#This Row],[chr_len]]&lt;=I$1003,2,1))</f>
        <v>3</v>
      </c>
      <c r="K452">
        <f>IF(LEN(TRIM(TblAddress[[#This Row],[cln1]]))=0,0,LEN(TRIM(TblAddress[[#This Row],[cln1]]))-LEN(SUBSTITUTE(TblAddress[[#This Row],[cln1]]," ",""))+1)</f>
        <v>1</v>
      </c>
      <c r="L452">
        <f>IF(LEN(TRIM(TblAddress[[#This Row],[cln2]]))=0,0,LEN(TRIM(TblAddress[[#This Row],[cln2]]))-LEN(SUBSTITUTE(TblAddress[[#This Row],[cln2]]," ",""))+1)</f>
        <v>0</v>
      </c>
      <c r="M452">
        <f>IF(TblAddress[[#This Row],[cln3]]="",0,1)</f>
        <v>0</v>
      </c>
      <c r="N452" s="7">
        <f>LEN(SUBSTITUTE(TblAddress[[#This Row],[cln2]]," ",""))</f>
        <v>0</v>
      </c>
      <c r="O452" s="6">
        <f t="shared" ca="1" si="7"/>
        <v>6.7872116573406971E-2</v>
      </c>
      <c r="P452" s="6">
        <v>0.15254201204134266</v>
      </c>
      <c r="Q452" s="6"/>
      <c r="R452" s="6"/>
      <c r="S452" s="6" t="s">
        <v>2263</v>
      </c>
      <c r="T452" s="6"/>
      <c r="U452" s="6"/>
      <c r="V452" s="8"/>
      <c r="W452" s="6"/>
      <c r="X452" s="6"/>
      <c r="Y452" s="8"/>
      <c r="Z452" s="6" t="s">
        <v>955</v>
      </c>
      <c r="AA452" s="6"/>
      <c r="AB452" s="6"/>
      <c r="AC452" s="6"/>
      <c r="AD452" s="6"/>
      <c r="AE452" s="6">
        <v>0</v>
      </c>
    </row>
    <row r="453" spans="1:31">
      <c r="A453">
        <v>8213027</v>
      </c>
      <c r="B453" t="s">
        <v>956</v>
      </c>
      <c r="C453" t="s">
        <v>637</v>
      </c>
      <c r="D453" t="str">
        <f>TRIM(SUBSTITUTE(TblAddress[[#This Row],[person_address]],","," "))</f>
        <v>Kawasaki</v>
      </c>
      <c r="E453" t="str">
        <f>TRIM([1]!RegExpReplace(TblAddress[[#This Row],[cln1]],"[^ 0-9]",""))</f>
        <v/>
      </c>
      <c r="F453" t="str">
        <f>TRIM([1]!RegExpFind(TblAddress[[#This Row],[cln1]],"(^|\D)\d{1,3}(\D|$)"))</f>
        <v/>
      </c>
      <c r="G453" t="s">
        <v>8</v>
      </c>
      <c r="H453">
        <v>1</v>
      </c>
      <c r="I453">
        <f>LEN(TblAddress[[#This Row],[person_address]])</f>
        <v>8</v>
      </c>
      <c r="J453" s="1">
        <f>IF(TblAddress[[#This Row],[chr_len]]&lt;=I$1002,3,IF(TblAddress[[#This Row],[chr_len]]&lt;=I$1003,2,1))</f>
        <v>3</v>
      </c>
      <c r="K453">
        <f>IF(LEN(TRIM(TblAddress[[#This Row],[cln1]]))=0,0,LEN(TRIM(TblAddress[[#This Row],[cln1]]))-LEN(SUBSTITUTE(TblAddress[[#This Row],[cln1]]," ",""))+1)</f>
        <v>1</v>
      </c>
      <c r="L453">
        <f>IF(LEN(TRIM(TblAddress[[#This Row],[cln2]]))=0,0,LEN(TRIM(TblAddress[[#This Row],[cln2]]))-LEN(SUBSTITUTE(TblAddress[[#This Row],[cln2]]," ",""))+1)</f>
        <v>0</v>
      </c>
      <c r="M453">
        <f>IF(TblAddress[[#This Row],[cln3]]="",0,1)</f>
        <v>0</v>
      </c>
      <c r="N453" s="7">
        <f>LEN(SUBSTITUTE(TblAddress[[#This Row],[cln2]]," ",""))</f>
        <v>0</v>
      </c>
      <c r="O453" s="6">
        <f t="shared" ca="1" si="7"/>
        <v>0.45731713228903381</v>
      </c>
      <c r="P453" s="6">
        <v>0.12927752790320945</v>
      </c>
      <c r="Q453" s="6"/>
      <c r="R453" s="6"/>
      <c r="S453" s="6" t="s">
        <v>2261</v>
      </c>
      <c r="T453" s="7"/>
      <c r="U453" s="7"/>
      <c r="V453" s="8"/>
      <c r="X453" s="7"/>
      <c r="Y453" s="8"/>
      <c r="Z453" s="7" t="s">
        <v>637</v>
      </c>
      <c r="AA453" s="7"/>
      <c r="AB453" s="7"/>
      <c r="AC453" s="6"/>
      <c r="AD453" s="6"/>
      <c r="AE453" s="6">
        <v>0</v>
      </c>
    </row>
    <row r="454" spans="1:31">
      <c r="A454">
        <v>8223137</v>
      </c>
      <c r="B454" t="s">
        <v>957</v>
      </c>
      <c r="C454" t="s">
        <v>958</v>
      </c>
      <c r="D454" t="str">
        <f>TRIM(SUBSTITUTE(TblAddress[[#This Row],[person_address]],","," "))</f>
        <v>Isesaki-shi</v>
      </c>
      <c r="E454" t="str">
        <f>TRIM([1]!RegExpReplace(TblAddress[[#This Row],[cln1]],"[^ 0-9]",""))</f>
        <v/>
      </c>
      <c r="F454" t="str">
        <f>TRIM([1]!RegExpFind(TblAddress[[#This Row],[cln1]],"(^|\D)\d{1,3}(\D|$)"))</f>
        <v/>
      </c>
      <c r="G454" t="s">
        <v>8</v>
      </c>
      <c r="H454">
        <v>1</v>
      </c>
      <c r="I454">
        <f>LEN(TblAddress[[#This Row],[person_address]])</f>
        <v>11</v>
      </c>
      <c r="J454" s="1">
        <f>IF(TblAddress[[#This Row],[chr_len]]&lt;=I$1002,3,IF(TblAddress[[#This Row],[chr_len]]&lt;=I$1003,2,1))</f>
        <v>3</v>
      </c>
      <c r="K454">
        <f>IF(LEN(TRIM(TblAddress[[#This Row],[cln1]]))=0,0,LEN(TRIM(TblAddress[[#This Row],[cln1]]))-LEN(SUBSTITUTE(TblAddress[[#This Row],[cln1]]," ",""))+1)</f>
        <v>1</v>
      </c>
      <c r="L454">
        <f>IF(LEN(TRIM(TblAddress[[#This Row],[cln2]]))=0,0,LEN(TRIM(TblAddress[[#This Row],[cln2]]))-LEN(SUBSTITUTE(TblAddress[[#This Row],[cln2]]," ",""))+1)</f>
        <v>0</v>
      </c>
      <c r="M454">
        <f>IF(TblAddress[[#This Row],[cln3]]="",0,1)</f>
        <v>0</v>
      </c>
      <c r="N454" s="7">
        <f>LEN(SUBSTITUTE(TblAddress[[#This Row],[cln2]]," ",""))</f>
        <v>0</v>
      </c>
      <c r="O454" s="6">
        <f t="shared" ca="1" si="7"/>
        <v>0.46384984167873888</v>
      </c>
      <c r="P454" s="6">
        <v>0.18938579775999964</v>
      </c>
      <c r="Q454" s="6"/>
      <c r="R454" s="6"/>
      <c r="S454" s="6" t="s">
        <v>2265</v>
      </c>
      <c r="T454" s="7"/>
      <c r="U454" s="7"/>
      <c r="V454" s="8"/>
      <c r="X454" s="7"/>
      <c r="Y454" s="8"/>
      <c r="Z454" s="7" t="s">
        <v>3530</v>
      </c>
      <c r="AA454" s="7"/>
      <c r="AB454" s="7"/>
      <c r="AC454" s="7"/>
      <c r="AD454" s="7"/>
      <c r="AE454" s="7">
        <v>0</v>
      </c>
    </row>
    <row r="455" spans="1:31">
      <c r="A455">
        <v>8232861</v>
      </c>
      <c r="B455" t="s">
        <v>959</v>
      </c>
      <c r="C455" t="s">
        <v>744</v>
      </c>
      <c r="D455" t="str">
        <f>TRIM(SUBSTITUTE(TblAddress[[#This Row],[person_address]],","," "))</f>
        <v>Moscow</v>
      </c>
      <c r="E455" t="str">
        <f>TRIM([1]!RegExpReplace(TblAddress[[#This Row],[cln1]],"[^ 0-9]",""))</f>
        <v/>
      </c>
      <c r="F455" t="str">
        <f>TRIM([1]!RegExpFind(TblAddress[[#This Row],[cln1]],"(^|\D)\d{1,3}(\D|$)"))</f>
        <v/>
      </c>
      <c r="G455" t="s">
        <v>188</v>
      </c>
      <c r="H455">
        <v>1</v>
      </c>
      <c r="I455">
        <f>LEN(TblAddress[[#This Row],[person_address]])</f>
        <v>6</v>
      </c>
      <c r="J455" s="1">
        <f>IF(TblAddress[[#This Row],[chr_len]]&lt;=I$1002,3,IF(TblAddress[[#This Row],[chr_len]]&lt;=I$1003,2,1))</f>
        <v>3</v>
      </c>
      <c r="K455">
        <f>IF(LEN(TRIM(TblAddress[[#This Row],[cln1]]))=0,0,LEN(TRIM(TblAddress[[#This Row],[cln1]]))-LEN(SUBSTITUTE(TblAddress[[#This Row],[cln1]]," ",""))+1)</f>
        <v>1</v>
      </c>
      <c r="L455">
        <f>IF(LEN(TRIM(TblAddress[[#This Row],[cln2]]))=0,0,LEN(TRIM(TblAddress[[#This Row],[cln2]]))-LEN(SUBSTITUTE(TblAddress[[#This Row],[cln2]]," ",""))+1)</f>
        <v>0</v>
      </c>
      <c r="M455">
        <f>IF(TblAddress[[#This Row],[cln3]]="",0,1)</f>
        <v>0</v>
      </c>
      <c r="N455" s="7">
        <f>LEN(SUBSTITUTE(TblAddress[[#This Row],[cln2]]," ",""))</f>
        <v>0</v>
      </c>
      <c r="O455" s="6">
        <f t="shared" ca="1" si="7"/>
        <v>0.31792113554075674</v>
      </c>
      <c r="P455" s="6">
        <v>0.15249715659778562</v>
      </c>
      <c r="Q455" s="6"/>
      <c r="R455" s="6"/>
      <c r="S455" s="6" t="s">
        <v>2263</v>
      </c>
      <c r="T455" s="6"/>
      <c r="U455" s="6"/>
      <c r="V455" s="8"/>
      <c r="W455" s="6"/>
      <c r="X455" s="6"/>
      <c r="Y455" s="8"/>
      <c r="Z455" s="6" t="s">
        <v>744</v>
      </c>
      <c r="AA455" s="6"/>
      <c r="AB455" s="6"/>
      <c r="AC455" s="6"/>
      <c r="AD455" s="6"/>
      <c r="AE455" s="6">
        <v>0</v>
      </c>
    </row>
    <row r="456" spans="1:31">
      <c r="A456">
        <v>8260762</v>
      </c>
      <c r="B456" t="s">
        <v>961</v>
      </c>
      <c r="C456" t="s">
        <v>962</v>
      </c>
      <c r="D456" t="str">
        <f>TRIM(SUBSTITUTE(TblAddress[[#This Row],[person_address]],","," "))</f>
        <v>Haifa</v>
      </c>
      <c r="E456" t="str">
        <f>TRIM([1]!RegExpReplace(TblAddress[[#This Row],[cln1]],"[^ 0-9]",""))</f>
        <v/>
      </c>
      <c r="F456" t="str">
        <f>TRIM([1]!RegExpFind(TblAddress[[#This Row],[cln1]],"(^|\D)\d{1,3}(\D|$)"))</f>
        <v/>
      </c>
      <c r="G456" t="s">
        <v>75</v>
      </c>
      <c r="H456">
        <v>1</v>
      </c>
      <c r="I456">
        <f>LEN(TblAddress[[#This Row],[person_address]])</f>
        <v>5</v>
      </c>
      <c r="J456" s="1">
        <f>IF(TblAddress[[#This Row],[chr_len]]&lt;=I$1002,3,IF(TblAddress[[#This Row],[chr_len]]&lt;=I$1003,2,1))</f>
        <v>3</v>
      </c>
      <c r="K456">
        <f>IF(LEN(TRIM(TblAddress[[#This Row],[cln1]]))=0,0,LEN(TRIM(TblAddress[[#This Row],[cln1]]))-LEN(SUBSTITUTE(TblAddress[[#This Row],[cln1]]," ",""))+1)</f>
        <v>1</v>
      </c>
      <c r="L456">
        <f>IF(LEN(TRIM(TblAddress[[#This Row],[cln2]]))=0,0,LEN(TRIM(TblAddress[[#This Row],[cln2]]))-LEN(SUBSTITUTE(TblAddress[[#This Row],[cln2]]," ",""))+1)</f>
        <v>0</v>
      </c>
      <c r="M456">
        <f>IF(TblAddress[[#This Row],[cln3]]="",0,1)</f>
        <v>0</v>
      </c>
      <c r="N456" s="7">
        <f>LEN(SUBSTITUTE(TblAddress[[#This Row],[cln2]]," ",""))</f>
        <v>0</v>
      </c>
      <c r="O456" s="6">
        <f t="shared" ca="1" si="7"/>
        <v>0.31568602958273306</v>
      </c>
      <c r="P456" s="6">
        <v>0.20354851635634474</v>
      </c>
      <c r="Q456" s="6"/>
      <c r="R456" s="6"/>
      <c r="S456" s="6" t="s">
        <v>2266</v>
      </c>
      <c r="T456" s="6"/>
      <c r="U456" s="6"/>
      <c r="V456" s="8"/>
      <c r="W456" s="6"/>
      <c r="X456" s="6"/>
      <c r="Y456" s="8"/>
      <c r="Z456" s="6" t="s">
        <v>962</v>
      </c>
      <c r="AA456" s="6"/>
      <c r="AB456" s="6"/>
      <c r="AC456" s="6"/>
      <c r="AD456" s="6"/>
      <c r="AE456" s="6">
        <v>0</v>
      </c>
    </row>
    <row r="457" spans="1:31">
      <c r="A457">
        <v>8279662</v>
      </c>
      <c r="B457" t="s">
        <v>963</v>
      </c>
      <c r="C457" t="s">
        <v>964</v>
      </c>
      <c r="D457" t="str">
        <f>TRIM(SUBSTITUTE(TblAddress[[#This Row],[person_address]],","," "))</f>
        <v>Hull</v>
      </c>
      <c r="E457" t="str">
        <f>TRIM([1]!RegExpReplace(TblAddress[[#This Row],[cln1]],"[^ 0-9]",""))</f>
        <v/>
      </c>
      <c r="F457" t="str">
        <f>TRIM([1]!RegExpFind(TblAddress[[#This Row],[cln1]],"(^|\D)\d{1,3}(\D|$)"))</f>
        <v/>
      </c>
      <c r="G457" t="s">
        <v>16</v>
      </c>
      <c r="H457">
        <v>1</v>
      </c>
      <c r="I457">
        <f>LEN(TblAddress[[#This Row],[person_address]])</f>
        <v>4</v>
      </c>
      <c r="J457" s="1">
        <f>IF(TblAddress[[#This Row],[chr_len]]&lt;=I$1002,3,IF(TblAddress[[#This Row],[chr_len]]&lt;=I$1003,2,1))</f>
        <v>3</v>
      </c>
      <c r="K457">
        <f>IF(LEN(TRIM(TblAddress[[#This Row],[cln1]]))=0,0,LEN(TRIM(TblAddress[[#This Row],[cln1]]))-LEN(SUBSTITUTE(TblAddress[[#This Row],[cln1]]," ",""))+1)</f>
        <v>1</v>
      </c>
      <c r="L457">
        <f>IF(LEN(TRIM(TblAddress[[#This Row],[cln2]]))=0,0,LEN(TRIM(TblAddress[[#This Row],[cln2]]))-LEN(SUBSTITUTE(TblAddress[[#This Row],[cln2]]," ",""))+1)</f>
        <v>0</v>
      </c>
      <c r="M457">
        <f>IF(TblAddress[[#This Row],[cln3]]="",0,1)</f>
        <v>0</v>
      </c>
      <c r="N457" s="7">
        <f>LEN(SUBSTITUTE(TblAddress[[#This Row],[cln2]]," ",""))</f>
        <v>0</v>
      </c>
      <c r="O457" s="6">
        <f t="shared" ca="1" si="7"/>
        <v>0.17578549255535392</v>
      </c>
      <c r="P457" s="6">
        <v>0.19326929979773877</v>
      </c>
      <c r="Q457" s="6"/>
      <c r="R457" s="6"/>
      <c r="S457" s="6" t="s">
        <v>2265</v>
      </c>
      <c r="T457" s="7"/>
      <c r="U457" s="7"/>
      <c r="V457" s="8"/>
      <c r="W457" s="7"/>
      <c r="X457" s="7"/>
      <c r="Y457" s="8"/>
      <c r="Z457" s="7" t="s">
        <v>964</v>
      </c>
      <c r="AA457" s="7"/>
      <c r="AB457" s="7"/>
      <c r="AC457" s="7"/>
      <c r="AD457" s="7"/>
      <c r="AE457" s="7">
        <v>0</v>
      </c>
    </row>
    <row r="458" spans="1:31">
      <c r="A458">
        <v>8338443</v>
      </c>
      <c r="B458" t="s">
        <v>966</v>
      </c>
      <c r="C458" t="s">
        <v>830</v>
      </c>
      <c r="D458" t="str">
        <f>TRIM(SUBSTITUTE(TblAddress[[#This Row],[person_address]],","," "))</f>
        <v>Fukaya</v>
      </c>
      <c r="E458" t="str">
        <f>TRIM([1]!RegExpReplace(TblAddress[[#This Row],[cln1]],"[^ 0-9]",""))</f>
        <v/>
      </c>
      <c r="F458" t="str">
        <f>TRIM([1]!RegExpFind(TblAddress[[#This Row],[cln1]],"(^|\D)\d{1,3}(\D|$)"))</f>
        <v/>
      </c>
      <c r="G458" t="s">
        <v>8</v>
      </c>
      <c r="H458">
        <v>1</v>
      </c>
      <c r="I458">
        <f>LEN(TblAddress[[#This Row],[person_address]])</f>
        <v>6</v>
      </c>
      <c r="J458" s="1">
        <f>IF(TblAddress[[#This Row],[chr_len]]&lt;=I$1002,3,IF(TblAddress[[#This Row],[chr_len]]&lt;=I$1003,2,1))</f>
        <v>3</v>
      </c>
      <c r="K458">
        <f>IF(LEN(TRIM(TblAddress[[#This Row],[cln1]]))=0,0,LEN(TRIM(TblAddress[[#This Row],[cln1]]))-LEN(SUBSTITUTE(TblAddress[[#This Row],[cln1]]," ",""))+1)</f>
        <v>1</v>
      </c>
      <c r="L458">
        <f>IF(LEN(TRIM(TblAddress[[#This Row],[cln2]]))=0,0,LEN(TRIM(TblAddress[[#This Row],[cln2]]))-LEN(SUBSTITUTE(TblAddress[[#This Row],[cln2]]," ",""))+1)</f>
        <v>0</v>
      </c>
      <c r="M458">
        <f>IF(TblAddress[[#This Row],[cln3]]="",0,1)</f>
        <v>0</v>
      </c>
      <c r="N458" s="7">
        <f>LEN(SUBSTITUTE(TblAddress[[#This Row],[cln2]]," ",""))</f>
        <v>0</v>
      </c>
      <c r="O458" s="6">
        <f t="shared" ca="1" si="7"/>
        <v>8.6824372435974406E-2</v>
      </c>
      <c r="P458" s="6">
        <v>0.18566746073120466</v>
      </c>
      <c r="Q458" s="6"/>
      <c r="R458" s="6"/>
      <c r="S458" s="6" t="s">
        <v>2265</v>
      </c>
      <c r="T458" s="7"/>
      <c r="U458" s="7"/>
      <c r="V458" s="8"/>
      <c r="X458" s="7"/>
      <c r="Y458" s="8"/>
      <c r="Z458" s="7" t="s">
        <v>830</v>
      </c>
      <c r="AA458" s="7"/>
      <c r="AB458" s="7"/>
      <c r="AC458" s="7"/>
      <c r="AD458" s="7"/>
      <c r="AE458" s="7">
        <v>0</v>
      </c>
    </row>
    <row r="459" spans="1:31">
      <c r="A459">
        <v>8360640</v>
      </c>
      <c r="B459" t="s">
        <v>967</v>
      </c>
      <c r="C459" t="s">
        <v>780</v>
      </c>
      <c r="D459" t="str">
        <f>TRIM(SUBSTITUTE(TblAddress[[#This Row],[person_address]],","," "))</f>
        <v>Lakewood</v>
      </c>
      <c r="E459" t="str">
        <f>TRIM([1]!RegExpReplace(TblAddress[[#This Row],[cln1]],"[^ 0-9]",""))</f>
        <v/>
      </c>
      <c r="F459" t="str">
        <f>TRIM([1]!RegExpFind(TblAddress[[#This Row],[cln1]],"(^|\D)\d{1,3}(\D|$)"))</f>
        <v/>
      </c>
      <c r="G459" t="s">
        <v>19</v>
      </c>
      <c r="H459">
        <v>1</v>
      </c>
      <c r="I459">
        <f>LEN(TblAddress[[#This Row],[person_address]])</f>
        <v>8</v>
      </c>
      <c r="J459" s="1">
        <f>IF(TblAddress[[#This Row],[chr_len]]&lt;=I$1002,3,IF(TblAddress[[#This Row],[chr_len]]&lt;=I$1003,2,1))</f>
        <v>3</v>
      </c>
      <c r="K459">
        <f>IF(LEN(TRIM(TblAddress[[#This Row],[cln1]]))=0,0,LEN(TRIM(TblAddress[[#This Row],[cln1]]))-LEN(SUBSTITUTE(TblAddress[[#This Row],[cln1]]," ",""))+1)</f>
        <v>1</v>
      </c>
      <c r="L459">
        <f>IF(LEN(TRIM(TblAddress[[#This Row],[cln2]]))=0,0,LEN(TRIM(TblAddress[[#This Row],[cln2]]))-LEN(SUBSTITUTE(TblAddress[[#This Row],[cln2]]," ",""))+1)</f>
        <v>0</v>
      </c>
      <c r="M459">
        <f>IF(TblAddress[[#This Row],[cln3]]="",0,1)</f>
        <v>0</v>
      </c>
      <c r="N459" s="7">
        <f>LEN(SUBSTITUTE(TblAddress[[#This Row],[cln2]]," ",""))</f>
        <v>0</v>
      </c>
      <c r="O459" s="6">
        <f t="shared" ca="1" si="7"/>
        <v>0.62790073870555951</v>
      </c>
      <c r="P459" s="6">
        <v>0.15903179508415433</v>
      </c>
      <c r="Q459" s="6"/>
      <c r="R459" s="6"/>
      <c r="S459" s="6" t="s">
        <v>2263</v>
      </c>
      <c r="T459" s="6"/>
      <c r="U459" s="6"/>
      <c r="V459" s="8"/>
      <c r="W459" s="6"/>
      <c r="X459" s="6"/>
      <c r="Y459" s="8"/>
      <c r="Z459" s="6" t="s">
        <v>780</v>
      </c>
      <c r="AA459" s="6"/>
      <c r="AB459" s="6"/>
      <c r="AC459" s="6"/>
      <c r="AD459" s="6"/>
      <c r="AE459" s="6">
        <v>0</v>
      </c>
    </row>
    <row r="460" spans="1:31">
      <c r="A460">
        <v>8365017</v>
      </c>
      <c r="B460" t="s">
        <v>968</v>
      </c>
      <c r="C460" t="s">
        <v>969</v>
      </c>
      <c r="D460" t="str">
        <f>TRIM(SUBSTITUTE(TblAddress[[#This Row],[person_address]],","," "))</f>
        <v>Tartu</v>
      </c>
      <c r="E460" t="str">
        <f>TRIM([1]!RegExpReplace(TblAddress[[#This Row],[cln1]],"[^ 0-9]",""))</f>
        <v/>
      </c>
      <c r="F460" t="str">
        <f>TRIM([1]!RegExpFind(TblAddress[[#This Row],[cln1]],"(^|\D)\d{1,3}(\D|$)"))</f>
        <v/>
      </c>
      <c r="G460" t="s">
        <v>509</v>
      </c>
      <c r="H460">
        <v>1</v>
      </c>
      <c r="I460">
        <f>LEN(TblAddress[[#This Row],[person_address]])</f>
        <v>5</v>
      </c>
      <c r="J460" s="1">
        <f>IF(TblAddress[[#This Row],[chr_len]]&lt;=I$1002,3,IF(TblAddress[[#This Row],[chr_len]]&lt;=I$1003,2,1))</f>
        <v>3</v>
      </c>
      <c r="K460">
        <f>IF(LEN(TRIM(TblAddress[[#This Row],[cln1]]))=0,0,LEN(TRIM(TblAddress[[#This Row],[cln1]]))-LEN(SUBSTITUTE(TblAddress[[#This Row],[cln1]]," ",""))+1)</f>
        <v>1</v>
      </c>
      <c r="L460">
        <f>IF(LEN(TRIM(TblAddress[[#This Row],[cln2]]))=0,0,LEN(TRIM(TblAddress[[#This Row],[cln2]]))-LEN(SUBSTITUTE(TblAddress[[#This Row],[cln2]]," ",""))+1)</f>
        <v>0</v>
      </c>
      <c r="M460">
        <f>IF(TblAddress[[#This Row],[cln3]]="",0,1)</f>
        <v>0</v>
      </c>
      <c r="N460" s="7">
        <f>LEN(SUBSTITUTE(TblAddress[[#This Row],[cln2]]," ",""))</f>
        <v>0</v>
      </c>
      <c r="O460" s="6">
        <f t="shared" ca="1" si="7"/>
        <v>0.9697498760681782</v>
      </c>
      <c r="P460" s="6">
        <v>0.15634632802600779</v>
      </c>
      <c r="Q460" s="6"/>
      <c r="R460" s="6"/>
      <c r="S460" s="6" t="s">
        <v>2263</v>
      </c>
      <c r="T460" s="6"/>
      <c r="U460" s="6"/>
      <c r="V460" s="8"/>
      <c r="W460" s="6"/>
      <c r="X460" s="6"/>
      <c r="Y460" s="8"/>
      <c r="Z460" s="6" t="s">
        <v>969</v>
      </c>
      <c r="AA460" s="6"/>
      <c r="AB460" s="6"/>
      <c r="AC460" s="6"/>
      <c r="AD460" s="6"/>
      <c r="AE460" s="6">
        <v>0</v>
      </c>
    </row>
    <row r="461" spans="1:31">
      <c r="A461">
        <v>8390347</v>
      </c>
      <c r="B461" t="s">
        <v>971</v>
      </c>
      <c r="C461" t="s">
        <v>686</v>
      </c>
      <c r="D461" t="str">
        <f>TRIM(SUBSTITUTE(TblAddress[[#This Row],[person_address]],","," "))</f>
        <v>Wako</v>
      </c>
      <c r="E461" t="str">
        <f>TRIM([1]!RegExpReplace(TblAddress[[#This Row],[cln1]],"[^ 0-9]",""))</f>
        <v/>
      </c>
      <c r="F461" t="str">
        <f>TRIM([1]!RegExpFind(TblAddress[[#This Row],[cln1]],"(^|\D)\d{1,3}(\D|$)"))</f>
        <v/>
      </c>
      <c r="G461" t="s">
        <v>8</v>
      </c>
      <c r="H461">
        <v>1</v>
      </c>
      <c r="I461">
        <f>LEN(TblAddress[[#This Row],[person_address]])</f>
        <v>4</v>
      </c>
      <c r="J461" s="1">
        <f>IF(TblAddress[[#This Row],[chr_len]]&lt;=I$1002,3,IF(TblAddress[[#This Row],[chr_len]]&lt;=I$1003,2,1))</f>
        <v>3</v>
      </c>
      <c r="K461">
        <f>IF(LEN(TRIM(TblAddress[[#This Row],[cln1]]))=0,0,LEN(TRIM(TblAddress[[#This Row],[cln1]]))-LEN(SUBSTITUTE(TblAddress[[#This Row],[cln1]]," ",""))+1)</f>
        <v>1</v>
      </c>
      <c r="L461">
        <f>IF(LEN(TRIM(TblAddress[[#This Row],[cln2]]))=0,0,LEN(TRIM(TblAddress[[#This Row],[cln2]]))-LEN(SUBSTITUTE(TblAddress[[#This Row],[cln2]]," ",""))+1)</f>
        <v>0</v>
      </c>
      <c r="M461">
        <f>IF(TblAddress[[#This Row],[cln3]]="",0,1)</f>
        <v>0</v>
      </c>
      <c r="N461" s="7">
        <f>LEN(SUBSTITUTE(TblAddress[[#This Row],[cln2]]," ",""))</f>
        <v>0</v>
      </c>
      <c r="O461" s="6">
        <f t="shared" ca="1" si="7"/>
        <v>0.97408057151133798</v>
      </c>
      <c r="P461" s="6">
        <v>0.18838232085028539</v>
      </c>
      <c r="Q461" s="6"/>
      <c r="R461" s="6"/>
      <c r="S461" s="6" t="s">
        <v>2265</v>
      </c>
      <c r="T461" s="7"/>
      <c r="U461" s="7"/>
      <c r="V461" s="8"/>
      <c r="X461" s="7"/>
      <c r="Y461" s="8"/>
      <c r="Z461" s="7" t="s">
        <v>686</v>
      </c>
      <c r="AA461" s="7"/>
      <c r="AB461" s="7"/>
      <c r="AC461" s="7"/>
      <c r="AD461" s="7"/>
      <c r="AE461" s="7">
        <v>0</v>
      </c>
    </row>
    <row r="462" spans="1:31">
      <c r="A462">
        <v>8393346</v>
      </c>
      <c r="B462" t="s">
        <v>972</v>
      </c>
      <c r="C462" t="s">
        <v>901</v>
      </c>
      <c r="D462" t="str">
        <f>TRIM(SUBSTITUTE(TblAddress[[#This Row],[person_address]],","," "))</f>
        <v>Columbia MD</v>
      </c>
      <c r="E462" t="str">
        <f>TRIM([1]!RegExpReplace(TblAddress[[#This Row],[cln1]],"[^ 0-9]",""))</f>
        <v/>
      </c>
      <c r="F462" t="str">
        <f>TRIM([1]!RegExpFind(TblAddress[[#This Row],[cln1]],"(^|\D)\d{1,3}(\D|$)"))</f>
        <v/>
      </c>
      <c r="G462" t="s">
        <v>19</v>
      </c>
      <c r="H462">
        <v>1</v>
      </c>
      <c r="I462">
        <f>LEN(TblAddress[[#This Row],[person_address]])</f>
        <v>11</v>
      </c>
      <c r="J462" s="1">
        <f>IF(TblAddress[[#This Row],[chr_len]]&lt;=I$1002,3,IF(TblAddress[[#This Row],[chr_len]]&lt;=I$1003,2,1))</f>
        <v>3</v>
      </c>
      <c r="K462">
        <f>IF(LEN(TRIM(TblAddress[[#This Row],[cln1]]))=0,0,LEN(TRIM(TblAddress[[#This Row],[cln1]]))-LEN(SUBSTITUTE(TblAddress[[#This Row],[cln1]]," ",""))+1)</f>
        <v>2</v>
      </c>
      <c r="L462">
        <f>IF(LEN(TRIM(TblAddress[[#This Row],[cln2]]))=0,0,LEN(TRIM(TblAddress[[#This Row],[cln2]]))-LEN(SUBSTITUTE(TblAddress[[#This Row],[cln2]]," ",""))+1)</f>
        <v>0</v>
      </c>
      <c r="M462">
        <f>IF(TblAddress[[#This Row],[cln3]]="",0,1)</f>
        <v>0</v>
      </c>
      <c r="N462" s="7">
        <f>LEN(SUBSTITUTE(TblAddress[[#This Row],[cln2]]," ",""))</f>
        <v>0</v>
      </c>
      <c r="O462" s="6">
        <f t="shared" ca="1" si="7"/>
        <v>9.5411339244655946E-2</v>
      </c>
      <c r="P462" s="6">
        <v>0.15665151228066065</v>
      </c>
      <c r="Q462" s="6"/>
      <c r="R462" s="6"/>
      <c r="S462" s="6" t="s">
        <v>2263</v>
      </c>
      <c r="T462" s="6"/>
      <c r="U462" s="6"/>
      <c r="V462" s="8"/>
      <c r="W462" s="6"/>
      <c r="X462" s="6"/>
      <c r="Y462" s="8"/>
      <c r="Z462" s="6" t="s">
        <v>983</v>
      </c>
      <c r="AA462" s="6" t="s">
        <v>466</v>
      </c>
      <c r="AB462" s="6"/>
      <c r="AC462" s="6"/>
      <c r="AD462" s="6"/>
      <c r="AE462" s="6">
        <v>0</v>
      </c>
    </row>
    <row r="463" spans="1:31">
      <c r="A463">
        <v>8397855</v>
      </c>
      <c r="B463" t="s">
        <v>973</v>
      </c>
      <c r="C463" t="s">
        <v>613</v>
      </c>
      <c r="D463" t="str">
        <f>TRIM(SUBSTITUTE(TblAddress[[#This Row],[person_address]],","," "))</f>
        <v>Tokyo</v>
      </c>
      <c r="E463" t="str">
        <f>TRIM([1]!RegExpReplace(TblAddress[[#This Row],[cln1]],"[^ 0-9]",""))</f>
        <v/>
      </c>
      <c r="F463" t="str">
        <f>TRIM([1]!RegExpFind(TblAddress[[#This Row],[cln1]],"(^|\D)\d{1,3}(\D|$)"))</f>
        <v/>
      </c>
      <c r="G463" t="s">
        <v>8</v>
      </c>
      <c r="H463">
        <v>1</v>
      </c>
      <c r="I463">
        <f>LEN(TblAddress[[#This Row],[person_address]])</f>
        <v>5</v>
      </c>
      <c r="J463" s="1">
        <f>IF(TblAddress[[#This Row],[chr_len]]&lt;=I$1002,3,IF(TblAddress[[#This Row],[chr_len]]&lt;=I$1003,2,1))</f>
        <v>3</v>
      </c>
      <c r="K463">
        <f>IF(LEN(TRIM(TblAddress[[#This Row],[cln1]]))=0,0,LEN(TRIM(TblAddress[[#This Row],[cln1]]))-LEN(SUBSTITUTE(TblAddress[[#This Row],[cln1]]," ",""))+1)</f>
        <v>1</v>
      </c>
      <c r="L463">
        <f>IF(LEN(TRIM(TblAddress[[#This Row],[cln2]]))=0,0,LEN(TRIM(TblAddress[[#This Row],[cln2]]))-LEN(SUBSTITUTE(TblAddress[[#This Row],[cln2]]," ",""))+1)</f>
        <v>0</v>
      </c>
      <c r="M463">
        <f>IF(TblAddress[[#This Row],[cln3]]="",0,1)</f>
        <v>0</v>
      </c>
      <c r="N463" s="7">
        <f>LEN(SUBSTITUTE(TblAddress[[#This Row],[cln2]]," ",""))</f>
        <v>0</v>
      </c>
      <c r="O463" s="6">
        <f t="shared" ca="1" si="7"/>
        <v>0.98002442297844927</v>
      </c>
      <c r="P463" s="6">
        <v>0.21155896713821154</v>
      </c>
      <c r="Q463" s="6"/>
      <c r="R463" s="6"/>
      <c r="S463" s="6" t="s">
        <v>2266</v>
      </c>
      <c r="T463" s="6"/>
      <c r="U463" s="6"/>
      <c r="V463" s="8"/>
      <c r="X463" s="6"/>
      <c r="Y463" s="8"/>
      <c r="Z463" s="6" t="s">
        <v>613</v>
      </c>
      <c r="AA463" s="6"/>
      <c r="AB463" s="6"/>
      <c r="AC463" s="6"/>
      <c r="AD463" s="6"/>
      <c r="AE463" s="6">
        <v>0</v>
      </c>
    </row>
    <row r="464" spans="1:31">
      <c r="A464">
        <v>8469740</v>
      </c>
      <c r="B464" t="s">
        <v>1938</v>
      </c>
      <c r="C464" t="s">
        <v>974</v>
      </c>
      <c r="D464" t="str">
        <f>TRIM(SUBSTITUTE(TblAddress[[#This Row],[person_address]],","," "))</f>
        <v>Enskede</v>
      </c>
      <c r="E464" t="str">
        <f>TRIM([1]!RegExpReplace(TblAddress[[#This Row],[cln1]],"[^ 0-9]",""))</f>
        <v/>
      </c>
      <c r="F464" t="str">
        <f>TRIM([1]!RegExpFind(TblAddress[[#This Row],[cln1]],"(^|\D)\d{1,3}(\D|$)"))</f>
        <v/>
      </c>
      <c r="G464" t="s">
        <v>30</v>
      </c>
      <c r="H464">
        <v>1</v>
      </c>
      <c r="I464">
        <f>LEN(TblAddress[[#This Row],[person_address]])</f>
        <v>7</v>
      </c>
      <c r="J464" s="1">
        <f>IF(TblAddress[[#This Row],[chr_len]]&lt;=I$1002,3,IF(TblAddress[[#This Row],[chr_len]]&lt;=I$1003,2,1))</f>
        <v>3</v>
      </c>
      <c r="K464">
        <f>IF(LEN(TRIM(TblAddress[[#This Row],[cln1]]))=0,0,LEN(TRIM(TblAddress[[#This Row],[cln1]]))-LEN(SUBSTITUTE(TblAddress[[#This Row],[cln1]]," ",""))+1)</f>
        <v>1</v>
      </c>
      <c r="L464">
        <f>IF(LEN(TRIM(TblAddress[[#This Row],[cln2]]))=0,0,LEN(TRIM(TblAddress[[#This Row],[cln2]]))-LEN(SUBSTITUTE(TblAddress[[#This Row],[cln2]]," ",""))+1)</f>
        <v>0</v>
      </c>
      <c r="M464">
        <f>IF(TblAddress[[#This Row],[cln3]]="",0,1)</f>
        <v>0</v>
      </c>
      <c r="N464" s="7">
        <f>LEN(SUBSTITUTE(TblAddress[[#This Row],[cln2]]," ",""))</f>
        <v>0</v>
      </c>
      <c r="O464" s="6">
        <f t="shared" ca="1" si="7"/>
        <v>2.003417825263154E-2</v>
      </c>
      <c r="P464" s="6">
        <v>0.21349919188153765</v>
      </c>
      <c r="Q464" s="6"/>
      <c r="R464" s="6"/>
      <c r="S464" s="6" t="s">
        <v>2266</v>
      </c>
      <c r="T464" s="6"/>
      <c r="U464" s="6"/>
      <c r="V464" s="8"/>
      <c r="W464" s="6"/>
      <c r="X464" s="6" t="s">
        <v>974</v>
      </c>
      <c r="Y464" s="8"/>
      <c r="Z464" s="6" t="s">
        <v>974</v>
      </c>
      <c r="AA464" s="6"/>
      <c r="AB464" s="6"/>
      <c r="AC464" s="6"/>
      <c r="AD464" s="6"/>
      <c r="AE464" s="6">
        <v>0</v>
      </c>
    </row>
    <row r="465" spans="1:31">
      <c r="A465">
        <v>8513076</v>
      </c>
      <c r="B465" t="s">
        <v>976</v>
      </c>
      <c r="C465" t="s">
        <v>977</v>
      </c>
      <c r="D465" t="str">
        <f>TRIM(SUBSTITUTE(TblAddress[[#This Row],[person_address]],","," "))</f>
        <v>Buenos Aires</v>
      </c>
      <c r="E465" t="str">
        <f>TRIM([1]!RegExpReplace(TblAddress[[#This Row],[cln1]],"[^ 0-9]",""))</f>
        <v/>
      </c>
      <c r="F465" t="str">
        <f>TRIM([1]!RegExpFind(TblAddress[[#This Row],[cln1]],"(^|\D)\d{1,3}(\D|$)"))</f>
        <v/>
      </c>
      <c r="G465" t="s">
        <v>223</v>
      </c>
      <c r="H465">
        <v>1</v>
      </c>
      <c r="I465">
        <f>LEN(TblAddress[[#This Row],[person_address]])</f>
        <v>12</v>
      </c>
      <c r="J465" s="1">
        <f>IF(TblAddress[[#This Row],[chr_len]]&lt;=I$1002,3,IF(TblAddress[[#This Row],[chr_len]]&lt;=I$1003,2,1))</f>
        <v>3</v>
      </c>
      <c r="K465">
        <f>IF(LEN(TRIM(TblAddress[[#This Row],[cln1]]))=0,0,LEN(TRIM(TblAddress[[#This Row],[cln1]]))-LEN(SUBSTITUTE(TblAddress[[#This Row],[cln1]]," ",""))+1)</f>
        <v>2</v>
      </c>
      <c r="L465">
        <f>IF(LEN(TRIM(TblAddress[[#This Row],[cln2]]))=0,0,LEN(TRIM(TblAddress[[#This Row],[cln2]]))-LEN(SUBSTITUTE(TblAddress[[#This Row],[cln2]]," ",""))+1)</f>
        <v>0</v>
      </c>
      <c r="M465">
        <f>IF(TblAddress[[#This Row],[cln3]]="",0,1)</f>
        <v>0</v>
      </c>
      <c r="N465" s="7">
        <f>LEN(SUBSTITUTE(TblAddress[[#This Row],[cln2]]," ",""))</f>
        <v>0</v>
      </c>
      <c r="O465" s="6">
        <f t="shared" ca="1" si="7"/>
        <v>0.17725958948500886</v>
      </c>
      <c r="P465" s="6">
        <v>0.19653632521697462</v>
      </c>
      <c r="Q465" s="6"/>
      <c r="R465" s="6"/>
      <c r="S465" s="6" t="s">
        <v>2265</v>
      </c>
      <c r="T465" s="7"/>
      <c r="U465" s="7"/>
      <c r="V465" s="8"/>
      <c r="W465" s="7"/>
      <c r="X465" s="7"/>
      <c r="Y465" s="8"/>
      <c r="Z465" s="7" t="s">
        <v>977</v>
      </c>
      <c r="AA465" s="7"/>
      <c r="AB465" s="7"/>
      <c r="AC465" s="7"/>
      <c r="AD465" s="7"/>
      <c r="AE465" s="7">
        <v>0</v>
      </c>
    </row>
    <row r="466" spans="1:31">
      <c r="A466">
        <v>8527631</v>
      </c>
      <c r="B466" t="s">
        <v>978</v>
      </c>
      <c r="C466" t="s">
        <v>659</v>
      </c>
      <c r="D466" t="str">
        <f>TRIM(SUBSTITUTE(TblAddress[[#This Row],[person_address]],","," "))</f>
        <v>Brighton</v>
      </c>
      <c r="E466" t="str">
        <f>TRIM([1]!RegExpReplace(TblAddress[[#This Row],[cln1]],"[^ 0-9]",""))</f>
        <v/>
      </c>
      <c r="F466" t="str">
        <f>TRIM([1]!RegExpFind(TblAddress[[#This Row],[cln1]],"(^|\D)\d{1,3}(\D|$)"))</f>
        <v/>
      </c>
      <c r="G466" t="s">
        <v>16</v>
      </c>
      <c r="H466">
        <v>1</v>
      </c>
      <c r="I466">
        <f>LEN(TblAddress[[#This Row],[person_address]])</f>
        <v>8</v>
      </c>
      <c r="J466" s="1">
        <f>IF(TblAddress[[#This Row],[chr_len]]&lt;=I$1002,3,IF(TblAddress[[#This Row],[chr_len]]&lt;=I$1003,2,1))</f>
        <v>3</v>
      </c>
      <c r="K466">
        <f>IF(LEN(TRIM(TblAddress[[#This Row],[cln1]]))=0,0,LEN(TRIM(TblAddress[[#This Row],[cln1]]))-LEN(SUBSTITUTE(TblAddress[[#This Row],[cln1]]," ",""))+1)</f>
        <v>1</v>
      </c>
      <c r="L466">
        <f>IF(LEN(TRIM(TblAddress[[#This Row],[cln2]]))=0,0,LEN(TRIM(TblAddress[[#This Row],[cln2]]))-LEN(SUBSTITUTE(TblAddress[[#This Row],[cln2]]," ",""))+1)</f>
        <v>0</v>
      </c>
      <c r="M466">
        <f>IF(TblAddress[[#This Row],[cln3]]="",0,1)</f>
        <v>0</v>
      </c>
      <c r="N466" s="7">
        <f>LEN(SUBSTITUTE(TblAddress[[#This Row],[cln2]]," ",""))</f>
        <v>0</v>
      </c>
      <c r="O466" s="6">
        <f t="shared" ca="1" si="7"/>
        <v>0.31078490509500489</v>
      </c>
      <c r="P466" s="6">
        <v>0.13299062255132144</v>
      </c>
      <c r="Q466" s="6"/>
      <c r="R466" s="6"/>
      <c r="S466" s="6" t="s">
        <v>2262</v>
      </c>
      <c r="T466" s="6"/>
      <c r="U466" s="6"/>
      <c r="V466" s="6"/>
      <c r="W466" s="17"/>
      <c r="X466" s="6"/>
      <c r="Y466" s="18"/>
      <c r="Z466" s="6" t="s">
        <v>659</v>
      </c>
      <c r="AA466" s="6"/>
      <c r="AB466" s="6"/>
      <c r="AC466" s="6"/>
      <c r="AD466" s="6"/>
      <c r="AE466" s="6">
        <v>0</v>
      </c>
    </row>
    <row r="467" spans="1:31">
      <c r="A467">
        <v>8529463</v>
      </c>
      <c r="B467" t="s">
        <v>979</v>
      </c>
      <c r="C467" t="s">
        <v>980</v>
      </c>
      <c r="D467" t="str">
        <f>TRIM(SUBSTITUTE(TblAddress[[#This Row],[person_address]],","," "))</f>
        <v>Freising</v>
      </c>
      <c r="E467" t="str">
        <f>TRIM([1]!RegExpReplace(TblAddress[[#This Row],[cln1]],"[^ 0-9]",""))</f>
        <v/>
      </c>
      <c r="F467" t="str">
        <f>TRIM([1]!RegExpFind(TblAddress[[#This Row],[cln1]],"(^|\D)\d{1,3}(\D|$)"))</f>
        <v/>
      </c>
      <c r="G467" t="s">
        <v>4</v>
      </c>
      <c r="H467">
        <v>1</v>
      </c>
      <c r="I467">
        <f>LEN(TblAddress[[#This Row],[person_address]])</f>
        <v>8</v>
      </c>
      <c r="J467" s="1">
        <f>IF(TblAddress[[#This Row],[chr_len]]&lt;=I$1002,3,IF(TblAddress[[#This Row],[chr_len]]&lt;=I$1003,2,1))</f>
        <v>3</v>
      </c>
      <c r="K467">
        <f>IF(LEN(TRIM(TblAddress[[#This Row],[cln1]]))=0,0,LEN(TRIM(TblAddress[[#This Row],[cln1]]))-LEN(SUBSTITUTE(TblAddress[[#This Row],[cln1]]," ",""))+1)</f>
        <v>1</v>
      </c>
      <c r="L467">
        <f>IF(LEN(TRIM(TblAddress[[#This Row],[cln2]]))=0,0,LEN(TRIM(TblAddress[[#This Row],[cln2]]))-LEN(SUBSTITUTE(TblAddress[[#This Row],[cln2]]," ",""))+1)</f>
        <v>0</v>
      </c>
      <c r="M467">
        <f>IF(TblAddress[[#This Row],[cln3]]="",0,1)</f>
        <v>0</v>
      </c>
      <c r="N467" s="7">
        <f>LEN(SUBSTITUTE(TblAddress[[#This Row],[cln2]]," ",""))</f>
        <v>0</v>
      </c>
      <c r="O467" s="6">
        <f t="shared" ca="1" si="7"/>
        <v>0.76199726935855905</v>
      </c>
      <c r="P467" s="6">
        <v>0.16442317276940766</v>
      </c>
      <c r="Q467" s="6"/>
      <c r="R467" s="6"/>
      <c r="S467" s="6" t="s">
        <v>2264</v>
      </c>
      <c r="T467" s="7"/>
      <c r="U467" s="7"/>
      <c r="V467" s="8"/>
      <c r="W467" s="7"/>
      <c r="X467" s="7"/>
      <c r="Y467" s="13">
        <v>85354</v>
      </c>
      <c r="Z467" s="7" t="s">
        <v>980</v>
      </c>
      <c r="AA467" s="10"/>
      <c r="AB467" s="7"/>
      <c r="AC467" s="7"/>
      <c r="AD467" s="7"/>
      <c r="AE467" s="7">
        <v>0</v>
      </c>
    </row>
    <row r="468" spans="1:31">
      <c r="A468">
        <v>8530796</v>
      </c>
      <c r="B468" t="s">
        <v>981</v>
      </c>
      <c r="C468" t="s">
        <v>982</v>
      </c>
      <c r="D468" t="str">
        <f>TRIM(SUBSTITUTE(TblAddress[[#This Row],[person_address]],","," "))</f>
        <v>Chillicothe</v>
      </c>
      <c r="E468" t="str">
        <f>TRIM([1]!RegExpReplace(TblAddress[[#This Row],[cln1]],"[^ 0-9]",""))</f>
        <v/>
      </c>
      <c r="F468" t="str">
        <f>TRIM([1]!RegExpFind(TblAddress[[#This Row],[cln1]],"(^|\D)\d{1,3}(\D|$)"))</f>
        <v/>
      </c>
      <c r="G468" t="s">
        <v>19</v>
      </c>
      <c r="H468">
        <v>1</v>
      </c>
      <c r="I468">
        <f>LEN(TblAddress[[#This Row],[person_address]])</f>
        <v>11</v>
      </c>
      <c r="J468" s="1">
        <f>IF(TblAddress[[#This Row],[chr_len]]&lt;=I$1002,3,IF(TblAddress[[#This Row],[chr_len]]&lt;=I$1003,2,1))</f>
        <v>3</v>
      </c>
      <c r="K468">
        <f>IF(LEN(TRIM(TblAddress[[#This Row],[cln1]]))=0,0,LEN(TRIM(TblAddress[[#This Row],[cln1]]))-LEN(SUBSTITUTE(TblAddress[[#This Row],[cln1]]," ",""))+1)</f>
        <v>1</v>
      </c>
      <c r="L468">
        <f>IF(LEN(TRIM(TblAddress[[#This Row],[cln2]]))=0,0,LEN(TRIM(TblAddress[[#This Row],[cln2]]))-LEN(SUBSTITUTE(TblAddress[[#This Row],[cln2]]," ",""))+1)</f>
        <v>0</v>
      </c>
      <c r="M468">
        <f>IF(TblAddress[[#This Row],[cln3]]="",0,1)</f>
        <v>0</v>
      </c>
      <c r="N468" s="7">
        <f>LEN(SUBSTITUTE(TblAddress[[#This Row],[cln2]]," ",""))</f>
        <v>0</v>
      </c>
      <c r="O468" s="6">
        <f t="shared" ca="1" si="7"/>
        <v>2.1131443577876885E-2</v>
      </c>
      <c r="P468" s="6">
        <v>0.12657163141630268</v>
      </c>
      <c r="Q468" s="6"/>
      <c r="R468" s="6"/>
      <c r="S468" s="6" t="s">
        <v>2261</v>
      </c>
      <c r="T468" s="7"/>
      <c r="U468" s="7"/>
      <c r="V468" s="8"/>
      <c r="W468" s="7"/>
      <c r="X468" s="7" t="s">
        <v>982</v>
      </c>
      <c r="Y468" s="8"/>
      <c r="Z468" s="7"/>
      <c r="AA468" s="7"/>
      <c r="AB468" s="7"/>
      <c r="AC468" s="6"/>
      <c r="AD468" s="6"/>
      <c r="AE468" s="6">
        <v>0</v>
      </c>
    </row>
    <row r="469" spans="1:31">
      <c r="A469">
        <v>8587974</v>
      </c>
      <c r="B469" t="s">
        <v>984</v>
      </c>
      <c r="C469" t="s">
        <v>985</v>
      </c>
      <c r="D469" t="str">
        <f>TRIM(SUBSTITUTE(TblAddress[[#This Row],[person_address]],","," "))</f>
        <v>Therwil/BL</v>
      </c>
      <c r="E469" t="str">
        <f>TRIM([1]!RegExpReplace(TblAddress[[#This Row],[cln1]],"[^ 0-9]",""))</f>
        <v/>
      </c>
      <c r="F469" t="str">
        <f>TRIM([1]!RegExpFind(TblAddress[[#This Row],[cln1]],"(^|\D)\d{1,3}(\D|$)"))</f>
        <v/>
      </c>
      <c r="G469" t="s">
        <v>20</v>
      </c>
      <c r="H469">
        <v>1</v>
      </c>
      <c r="I469">
        <f>LEN(TblAddress[[#This Row],[person_address]])</f>
        <v>10</v>
      </c>
      <c r="J469" s="1">
        <f>IF(TblAddress[[#This Row],[chr_len]]&lt;=I$1002,3,IF(TblAddress[[#This Row],[chr_len]]&lt;=I$1003,2,1))</f>
        <v>3</v>
      </c>
      <c r="K469">
        <f>IF(LEN(TRIM(TblAddress[[#This Row],[cln1]]))=0,0,LEN(TRIM(TblAddress[[#This Row],[cln1]]))-LEN(SUBSTITUTE(TblAddress[[#This Row],[cln1]]," ",""))+1)</f>
        <v>1</v>
      </c>
      <c r="L469">
        <f>IF(LEN(TRIM(TblAddress[[#This Row],[cln2]]))=0,0,LEN(TRIM(TblAddress[[#This Row],[cln2]]))-LEN(SUBSTITUTE(TblAddress[[#This Row],[cln2]]," ",""))+1)</f>
        <v>0</v>
      </c>
      <c r="M469">
        <f>IF(TblAddress[[#This Row],[cln3]]="",0,1)</f>
        <v>0</v>
      </c>
      <c r="N469" s="7">
        <f>LEN(SUBSTITUTE(TblAddress[[#This Row],[cln2]]," ",""))</f>
        <v>0</v>
      </c>
      <c r="O469" s="6">
        <f t="shared" ca="1" si="7"/>
        <v>0.12167378036462528</v>
      </c>
      <c r="P469" s="6">
        <v>0.18294620397187356</v>
      </c>
      <c r="Q469" s="6"/>
      <c r="R469" s="6"/>
      <c r="S469" s="6" t="s">
        <v>2265</v>
      </c>
      <c r="T469" s="7"/>
      <c r="U469" s="7"/>
      <c r="V469" s="8"/>
      <c r="W469" s="7"/>
      <c r="X469" s="7"/>
      <c r="Y469" s="8"/>
      <c r="Z469" s="7" t="s">
        <v>3531</v>
      </c>
      <c r="AA469" s="7" t="s">
        <v>3532</v>
      </c>
      <c r="AB469" s="7"/>
      <c r="AC469" s="7"/>
      <c r="AD469" s="7"/>
      <c r="AE469" s="7">
        <v>0</v>
      </c>
    </row>
    <row r="470" spans="1:31">
      <c r="A470">
        <v>8592343</v>
      </c>
      <c r="B470" t="s">
        <v>986</v>
      </c>
      <c r="C470" t="s">
        <v>923</v>
      </c>
      <c r="D470" t="str">
        <f>TRIM(SUBSTITUTE(TblAddress[[#This Row],[person_address]],","," "))</f>
        <v>Kadoma</v>
      </c>
      <c r="E470" t="str">
        <f>TRIM([1]!RegExpReplace(TblAddress[[#This Row],[cln1]],"[^ 0-9]",""))</f>
        <v/>
      </c>
      <c r="F470" t="str">
        <f>TRIM([1]!RegExpFind(TblAddress[[#This Row],[cln1]],"(^|\D)\d{1,3}(\D|$)"))</f>
        <v/>
      </c>
      <c r="G470" t="s">
        <v>8</v>
      </c>
      <c r="H470">
        <v>1</v>
      </c>
      <c r="I470">
        <f>LEN(TblAddress[[#This Row],[person_address]])</f>
        <v>6</v>
      </c>
      <c r="J470" s="1">
        <f>IF(TblAddress[[#This Row],[chr_len]]&lt;=I$1002,3,IF(TblAddress[[#This Row],[chr_len]]&lt;=I$1003,2,1))</f>
        <v>3</v>
      </c>
      <c r="K470">
        <f>IF(LEN(TRIM(TblAddress[[#This Row],[cln1]]))=0,0,LEN(TRIM(TblAddress[[#This Row],[cln1]]))-LEN(SUBSTITUTE(TblAddress[[#This Row],[cln1]]," ",""))+1)</f>
        <v>1</v>
      </c>
      <c r="L470">
        <f>IF(LEN(TRIM(TblAddress[[#This Row],[cln2]]))=0,0,LEN(TRIM(TblAddress[[#This Row],[cln2]]))-LEN(SUBSTITUTE(TblAddress[[#This Row],[cln2]]," ",""))+1)</f>
        <v>0</v>
      </c>
      <c r="M470">
        <f>IF(TblAddress[[#This Row],[cln3]]="",0,1)</f>
        <v>0</v>
      </c>
      <c r="N470" s="7">
        <f>LEN(SUBSTITUTE(TblAddress[[#This Row],[cln2]]," ",""))</f>
        <v>0</v>
      </c>
      <c r="O470" s="6">
        <f t="shared" ca="1" si="7"/>
        <v>0.80151578633218645</v>
      </c>
      <c r="P470" s="6">
        <v>0.12748847441770927</v>
      </c>
      <c r="Q470" s="6"/>
      <c r="R470" s="6"/>
      <c r="S470" s="6" t="s">
        <v>2261</v>
      </c>
      <c r="T470" s="7"/>
      <c r="U470" s="7"/>
      <c r="V470" s="8"/>
      <c r="X470" s="7"/>
      <c r="Y470" s="8"/>
      <c r="Z470" s="7" t="s">
        <v>923</v>
      </c>
      <c r="AA470" s="7"/>
      <c r="AB470" s="7"/>
      <c r="AC470" s="6"/>
      <c r="AD470" s="6"/>
      <c r="AE470" s="6">
        <v>0</v>
      </c>
    </row>
    <row r="471" spans="1:31">
      <c r="A471">
        <v>8625987</v>
      </c>
      <c r="B471" t="s">
        <v>987</v>
      </c>
      <c r="C471" t="s">
        <v>988</v>
      </c>
      <c r="D471" t="str">
        <f>TRIM(SUBSTITUTE(TblAddress[[#This Row],[person_address]],","," "))</f>
        <v>Cockeysville</v>
      </c>
      <c r="E471" t="str">
        <f>TRIM([1]!RegExpReplace(TblAddress[[#This Row],[cln1]],"[^ 0-9]",""))</f>
        <v/>
      </c>
      <c r="F471" t="str">
        <f>TRIM([1]!RegExpFind(TblAddress[[#This Row],[cln1]],"(^|\D)\d{1,3}(\D|$)"))</f>
        <v/>
      </c>
      <c r="G471" t="s">
        <v>19</v>
      </c>
      <c r="H471">
        <v>1</v>
      </c>
      <c r="I471">
        <f>LEN(TblAddress[[#This Row],[person_address]])</f>
        <v>12</v>
      </c>
      <c r="J471" s="1">
        <f>IF(TblAddress[[#This Row],[chr_len]]&lt;=I$1002,3,IF(TblAddress[[#This Row],[chr_len]]&lt;=I$1003,2,1))</f>
        <v>3</v>
      </c>
      <c r="K471">
        <f>IF(LEN(TRIM(TblAddress[[#This Row],[cln1]]))=0,0,LEN(TRIM(TblAddress[[#This Row],[cln1]]))-LEN(SUBSTITUTE(TblAddress[[#This Row],[cln1]]," ",""))+1)</f>
        <v>1</v>
      </c>
      <c r="L471">
        <f>IF(LEN(TRIM(TblAddress[[#This Row],[cln2]]))=0,0,LEN(TRIM(TblAddress[[#This Row],[cln2]]))-LEN(SUBSTITUTE(TblAddress[[#This Row],[cln2]]," ",""))+1)</f>
        <v>0</v>
      </c>
      <c r="M471">
        <f>IF(TblAddress[[#This Row],[cln3]]="",0,1)</f>
        <v>0</v>
      </c>
      <c r="N471" s="7">
        <f>LEN(SUBSTITUTE(TblAddress[[#This Row],[cln2]]," ",""))</f>
        <v>0</v>
      </c>
      <c r="O471" s="6">
        <f t="shared" ca="1" si="7"/>
        <v>0.36016145319014203</v>
      </c>
      <c r="P471" s="6">
        <v>0.10128723572856468</v>
      </c>
      <c r="Q471" s="6"/>
      <c r="R471" s="6"/>
      <c r="S471" s="6" t="s">
        <v>2267</v>
      </c>
      <c r="T471" s="6"/>
      <c r="U471" s="6"/>
      <c r="V471" s="8"/>
      <c r="W471" s="6"/>
      <c r="X471" s="6"/>
      <c r="Y471" s="8"/>
      <c r="Z471" s="6" t="s">
        <v>988</v>
      </c>
      <c r="AA471" s="6"/>
      <c r="AB471" s="6"/>
      <c r="AC471" s="6"/>
      <c r="AD471" s="6"/>
      <c r="AE471" s="6">
        <v>0</v>
      </c>
    </row>
    <row r="472" spans="1:31">
      <c r="A472">
        <v>8636276</v>
      </c>
      <c r="B472" t="s">
        <v>989</v>
      </c>
      <c r="C472" t="s">
        <v>900</v>
      </c>
      <c r="D472" t="str">
        <f>TRIM(SUBSTITUTE(TblAddress[[#This Row],[person_address]],","," "))</f>
        <v>Swindon</v>
      </c>
      <c r="E472" t="str">
        <f>TRIM([1]!RegExpReplace(TblAddress[[#This Row],[cln1]],"[^ 0-9]",""))</f>
        <v/>
      </c>
      <c r="F472" t="str">
        <f>TRIM([1]!RegExpFind(TblAddress[[#This Row],[cln1]],"(^|\D)\d{1,3}(\D|$)"))</f>
        <v/>
      </c>
      <c r="G472" t="s">
        <v>16</v>
      </c>
      <c r="H472">
        <v>1</v>
      </c>
      <c r="I472">
        <f>LEN(TblAddress[[#This Row],[person_address]])</f>
        <v>7</v>
      </c>
      <c r="J472" s="1">
        <f>IF(TblAddress[[#This Row],[chr_len]]&lt;=I$1002,3,IF(TblAddress[[#This Row],[chr_len]]&lt;=I$1003,2,1))</f>
        <v>3</v>
      </c>
      <c r="K472">
        <f>IF(LEN(TRIM(TblAddress[[#This Row],[cln1]]))=0,0,LEN(TRIM(TblAddress[[#This Row],[cln1]]))-LEN(SUBSTITUTE(TblAddress[[#This Row],[cln1]]," ",""))+1)</f>
        <v>1</v>
      </c>
      <c r="L472">
        <f>IF(LEN(TRIM(TblAddress[[#This Row],[cln2]]))=0,0,LEN(TRIM(TblAddress[[#This Row],[cln2]]))-LEN(SUBSTITUTE(TblAddress[[#This Row],[cln2]]," ",""))+1)</f>
        <v>0</v>
      </c>
      <c r="M472">
        <f>IF(TblAddress[[#This Row],[cln3]]="",0,1)</f>
        <v>0</v>
      </c>
      <c r="N472" s="7">
        <f>LEN(SUBSTITUTE(TblAddress[[#This Row],[cln2]]," ",""))</f>
        <v>0</v>
      </c>
      <c r="O472" s="6">
        <f t="shared" ca="1" si="7"/>
        <v>0.85321727515173795</v>
      </c>
      <c r="P472" s="6">
        <v>0.18314925515370462</v>
      </c>
      <c r="Q472" s="6"/>
      <c r="R472" s="6"/>
      <c r="S472" s="6" t="s">
        <v>2265</v>
      </c>
      <c r="T472" s="7"/>
      <c r="U472" s="7"/>
      <c r="V472" s="8"/>
      <c r="W472" s="7"/>
      <c r="X472" s="7"/>
      <c r="Y472" s="8"/>
      <c r="Z472" s="7" t="s">
        <v>900</v>
      </c>
      <c r="AA472" s="7"/>
      <c r="AB472" s="7"/>
      <c r="AC472" s="7"/>
      <c r="AD472" s="7"/>
      <c r="AE472" s="7">
        <v>0</v>
      </c>
    </row>
    <row r="473" spans="1:31">
      <c r="A473">
        <v>8653922</v>
      </c>
      <c r="B473" t="s">
        <v>991</v>
      </c>
      <c r="C473" t="s">
        <v>992</v>
      </c>
      <c r="D473" t="str">
        <f>TRIM(SUBSTITUTE(TblAddress[[#This Row],[person_address]],","," "))</f>
        <v>Knoxville</v>
      </c>
      <c r="E473" t="str">
        <f>TRIM([1]!RegExpReplace(TblAddress[[#This Row],[cln1]],"[^ 0-9]",""))</f>
        <v/>
      </c>
      <c r="F473" t="str">
        <f>TRIM([1]!RegExpFind(TblAddress[[#This Row],[cln1]],"(^|\D)\d{1,3}(\D|$)"))</f>
        <v/>
      </c>
      <c r="G473" t="s">
        <v>19</v>
      </c>
      <c r="H473">
        <v>1</v>
      </c>
      <c r="I473">
        <f>LEN(TblAddress[[#This Row],[person_address]])</f>
        <v>9</v>
      </c>
      <c r="J473" s="1">
        <f>IF(TblAddress[[#This Row],[chr_len]]&lt;=I$1002,3,IF(TblAddress[[#This Row],[chr_len]]&lt;=I$1003,2,1))</f>
        <v>3</v>
      </c>
      <c r="K473">
        <f>IF(LEN(TRIM(TblAddress[[#This Row],[cln1]]))=0,0,LEN(TRIM(TblAddress[[#This Row],[cln1]]))-LEN(SUBSTITUTE(TblAddress[[#This Row],[cln1]]," ",""))+1)</f>
        <v>1</v>
      </c>
      <c r="L473">
        <f>IF(LEN(TRIM(TblAddress[[#This Row],[cln2]]))=0,0,LEN(TRIM(TblAddress[[#This Row],[cln2]]))-LEN(SUBSTITUTE(TblAddress[[#This Row],[cln2]]," ",""))+1)</f>
        <v>0</v>
      </c>
      <c r="M473">
        <f>IF(TblAddress[[#This Row],[cln3]]="",0,1)</f>
        <v>0</v>
      </c>
      <c r="N473" s="7">
        <f>LEN(SUBSTITUTE(TblAddress[[#This Row],[cln2]]," ",""))</f>
        <v>0</v>
      </c>
      <c r="O473" s="6">
        <f t="shared" ca="1" si="7"/>
        <v>0.92942576772107988</v>
      </c>
      <c r="P473" s="6">
        <v>0.19784743623282186</v>
      </c>
      <c r="Q473" s="6"/>
      <c r="R473" s="6"/>
      <c r="S473" s="6" t="s">
        <v>2266</v>
      </c>
      <c r="T473" s="6"/>
      <c r="U473" s="6"/>
      <c r="V473" s="8"/>
      <c r="W473" s="6"/>
      <c r="X473" s="6"/>
      <c r="Y473" s="8"/>
      <c r="Z473" s="6" t="s">
        <v>992</v>
      </c>
      <c r="AA473" s="6"/>
      <c r="AB473" s="6"/>
      <c r="AC473" s="6"/>
      <c r="AD473" s="6"/>
      <c r="AE473" s="6">
        <v>0</v>
      </c>
    </row>
    <row r="474" spans="1:31">
      <c r="A474">
        <v>8701205</v>
      </c>
      <c r="B474" t="s">
        <v>993</v>
      </c>
      <c r="C474" t="s">
        <v>994</v>
      </c>
      <c r="D474" t="str">
        <f>TRIM(SUBSTITUTE(TblAddress[[#This Row],[person_address]],","," "))</f>
        <v>Berkeley</v>
      </c>
      <c r="E474" t="str">
        <f>TRIM([1]!RegExpReplace(TblAddress[[#This Row],[cln1]],"[^ 0-9]",""))</f>
        <v/>
      </c>
      <c r="F474" t="str">
        <f>TRIM([1]!RegExpFind(TblAddress[[#This Row],[cln1]],"(^|\D)\d{1,3}(\D|$)"))</f>
        <v/>
      </c>
      <c r="G474" t="s">
        <v>19</v>
      </c>
      <c r="H474">
        <v>1</v>
      </c>
      <c r="I474">
        <f>LEN(TblAddress[[#This Row],[person_address]])</f>
        <v>8</v>
      </c>
      <c r="J474" s="1">
        <f>IF(TblAddress[[#This Row],[chr_len]]&lt;=I$1002,3,IF(TblAddress[[#This Row],[chr_len]]&lt;=I$1003,2,1))</f>
        <v>3</v>
      </c>
      <c r="K474">
        <f>IF(LEN(TRIM(TblAddress[[#This Row],[cln1]]))=0,0,LEN(TRIM(TblAddress[[#This Row],[cln1]]))-LEN(SUBSTITUTE(TblAddress[[#This Row],[cln1]]," ",""))+1)</f>
        <v>1</v>
      </c>
      <c r="L474">
        <f>IF(LEN(TRIM(TblAddress[[#This Row],[cln2]]))=0,0,LEN(TRIM(TblAddress[[#This Row],[cln2]]))-LEN(SUBSTITUTE(TblAddress[[#This Row],[cln2]]," ",""))+1)</f>
        <v>0</v>
      </c>
      <c r="M474">
        <f>IF(TblAddress[[#This Row],[cln3]]="",0,1)</f>
        <v>0</v>
      </c>
      <c r="N474" s="7">
        <f>LEN(SUBSTITUTE(TblAddress[[#This Row],[cln2]]," ",""))</f>
        <v>0</v>
      </c>
      <c r="O474" s="6">
        <f t="shared" ca="1" si="7"/>
        <v>0.42712315552045477</v>
      </c>
      <c r="P474" s="6">
        <v>0.11658552588703919</v>
      </c>
      <c r="Q474" s="6"/>
      <c r="R474" s="6"/>
      <c r="S474" s="6" t="s">
        <v>2261</v>
      </c>
      <c r="T474" s="7"/>
      <c r="U474" s="7"/>
      <c r="V474" s="8"/>
      <c r="W474" s="7"/>
      <c r="X474" s="7"/>
      <c r="Y474" s="8"/>
      <c r="Z474" s="7" t="s">
        <v>994</v>
      </c>
      <c r="AA474" s="7"/>
      <c r="AB474" s="7"/>
      <c r="AC474" s="6"/>
      <c r="AD474" s="6"/>
      <c r="AE474" s="6">
        <v>0</v>
      </c>
    </row>
    <row r="475" spans="1:31">
      <c r="A475">
        <v>8716344</v>
      </c>
      <c r="B475" t="s">
        <v>995</v>
      </c>
      <c r="C475" t="s">
        <v>619</v>
      </c>
      <c r="D475" t="str">
        <f>TRIM(SUBSTITUTE(TblAddress[[#This Row],[person_address]],","," "))</f>
        <v>Taipei</v>
      </c>
      <c r="E475" t="str">
        <f>TRIM([1]!RegExpReplace(TblAddress[[#This Row],[cln1]],"[^ 0-9]",""))</f>
        <v/>
      </c>
      <c r="F475" t="str">
        <f>TRIM([1]!RegExpFind(TblAddress[[#This Row],[cln1]],"(^|\D)\d{1,3}(\D|$)"))</f>
        <v/>
      </c>
      <c r="G475" t="s">
        <v>11</v>
      </c>
      <c r="H475">
        <v>1</v>
      </c>
      <c r="I475">
        <f>LEN(TblAddress[[#This Row],[person_address]])</f>
        <v>6</v>
      </c>
      <c r="J475" s="1">
        <f>IF(TblAddress[[#This Row],[chr_len]]&lt;=I$1002,3,IF(TblAddress[[#This Row],[chr_len]]&lt;=I$1003,2,1))</f>
        <v>3</v>
      </c>
      <c r="K475">
        <f>IF(LEN(TRIM(TblAddress[[#This Row],[cln1]]))=0,0,LEN(TRIM(TblAddress[[#This Row],[cln1]]))-LEN(SUBSTITUTE(TblAddress[[#This Row],[cln1]]," ",""))+1)</f>
        <v>1</v>
      </c>
      <c r="L475">
        <f>IF(LEN(TRIM(TblAddress[[#This Row],[cln2]]))=0,0,LEN(TRIM(TblAddress[[#This Row],[cln2]]))-LEN(SUBSTITUTE(TblAddress[[#This Row],[cln2]]," ",""))+1)</f>
        <v>0</v>
      </c>
      <c r="M475">
        <f>IF(TblAddress[[#This Row],[cln3]]="",0,1)</f>
        <v>0</v>
      </c>
      <c r="N475" s="7">
        <f>LEN(SUBSTITUTE(TblAddress[[#This Row],[cln2]]," ",""))</f>
        <v>0</v>
      </c>
      <c r="O475" s="6">
        <f t="shared" ca="1" si="7"/>
        <v>0.66847747268635016</v>
      </c>
      <c r="P475" s="6">
        <v>0.17255850379053961</v>
      </c>
      <c r="Q475" s="6"/>
      <c r="R475" s="6"/>
      <c r="S475" s="6" t="s">
        <v>2264</v>
      </c>
      <c r="T475" s="7"/>
      <c r="U475" s="7"/>
      <c r="V475" s="8"/>
      <c r="W475" s="7"/>
      <c r="X475" s="7"/>
      <c r="Y475" s="8"/>
      <c r="Z475" s="7" t="s">
        <v>619</v>
      </c>
      <c r="AA475" s="7"/>
      <c r="AB475" s="7"/>
      <c r="AC475" s="7"/>
      <c r="AD475" s="7"/>
      <c r="AE475" s="7">
        <v>0</v>
      </c>
    </row>
    <row r="476" spans="1:31">
      <c r="A476">
        <v>8721648</v>
      </c>
      <c r="B476" t="s">
        <v>996</v>
      </c>
      <c r="C476" t="s">
        <v>611</v>
      </c>
      <c r="D476" t="str">
        <f>TRIM(SUBSTITUTE(TblAddress[[#This Row],[person_address]],","," "))</f>
        <v>Plano</v>
      </c>
      <c r="E476" t="str">
        <f>TRIM([1]!RegExpReplace(TblAddress[[#This Row],[cln1]],"[^ 0-9]",""))</f>
        <v/>
      </c>
      <c r="F476" t="str">
        <f>TRIM([1]!RegExpFind(TblAddress[[#This Row],[cln1]],"(^|\D)\d{1,3}(\D|$)"))</f>
        <v/>
      </c>
      <c r="G476" t="s">
        <v>19</v>
      </c>
      <c r="H476">
        <v>1</v>
      </c>
      <c r="I476">
        <f>LEN(TblAddress[[#This Row],[person_address]])</f>
        <v>5</v>
      </c>
      <c r="J476" s="1">
        <f>IF(TblAddress[[#This Row],[chr_len]]&lt;=I$1002,3,IF(TblAddress[[#This Row],[chr_len]]&lt;=I$1003,2,1))</f>
        <v>3</v>
      </c>
      <c r="K476">
        <f>IF(LEN(TRIM(TblAddress[[#This Row],[cln1]]))=0,0,LEN(TRIM(TblAddress[[#This Row],[cln1]]))-LEN(SUBSTITUTE(TblAddress[[#This Row],[cln1]]," ",""))+1)</f>
        <v>1</v>
      </c>
      <c r="L476">
        <f>IF(LEN(TRIM(TblAddress[[#This Row],[cln2]]))=0,0,LEN(TRIM(TblAddress[[#This Row],[cln2]]))-LEN(SUBSTITUTE(TblAddress[[#This Row],[cln2]]," ",""))+1)</f>
        <v>0</v>
      </c>
      <c r="M476">
        <f>IF(TblAddress[[#This Row],[cln3]]="",0,1)</f>
        <v>0</v>
      </c>
      <c r="N476" s="7">
        <f>LEN(SUBSTITUTE(TblAddress[[#This Row],[cln2]]," ",""))</f>
        <v>0</v>
      </c>
      <c r="O476" s="6">
        <f t="shared" ca="1" si="7"/>
        <v>0.67385271484754217</v>
      </c>
      <c r="P476" s="6">
        <v>0.18949613604930071</v>
      </c>
      <c r="Q476" s="6"/>
      <c r="R476" s="6"/>
      <c r="S476" s="6" t="s">
        <v>2265</v>
      </c>
      <c r="T476" s="7"/>
      <c r="U476" s="7"/>
      <c r="V476" s="8"/>
      <c r="W476" s="7"/>
      <c r="X476" s="7"/>
      <c r="Y476" s="8"/>
      <c r="Z476" s="7" t="s">
        <v>611</v>
      </c>
      <c r="AA476" s="7"/>
      <c r="AB476" s="7"/>
      <c r="AC476" s="7"/>
      <c r="AD476" s="7"/>
      <c r="AE476" s="7">
        <v>0</v>
      </c>
    </row>
    <row r="477" spans="1:31">
      <c r="A477">
        <v>8724603</v>
      </c>
      <c r="B477" t="s">
        <v>997</v>
      </c>
      <c r="C477" t="s">
        <v>998</v>
      </c>
      <c r="D477" t="str">
        <f>TRIM(SUBSTITUTE(TblAddress[[#This Row],[person_address]],","," "))</f>
        <v>New Canaan</v>
      </c>
      <c r="E477" t="str">
        <f>TRIM([1]!RegExpReplace(TblAddress[[#This Row],[cln1]],"[^ 0-9]",""))</f>
        <v/>
      </c>
      <c r="F477" t="str">
        <f>TRIM([1]!RegExpFind(TblAddress[[#This Row],[cln1]],"(^|\D)\d{1,3}(\D|$)"))</f>
        <v/>
      </c>
      <c r="G477" t="s">
        <v>19</v>
      </c>
      <c r="H477">
        <v>1</v>
      </c>
      <c r="I477">
        <f>LEN(TblAddress[[#This Row],[person_address]])</f>
        <v>10</v>
      </c>
      <c r="J477" s="1">
        <f>IF(TblAddress[[#This Row],[chr_len]]&lt;=I$1002,3,IF(TblAddress[[#This Row],[chr_len]]&lt;=I$1003,2,1))</f>
        <v>3</v>
      </c>
      <c r="K477">
        <f>IF(LEN(TRIM(TblAddress[[#This Row],[cln1]]))=0,0,LEN(TRIM(TblAddress[[#This Row],[cln1]]))-LEN(SUBSTITUTE(TblAddress[[#This Row],[cln1]]," ",""))+1)</f>
        <v>2</v>
      </c>
      <c r="L477">
        <f>IF(LEN(TRIM(TblAddress[[#This Row],[cln2]]))=0,0,LEN(TRIM(TblAddress[[#This Row],[cln2]]))-LEN(SUBSTITUTE(TblAddress[[#This Row],[cln2]]," ",""))+1)</f>
        <v>0</v>
      </c>
      <c r="M477">
        <f>IF(TblAddress[[#This Row],[cln3]]="",0,1)</f>
        <v>0</v>
      </c>
      <c r="N477" s="7">
        <f>LEN(SUBSTITUTE(TblAddress[[#This Row],[cln2]]," ",""))</f>
        <v>0</v>
      </c>
      <c r="O477" s="6">
        <f t="shared" ca="1" si="7"/>
        <v>0.7040030944939244</v>
      </c>
      <c r="P477" s="6">
        <v>0.12111769894323388</v>
      </c>
      <c r="Q477" s="6"/>
      <c r="R477" s="6"/>
      <c r="S477" s="6" t="s">
        <v>2261</v>
      </c>
      <c r="T477" s="7"/>
      <c r="U477" s="7"/>
      <c r="V477" s="8"/>
      <c r="W477" s="7"/>
      <c r="X477" s="7"/>
      <c r="Y477" s="8"/>
      <c r="Z477" s="7" t="s">
        <v>998</v>
      </c>
      <c r="AA477" s="7"/>
      <c r="AB477" s="7"/>
      <c r="AC477" s="6"/>
      <c r="AD477" s="6"/>
      <c r="AE477" s="6">
        <v>0</v>
      </c>
    </row>
    <row r="478" spans="1:31">
      <c r="A478">
        <v>8728863</v>
      </c>
      <c r="B478" t="s">
        <v>1000</v>
      </c>
      <c r="C478" t="s">
        <v>1001</v>
      </c>
      <c r="D478" t="str">
        <f>TRIM(SUBSTITUTE(TblAddress[[#This Row],[person_address]],","," "))</f>
        <v>605 5-Cha 493 Daerung-tchno Town Seoul City 153-023</v>
      </c>
      <c r="E478" t="str">
        <f>TRIM([1]!RegExpReplace(TblAddress[[#This Row],[cln1]],"[^ 0-9]",""))</f>
        <v>605 5 493 153023</v>
      </c>
      <c r="F478" t="str">
        <f>TRIM([1]!RegExpFind(TblAddress[[#This Row],[cln1]],"(^|\D)\d{1,3}(\D|$)"))</f>
        <v>605</v>
      </c>
      <c r="G478" t="s">
        <v>15</v>
      </c>
      <c r="H478">
        <v>1</v>
      </c>
      <c r="I478">
        <f>LEN(TblAddress[[#This Row],[person_address]])</f>
        <v>53</v>
      </c>
      <c r="J478" s="1">
        <f>IF(TblAddress[[#This Row],[chr_len]]&lt;=I$1002,3,IF(TblAddress[[#This Row],[chr_len]]&lt;=I$1003,2,1))</f>
        <v>1</v>
      </c>
      <c r="K478">
        <f>IF(LEN(TRIM(TblAddress[[#This Row],[cln1]]))=0,0,LEN(TRIM(TblAddress[[#This Row],[cln1]]))-LEN(SUBSTITUTE(TblAddress[[#This Row],[cln1]]," ",""))+1)</f>
        <v>8</v>
      </c>
      <c r="L478">
        <f>IF(LEN(TRIM(TblAddress[[#This Row],[cln2]]))=0,0,LEN(TRIM(TblAddress[[#This Row],[cln2]]))-LEN(SUBSTITUTE(TblAddress[[#This Row],[cln2]]," ",""))+1)</f>
        <v>4</v>
      </c>
      <c r="M478">
        <f>IF(TblAddress[[#This Row],[cln3]]="",0,1)</f>
        <v>1</v>
      </c>
      <c r="N478" s="7">
        <f>LEN(SUBSTITUTE(TblAddress[[#This Row],[cln2]]," ",""))</f>
        <v>13</v>
      </c>
      <c r="O478" s="6">
        <f t="shared" ca="1" si="7"/>
        <v>0.62293123373241011</v>
      </c>
      <c r="P478" s="6">
        <v>0.1232597789585409</v>
      </c>
      <c r="Q478" s="6"/>
      <c r="R478" s="6"/>
      <c r="S478" s="6" t="s">
        <v>2261</v>
      </c>
      <c r="T478" s="7"/>
      <c r="U478" s="7"/>
      <c r="V478" s="7" t="s">
        <v>3263</v>
      </c>
      <c r="W478" s="8" t="s">
        <v>3264</v>
      </c>
      <c r="X478" s="7" t="s">
        <v>3265</v>
      </c>
      <c r="Y478" s="7" t="s">
        <v>3266</v>
      </c>
      <c r="Z478" s="7" t="s">
        <v>3267</v>
      </c>
      <c r="AA478" s="7"/>
      <c r="AB478" s="7"/>
      <c r="AC478" s="6"/>
      <c r="AD478" s="6"/>
      <c r="AE478" s="6">
        <v>1</v>
      </c>
    </row>
    <row r="479" spans="1:31">
      <c r="A479">
        <v>8742727</v>
      </c>
      <c r="B479" t="s">
        <v>1002</v>
      </c>
      <c r="C479" t="s">
        <v>1003</v>
      </c>
      <c r="D479" t="str">
        <f>TRIM(SUBSTITUTE(TblAddress[[#This Row],[person_address]],","," "))</f>
        <v>Carrollton</v>
      </c>
      <c r="E479" t="str">
        <f>TRIM([1]!RegExpReplace(TblAddress[[#This Row],[cln1]],"[^ 0-9]",""))</f>
        <v/>
      </c>
      <c r="F479" t="str">
        <f>TRIM([1]!RegExpFind(TblAddress[[#This Row],[cln1]],"(^|\D)\d{1,3}(\D|$)"))</f>
        <v/>
      </c>
      <c r="G479" t="s">
        <v>19</v>
      </c>
      <c r="H479">
        <v>1</v>
      </c>
      <c r="I479">
        <f>LEN(TblAddress[[#This Row],[person_address]])</f>
        <v>10</v>
      </c>
      <c r="J479" s="1">
        <f>IF(TblAddress[[#This Row],[chr_len]]&lt;=I$1002,3,IF(TblAddress[[#This Row],[chr_len]]&lt;=I$1003,2,1))</f>
        <v>3</v>
      </c>
      <c r="K479">
        <f>IF(LEN(TRIM(TblAddress[[#This Row],[cln1]]))=0,0,LEN(TRIM(TblAddress[[#This Row],[cln1]]))-LEN(SUBSTITUTE(TblAddress[[#This Row],[cln1]]," ",""))+1)</f>
        <v>1</v>
      </c>
      <c r="L479">
        <f>IF(LEN(TRIM(TblAddress[[#This Row],[cln2]]))=0,0,LEN(TRIM(TblAddress[[#This Row],[cln2]]))-LEN(SUBSTITUTE(TblAddress[[#This Row],[cln2]]," ",""))+1)</f>
        <v>0</v>
      </c>
      <c r="M479">
        <f>IF(TblAddress[[#This Row],[cln3]]="",0,1)</f>
        <v>0</v>
      </c>
      <c r="N479" s="7">
        <f>LEN(SUBSTITUTE(TblAddress[[#This Row],[cln2]]," ",""))</f>
        <v>0</v>
      </c>
      <c r="O479" s="6">
        <f t="shared" ca="1" si="7"/>
        <v>0.90090419738424232</v>
      </c>
      <c r="P479" s="6">
        <v>0.15584291398207484</v>
      </c>
      <c r="Q479" s="6"/>
      <c r="R479" s="6"/>
      <c r="S479" s="6" t="s">
        <v>2263</v>
      </c>
      <c r="T479" s="6"/>
      <c r="U479" s="6"/>
      <c r="V479" s="8"/>
      <c r="W479" s="6"/>
      <c r="X479" s="6"/>
      <c r="Y479" s="8"/>
      <c r="Z479" s="6" t="s">
        <v>1003</v>
      </c>
      <c r="AA479" s="6"/>
      <c r="AB479" s="6"/>
      <c r="AC479" s="6"/>
      <c r="AD479" s="6"/>
      <c r="AE479" s="6">
        <v>0</v>
      </c>
    </row>
    <row r="480" spans="1:31">
      <c r="A480">
        <v>8758654</v>
      </c>
      <c r="B480" t="s">
        <v>1004</v>
      </c>
      <c r="C480" t="s">
        <v>1005</v>
      </c>
      <c r="D480" t="str">
        <f>TRIM(SUBSTITUTE(TblAddress[[#This Row],[person_address]],","," "))</f>
        <v>Maple Grove</v>
      </c>
      <c r="E480" t="str">
        <f>TRIM([1]!RegExpReplace(TblAddress[[#This Row],[cln1]],"[^ 0-9]",""))</f>
        <v/>
      </c>
      <c r="F480" t="str">
        <f>TRIM([1]!RegExpFind(TblAddress[[#This Row],[cln1]],"(^|\D)\d{1,3}(\D|$)"))</f>
        <v/>
      </c>
      <c r="G480" t="s">
        <v>19</v>
      </c>
      <c r="H480">
        <v>1</v>
      </c>
      <c r="I480">
        <f>LEN(TblAddress[[#This Row],[person_address]])</f>
        <v>11</v>
      </c>
      <c r="J480" s="1">
        <f>IF(TblAddress[[#This Row],[chr_len]]&lt;=I$1002,3,IF(TblAddress[[#This Row],[chr_len]]&lt;=I$1003,2,1))</f>
        <v>3</v>
      </c>
      <c r="K480">
        <f>IF(LEN(TRIM(TblAddress[[#This Row],[cln1]]))=0,0,LEN(TRIM(TblAddress[[#This Row],[cln1]]))-LEN(SUBSTITUTE(TblAddress[[#This Row],[cln1]]," ",""))+1)</f>
        <v>2</v>
      </c>
      <c r="L480">
        <f>IF(LEN(TRIM(TblAddress[[#This Row],[cln2]]))=0,0,LEN(TRIM(TblAddress[[#This Row],[cln2]]))-LEN(SUBSTITUTE(TblAddress[[#This Row],[cln2]]," ",""))+1)</f>
        <v>0</v>
      </c>
      <c r="M480">
        <f>IF(TblAddress[[#This Row],[cln3]]="",0,1)</f>
        <v>0</v>
      </c>
      <c r="N480" s="7">
        <f>LEN(SUBSTITUTE(TblAddress[[#This Row],[cln2]]," ",""))</f>
        <v>0</v>
      </c>
      <c r="O480" s="6">
        <f t="shared" ca="1" si="7"/>
        <v>0.55698580624248406</v>
      </c>
      <c r="P480" s="6">
        <v>0.12847405878065288</v>
      </c>
      <c r="Q480" s="6"/>
      <c r="R480" s="6"/>
      <c r="S480" s="6" t="s">
        <v>2261</v>
      </c>
      <c r="T480" s="7"/>
      <c r="U480" s="7"/>
      <c r="V480" s="8"/>
      <c r="W480" s="7"/>
      <c r="X480" s="7"/>
      <c r="Y480" s="8"/>
      <c r="Z480" s="7" t="s">
        <v>1005</v>
      </c>
      <c r="AA480" s="7"/>
      <c r="AB480" s="7"/>
      <c r="AC480" s="6"/>
      <c r="AD480" s="6"/>
      <c r="AE480" s="6">
        <v>0</v>
      </c>
    </row>
    <row r="481" spans="1:31">
      <c r="A481">
        <v>8882251</v>
      </c>
      <c r="B481" t="s">
        <v>1007</v>
      </c>
      <c r="C481" t="s">
        <v>1008</v>
      </c>
      <c r="D481" t="str">
        <f>TRIM(SUBSTITUTE(TblAddress[[#This Row],[person_address]],","," "))</f>
        <v>Bleicherode</v>
      </c>
      <c r="E481" t="str">
        <f>TRIM([1]!RegExpReplace(TblAddress[[#This Row],[cln1]],"[^ 0-9]",""))</f>
        <v/>
      </c>
      <c r="F481" t="str">
        <f>TRIM([1]!RegExpFind(TblAddress[[#This Row],[cln1]],"(^|\D)\d{1,3}(\D|$)"))</f>
        <v/>
      </c>
      <c r="G481" t="s">
        <v>4</v>
      </c>
      <c r="H481">
        <v>1</v>
      </c>
      <c r="I481">
        <f>LEN(TblAddress[[#This Row],[person_address]])</f>
        <v>11</v>
      </c>
      <c r="J481" s="1">
        <f>IF(TblAddress[[#This Row],[chr_len]]&lt;=I$1002,3,IF(TblAddress[[#This Row],[chr_len]]&lt;=I$1003,2,1))</f>
        <v>3</v>
      </c>
      <c r="K481">
        <f>IF(LEN(TRIM(TblAddress[[#This Row],[cln1]]))=0,0,LEN(TRIM(TblAddress[[#This Row],[cln1]]))-LEN(SUBSTITUTE(TblAddress[[#This Row],[cln1]]," ",""))+1)</f>
        <v>1</v>
      </c>
      <c r="L481">
        <f>IF(LEN(TRIM(TblAddress[[#This Row],[cln2]]))=0,0,LEN(TRIM(TblAddress[[#This Row],[cln2]]))-LEN(SUBSTITUTE(TblAddress[[#This Row],[cln2]]," ",""))+1)</f>
        <v>0</v>
      </c>
      <c r="M481">
        <f>IF(TblAddress[[#This Row],[cln3]]="",0,1)</f>
        <v>0</v>
      </c>
      <c r="N481" s="7">
        <f>LEN(SUBSTITUTE(TblAddress[[#This Row],[cln2]]," ",""))</f>
        <v>0</v>
      </c>
      <c r="O481" s="6">
        <f t="shared" ca="1" si="7"/>
        <v>0.35742578525820168</v>
      </c>
      <c r="P481" s="6">
        <v>0.21321020117967571</v>
      </c>
      <c r="Q481" s="6"/>
      <c r="R481" s="6"/>
      <c r="S481" s="6" t="s">
        <v>2266</v>
      </c>
      <c r="T481" s="6"/>
      <c r="U481" s="6"/>
      <c r="V481" s="8"/>
      <c r="W481" s="6"/>
      <c r="X481" s="6"/>
      <c r="Y481" s="8"/>
      <c r="Z481" s="6" t="s">
        <v>1008</v>
      </c>
      <c r="AA481" s="6"/>
      <c r="AB481" s="6"/>
      <c r="AC481" s="6"/>
      <c r="AD481" s="6"/>
      <c r="AE481" s="6">
        <v>0</v>
      </c>
    </row>
    <row r="482" spans="1:31">
      <c r="A482">
        <v>8891095</v>
      </c>
      <c r="B482" t="s">
        <v>1009</v>
      </c>
      <c r="C482" t="s">
        <v>1010</v>
      </c>
      <c r="D482" t="str">
        <f>TRIM(SUBSTITUTE(TblAddress[[#This Row],[person_address]],","," "))</f>
        <v>Flat F 5/F Block 18 La Pradera 99 Tai Tong Hong Kong</v>
      </c>
      <c r="E482" t="str">
        <f>TRIM([1]!RegExpReplace(TblAddress[[#This Row],[cln1]],"[^ 0-9]",""))</f>
        <v>5 18 99</v>
      </c>
      <c r="F482" t="str">
        <f>TRIM([1]!RegExpFind(TblAddress[[#This Row],[cln1]],"(^|\D)\d{1,3}(\D|$)"))</f>
        <v>5/</v>
      </c>
      <c r="G482" t="s">
        <v>722</v>
      </c>
      <c r="H482">
        <v>1</v>
      </c>
      <c r="I482">
        <f>LEN(TblAddress[[#This Row],[person_address]])</f>
        <v>56</v>
      </c>
      <c r="J482" s="1">
        <f>IF(TblAddress[[#This Row],[chr_len]]&lt;=I$1002,3,IF(TblAddress[[#This Row],[chr_len]]&lt;=I$1003,2,1))</f>
        <v>1</v>
      </c>
      <c r="K482">
        <f>IF(LEN(TRIM(TblAddress[[#This Row],[cln1]]))=0,0,LEN(TRIM(TblAddress[[#This Row],[cln1]]))-LEN(SUBSTITUTE(TblAddress[[#This Row],[cln1]]," ",""))+1)</f>
        <v>12</v>
      </c>
      <c r="L482">
        <f>IF(LEN(TRIM(TblAddress[[#This Row],[cln2]]))=0,0,LEN(TRIM(TblAddress[[#This Row],[cln2]]))-LEN(SUBSTITUTE(TblAddress[[#This Row],[cln2]]," ",""))+1)</f>
        <v>3</v>
      </c>
      <c r="M482">
        <f>IF(TblAddress[[#This Row],[cln3]]="",0,1)</f>
        <v>1</v>
      </c>
      <c r="N482" s="7">
        <f>LEN(SUBSTITUTE(TblAddress[[#This Row],[cln2]]," ",""))</f>
        <v>5</v>
      </c>
      <c r="O482" s="6">
        <f t="shared" ca="1" si="7"/>
        <v>0.65196053422365141</v>
      </c>
      <c r="P482" s="6">
        <v>0.14605661579585538</v>
      </c>
      <c r="Q482" s="6"/>
      <c r="R482" s="6"/>
      <c r="S482" s="6" t="s">
        <v>2262</v>
      </c>
      <c r="T482" s="6"/>
      <c r="U482" s="6" t="s">
        <v>3795</v>
      </c>
      <c r="V482" s="6" t="s">
        <v>3796</v>
      </c>
      <c r="W482" s="17" t="s">
        <v>3797</v>
      </c>
      <c r="X482" s="6" t="s">
        <v>3798</v>
      </c>
      <c r="Y482" s="18"/>
      <c r="Z482" s="6" t="s">
        <v>3799</v>
      </c>
      <c r="AA482" s="6"/>
      <c r="AB482" s="6"/>
      <c r="AC482" s="6"/>
      <c r="AD482" s="6"/>
      <c r="AE482" s="6">
        <v>1</v>
      </c>
    </row>
    <row r="483" spans="1:31">
      <c r="A483">
        <v>8910715</v>
      </c>
      <c r="B483" t="s">
        <v>1011</v>
      </c>
      <c r="C483" t="s">
        <v>613</v>
      </c>
      <c r="D483" t="str">
        <f>TRIM(SUBSTITUTE(TblAddress[[#This Row],[person_address]],","," "))</f>
        <v>Tokyo</v>
      </c>
      <c r="E483" t="str">
        <f>TRIM([1]!RegExpReplace(TblAddress[[#This Row],[cln1]],"[^ 0-9]",""))</f>
        <v/>
      </c>
      <c r="F483" t="str">
        <f>TRIM([1]!RegExpFind(TblAddress[[#This Row],[cln1]],"(^|\D)\d{1,3}(\D|$)"))</f>
        <v/>
      </c>
      <c r="G483" t="s">
        <v>8</v>
      </c>
      <c r="H483">
        <v>1</v>
      </c>
      <c r="I483">
        <f>LEN(TblAddress[[#This Row],[person_address]])</f>
        <v>5</v>
      </c>
      <c r="J483" s="1">
        <f>IF(TblAddress[[#This Row],[chr_len]]&lt;=I$1002,3,IF(TblAddress[[#This Row],[chr_len]]&lt;=I$1003,2,1))</f>
        <v>3</v>
      </c>
      <c r="K483">
        <f>IF(LEN(TRIM(TblAddress[[#This Row],[cln1]]))=0,0,LEN(TRIM(TblAddress[[#This Row],[cln1]]))-LEN(SUBSTITUTE(TblAddress[[#This Row],[cln1]]," ",""))+1)</f>
        <v>1</v>
      </c>
      <c r="L483">
        <f>IF(LEN(TRIM(TblAddress[[#This Row],[cln2]]))=0,0,LEN(TRIM(TblAddress[[#This Row],[cln2]]))-LEN(SUBSTITUTE(TblAddress[[#This Row],[cln2]]," ",""))+1)</f>
        <v>0</v>
      </c>
      <c r="M483">
        <f>IF(TblAddress[[#This Row],[cln3]]="",0,1)</f>
        <v>0</v>
      </c>
      <c r="N483" s="7">
        <f>LEN(SUBSTITUTE(TblAddress[[#This Row],[cln2]]," ",""))</f>
        <v>0</v>
      </c>
      <c r="O483" s="6">
        <f t="shared" ca="1" si="7"/>
        <v>0.84610312741823224</v>
      </c>
      <c r="P483" s="6">
        <v>0.12898101762243264</v>
      </c>
      <c r="Q483" s="6"/>
      <c r="R483" s="6"/>
      <c r="S483" s="6" t="s">
        <v>2261</v>
      </c>
      <c r="T483" s="7"/>
      <c r="U483" s="7"/>
      <c r="V483" s="8"/>
      <c r="X483" s="7"/>
      <c r="Y483" s="8"/>
      <c r="Z483" s="7" t="s">
        <v>613</v>
      </c>
      <c r="AA483" s="7"/>
      <c r="AB483" s="7"/>
      <c r="AC483" s="6"/>
      <c r="AD483" s="6"/>
      <c r="AE483" s="6">
        <v>0</v>
      </c>
    </row>
    <row r="484" spans="1:31">
      <c r="A484">
        <v>8919053</v>
      </c>
      <c r="B484" t="s">
        <v>1012</v>
      </c>
      <c r="C484" t="s">
        <v>960</v>
      </c>
      <c r="D484" t="str">
        <f>TRIM(SUBSTITUTE(TblAddress[[#This Row],[person_address]],","," "))</f>
        <v>Denver</v>
      </c>
      <c r="E484" t="str">
        <f>TRIM([1]!RegExpReplace(TblAddress[[#This Row],[cln1]],"[^ 0-9]",""))</f>
        <v/>
      </c>
      <c r="F484" t="str">
        <f>TRIM([1]!RegExpFind(TblAddress[[#This Row],[cln1]],"(^|\D)\d{1,3}(\D|$)"))</f>
        <v/>
      </c>
      <c r="G484" t="s">
        <v>19</v>
      </c>
      <c r="H484">
        <v>1</v>
      </c>
      <c r="I484">
        <f>LEN(TblAddress[[#This Row],[person_address]])</f>
        <v>6</v>
      </c>
      <c r="J484" s="1">
        <f>IF(TblAddress[[#This Row],[chr_len]]&lt;=I$1002,3,IF(TblAddress[[#This Row],[chr_len]]&lt;=I$1003,2,1))</f>
        <v>3</v>
      </c>
      <c r="K484">
        <f>IF(LEN(TRIM(TblAddress[[#This Row],[cln1]]))=0,0,LEN(TRIM(TblAddress[[#This Row],[cln1]]))-LEN(SUBSTITUTE(TblAddress[[#This Row],[cln1]]," ",""))+1)</f>
        <v>1</v>
      </c>
      <c r="L484">
        <f>IF(LEN(TRIM(TblAddress[[#This Row],[cln2]]))=0,0,LEN(TRIM(TblAddress[[#This Row],[cln2]]))-LEN(SUBSTITUTE(TblAddress[[#This Row],[cln2]]," ",""))+1)</f>
        <v>0</v>
      </c>
      <c r="M484">
        <f>IF(TblAddress[[#This Row],[cln3]]="",0,1)</f>
        <v>0</v>
      </c>
      <c r="N484" s="7">
        <f>LEN(SUBSTITUTE(TblAddress[[#This Row],[cln2]]," ",""))</f>
        <v>0</v>
      </c>
      <c r="O484" s="6">
        <f t="shared" ca="1" si="7"/>
        <v>0.62913209670348258</v>
      </c>
      <c r="P484" s="6">
        <v>0.15250343609539796</v>
      </c>
      <c r="Q484" s="6"/>
      <c r="R484" s="6"/>
      <c r="S484" s="6" t="s">
        <v>2263</v>
      </c>
      <c r="T484" s="6"/>
      <c r="U484" s="6"/>
      <c r="V484" s="8"/>
      <c r="W484" s="6"/>
      <c r="X484" s="6"/>
      <c r="Y484" s="8"/>
      <c r="Z484" s="6" t="s">
        <v>960</v>
      </c>
      <c r="AA484" s="6"/>
      <c r="AB484" s="6"/>
      <c r="AC484" s="6"/>
      <c r="AD484" s="6"/>
      <c r="AE484" s="6">
        <v>0</v>
      </c>
    </row>
    <row r="485" spans="1:31">
      <c r="A485">
        <v>8920509</v>
      </c>
      <c r="B485" t="s">
        <v>1013</v>
      </c>
      <c r="C485" t="s">
        <v>740</v>
      </c>
      <c r="D485" t="str">
        <f>TRIM(SUBSTITUTE(TblAddress[[#This Row],[person_address]],","," "))</f>
        <v>San Diego</v>
      </c>
      <c r="E485" t="str">
        <f>TRIM([1]!RegExpReplace(TblAddress[[#This Row],[cln1]],"[^ 0-9]",""))</f>
        <v/>
      </c>
      <c r="F485" t="str">
        <f>TRIM([1]!RegExpFind(TblAddress[[#This Row],[cln1]],"(^|\D)\d{1,3}(\D|$)"))</f>
        <v/>
      </c>
      <c r="G485" t="s">
        <v>19</v>
      </c>
      <c r="H485">
        <v>1</v>
      </c>
      <c r="I485">
        <f>LEN(TblAddress[[#This Row],[person_address]])</f>
        <v>9</v>
      </c>
      <c r="J485" s="1">
        <f>IF(TblAddress[[#This Row],[chr_len]]&lt;=I$1002,3,IF(TblAddress[[#This Row],[chr_len]]&lt;=I$1003,2,1))</f>
        <v>3</v>
      </c>
      <c r="K485">
        <f>IF(LEN(TRIM(TblAddress[[#This Row],[cln1]]))=0,0,LEN(TRIM(TblAddress[[#This Row],[cln1]]))-LEN(SUBSTITUTE(TblAddress[[#This Row],[cln1]]," ",""))+1)</f>
        <v>2</v>
      </c>
      <c r="L485">
        <f>IF(LEN(TRIM(TblAddress[[#This Row],[cln2]]))=0,0,LEN(TRIM(TblAddress[[#This Row],[cln2]]))-LEN(SUBSTITUTE(TblAddress[[#This Row],[cln2]]," ",""))+1)</f>
        <v>0</v>
      </c>
      <c r="M485">
        <f>IF(TblAddress[[#This Row],[cln3]]="",0,1)</f>
        <v>0</v>
      </c>
      <c r="N485" s="7">
        <f>LEN(SUBSTITUTE(TblAddress[[#This Row],[cln2]]," ",""))</f>
        <v>0</v>
      </c>
      <c r="O485" s="6">
        <f t="shared" ca="1" si="7"/>
        <v>0.53720297024910479</v>
      </c>
      <c r="P485" s="6">
        <v>0.17233229356505153</v>
      </c>
      <c r="Q485" s="6"/>
      <c r="R485" s="6"/>
      <c r="S485" s="6" t="s">
        <v>2264</v>
      </c>
      <c r="T485" s="7"/>
      <c r="U485" s="7"/>
      <c r="V485" s="8"/>
      <c r="W485" s="7"/>
      <c r="X485" s="7"/>
      <c r="Y485" s="8"/>
      <c r="Z485" s="7" t="s">
        <v>740</v>
      </c>
      <c r="AA485" s="7"/>
      <c r="AB485" s="7"/>
      <c r="AC485" s="7"/>
      <c r="AD485" s="7"/>
      <c r="AE485" s="7">
        <v>0</v>
      </c>
    </row>
    <row r="486" spans="1:31">
      <c r="A486">
        <v>8934990</v>
      </c>
      <c r="B486" t="s">
        <v>1014</v>
      </c>
      <c r="C486" t="s">
        <v>1015</v>
      </c>
      <c r="D486" t="str">
        <f>TRIM(SUBSTITUTE(TblAddress[[#This Row],[person_address]],","," "))</f>
        <v>Temecula</v>
      </c>
      <c r="E486" t="str">
        <f>TRIM([1]!RegExpReplace(TblAddress[[#This Row],[cln1]],"[^ 0-9]",""))</f>
        <v/>
      </c>
      <c r="F486" t="str">
        <f>TRIM([1]!RegExpFind(TblAddress[[#This Row],[cln1]],"(^|\D)\d{1,3}(\D|$)"))</f>
        <v/>
      </c>
      <c r="G486" t="s">
        <v>19</v>
      </c>
      <c r="H486">
        <v>1</v>
      </c>
      <c r="I486">
        <f>LEN(TblAddress[[#This Row],[person_address]])</f>
        <v>8</v>
      </c>
      <c r="J486" s="1">
        <f>IF(TblAddress[[#This Row],[chr_len]]&lt;=I$1002,3,IF(TblAddress[[#This Row],[chr_len]]&lt;=I$1003,2,1))</f>
        <v>3</v>
      </c>
      <c r="K486">
        <f>IF(LEN(TRIM(TblAddress[[#This Row],[cln1]]))=0,0,LEN(TRIM(TblAddress[[#This Row],[cln1]]))-LEN(SUBSTITUTE(TblAddress[[#This Row],[cln1]]," ",""))+1)</f>
        <v>1</v>
      </c>
      <c r="L486">
        <f>IF(LEN(TRIM(TblAddress[[#This Row],[cln2]]))=0,0,LEN(TRIM(TblAddress[[#This Row],[cln2]]))-LEN(SUBSTITUTE(TblAddress[[#This Row],[cln2]]," ",""))+1)</f>
        <v>0</v>
      </c>
      <c r="M486">
        <f>IF(TblAddress[[#This Row],[cln3]]="",0,1)</f>
        <v>0</v>
      </c>
      <c r="N486" s="7">
        <f>LEN(SUBSTITUTE(TblAddress[[#This Row],[cln2]]," ",""))</f>
        <v>0</v>
      </c>
      <c r="O486" s="6">
        <f t="shared" ca="1" si="7"/>
        <v>0.66225626395547688</v>
      </c>
      <c r="P486" s="6">
        <v>0.19748348958246875</v>
      </c>
      <c r="Q486" s="6"/>
      <c r="R486" s="6"/>
      <c r="S486" s="6" t="s">
        <v>2266</v>
      </c>
      <c r="T486" s="6"/>
      <c r="U486" s="6"/>
      <c r="V486" s="8"/>
      <c r="W486" s="6"/>
      <c r="X486" s="6"/>
      <c r="Y486" s="8"/>
      <c r="Z486" s="6" t="s">
        <v>1015</v>
      </c>
      <c r="AA486" s="6"/>
      <c r="AB486" s="6"/>
      <c r="AC486" s="6"/>
      <c r="AD486" s="6"/>
      <c r="AE486" s="6">
        <v>0</v>
      </c>
    </row>
    <row r="487" spans="1:31">
      <c r="A487">
        <v>8941771</v>
      </c>
      <c r="B487" t="s">
        <v>1016</v>
      </c>
      <c r="C487" t="s">
        <v>638</v>
      </c>
      <c r="D487" t="str">
        <f>TRIM(SUBSTITUTE(TblAddress[[#This Row],[person_address]],","," "))</f>
        <v>Shizuoka</v>
      </c>
      <c r="E487" t="str">
        <f>TRIM([1]!RegExpReplace(TblAddress[[#This Row],[cln1]],"[^ 0-9]",""))</f>
        <v/>
      </c>
      <c r="F487" t="str">
        <f>TRIM([1]!RegExpFind(TblAddress[[#This Row],[cln1]],"(^|\D)\d{1,3}(\D|$)"))</f>
        <v/>
      </c>
      <c r="G487" t="s">
        <v>8</v>
      </c>
      <c r="H487">
        <v>1</v>
      </c>
      <c r="I487">
        <f>LEN(TblAddress[[#This Row],[person_address]])</f>
        <v>8</v>
      </c>
      <c r="J487" s="1">
        <f>IF(TblAddress[[#This Row],[chr_len]]&lt;=I$1002,3,IF(TblAddress[[#This Row],[chr_len]]&lt;=I$1003,2,1))</f>
        <v>3</v>
      </c>
      <c r="K487">
        <f>IF(LEN(TRIM(TblAddress[[#This Row],[cln1]]))=0,0,LEN(TRIM(TblAddress[[#This Row],[cln1]]))-LEN(SUBSTITUTE(TblAddress[[#This Row],[cln1]]," ",""))+1)</f>
        <v>1</v>
      </c>
      <c r="L487">
        <f>IF(LEN(TRIM(TblAddress[[#This Row],[cln2]]))=0,0,LEN(TRIM(TblAddress[[#This Row],[cln2]]))-LEN(SUBSTITUTE(TblAddress[[#This Row],[cln2]]," ",""))+1)</f>
        <v>0</v>
      </c>
      <c r="M487">
        <f>IF(TblAddress[[#This Row],[cln3]]="",0,1)</f>
        <v>0</v>
      </c>
      <c r="N487" s="7">
        <f>LEN(SUBSTITUTE(TblAddress[[#This Row],[cln2]]," ",""))</f>
        <v>0</v>
      </c>
      <c r="O487" s="6">
        <f t="shared" ca="1" si="7"/>
        <v>0.30057805940839577</v>
      </c>
      <c r="P487" s="6">
        <v>0.11755826417710857</v>
      </c>
      <c r="Q487" s="6"/>
      <c r="R487" s="6"/>
      <c r="S487" s="6" t="s">
        <v>2261</v>
      </c>
      <c r="T487" s="7"/>
      <c r="U487" s="7"/>
      <c r="V487" s="8"/>
      <c r="X487" s="7"/>
      <c r="Y487" s="8"/>
      <c r="Z487" s="7"/>
      <c r="AA487" s="7" t="s">
        <v>638</v>
      </c>
      <c r="AB487" s="7"/>
      <c r="AC487" s="6"/>
      <c r="AD487" s="6"/>
      <c r="AE487" s="6">
        <v>0</v>
      </c>
    </row>
    <row r="488" spans="1:31">
      <c r="A488">
        <v>8959164</v>
      </c>
      <c r="B488" t="s">
        <v>1018</v>
      </c>
      <c r="C488" t="s">
        <v>1019</v>
      </c>
      <c r="D488" t="str">
        <f>TRIM(SUBSTITUTE(TblAddress[[#This Row],[person_address]],","," "))</f>
        <v>Sagamihara</v>
      </c>
      <c r="E488" t="str">
        <f>TRIM([1]!RegExpReplace(TblAddress[[#This Row],[cln1]],"[^ 0-9]",""))</f>
        <v/>
      </c>
      <c r="F488" t="str">
        <f>TRIM([1]!RegExpFind(TblAddress[[#This Row],[cln1]],"(^|\D)\d{1,3}(\D|$)"))</f>
        <v/>
      </c>
      <c r="G488" t="s">
        <v>8</v>
      </c>
      <c r="H488">
        <v>1</v>
      </c>
      <c r="I488">
        <f>LEN(TblAddress[[#This Row],[person_address]])</f>
        <v>10</v>
      </c>
      <c r="J488" s="1">
        <f>IF(TblAddress[[#This Row],[chr_len]]&lt;=I$1002,3,IF(TblAddress[[#This Row],[chr_len]]&lt;=I$1003,2,1))</f>
        <v>3</v>
      </c>
      <c r="K488">
        <f>IF(LEN(TRIM(TblAddress[[#This Row],[cln1]]))=0,0,LEN(TRIM(TblAddress[[#This Row],[cln1]]))-LEN(SUBSTITUTE(TblAddress[[#This Row],[cln1]]," ",""))+1)</f>
        <v>1</v>
      </c>
      <c r="L488">
        <f>IF(LEN(TRIM(TblAddress[[#This Row],[cln2]]))=0,0,LEN(TRIM(TblAddress[[#This Row],[cln2]]))-LEN(SUBSTITUTE(TblAddress[[#This Row],[cln2]]," ",""))+1)</f>
        <v>0</v>
      </c>
      <c r="M488">
        <f>IF(TblAddress[[#This Row],[cln3]]="",0,1)</f>
        <v>0</v>
      </c>
      <c r="N488" s="7">
        <f>LEN(SUBSTITUTE(TblAddress[[#This Row],[cln2]]," ",""))</f>
        <v>0</v>
      </c>
      <c r="O488" s="6">
        <f t="shared" ca="1" si="7"/>
        <v>0.6280455625112461</v>
      </c>
      <c r="P488" s="6">
        <v>0.14481081744204294</v>
      </c>
      <c r="Q488" s="6"/>
      <c r="R488" s="6"/>
      <c r="S488" s="6" t="s">
        <v>2262</v>
      </c>
      <c r="T488" s="6"/>
      <c r="U488" s="6"/>
      <c r="V488" s="6"/>
      <c r="W488" s="18"/>
      <c r="X488" s="6"/>
      <c r="Y488" s="18"/>
      <c r="Z488" s="6" t="s">
        <v>1019</v>
      </c>
      <c r="AA488" s="6"/>
      <c r="AB488" s="6"/>
      <c r="AC488" s="6"/>
      <c r="AD488" s="6"/>
      <c r="AE488" s="6">
        <v>0</v>
      </c>
    </row>
    <row r="489" spans="1:31">
      <c r="A489">
        <v>8962398</v>
      </c>
      <c r="B489" t="s">
        <v>1020</v>
      </c>
      <c r="C489" t="s">
        <v>704</v>
      </c>
      <c r="D489" t="str">
        <f>TRIM(SUBSTITUTE(TblAddress[[#This Row],[person_address]],","," "))</f>
        <v>Kyoto</v>
      </c>
      <c r="E489" t="str">
        <f>TRIM([1]!RegExpReplace(TblAddress[[#This Row],[cln1]],"[^ 0-9]",""))</f>
        <v/>
      </c>
      <c r="F489" t="str">
        <f>TRIM([1]!RegExpFind(TblAddress[[#This Row],[cln1]],"(^|\D)\d{1,3}(\D|$)"))</f>
        <v/>
      </c>
      <c r="G489" t="s">
        <v>8</v>
      </c>
      <c r="H489">
        <v>1</v>
      </c>
      <c r="I489">
        <f>LEN(TblAddress[[#This Row],[person_address]])</f>
        <v>5</v>
      </c>
      <c r="J489" s="1">
        <f>IF(TblAddress[[#This Row],[chr_len]]&lt;=I$1002,3,IF(TblAddress[[#This Row],[chr_len]]&lt;=I$1003,2,1))</f>
        <v>3</v>
      </c>
      <c r="K489">
        <f>IF(LEN(TRIM(TblAddress[[#This Row],[cln1]]))=0,0,LEN(TRIM(TblAddress[[#This Row],[cln1]]))-LEN(SUBSTITUTE(TblAddress[[#This Row],[cln1]]," ",""))+1)</f>
        <v>1</v>
      </c>
      <c r="L489">
        <f>IF(LEN(TRIM(TblAddress[[#This Row],[cln2]]))=0,0,LEN(TRIM(TblAddress[[#This Row],[cln2]]))-LEN(SUBSTITUTE(TblAddress[[#This Row],[cln2]]," ",""))+1)</f>
        <v>0</v>
      </c>
      <c r="M489">
        <f>IF(TblAddress[[#This Row],[cln3]]="",0,1)</f>
        <v>0</v>
      </c>
      <c r="N489" s="7">
        <f>LEN(SUBSTITUTE(TblAddress[[#This Row],[cln2]]," ",""))</f>
        <v>0</v>
      </c>
      <c r="O489" s="6">
        <f t="shared" ca="1" si="7"/>
        <v>0.83760418150099081</v>
      </c>
      <c r="P489" s="6">
        <v>9.7194164436395614E-2</v>
      </c>
      <c r="Q489" s="6"/>
      <c r="R489" s="6"/>
      <c r="S489" s="6" t="s">
        <v>2267</v>
      </c>
      <c r="T489" s="6"/>
      <c r="U489" s="6"/>
      <c r="V489" s="8"/>
      <c r="X489" s="6"/>
      <c r="Y489" s="8"/>
      <c r="Z489" s="6" t="s">
        <v>704</v>
      </c>
      <c r="AA489" s="6"/>
      <c r="AB489" s="6"/>
      <c r="AC489" s="6"/>
      <c r="AD489" s="6"/>
      <c r="AE489" s="6">
        <v>0</v>
      </c>
    </row>
    <row r="490" spans="1:31">
      <c r="A490">
        <v>8979894</v>
      </c>
      <c r="B490" t="s">
        <v>1021</v>
      </c>
      <c r="C490" t="s">
        <v>1022</v>
      </c>
      <c r="D490" t="str">
        <f>TRIM(SUBSTITUTE(TblAddress[[#This Row],[person_address]],","," "))</f>
        <v>Greenwood</v>
      </c>
      <c r="E490" t="str">
        <f>TRIM([1]!RegExpReplace(TblAddress[[#This Row],[cln1]],"[^ 0-9]",""))</f>
        <v/>
      </c>
      <c r="F490" t="str">
        <f>TRIM([1]!RegExpFind(TblAddress[[#This Row],[cln1]],"(^|\D)\d{1,3}(\D|$)"))</f>
        <v/>
      </c>
      <c r="G490" t="s">
        <v>19</v>
      </c>
      <c r="H490">
        <v>1</v>
      </c>
      <c r="I490">
        <f>LEN(TblAddress[[#This Row],[person_address]])</f>
        <v>9</v>
      </c>
      <c r="J490" s="1">
        <f>IF(TblAddress[[#This Row],[chr_len]]&lt;=I$1002,3,IF(TblAddress[[#This Row],[chr_len]]&lt;=I$1003,2,1))</f>
        <v>3</v>
      </c>
      <c r="K490">
        <f>IF(LEN(TRIM(TblAddress[[#This Row],[cln1]]))=0,0,LEN(TRIM(TblAddress[[#This Row],[cln1]]))-LEN(SUBSTITUTE(TblAddress[[#This Row],[cln1]]," ",""))+1)</f>
        <v>1</v>
      </c>
      <c r="L490">
        <f>IF(LEN(TRIM(TblAddress[[#This Row],[cln2]]))=0,0,LEN(TRIM(TblAddress[[#This Row],[cln2]]))-LEN(SUBSTITUTE(TblAddress[[#This Row],[cln2]]," ",""))+1)</f>
        <v>0</v>
      </c>
      <c r="M490">
        <f>IF(TblAddress[[#This Row],[cln3]]="",0,1)</f>
        <v>0</v>
      </c>
      <c r="N490" s="7">
        <f>LEN(SUBSTITUTE(TblAddress[[#This Row],[cln2]]," ",""))</f>
        <v>0</v>
      </c>
      <c r="O490" s="6">
        <f t="shared" ca="1" si="7"/>
        <v>2.9288865231040906E-2</v>
      </c>
      <c r="P490" s="6">
        <v>0.12243929738302606</v>
      </c>
      <c r="Q490" s="6"/>
      <c r="R490" s="6"/>
      <c r="S490" s="6" t="s">
        <v>2261</v>
      </c>
      <c r="T490" s="7"/>
      <c r="U490" s="7"/>
      <c r="V490" s="8"/>
      <c r="W490" s="7"/>
      <c r="X490" s="7"/>
      <c r="Y490" s="8"/>
      <c r="Z490" s="7" t="s">
        <v>1022</v>
      </c>
      <c r="AA490" s="7"/>
      <c r="AB490" s="7"/>
      <c r="AC490" s="6"/>
      <c r="AD490" s="6"/>
      <c r="AE490" s="6">
        <v>0</v>
      </c>
    </row>
    <row r="491" spans="1:31">
      <c r="A491">
        <v>8984641</v>
      </c>
      <c r="B491" t="s">
        <v>1024</v>
      </c>
      <c r="C491" t="s">
        <v>757</v>
      </c>
      <c r="D491" t="str">
        <f>TRIM(SUBSTITUTE(TblAddress[[#This Row],[person_address]],","," "))</f>
        <v>Hyogo</v>
      </c>
      <c r="E491" t="str">
        <f>TRIM([1]!RegExpReplace(TblAddress[[#This Row],[cln1]],"[^ 0-9]",""))</f>
        <v/>
      </c>
      <c r="F491" t="str">
        <f>TRIM([1]!RegExpFind(TblAddress[[#This Row],[cln1]],"(^|\D)\d{1,3}(\D|$)"))</f>
        <v/>
      </c>
      <c r="G491" t="s">
        <v>8</v>
      </c>
      <c r="H491">
        <v>1</v>
      </c>
      <c r="I491">
        <f>LEN(TblAddress[[#This Row],[person_address]])</f>
        <v>5</v>
      </c>
      <c r="J491" s="1">
        <f>IF(TblAddress[[#This Row],[chr_len]]&lt;=I$1002,3,IF(TblAddress[[#This Row],[chr_len]]&lt;=I$1003,2,1))</f>
        <v>3</v>
      </c>
      <c r="K491">
        <f>IF(LEN(TRIM(TblAddress[[#This Row],[cln1]]))=0,0,LEN(TRIM(TblAddress[[#This Row],[cln1]]))-LEN(SUBSTITUTE(TblAddress[[#This Row],[cln1]]," ",""))+1)</f>
        <v>1</v>
      </c>
      <c r="L491">
        <f>IF(LEN(TRIM(TblAddress[[#This Row],[cln2]]))=0,0,LEN(TRIM(TblAddress[[#This Row],[cln2]]))-LEN(SUBSTITUTE(TblAddress[[#This Row],[cln2]]," ",""))+1)</f>
        <v>0</v>
      </c>
      <c r="M491">
        <f>IF(TblAddress[[#This Row],[cln3]]="",0,1)</f>
        <v>0</v>
      </c>
      <c r="N491" s="7">
        <f>LEN(SUBSTITUTE(TblAddress[[#This Row],[cln2]]," ",""))</f>
        <v>0</v>
      </c>
      <c r="O491" s="6">
        <f t="shared" ca="1" si="7"/>
        <v>0.21919248666418989</v>
      </c>
      <c r="P491" s="6">
        <v>0.18060447176964711</v>
      </c>
      <c r="Q491" s="6"/>
      <c r="R491" s="6"/>
      <c r="S491" s="6" t="s">
        <v>2265</v>
      </c>
      <c r="T491" s="7"/>
      <c r="U491" s="7"/>
      <c r="V491" s="8"/>
      <c r="X491" s="7"/>
      <c r="Y491" s="8"/>
      <c r="Z491" s="7"/>
      <c r="AA491" s="7" t="s">
        <v>757</v>
      </c>
      <c r="AB491" s="7"/>
      <c r="AC491" s="7"/>
      <c r="AD491" s="7"/>
      <c r="AE491" s="7">
        <v>0</v>
      </c>
    </row>
    <row r="492" spans="1:31">
      <c r="A492">
        <v>8987676</v>
      </c>
      <c r="B492" t="s">
        <v>1025</v>
      </c>
      <c r="C492" t="s">
        <v>1026</v>
      </c>
      <c r="D492" t="str">
        <f>TRIM(SUBSTITUTE(TblAddress[[#This Row],[person_address]],","," "))</f>
        <v>Matsue-shi</v>
      </c>
      <c r="E492" t="str">
        <f>TRIM([1]!RegExpReplace(TblAddress[[#This Row],[cln1]],"[^ 0-9]",""))</f>
        <v/>
      </c>
      <c r="F492" t="str">
        <f>TRIM([1]!RegExpFind(TblAddress[[#This Row],[cln1]],"(^|\D)\d{1,3}(\D|$)"))</f>
        <v/>
      </c>
      <c r="G492" t="s">
        <v>8</v>
      </c>
      <c r="H492">
        <v>1</v>
      </c>
      <c r="I492">
        <f>LEN(TblAddress[[#This Row],[person_address]])</f>
        <v>10</v>
      </c>
      <c r="J492" s="1">
        <f>IF(TblAddress[[#This Row],[chr_len]]&lt;=I$1002,3,IF(TblAddress[[#This Row],[chr_len]]&lt;=I$1003,2,1))</f>
        <v>3</v>
      </c>
      <c r="K492">
        <f>IF(LEN(TRIM(TblAddress[[#This Row],[cln1]]))=0,0,LEN(TRIM(TblAddress[[#This Row],[cln1]]))-LEN(SUBSTITUTE(TblAddress[[#This Row],[cln1]]," ",""))+1)</f>
        <v>1</v>
      </c>
      <c r="L492">
        <f>IF(LEN(TRIM(TblAddress[[#This Row],[cln2]]))=0,0,LEN(TRIM(TblAddress[[#This Row],[cln2]]))-LEN(SUBSTITUTE(TblAddress[[#This Row],[cln2]]," ",""))+1)</f>
        <v>0</v>
      </c>
      <c r="M492">
        <f>IF(TblAddress[[#This Row],[cln3]]="",0,1)</f>
        <v>0</v>
      </c>
      <c r="N492" s="7">
        <f>LEN(SUBSTITUTE(TblAddress[[#This Row],[cln2]]," ",""))</f>
        <v>0</v>
      </c>
      <c r="O492" s="6">
        <f t="shared" ca="1" si="7"/>
        <v>0.50269416132871103</v>
      </c>
      <c r="P492" s="6">
        <v>0.1572191046802135</v>
      </c>
      <c r="Q492" s="6"/>
      <c r="R492" s="6"/>
      <c r="S492" s="6" t="s">
        <v>2263</v>
      </c>
      <c r="T492" s="6"/>
      <c r="U492" s="6"/>
      <c r="V492" s="8"/>
      <c r="X492" s="6"/>
      <c r="Y492" s="8"/>
      <c r="Z492" s="6" t="s">
        <v>1026</v>
      </c>
      <c r="AA492" s="6"/>
      <c r="AB492" s="6"/>
      <c r="AC492" s="6"/>
      <c r="AD492" s="6"/>
      <c r="AE492" s="6">
        <v>0</v>
      </c>
    </row>
    <row r="493" spans="1:31">
      <c r="A493">
        <v>9004569</v>
      </c>
      <c r="B493" t="s">
        <v>1027</v>
      </c>
      <c r="C493" t="s">
        <v>804</v>
      </c>
      <c r="D493" t="str">
        <f>TRIM(SUBSTITUTE(TblAddress[[#This Row],[person_address]],","," "))</f>
        <v>Yokohama-shi</v>
      </c>
      <c r="E493" t="str">
        <f>TRIM([1]!RegExpReplace(TblAddress[[#This Row],[cln1]],"[^ 0-9]",""))</f>
        <v/>
      </c>
      <c r="F493" t="str">
        <f>TRIM([1]!RegExpFind(TblAddress[[#This Row],[cln1]],"(^|\D)\d{1,3}(\D|$)"))</f>
        <v/>
      </c>
      <c r="G493" t="s">
        <v>8</v>
      </c>
      <c r="H493">
        <v>1</v>
      </c>
      <c r="I493">
        <f>LEN(TblAddress[[#This Row],[person_address]])</f>
        <v>12</v>
      </c>
      <c r="J493" s="1">
        <f>IF(TblAddress[[#This Row],[chr_len]]&lt;=I$1002,3,IF(TblAddress[[#This Row],[chr_len]]&lt;=I$1003,2,1))</f>
        <v>3</v>
      </c>
      <c r="K493">
        <f>IF(LEN(TRIM(TblAddress[[#This Row],[cln1]]))=0,0,LEN(TRIM(TblAddress[[#This Row],[cln1]]))-LEN(SUBSTITUTE(TblAddress[[#This Row],[cln1]]," ",""))+1)</f>
        <v>1</v>
      </c>
      <c r="L493">
        <f>IF(LEN(TRIM(TblAddress[[#This Row],[cln2]]))=0,0,LEN(TRIM(TblAddress[[#This Row],[cln2]]))-LEN(SUBSTITUTE(TblAddress[[#This Row],[cln2]]," ",""))+1)</f>
        <v>0</v>
      </c>
      <c r="M493">
        <f>IF(TblAddress[[#This Row],[cln3]]="",0,1)</f>
        <v>0</v>
      </c>
      <c r="N493" s="7">
        <f>LEN(SUBSTITUTE(TblAddress[[#This Row],[cln2]]," ",""))</f>
        <v>0</v>
      </c>
      <c r="O493" s="6">
        <f t="shared" ca="1" si="7"/>
        <v>0.96905412306907424</v>
      </c>
      <c r="P493" s="6">
        <v>0.19170311460773393</v>
      </c>
      <c r="Q493" s="6"/>
      <c r="R493" s="6"/>
      <c r="S493" s="6" t="s">
        <v>2265</v>
      </c>
      <c r="T493" s="7"/>
      <c r="U493" s="7"/>
      <c r="V493" s="8"/>
      <c r="W493" s="7"/>
      <c r="X493" s="7" t="s">
        <v>3533</v>
      </c>
      <c r="Y493" s="8"/>
      <c r="Z493" s="7" t="s">
        <v>3534</v>
      </c>
      <c r="AA493" s="7"/>
      <c r="AB493" s="7"/>
      <c r="AC493" s="7"/>
      <c r="AD493" s="7"/>
      <c r="AE493" s="7">
        <v>0</v>
      </c>
    </row>
    <row r="494" spans="1:31">
      <c r="A494">
        <v>9029503</v>
      </c>
      <c r="B494" t="s">
        <v>1029</v>
      </c>
      <c r="C494" t="s">
        <v>1030</v>
      </c>
      <c r="D494" t="str">
        <f>TRIM(SUBSTITUTE(TblAddress[[#This Row],[person_address]],","," "))</f>
        <v>An Australian Company of Level 3 Legal &amp; General Perth 6000</v>
      </c>
      <c r="E494" t="str">
        <f>TRIM([1]!RegExpReplace(TblAddress[[#This Row],[cln1]],"[^ 0-9]",""))</f>
        <v>3 6000</v>
      </c>
      <c r="F494" t="str">
        <f>TRIM([1]!RegExpFind(TblAddress[[#This Row],[cln1]],"(^|\D)\d{1,3}(\D|$)"))</f>
        <v>3</v>
      </c>
      <c r="G494" t="s">
        <v>76</v>
      </c>
      <c r="H494">
        <v>1</v>
      </c>
      <c r="I494">
        <f>LEN(TblAddress[[#This Row],[person_address]])</f>
        <v>60</v>
      </c>
      <c r="J494" s="1">
        <f>IF(TblAddress[[#This Row],[chr_len]]&lt;=I$1002,3,IF(TblAddress[[#This Row],[chr_len]]&lt;=I$1003,2,1))</f>
        <v>1</v>
      </c>
      <c r="K494">
        <f>IF(LEN(TRIM(TblAddress[[#This Row],[cln1]]))=0,0,LEN(TRIM(TblAddress[[#This Row],[cln1]]))-LEN(SUBSTITUTE(TblAddress[[#This Row],[cln1]]," ",""))+1)</f>
        <v>11</v>
      </c>
      <c r="L494">
        <f>IF(LEN(TRIM(TblAddress[[#This Row],[cln2]]))=0,0,LEN(TRIM(TblAddress[[#This Row],[cln2]]))-LEN(SUBSTITUTE(TblAddress[[#This Row],[cln2]]," ",""))+1)</f>
        <v>2</v>
      </c>
      <c r="M494">
        <f>IF(TblAddress[[#This Row],[cln3]]="",0,1)</f>
        <v>1</v>
      </c>
      <c r="N494" s="7">
        <f>LEN(SUBSTITUTE(TblAddress[[#This Row],[cln2]]," ",""))</f>
        <v>5</v>
      </c>
      <c r="O494" s="6">
        <f t="shared" ca="1" si="7"/>
        <v>0.50255829715229405</v>
      </c>
      <c r="P494" s="6">
        <v>0.1294842402399391</v>
      </c>
      <c r="Q494" s="6"/>
      <c r="R494" s="6"/>
      <c r="S494" s="6" t="s">
        <v>2261</v>
      </c>
      <c r="T494" s="7" t="s">
        <v>3268</v>
      </c>
      <c r="U494" s="7"/>
      <c r="V494" s="8"/>
      <c r="W494" s="7"/>
      <c r="X494" s="7"/>
      <c r="Y494" s="8" t="s">
        <v>3269</v>
      </c>
      <c r="Z494" s="7" t="s">
        <v>3270</v>
      </c>
      <c r="AA494" s="7"/>
      <c r="AB494" s="7"/>
      <c r="AC494" s="6"/>
      <c r="AD494" s="6"/>
      <c r="AE494" s="6">
        <v>0</v>
      </c>
    </row>
    <row r="495" spans="1:31">
      <c r="A495">
        <v>9031377</v>
      </c>
      <c r="B495" t="s">
        <v>1031</v>
      </c>
      <c r="C495" t="s">
        <v>1032</v>
      </c>
      <c r="D495" t="str">
        <f>TRIM(SUBSTITUTE(TblAddress[[#This Row],[person_address]],","," "))</f>
        <v>Sugar Land</v>
      </c>
      <c r="E495" t="str">
        <f>TRIM([1]!RegExpReplace(TblAddress[[#This Row],[cln1]],"[^ 0-9]",""))</f>
        <v/>
      </c>
      <c r="F495" t="str">
        <f>TRIM([1]!RegExpFind(TblAddress[[#This Row],[cln1]],"(^|\D)\d{1,3}(\D|$)"))</f>
        <v/>
      </c>
      <c r="G495" t="s">
        <v>19</v>
      </c>
      <c r="H495">
        <v>1</v>
      </c>
      <c r="I495">
        <f>LEN(TblAddress[[#This Row],[person_address]])</f>
        <v>10</v>
      </c>
      <c r="J495" s="1">
        <f>IF(TblAddress[[#This Row],[chr_len]]&lt;=I$1002,3,IF(TblAddress[[#This Row],[chr_len]]&lt;=I$1003,2,1))</f>
        <v>3</v>
      </c>
      <c r="K495">
        <f>IF(LEN(TRIM(TblAddress[[#This Row],[cln1]]))=0,0,LEN(TRIM(TblAddress[[#This Row],[cln1]]))-LEN(SUBSTITUTE(TblAddress[[#This Row],[cln1]]," ",""))+1)</f>
        <v>2</v>
      </c>
      <c r="L495">
        <f>IF(LEN(TRIM(TblAddress[[#This Row],[cln2]]))=0,0,LEN(TRIM(TblAddress[[#This Row],[cln2]]))-LEN(SUBSTITUTE(TblAddress[[#This Row],[cln2]]," ",""))+1)</f>
        <v>0</v>
      </c>
      <c r="M495">
        <f>IF(TblAddress[[#This Row],[cln3]]="",0,1)</f>
        <v>0</v>
      </c>
      <c r="N495" s="7">
        <f>LEN(SUBSTITUTE(TblAddress[[#This Row],[cln2]]," ",""))</f>
        <v>0</v>
      </c>
      <c r="O495" s="6">
        <f t="shared" ca="1" si="7"/>
        <v>0.92038871527830957</v>
      </c>
      <c r="P495" s="6">
        <v>0.18426287381901119</v>
      </c>
      <c r="Q495" s="6"/>
      <c r="R495" s="6"/>
      <c r="S495" s="6" t="s">
        <v>2265</v>
      </c>
      <c r="T495" s="7"/>
      <c r="U495" s="7"/>
      <c r="V495" s="8"/>
      <c r="W495" s="7"/>
      <c r="X495" s="7"/>
      <c r="Y495" s="8"/>
      <c r="Z495" s="7" t="s">
        <v>1032</v>
      </c>
      <c r="AA495" s="7"/>
      <c r="AB495" s="7"/>
      <c r="AC495" s="7"/>
      <c r="AD495" s="7"/>
      <c r="AE495" s="7">
        <v>0</v>
      </c>
    </row>
    <row r="496" spans="1:31">
      <c r="A496">
        <v>9055608</v>
      </c>
      <c r="B496" t="s">
        <v>1033</v>
      </c>
      <c r="C496" t="s">
        <v>805</v>
      </c>
      <c r="D496" t="str">
        <f>TRIM(SUBSTITUTE(TblAddress[[#This Row],[person_address]],","," "))</f>
        <v>Paris</v>
      </c>
      <c r="E496" t="str">
        <f>TRIM([1]!RegExpReplace(TblAddress[[#This Row],[cln1]],"[^ 0-9]",""))</f>
        <v/>
      </c>
      <c r="F496" t="str">
        <f>TRIM([1]!RegExpFind(TblAddress[[#This Row],[cln1]],"(^|\D)\d{1,3}(\D|$)"))</f>
        <v/>
      </c>
      <c r="G496" t="s">
        <v>9</v>
      </c>
      <c r="H496">
        <v>1</v>
      </c>
      <c r="I496">
        <f>LEN(TblAddress[[#This Row],[person_address]])</f>
        <v>5</v>
      </c>
      <c r="J496" s="1">
        <f>IF(TblAddress[[#This Row],[chr_len]]&lt;=I$1002,3,IF(TblAddress[[#This Row],[chr_len]]&lt;=I$1003,2,1))</f>
        <v>3</v>
      </c>
      <c r="K496">
        <f>IF(LEN(TRIM(TblAddress[[#This Row],[cln1]]))=0,0,LEN(TRIM(TblAddress[[#This Row],[cln1]]))-LEN(SUBSTITUTE(TblAddress[[#This Row],[cln1]]," ",""))+1)</f>
        <v>1</v>
      </c>
      <c r="L496">
        <f>IF(LEN(TRIM(TblAddress[[#This Row],[cln2]]))=0,0,LEN(TRIM(TblAddress[[#This Row],[cln2]]))-LEN(SUBSTITUTE(TblAddress[[#This Row],[cln2]]," ",""))+1)</f>
        <v>0</v>
      </c>
      <c r="M496">
        <f>IF(TblAddress[[#This Row],[cln3]]="",0,1)</f>
        <v>0</v>
      </c>
      <c r="N496" s="7">
        <f>LEN(SUBSTITUTE(TblAddress[[#This Row],[cln2]]," ",""))</f>
        <v>0</v>
      </c>
      <c r="O496" s="6">
        <f t="shared" ca="1" si="7"/>
        <v>0.68690616975543017</v>
      </c>
      <c r="P496" s="6">
        <v>0.12806189015939629</v>
      </c>
      <c r="Q496" s="6"/>
      <c r="R496" s="6"/>
      <c r="S496" s="6" t="s">
        <v>2261</v>
      </c>
      <c r="T496" s="7"/>
      <c r="U496" s="7"/>
      <c r="V496" s="8"/>
      <c r="W496" s="7"/>
      <c r="X496" s="7"/>
      <c r="Y496" s="8"/>
      <c r="Z496" s="7" t="s">
        <v>805</v>
      </c>
      <c r="AA496" s="7"/>
      <c r="AB496" s="7"/>
      <c r="AC496" s="6"/>
      <c r="AD496" s="6"/>
      <c r="AE496" s="6">
        <v>0</v>
      </c>
    </row>
    <row r="497" spans="1:31">
      <c r="A497">
        <v>9058927</v>
      </c>
      <c r="B497" t="s">
        <v>1034</v>
      </c>
      <c r="C497" t="s">
        <v>1035</v>
      </c>
      <c r="D497" t="str">
        <f>TRIM(SUBSTITUTE(TblAddress[[#This Row],[person_address]],","," "))</f>
        <v>Daedong Apt. 104-303 Osan-si Kyungki-do 447-010</v>
      </c>
      <c r="E497" t="str">
        <f>TRIM([1]!RegExpReplace(TblAddress[[#This Row],[cln1]],"[^ 0-9]",""))</f>
        <v>104303 447010</v>
      </c>
      <c r="F497" t="str">
        <f>TRIM([1]!RegExpFind(TblAddress[[#This Row],[cln1]],"(^|\D)\d{1,3}(\D|$)"))</f>
        <v>104-</v>
      </c>
      <c r="G497" t="s">
        <v>466</v>
      </c>
      <c r="H497">
        <v>1</v>
      </c>
      <c r="I497">
        <f>LEN(TblAddress[[#This Row],[person_address]])</f>
        <v>48</v>
      </c>
      <c r="J497" s="1">
        <f>IF(TblAddress[[#This Row],[chr_len]]&lt;=I$1002,3,IF(TblAddress[[#This Row],[chr_len]]&lt;=I$1003,2,1))</f>
        <v>1</v>
      </c>
      <c r="K497">
        <f>IF(LEN(TRIM(TblAddress[[#This Row],[cln1]]))=0,0,LEN(TRIM(TblAddress[[#This Row],[cln1]]))-LEN(SUBSTITUTE(TblAddress[[#This Row],[cln1]]," ",""))+1)</f>
        <v>6</v>
      </c>
      <c r="L497">
        <f>IF(LEN(TRIM(TblAddress[[#This Row],[cln2]]))=0,0,LEN(TRIM(TblAddress[[#This Row],[cln2]]))-LEN(SUBSTITUTE(TblAddress[[#This Row],[cln2]]," ",""))+1)</f>
        <v>2</v>
      </c>
      <c r="M497">
        <f>IF(TblAddress[[#This Row],[cln3]]="",0,1)</f>
        <v>1</v>
      </c>
      <c r="N497" s="7">
        <f>LEN(SUBSTITUTE(TblAddress[[#This Row],[cln2]]," ",""))</f>
        <v>12</v>
      </c>
      <c r="O497" s="6">
        <f t="shared" ca="1" si="7"/>
        <v>8.6544187668141648E-2</v>
      </c>
      <c r="P497" s="6">
        <v>0.16788090968385305</v>
      </c>
      <c r="Q497" s="6"/>
      <c r="R497" s="6"/>
      <c r="S497" s="6" t="s">
        <v>2264</v>
      </c>
      <c r="T497" s="7"/>
      <c r="U497" s="7"/>
      <c r="V497" s="8" t="s">
        <v>2683</v>
      </c>
      <c r="W497" s="7" t="s">
        <v>2684</v>
      </c>
      <c r="X497" s="7" t="s">
        <v>2685</v>
      </c>
      <c r="Y497" s="8" t="s">
        <v>2686</v>
      </c>
      <c r="Z497" s="7" t="s">
        <v>2687</v>
      </c>
      <c r="AA497" s="7"/>
      <c r="AB497" s="7"/>
      <c r="AC497" s="7"/>
      <c r="AD497" s="7"/>
      <c r="AE497" s="7">
        <v>1</v>
      </c>
    </row>
    <row r="498" spans="1:31">
      <c r="A498">
        <v>9076002</v>
      </c>
      <c r="B498" t="s">
        <v>1036</v>
      </c>
      <c r="C498" t="s">
        <v>1037</v>
      </c>
      <c r="D498" t="str">
        <f>TRIM(SUBSTITUTE(TblAddress[[#This Row],[person_address]],","," "))</f>
        <v>Niigata 943-0834</v>
      </c>
      <c r="E498" t="str">
        <f>TRIM([1]!RegExpReplace(TblAddress[[#This Row],[cln1]],"[^ 0-9]",""))</f>
        <v>9430834</v>
      </c>
      <c r="F498" t="str">
        <f>TRIM([1]!RegExpFind(TblAddress[[#This Row],[cln1]],"(^|\D)\d{1,3}(\D|$)"))</f>
        <v>943-</v>
      </c>
      <c r="G498" t="s">
        <v>8</v>
      </c>
      <c r="H498">
        <v>1</v>
      </c>
      <c r="I498">
        <f>LEN(TblAddress[[#This Row],[person_address]])</f>
        <v>16</v>
      </c>
      <c r="J498" s="1">
        <f>IF(TblAddress[[#This Row],[chr_len]]&lt;=I$1002,3,IF(TblAddress[[#This Row],[chr_len]]&lt;=I$1003,2,1))</f>
        <v>3</v>
      </c>
      <c r="K498">
        <f>IF(LEN(TRIM(TblAddress[[#This Row],[cln1]]))=0,0,LEN(TRIM(TblAddress[[#This Row],[cln1]]))-LEN(SUBSTITUTE(TblAddress[[#This Row],[cln1]]," ",""))+1)</f>
        <v>2</v>
      </c>
      <c r="L498">
        <f>IF(LEN(TRIM(TblAddress[[#This Row],[cln2]]))=0,0,LEN(TRIM(TblAddress[[#This Row],[cln2]]))-LEN(SUBSTITUTE(TblAddress[[#This Row],[cln2]]," ",""))+1)</f>
        <v>1</v>
      </c>
      <c r="M498">
        <f>IF(TblAddress[[#This Row],[cln3]]="",0,1)</f>
        <v>1</v>
      </c>
      <c r="N498" s="7">
        <f>LEN(SUBSTITUTE(TblAddress[[#This Row],[cln2]]," ",""))</f>
        <v>7</v>
      </c>
      <c r="O498" s="6">
        <f t="shared" ca="1" si="7"/>
        <v>7.7235573747178488E-2</v>
      </c>
      <c r="P498" s="6">
        <v>0.19323731347594497</v>
      </c>
      <c r="Q498" s="6"/>
      <c r="R498" s="6"/>
      <c r="S498" s="6" t="s">
        <v>2265</v>
      </c>
      <c r="T498" s="7"/>
      <c r="U498" s="7"/>
      <c r="V498" s="8"/>
      <c r="X498" s="7"/>
      <c r="Y498" s="8" t="s">
        <v>3535</v>
      </c>
      <c r="Z498" s="7" t="s">
        <v>3536</v>
      </c>
      <c r="AA498" s="7"/>
      <c r="AB498" s="7"/>
      <c r="AC498" s="7"/>
      <c r="AD498" s="7"/>
      <c r="AE498" s="7">
        <v>0</v>
      </c>
    </row>
    <row r="499" spans="1:31">
      <c r="A499">
        <v>9115231</v>
      </c>
      <c r="B499" t="s">
        <v>1038</v>
      </c>
      <c r="C499" t="s">
        <v>965</v>
      </c>
      <c r="D499" t="str">
        <f>TRIM(SUBSTITUTE(TblAddress[[#This Row],[person_address]],","," "))</f>
        <v>Taipei Hsien</v>
      </c>
      <c r="E499" t="str">
        <f>TRIM([1]!RegExpReplace(TblAddress[[#This Row],[cln1]],"[^ 0-9]",""))</f>
        <v/>
      </c>
      <c r="F499" t="str">
        <f>TRIM([1]!RegExpFind(TblAddress[[#This Row],[cln1]],"(^|\D)\d{1,3}(\D|$)"))</f>
        <v/>
      </c>
      <c r="G499" t="s">
        <v>11</v>
      </c>
      <c r="H499">
        <v>1</v>
      </c>
      <c r="I499">
        <f>LEN(TblAddress[[#This Row],[person_address]])</f>
        <v>12</v>
      </c>
      <c r="J499" s="1">
        <f>IF(TblAddress[[#This Row],[chr_len]]&lt;=I$1002,3,IF(TblAddress[[#This Row],[chr_len]]&lt;=I$1003,2,1))</f>
        <v>3</v>
      </c>
      <c r="K499">
        <f>IF(LEN(TRIM(TblAddress[[#This Row],[cln1]]))=0,0,LEN(TRIM(TblAddress[[#This Row],[cln1]]))-LEN(SUBSTITUTE(TblAddress[[#This Row],[cln1]]," ",""))+1)</f>
        <v>2</v>
      </c>
      <c r="L499">
        <f>IF(LEN(TRIM(TblAddress[[#This Row],[cln2]]))=0,0,LEN(TRIM(TblAddress[[#This Row],[cln2]]))-LEN(SUBSTITUTE(TblAddress[[#This Row],[cln2]]," ",""))+1)</f>
        <v>0</v>
      </c>
      <c r="M499">
        <f>IF(TblAddress[[#This Row],[cln3]]="",0,1)</f>
        <v>0</v>
      </c>
      <c r="N499" s="7">
        <f>LEN(SUBSTITUTE(TblAddress[[#This Row],[cln2]]," ",""))</f>
        <v>0</v>
      </c>
      <c r="O499" s="6">
        <f t="shared" ca="1" si="7"/>
        <v>0.74449713767384207</v>
      </c>
      <c r="P499" s="6">
        <v>0.16773749351178269</v>
      </c>
      <c r="Q499" s="6"/>
      <c r="R499" s="6"/>
      <c r="S499" s="6" t="s">
        <v>2264</v>
      </c>
      <c r="T499" s="7"/>
      <c r="U499" s="7"/>
      <c r="V499" s="8"/>
      <c r="W499" s="7"/>
      <c r="X499" s="7"/>
      <c r="Y499" s="8"/>
      <c r="Z499" s="7" t="s">
        <v>965</v>
      </c>
      <c r="AA499" s="7"/>
      <c r="AB499" s="7"/>
      <c r="AC499" s="7"/>
      <c r="AD499" s="7"/>
      <c r="AE499" s="7">
        <v>0</v>
      </c>
    </row>
    <row r="500" spans="1:31">
      <c r="A500">
        <v>9124168</v>
      </c>
      <c r="B500" t="s">
        <v>1039</v>
      </c>
      <c r="C500" t="s">
        <v>1040</v>
      </c>
      <c r="D500" t="str">
        <f>TRIM(SUBSTITUTE(TblAddress[[#This Row],[person_address]],","," "))</f>
        <v>Mogryendong APT. 805-506 Hogye-dong 1053-4 Dongan-gu Anyang-si Gyeonggi-do</v>
      </c>
      <c r="E500" t="str">
        <f>TRIM([1]!RegExpReplace(TblAddress[[#This Row],[cln1]],"[^ 0-9]",""))</f>
        <v>805506 10534</v>
      </c>
      <c r="F500" t="str">
        <f>TRIM([1]!RegExpFind(TblAddress[[#This Row],[cln1]],"(^|\D)\d{1,3}(\D|$)"))</f>
        <v>805-</v>
      </c>
      <c r="G500" t="s">
        <v>15</v>
      </c>
      <c r="H500">
        <v>1</v>
      </c>
      <c r="I500">
        <f>LEN(TblAddress[[#This Row],[person_address]])</f>
        <v>77</v>
      </c>
      <c r="J500" s="1">
        <f>IF(TblAddress[[#This Row],[chr_len]]&lt;=I$1002,3,IF(TblAddress[[#This Row],[chr_len]]&lt;=I$1003,2,1))</f>
        <v>1</v>
      </c>
      <c r="K500">
        <f>IF(LEN(TRIM(TblAddress[[#This Row],[cln1]]))=0,0,LEN(TRIM(TblAddress[[#This Row],[cln1]]))-LEN(SUBSTITUTE(TblAddress[[#This Row],[cln1]]," ",""))+1)</f>
        <v>8</v>
      </c>
      <c r="L500">
        <f>IF(LEN(TRIM(TblAddress[[#This Row],[cln2]]))=0,0,LEN(TRIM(TblAddress[[#This Row],[cln2]]))-LEN(SUBSTITUTE(TblAddress[[#This Row],[cln2]]," ",""))+1)</f>
        <v>2</v>
      </c>
      <c r="M500">
        <f>IF(TblAddress[[#This Row],[cln3]]="",0,1)</f>
        <v>1</v>
      </c>
      <c r="N500" s="7">
        <f>LEN(SUBSTITUTE(TblAddress[[#This Row],[cln2]]," ",""))</f>
        <v>11</v>
      </c>
      <c r="O500" s="6">
        <f t="shared" ca="1" si="7"/>
        <v>0.83864863529279599</v>
      </c>
      <c r="P500" s="6">
        <v>0.11493262111739211</v>
      </c>
      <c r="Q500" s="6"/>
      <c r="R500" s="6"/>
      <c r="S500" s="6" t="s">
        <v>2261</v>
      </c>
      <c r="T500" s="7"/>
      <c r="U500" s="7" t="s">
        <v>3271</v>
      </c>
      <c r="V500" s="8" t="s">
        <v>3272</v>
      </c>
      <c r="W500" s="7"/>
      <c r="X500" s="7" t="s">
        <v>3273</v>
      </c>
      <c r="Y500" s="7"/>
      <c r="Z500" s="7" t="s">
        <v>3274</v>
      </c>
      <c r="AA500" s="7" t="s">
        <v>717</v>
      </c>
      <c r="AB500" s="7"/>
      <c r="AC500" s="6"/>
      <c r="AD500" s="6"/>
      <c r="AE500" s="7">
        <v>1</v>
      </c>
    </row>
    <row r="501" spans="1:31">
      <c r="A501">
        <v>9143170</v>
      </c>
      <c r="B501" t="s">
        <v>1041</v>
      </c>
      <c r="C501" t="s">
        <v>1042</v>
      </c>
      <c r="D501" t="str">
        <f>TRIM(SUBSTITUTE(TblAddress[[#This Row],[person_address]],","," "))</f>
        <v>Takasago</v>
      </c>
      <c r="E501" t="str">
        <f>TRIM([1]!RegExpReplace(TblAddress[[#This Row],[cln1]],"[^ 0-9]",""))</f>
        <v/>
      </c>
      <c r="F501" t="str">
        <f>TRIM([1]!RegExpFind(TblAddress[[#This Row],[cln1]],"(^|\D)\d{1,3}(\D|$)"))</f>
        <v/>
      </c>
      <c r="G501" t="s">
        <v>8</v>
      </c>
      <c r="H501">
        <v>1</v>
      </c>
      <c r="I501">
        <f>LEN(TblAddress[[#This Row],[person_address]])</f>
        <v>8</v>
      </c>
      <c r="J501" s="1">
        <f>IF(TblAddress[[#This Row],[chr_len]]&lt;=I$1002,3,IF(TblAddress[[#This Row],[chr_len]]&lt;=I$1003,2,1))</f>
        <v>3</v>
      </c>
      <c r="K501">
        <f>IF(LEN(TRIM(TblAddress[[#This Row],[cln1]]))=0,0,LEN(TRIM(TblAddress[[#This Row],[cln1]]))-LEN(SUBSTITUTE(TblAddress[[#This Row],[cln1]]," ",""))+1)</f>
        <v>1</v>
      </c>
      <c r="L501">
        <f>IF(LEN(TRIM(TblAddress[[#This Row],[cln2]]))=0,0,LEN(TRIM(TblAddress[[#This Row],[cln2]]))-LEN(SUBSTITUTE(TblAddress[[#This Row],[cln2]]," ",""))+1)</f>
        <v>0</v>
      </c>
      <c r="M501">
        <f>IF(TblAddress[[#This Row],[cln3]]="",0,1)</f>
        <v>0</v>
      </c>
      <c r="N501" s="7">
        <f>LEN(SUBSTITUTE(TblAddress[[#This Row],[cln2]]," ",""))</f>
        <v>0</v>
      </c>
      <c r="O501" s="6">
        <f t="shared" ca="1" si="7"/>
        <v>0.86902964126670967</v>
      </c>
      <c r="P501" s="6">
        <v>0.12222468713310231</v>
      </c>
      <c r="Q501" s="6"/>
      <c r="R501" s="6"/>
      <c r="S501" s="6" t="s">
        <v>2261</v>
      </c>
      <c r="T501" s="7"/>
      <c r="U501" s="7"/>
      <c r="V501" s="8"/>
      <c r="X501" s="7"/>
      <c r="Y501" s="8"/>
      <c r="Z501" s="7" t="s">
        <v>1042</v>
      </c>
      <c r="AA501" s="7"/>
      <c r="AB501" s="7"/>
      <c r="AC501" s="6"/>
      <c r="AD501" s="6"/>
      <c r="AE501" s="6">
        <v>0</v>
      </c>
    </row>
    <row r="502" spans="1:31">
      <c r="A502">
        <v>9177714</v>
      </c>
      <c r="B502" t="s">
        <v>1043</v>
      </c>
      <c r="C502" t="s">
        <v>1006</v>
      </c>
      <c r="D502" t="str">
        <f>TRIM(SUBSTITUTE(TblAddress[[#This Row],[person_address]],","," "))</f>
        <v>Taegu</v>
      </c>
      <c r="E502" t="str">
        <f>TRIM([1]!RegExpReplace(TblAddress[[#This Row],[cln1]],"[^ 0-9]",""))</f>
        <v/>
      </c>
      <c r="F502" t="str">
        <f>TRIM([1]!RegExpFind(TblAddress[[#This Row],[cln1]],"(^|\D)\d{1,3}(\D|$)"))</f>
        <v/>
      </c>
      <c r="G502" t="s">
        <v>15</v>
      </c>
      <c r="H502">
        <v>1</v>
      </c>
      <c r="I502">
        <f>LEN(TblAddress[[#This Row],[person_address]])</f>
        <v>5</v>
      </c>
      <c r="J502" s="1">
        <f>IF(TblAddress[[#This Row],[chr_len]]&lt;=I$1002,3,IF(TblAddress[[#This Row],[chr_len]]&lt;=I$1003,2,1))</f>
        <v>3</v>
      </c>
      <c r="K502">
        <f>IF(LEN(TRIM(TblAddress[[#This Row],[cln1]]))=0,0,LEN(TRIM(TblAddress[[#This Row],[cln1]]))-LEN(SUBSTITUTE(TblAddress[[#This Row],[cln1]]," ",""))+1)</f>
        <v>1</v>
      </c>
      <c r="L502">
        <f>IF(LEN(TRIM(TblAddress[[#This Row],[cln2]]))=0,0,LEN(TRIM(TblAddress[[#This Row],[cln2]]))-LEN(SUBSTITUTE(TblAddress[[#This Row],[cln2]]," ",""))+1)</f>
        <v>0</v>
      </c>
      <c r="M502">
        <f>IF(TblAddress[[#This Row],[cln3]]="",0,1)</f>
        <v>0</v>
      </c>
      <c r="N502" s="7">
        <f>LEN(SUBSTITUTE(TblAddress[[#This Row],[cln2]]," ",""))</f>
        <v>0</v>
      </c>
      <c r="O502" s="6">
        <f t="shared" ca="1" si="7"/>
        <v>0.19499028696855536</v>
      </c>
      <c r="P502" s="6">
        <v>0.18757845810825868</v>
      </c>
      <c r="Q502" s="6"/>
      <c r="R502" s="6"/>
      <c r="S502" s="6" t="s">
        <v>2265</v>
      </c>
      <c r="T502" s="7"/>
      <c r="U502" s="7"/>
      <c r="V502" s="8"/>
      <c r="W502" s="7"/>
      <c r="X502" s="7"/>
      <c r="Y502" s="8"/>
      <c r="Z502" s="7" t="s">
        <v>1006</v>
      </c>
      <c r="AA502" s="7"/>
      <c r="AB502" s="7"/>
      <c r="AC502" s="7"/>
      <c r="AD502" s="7"/>
      <c r="AE502" s="7">
        <v>0</v>
      </c>
    </row>
    <row r="503" spans="1:31">
      <c r="A503">
        <v>9194128</v>
      </c>
      <c r="B503" t="s">
        <v>1044</v>
      </c>
      <c r="C503" t="s">
        <v>1045</v>
      </c>
      <c r="D503" t="str">
        <f>TRIM(SUBSTITUTE(TblAddress[[#This Row],[person_address]],","," "))</f>
        <v>Bartlesville</v>
      </c>
      <c r="E503" t="str">
        <f>TRIM([1]!RegExpReplace(TblAddress[[#This Row],[cln1]],"[^ 0-9]",""))</f>
        <v/>
      </c>
      <c r="F503" t="str">
        <f>TRIM([1]!RegExpFind(TblAddress[[#This Row],[cln1]],"(^|\D)\d{1,3}(\D|$)"))</f>
        <v/>
      </c>
      <c r="G503" t="s">
        <v>19</v>
      </c>
      <c r="H503">
        <v>1</v>
      </c>
      <c r="I503">
        <f>LEN(TblAddress[[#This Row],[person_address]])</f>
        <v>12</v>
      </c>
      <c r="J503" s="1">
        <f>IF(TblAddress[[#This Row],[chr_len]]&lt;=I$1002,3,IF(TblAddress[[#This Row],[chr_len]]&lt;=I$1003,2,1))</f>
        <v>3</v>
      </c>
      <c r="K503">
        <f>IF(LEN(TRIM(TblAddress[[#This Row],[cln1]]))=0,0,LEN(TRIM(TblAddress[[#This Row],[cln1]]))-LEN(SUBSTITUTE(TblAddress[[#This Row],[cln1]]," ",""))+1)</f>
        <v>1</v>
      </c>
      <c r="L503">
        <f>IF(LEN(TRIM(TblAddress[[#This Row],[cln2]]))=0,0,LEN(TRIM(TblAddress[[#This Row],[cln2]]))-LEN(SUBSTITUTE(TblAddress[[#This Row],[cln2]]," ",""))+1)</f>
        <v>0</v>
      </c>
      <c r="M503">
        <f>IF(TblAddress[[#This Row],[cln3]]="",0,1)</f>
        <v>0</v>
      </c>
      <c r="N503" s="7">
        <f>LEN(SUBSTITUTE(TblAddress[[#This Row],[cln2]]," ",""))</f>
        <v>0</v>
      </c>
      <c r="O503" s="6">
        <f t="shared" ca="1" si="7"/>
        <v>0.59957469918765927</v>
      </c>
      <c r="P503" s="6">
        <v>0.16011260391066584</v>
      </c>
      <c r="Q503" s="6"/>
      <c r="R503" s="6"/>
      <c r="S503" s="6" t="s">
        <v>2263</v>
      </c>
      <c r="T503" s="6"/>
      <c r="U503" s="6"/>
      <c r="V503" s="8"/>
      <c r="W503" s="6"/>
      <c r="X503" s="6"/>
      <c r="Y503" s="8"/>
      <c r="Z503" s="6" t="s">
        <v>1045</v>
      </c>
      <c r="AA503" s="6"/>
      <c r="AB503" s="6"/>
      <c r="AC503" s="6"/>
      <c r="AD503" s="6"/>
      <c r="AE503" s="6">
        <v>0</v>
      </c>
    </row>
    <row r="504" spans="1:31">
      <c r="A504">
        <v>9201355</v>
      </c>
      <c r="B504" t="s">
        <v>1046</v>
      </c>
      <c r="C504" t="s">
        <v>1047</v>
      </c>
      <c r="D504" t="str">
        <f>TRIM(SUBSTITUTE(TblAddress[[#This Row],[person_address]],","," "))</f>
        <v>Hoccheim</v>
      </c>
      <c r="E504" t="str">
        <f>TRIM([1]!RegExpReplace(TblAddress[[#This Row],[cln1]],"[^ 0-9]",""))</f>
        <v/>
      </c>
      <c r="F504" t="str">
        <f>TRIM([1]!RegExpFind(TblAddress[[#This Row],[cln1]],"(^|\D)\d{1,3}(\D|$)"))</f>
        <v/>
      </c>
      <c r="G504" t="s">
        <v>4</v>
      </c>
      <c r="H504">
        <v>1</v>
      </c>
      <c r="I504">
        <f>LEN(TblAddress[[#This Row],[person_address]])</f>
        <v>8</v>
      </c>
      <c r="J504" s="1">
        <f>IF(TblAddress[[#This Row],[chr_len]]&lt;=I$1002,3,IF(TblAddress[[#This Row],[chr_len]]&lt;=I$1003,2,1))</f>
        <v>3</v>
      </c>
      <c r="K504">
        <f>IF(LEN(TRIM(TblAddress[[#This Row],[cln1]]))=0,0,LEN(TRIM(TblAddress[[#This Row],[cln1]]))-LEN(SUBSTITUTE(TblAddress[[#This Row],[cln1]]," ",""))+1)</f>
        <v>1</v>
      </c>
      <c r="L504">
        <f>IF(LEN(TRIM(TblAddress[[#This Row],[cln2]]))=0,0,LEN(TRIM(TblAddress[[#This Row],[cln2]]))-LEN(SUBSTITUTE(TblAddress[[#This Row],[cln2]]," ",""))+1)</f>
        <v>0</v>
      </c>
      <c r="M504">
        <f>IF(TblAddress[[#This Row],[cln3]]="",0,1)</f>
        <v>0</v>
      </c>
      <c r="N504" s="7">
        <f>LEN(SUBSTITUTE(TblAddress[[#This Row],[cln2]]," ",""))</f>
        <v>0</v>
      </c>
      <c r="O504" s="6">
        <f t="shared" ca="1" si="7"/>
        <v>0.74348406764104513</v>
      </c>
      <c r="P504" s="6">
        <v>0.11658237170306485</v>
      </c>
      <c r="Q504" s="6"/>
      <c r="R504" s="6"/>
      <c r="S504" s="6" t="s">
        <v>2261</v>
      </c>
      <c r="T504" s="7"/>
      <c r="U504" s="7"/>
      <c r="V504" s="8"/>
      <c r="W504" s="7"/>
      <c r="X504" s="7"/>
      <c r="Y504" s="8"/>
      <c r="Z504" s="7" t="s">
        <v>1047</v>
      </c>
      <c r="AA504" s="7"/>
      <c r="AB504" s="7"/>
      <c r="AC504" s="6"/>
      <c r="AD504" s="6"/>
      <c r="AE504" s="6">
        <v>0</v>
      </c>
    </row>
    <row r="505" spans="1:31">
      <c r="A505">
        <v>9225646</v>
      </c>
      <c r="B505" t="s">
        <v>1048</v>
      </c>
      <c r="C505" t="s">
        <v>898</v>
      </c>
      <c r="D505" t="str">
        <f>TRIM(SUBSTITUTE(TblAddress[[#This Row],[person_address]],","," "))</f>
        <v>Madrid</v>
      </c>
      <c r="E505" t="str">
        <f>TRIM([1]!RegExpReplace(TblAddress[[#This Row],[cln1]],"[^ 0-9]",""))</f>
        <v/>
      </c>
      <c r="F505" t="str">
        <f>TRIM([1]!RegExpFind(TblAddress[[#This Row],[cln1]],"(^|\D)\d{1,3}(\D|$)"))</f>
        <v/>
      </c>
      <c r="G505" t="s">
        <v>10</v>
      </c>
      <c r="H505">
        <v>1</v>
      </c>
      <c r="I505">
        <f>LEN(TblAddress[[#This Row],[person_address]])</f>
        <v>6</v>
      </c>
      <c r="J505" s="1">
        <f>IF(TblAddress[[#This Row],[chr_len]]&lt;=I$1002,3,IF(TblAddress[[#This Row],[chr_len]]&lt;=I$1003,2,1))</f>
        <v>3</v>
      </c>
      <c r="K505">
        <f>IF(LEN(TRIM(TblAddress[[#This Row],[cln1]]))=0,0,LEN(TRIM(TblAddress[[#This Row],[cln1]]))-LEN(SUBSTITUTE(TblAddress[[#This Row],[cln1]]," ",""))+1)</f>
        <v>1</v>
      </c>
      <c r="L505">
        <f>IF(LEN(TRIM(TblAddress[[#This Row],[cln2]]))=0,0,LEN(TRIM(TblAddress[[#This Row],[cln2]]))-LEN(SUBSTITUTE(TblAddress[[#This Row],[cln2]]," ",""))+1)</f>
        <v>0</v>
      </c>
      <c r="M505">
        <f>IF(TblAddress[[#This Row],[cln3]]="",0,1)</f>
        <v>0</v>
      </c>
      <c r="N505" s="7">
        <f>LEN(SUBSTITUTE(TblAddress[[#This Row],[cln2]]," ",""))</f>
        <v>0</v>
      </c>
      <c r="O505" s="6">
        <f t="shared" ca="1" si="7"/>
        <v>0.137912170966629</v>
      </c>
      <c r="P505" s="6">
        <v>0.20194071696586857</v>
      </c>
      <c r="Q505" s="6"/>
      <c r="R505" s="6"/>
      <c r="S505" s="6" t="s">
        <v>2266</v>
      </c>
      <c r="T505" s="6"/>
      <c r="U505" s="6"/>
      <c r="V505" s="8"/>
      <c r="W505" s="6"/>
      <c r="X505" s="6"/>
      <c r="Y505" s="8"/>
      <c r="Z505" s="6" t="s">
        <v>898</v>
      </c>
      <c r="AA505" s="6"/>
      <c r="AB505" s="6"/>
      <c r="AC505" s="6"/>
      <c r="AD505" s="6"/>
      <c r="AE505" s="6">
        <v>0</v>
      </c>
    </row>
    <row r="506" spans="1:31">
      <c r="A506">
        <v>9293322</v>
      </c>
      <c r="B506" t="s">
        <v>1049</v>
      </c>
      <c r="C506" t="s">
        <v>1050</v>
      </c>
      <c r="D506" t="str">
        <f>TRIM(SUBSTITUTE(TblAddress[[#This Row],[person_address]],","," "))</f>
        <v>Herndon VA</v>
      </c>
      <c r="E506" t="str">
        <f>TRIM([1]!RegExpReplace(TblAddress[[#This Row],[cln1]],"[^ 0-9]",""))</f>
        <v/>
      </c>
      <c r="F506" t="str">
        <f>TRIM([1]!RegExpFind(TblAddress[[#This Row],[cln1]],"(^|\D)\d{1,3}(\D|$)"))</f>
        <v/>
      </c>
      <c r="G506" t="s">
        <v>19</v>
      </c>
      <c r="H506">
        <v>1</v>
      </c>
      <c r="I506">
        <f>LEN(TblAddress[[#This Row],[person_address]])</f>
        <v>10</v>
      </c>
      <c r="J506" s="1">
        <f>IF(TblAddress[[#This Row],[chr_len]]&lt;=I$1002,3,IF(TblAddress[[#This Row],[chr_len]]&lt;=I$1003,2,1))</f>
        <v>3</v>
      </c>
      <c r="K506">
        <f>IF(LEN(TRIM(TblAddress[[#This Row],[cln1]]))=0,0,LEN(TRIM(TblAddress[[#This Row],[cln1]]))-LEN(SUBSTITUTE(TblAddress[[#This Row],[cln1]]," ",""))+1)</f>
        <v>2</v>
      </c>
      <c r="L506">
        <f>IF(LEN(TRIM(TblAddress[[#This Row],[cln2]]))=0,0,LEN(TRIM(TblAddress[[#This Row],[cln2]]))-LEN(SUBSTITUTE(TblAddress[[#This Row],[cln2]]," ",""))+1)</f>
        <v>0</v>
      </c>
      <c r="M506">
        <f>IF(TblAddress[[#This Row],[cln3]]="",0,1)</f>
        <v>0</v>
      </c>
      <c r="N506" s="7">
        <f>LEN(SUBSTITUTE(TblAddress[[#This Row],[cln2]]," ",""))</f>
        <v>0</v>
      </c>
      <c r="O506" s="6">
        <f t="shared" ca="1" si="7"/>
        <v>0.17463408398745994</v>
      </c>
      <c r="P506" s="6">
        <v>0.17702142084940287</v>
      </c>
      <c r="Q506" s="6"/>
      <c r="R506" s="6"/>
      <c r="S506" s="6" t="s">
        <v>2264</v>
      </c>
      <c r="T506" s="7"/>
      <c r="U506" s="7"/>
      <c r="V506" s="8"/>
      <c r="W506" s="7"/>
      <c r="X506" s="7"/>
      <c r="Y506" s="8"/>
      <c r="Z506" s="7" t="s">
        <v>2688</v>
      </c>
      <c r="AA506" s="7" t="s">
        <v>2089</v>
      </c>
      <c r="AB506" s="7"/>
      <c r="AC506" s="7"/>
      <c r="AD506" s="7"/>
      <c r="AE506" s="7">
        <v>0</v>
      </c>
    </row>
    <row r="507" spans="1:31">
      <c r="A507">
        <v>9335398</v>
      </c>
      <c r="B507" t="s">
        <v>1051</v>
      </c>
      <c r="C507" t="s">
        <v>1052</v>
      </c>
      <c r="D507" t="str">
        <f>TRIM(SUBSTITUTE(TblAddress[[#This Row],[person_address]],","," "))</f>
        <v>Nobeoka</v>
      </c>
      <c r="E507" t="str">
        <f>TRIM([1]!RegExpReplace(TblAddress[[#This Row],[cln1]],"[^ 0-9]",""))</f>
        <v/>
      </c>
      <c r="F507" t="str">
        <f>TRIM([1]!RegExpFind(TblAddress[[#This Row],[cln1]],"(^|\D)\d{1,3}(\D|$)"))</f>
        <v/>
      </c>
      <c r="G507" t="s">
        <v>8</v>
      </c>
      <c r="H507">
        <v>1</v>
      </c>
      <c r="I507">
        <f>LEN(TblAddress[[#This Row],[person_address]])</f>
        <v>7</v>
      </c>
      <c r="J507" s="1">
        <f>IF(TblAddress[[#This Row],[chr_len]]&lt;=I$1002,3,IF(TblAddress[[#This Row],[chr_len]]&lt;=I$1003,2,1))</f>
        <v>3</v>
      </c>
      <c r="K507">
        <f>IF(LEN(TRIM(TblAddress[[#This Row],[cln1]]))=0,0,LEN(TRIM(TblAddress[[#This Row],[cln1]]))-LEN(SUBSTITUTE(TblAddress[[#This Row],[cln1]]," ",""))+1)</f>
        <v>1</v>
      </c>
      <c r="L507">
        <f>IF(LEN(TRIM(TblAddress[[#This Row],[cln2]]))=0,0,LEN(TRIM(TblAddress[[#This Row],[cln2]]))-LEN(SUBSTITUTE(TblAddress[[#This Row],[cln2]]," ",""))+1)</f>
        <v>0</v>
      </c>
      <c r="M507">
        <f>IF(TblAddress[[#This Row],[cln3]]="",0,1)</f>
        <v>0</v>
      </c>
      <c r="N507" s="7">
        <f>LEN(SUBSTITUTE(TblAddress[[#This Row],[cln2]]," ",""))</f>
        <v>0</v>
      </c>
      <c r="O507" s="6">
        <f t="shared" ca="1" si="7"/>
        <v>0.74857903193332953</v>
      </c>
      <c r="P507" s="6">
        <v>0.161989738634432</v>
      </c>
      <c r="Q507" s="6"/>
      <c r="R507" s="6"/>
      <c r="S507" s="6" t="s">
        <v>2263</v>
      </c>
      <c r="T507" s="6"/>
      <c r="U507" s="6"/>
      <c r="V507" s="8"/>
      <c r="X507" s="6"/>
      <c r="Y507" s="8"/>
      <c r="Z507" s="6" t="s">
        <v>1052</v>
      </c>
      <c r="AA507" s="6"/>
      <c r="AB507" s="6"/>
      <c r="AC507" s="6"/>
      <c r="AD507" s="6"/>
      <c r="AE507" s="6">
        <v>0</v>
      </c>
    </row>
    <row r="508" spans="1:31">
      <c r="A508">
        <v>9358110</v>
      </c>
      <c r="B508" t="s">
        <v>1053</v>
      </c>
      <c r="C508" t="s">
        <v>1054</v>
      </c>
      <c r="D508" t="str">
        <f>TRIM(SUBSTITUTE(TblAddress[[#This Row],[person_address]],","," "))</f>
        <v>St. Lucia</v>
      </c>
      <c r="E508" t="str">
        <f>TRIM([1]!RegExpReplace(TblAddress[[#This Row],[cln1]],"[^ 0-9]",""))</f>
        <v/>
      </c>
      <c r="F508" t="str">
        <f>TRIM([1]!RegExpFind(TblAddress[[#This Row],[cln1]],"(^|\D)\d{1,3}(\D|$)"))</f>
        <v/>
      </c>
      <c r="G508" t="s">
        <v>76</v>
      </c>
      <c r="H508">
        <v>1</v>
      </c>
      <c r="I508">
        <f>LEN(TblAddress[[#This Row],[person_address]])</f>
        <v>9</v>
      </c>
      <c r="J508" s="1">
        <f>IF(TblAddress[[#This Row],[chr_len]]&lt;=I$1002,3,IF(TblAddress[[#This Row],[chr_len]]&lt;=I$1003,2,1))</f>
        <v>3</v>
      </c>
      <c r="K508">
        <f>IF(LEN(TRIM(TblAddress[[#This Row],[cln1]]))=0,0,LEN(TRIM(TblAddress[[#This Row],[cln1]]))-LEN(SUBSTITUTE(TblAddress[[#This Row],[cln1]]," ",""))+1)</f>
        <v>2</v>
      </c>
      <c r="L508">
        <f>IF(LEN(TRIM(TblAddress[[#This Row],[cln2]]))=0,0,LEN(TRIM(TblAddress[[#This Row],[cln2]]))-LEN(SUBSTITUTE(TblAddress[[#This Row],[cln2]]," ",""))+1)</f>
        <v>0</v>
      </c>
      <c r="M508">
        <f>IF(TblAddress[[#This Row],[cln3]]="",0,1)</f>
        <v>0</v>
      </c>
      <c r="N508" s="7">
        <f>LEN(SUBSTITUTE(TblAddress[[#This Row],[cln2]]," ",""))</f>
        <v>0</v>
      </c>
      <c r="O508" s="6">
        <f t="shared" ca="1" si="7"/>
        <v>0.77289345405544452</v>
      </c>
      <c r="P508" s="6">
        <v>0.18801060245436008</v>
      </c>
      <c r="Q508" s="6"/>
      <c r="R508" s="6"/>
      <c r="S508" s="6" t="s">
        <v>2265</v>
      </c>
      <c r="T508" s="7"/>
      <c r="U508" s="7"/>
      <c r="V508" s="8"/>
      <c r="W508" s="7"/>
      <c r="X508" s="7"/>
      <c r="Y508" s="8"/>
      <c r="Z508" s="7"/>
      <c r="AA508" s="7" t="s">
        <v>1054</v>
      </c>
      <c r="AB508" s="7"/>
      <c r="AC508" s="7"/>
      <c r="AD508" s="7"/>
      <c r="AE508" s="7">
        <v>0</v>
      </c>
    </row>
    <row r="509" spans="1:31">
      <c r="A509">
        <v>9384610</v>
      </c>
      <c r="B509" t="s">
        <v>1055</v>
      </c>
      <c r="C509" t="s">
        <v>1056</v>
      </c>
      <c r="D509" t="str">
        <f>TRIM(SUBSTITUTE(TblAddress[[#This Row],[person_address]],","," "))</f>
        <v>9Fl. No. 786 Chung-Cheng Rd. Chung-Ho City Taipei Hsien</v>
      </c>
      <c r="E509" t="str">
        <f>TRIM([1]!RegExpReplace(TblAddress[[#This Row],[cln1]],"[^ 0-9]",""))</f>
        <v>9 786</v>
      </c>
      <c r="F509" t="str">
        <f>TRIM([1]!RegExpFind(TblAddress[[#This Row],[cln1]],"(^|\D)\d{1,3}(\D|$)"))</f>
        <v>9F</v>
      </c>
      <c r="G509" t="s">
        <v>11</v>
      </c>
      <c r="H509">
        <v>1</v>
      </c>
      <c r="I509">
        <f>LEN(TblAddress[[#This Row],[person_address]])</f>
        <v>58</v>
      </c>
      <c r="J509" s="1">
        <f>IF(TblAddress[[#This Row],[chr_len]]&lt;=I$1002,3,IF(TblAddress[[#This Row],[chr_len]]&lt;=I$1003,2,1))</f>
        <v>1</v>
      </c>
      <c r="K509">
        <f>IF(LEN(TRIM(TblAddress[[#This Row],[cln1]]))=0,0,LEN(TRIM(TblAddress[[#This Row],[cln1]]))-LEN(SUBSTITUTE(TblAddress[[#This Row],[cln1]]," ",""))+1)</f>
        <v>9</v>
      </c>
      <c r="L509">
        <f>IF(LEN(TRIM(TblAddress[[#This Row],[cln2]]))=0,0,LEN(TRIM(TblAddress[[#This Row],[cln2]]))-LEN(SUBSTITUTE(TblAddress[[#This Row],[cln2]]," ",""))+1)</f>
        <v>2</v>
      </c>
      <c r="M509">
        <f>IF(TblAddress[[#This Row],[cln3]]="",0,1)</f>
        <v>1</v>
      </c>
      <c r="N509" s="7">
        <f>LEN(SUBSTITUTE(TblAddress[[#This Row],[cln2]]," ",""))</f>
        <v>4</v>
      </c>
      <c r="O509" s="6">
        <f t="shared" ca="1" si="7"/>
        <v>0.23958527879542413</v>
      </c>
      <c r="P509" s="6">
        <v>0.16274608524968959</v>
      </c>
      <c r="Q509" s="6"/>
      <c r="R509" s="6"/>
      <c r="S509" s="6" t="s">
        <v>2263</v>
      </c>
      <c r="T509" s="6"/>
      <c r="U509" s="6" t="s">
        <v>3034</v>
      </c>
      <c r="V509" s="8" t="s">
        <v>3035</v>
      </c>
      <c r="W509" s="6" t="s">
        <v>3036</v>
      </c>
      <c r="X509" s="6" t="s">
        <v>3037</v>
      </c>
      <c r="Y509" s="8"/>
      <c r="Z509" s="6" t="s">
        <v>965</v>
      </c>
      <c r="AA509" s="6"/>
      <c r="AB509" s="6"/>
      <c r="AC509" s="6"/>
      <c r="AD509" s="6"/>
      <c r="AE509" s="6">
        <v>1</v>
      </c>
    </row>
    <row r="510" spans="1:31">
      <c r="A510">
        <v>9393386</v>
      </c>
      <c r="B510" t="s">
        <v>1057</v>
      </c>
      <c r="C510" t="s">
        <v>1058</v>
      </c>
      <c r="D510" t="str">
        <f>TRIM(SUBSTITUTE(TblAddress[[#This Row],[person_address]],","," "))</f>
        <v>Mira Loma</v>
      </c>
      <c r="E510" t="str">
        <f>TRIM([1]!RegExpReplace(TblAddress[[#This Row],[cln1]],"[^ 0-9]",""))</f>
        <v/>
      </c>
      <c r="F510" t="str">
        <f>TRIM([1]!RegExpFind(TblAddress[[#This Row],[cln1]],"(^|\D)\d{1,3}(\D|$)"))</f>
        <v/>
      </c>
      <c r="G510" t="s">
        <v>19</v>
      </c>
      <c r="H510">
        <v>1</v>
      </c>
      <c r="I510">
        <f>LEN(TblAddress[[#This Row],[person_address]])</f>
        <v>9</v>
      </c>
      <c r="J510" s="1">
        <f>IF(TblAddress[[#This Row],[chr_len]]&lt;=I$1002,3,IF(TblAddress[[#This Row],[chr_len]]&lt;=I$1003,2,1))</f>
        <v>3</v>
      </c>
      <c r="K510">
        <f>IF(LEN(TRIM(TblAddress[[#This Row],[cln1]]))=0,0,LEN(TRIM(TblAddress[[#This Row],[cln1]]))-LEN(SUBSTITUTE(TblAddress[[#This Row],[cln1]]," ",""))+1)</f>
        <v>2</v>
      </c>
      <c r="L510">
        <f>IF(LEN(TRIM(TblAddress[[#This Row],[cln2]]))=0,0,LEN(TRIM(TblAddress[[#This Row],[cln2]]))-LEN(SUBSTITUTE(TblAddress[[#This Row],[cln2]]," ",""))+1)</f>
        <v>0</v>
      </c>
      <c r="M510">
        <f>IF(TblAddress[[#This Row],[cln3]]="",0,1)</f>
        <v>0</v>
      </c>
      <c r="N510" s="7">
        <f>LEN(SUBSTITUTE(TblAddress[[#This Row],[cln2]]," ",""))</f>
        <v>0</v>
      </c>
      <c r="O510" s="6">
        <f t="shared" ca="1" si="7"/>
        <v>0.9485388357071769</v>
      </c>
      <c r="P510" s="6">
        <v>0.15067454165214589</v>
      </c>
      <c r="Q510" s="6"/>
      <c r="R510" s="6"/>
      <c r="S510" s="6" t="s">
        <v>2263</v>
      </c>
      <c r="T510" s="6"/>
      <c r="U510" s="6"/>
      <c r="V510" s="8"/>
      <c r="W510" s="6"/>
      <c r="X510" s="6"/>
      <c r="Y510" s="8"/>
      <c r="Z510" s="6" t="s">
        <v>1058</v>
      </c>
      <c r="AA510" s="6"/>
      <c r="AB510" s="6"/>
      <c r="AC510" s="6"/>
      <c r="AD510" s="6"/>
      <c r="AE510" s="6">
        <v>0</v>
      </c>
    </row>
    <row r="511" spans="1:31">
      <c r="A511">
        <v>9414256</v>
      </c>
      <c r="B511" t="s">
        <v>1059</v>
      </c>
      <c r="C511" t="s">
        <v>785</v>
      </c>
      <c r="D511" t="str">
        <f>TRIM(SUBSTITUTE(TblAddress[[#This Row],[person_address]],","," "))</f>
        <v>Charleston</v>
      </c>
      <c r="E511" t="str">
        <f>TRIM([1]!RegExpReplace(TblAddress[[#This Row],[cln1]],"[^ 0-9]",""))</f>
        <v/>
      </c>
      <c r="F511" t="str">
        <f>TRIM([1]!RegExpFind(TblAddress[[#This Row],[cln1]],"(^|\D)\d{1,3}(\D|$)"))</f>
        <v/>
      </c>
      <c r="G511" t="s">
        <v>19</v>
      </c>
      <c r="H511">
        <v>1</v>
      </c>
      <c r="I511">
        <f>LEN(TblAddress[[#This Row],[person_address]])</f>
        <v>10</v>
      </c>
      <c r="J511" s="1">
        <f>IF(TblAddress[[#This Row],[chr_len]]&lt;=I$1002,3,IF(TblAddress[[#This Row],[chr_len]]&lt;=I$1003,2,1))</f>
        <v>3</v>
      </c>
      <c r="K511">
        <f>IF(LEN(TRIM(TblAddress[[#This Row],[cln1]]))=0,0,LEN(TRIM(TblAddress[[#This Row],[cln1]]))-LEN(SUBSTITUTE(TblAddress[[#This Row],[cln1]]," ",""))+1)</f>
        <v>1</v>
      </c>
      <c r="L511">
        <f>IF(LEN(TRIM(TblAddress[[#This Row],[cln2]]))=0,0,LEN(TRIM(TblAddress[[#This Row],[cln2]]))-LEN(SUBSTITUTE(TblAddress[[#This Row],[cln2]]," ",""))+1)</f>
        <v>0</v>
      </c>
      <c r="M511">
        <f>IF(TblAddress[[#This Row],[cln3]]="",0,1)</f>
        <v>0</v>
      </c>
      <c r="N511" s="7">
        <f>LEN(SUBSTITUTE(TblAddress[[#This Row],[cln2]]," ",""))</f>
        <v>0</v>
      </c>
      <c r="O511" s="6">
        <f t="shared" ca="1" si="7"/>
        <v>0.26029164461774723</v>
      </c>
      <c r="P511" s="6">
        <v>0.13260008760144704</v>
      </c>
      <c r="Q511" s="6"/>
      <c r="R511" s="6"/>
      <c r="S511" s="6" t="s">
        <v>2262</v>
      </c>
      <c r="T511" s="6"/>
      <c r="U511" s="6"/>
      <c r="V511" s="6"/>
      <c r="W511" s="17"/>
      <c r="X511" s="6"/>
      <c r="Y511" s="18"/>
      <c r="Z511" s="6" t="s">
        <v>785</v>
      </c>
      <c r="AA511" s="6"/>
      <c r="AB511" s="6"/>
      <c r="AC511" s="6"/>
      <c r="AD511" s="6"/>
      <c r="AE511" s="6">
        <v>0</v>
      </c>
    </row>
    <row r="512" spans="1:31">
      <c r="A512">
        <v>9425312</v>
      </c>
      <c r="B512" t="s">
        <v>1060</v>
      </c>
      <c r="C512" t="s">
        <v>614</v>
      </c>
      <c r="D512" t="str">
        <f>TRIM(SUBSTITUTE(TblAddress[[#This Row],[person_address]],","," "))</f>
        <v>Munich</v>
      </c>
      <c r="E512" t="str">
        <f>TRIM([1]!RegExpReplace(TblAddress[[#This Row],[cln1]],"[^ 0-9]",""))</f>
        <v/>
      </c>
      <c r="F512" t="str">
        <f>TRIM([1]!RegExpFind(TblAddress[[#This Row],[cln1]],"(^|\D)\d{1,3}(\D|$)"))</f>
        <v/>
      </c>
      <c r="G512" t="s">
        <v>4</v>
      </c>
      <c r="H512">
        <v>1</v>
      </c>
      <c r="I512">
        <f>LEN(TblAddress[[#This Row],[person_address]])</f>
        <v>6</v>
      </c>
      <c r="J512" s="1">
        <f>IF(TblAddress[[#This Row],[chr_len]]&lt;=I$1002,3,IF(TblAddress[[#This Row],[chr_len]]&lt;=I$1003,2,1))</f>
        <v>3</v>
      </c>
      <c r="K512">
        <f>IF(LEN(TRIM(TblAddress[[#This Row],[cln1]]))=0,0,LEN(TRIM(TblAddress[[#This Row],[cln1]]))-LEN(SUBSTITUTE(TblAddress[[#This Row],[cln1]]," ",""))+1)</f>
        <v>1</v>
      </c>
      <c r="L512">
        <f>IF(LEN(TRIM(TblAddress[[#This Row],[cln2]]))=0,0,LEN(TRIM(TblAddress[[#This Row],[cln2]]))-LEN(SUBSTITUTE(TblAddress[[#This Row],[cln2]]," ",""))+1)</f>
        <v>0</v>
      </c>
      <c r="M512">
        <f>IF(TblAddress[[#This Row],[cln3]]="",0,1)</f>
        <v>0</v>
      </c>
      <c r="N512" s="7">
        <f>LEN(SUBSTITUTE(TblAddress[[#This Row],[cln2]]," ",""))</f>
        <v>0</v>
      </c>
      <c r="O512" s="6">
        <f t="shared" ca="1" si="7"/>
        <v>0.75449846681654864</v>
      </c>
      <c r="P512" s="6">
        <v>0.18351514219193366</v>
      </c>
      <c r="Q512" s="6"/>
      <c r="R512" s="6"/>
      <c r="S512" s="6" t="s">
        <v>2265</v>
      </c>
      <c r="T512" s="7"/>
      <c r="U512" s="7"/>
      <c r="V512" s="8"/>
      <c r="W512" s="7"/>
      <c r="X512" s="7"/>
      <c r="Y512" s="8"/>
      <c r="Z512" s="7" t="s">
        <v>614</v>
      </c>
      <c r="AA512" s="7"/>
      <c r="AB512" s="7"/>
      <c r="AC512" s="7"/>
      <c r="AD512" s="7"/>
      <c r="AE512" s="7">
        <v>0</v>
      </c>
    </row>
    <row r="513" spans="1:31">
      <c r="A513">
        <v>9440061</v>
      </c>
      <c r="B513" t="s">
        <v>1061</v>
      </c>
      <c r="C513" t="s">
        <v>696</v>
      </c>
      <c r="D513" t="str">
        <f>TRIM(SUBSTITUTE(TblAddress[[#This Row],[person_address]],","," "))</f>
        <v>Beijing</v>
      </c>
      <c r="E513" t="str">
        <f>TRIM([1]!RegExpReplace(TblAddress[[#This Row],[cln1]],"[^ 0-9]",""))</f>
        <v/>
      </c>
      <c r="F513" t="str">
        <f>TRIM([1]!RegExpFind(TblAddress[[#This Row],[cln1]],"(^|\D)\d{1,3}(\D|$)"))</f>
        <v/>
      </c>
      <c r="G513" t="s">
        <v>61</v>
      </c>
      <c r="H513">
        <v>1</v>
      </c>
      <c r="I513">
        <f>LEN(TblAddress[[#This Row],[person_address]])</f>
        <v>7</v>
      </c>
      <c r="J513" s="1">
        <f>IF(TblAddress[[#This Row],[chr_len]]&lt;=I$1002,3,IF(TblAddress[[#This Row],[chr_len]]&lt;=I$1003,2,1))</f>
        <v>3</v>
      </c>
      <c r="K513">
        <f>IF(LEN(TRIM(TblAddress[[#This Row],[cln1]]))=0,0,LEN(TRIM(TblAddress[[#This Row],[cln1]]))-LEN(SUBSTITUTE(TblAddress[[#This Row],[cln1]]," ",""))+1)</f>
        <v>1</v>
      </c>
      <c r="L513">
        <f>IF(LEN(TRIM(TblAddress[[#This Row],[cln2]]))=0,0,LEN(TRIM(TblAddress[[#This Row],[cln2]]))-LEN(SUBSTITUTE(TblAddress[[#This Row],[cln2]]," ",""))+1)</f>
        <v>0</v>
      </c>
      <c r="M513">
        <f>IF(TblAddress[[#This Row],[cln3]]="",0,1)</f>
        <v>0</v>
      </c>
      <c r="N513" s="7">
        <f>LEN(SUBSTITUTE(TblAddress[[#This Row],[cln2]]," ",""))</f>
        <v>0</v>
      </c>
      <c r="O513" s="6">
        <f t="shared" ca="1" si="7"/>
        <v>0.97958606332629083</v>
      </c>
      <c r="P513" s="6">
        <v>0.17919150852458687</v>
      </c>
      <c r="Q513" s="6"/>
      <c r="R513" s="6"/>
      <c r="S513" s="6" t="s">
        <v>2264</v>
      </c>
      <c r="T513" s="7"/>
      <c r="U513" s="7"/>
      <c r="V513" s="8"/>
      <c r="W513" s="7"/>
      <c r="X513" s="7"/>
      <c r="Y513" s="8"/>
      <c r="Z513" s="7" t="s">
        <v>696</v>
      </c>
      <c r="AA513" s="7"/>
      <c r="AB513" s="7"/>
      <c r="AC513" s="7"/>
      <c r="AD513" s="7"/>
      <c r="AE513" s="7">
        <v>0</v>
      </c>
    </row>
    <row r="514" spans="1:31">
      <c r="A514">
        <v>9453943</v>
      </c>
      <c r="B514" t="s">
        <v>1062</v>
      </c>
      <c r="C514" t="s">
        <v>1063</v>
      </c>
      <c r="D514" t="str">
        <f>TRIM(SUBSTITUTE(TblAddress[[#This Row],[person_address]],","," "))</f>
        <v>Kreuzlingen</v>
      </c>
      <c r="E514" t="str">
        <f>TRIM([1]!RegExpReplace(TblAddress[[#This Row],[cln1]],"[^ 0-9]",""))</f>
        <v/>
      </c>
      <c r="F514" t="str">
        <f>TRIM([1]!RegExpFind(TblAddress[[#This Row],[cln1]],"(^|\D)\d{1,3}(\D|$)"))</f>
        <v/>
      </c>
      <c r="G514" t="s">
        <v>20</v>
      </c>
      <c r="H514">
        <v>1</v>
      </c>
      <c r="I514">
        <f>LEN(TblAddress[[#This Row],[person_address]])</f>
        <v>11</v>
      </c>
      <c r="J514" s="1">
        <f>IF(TblAddress[[#This Row],[chr_len]]&lt;=I$1002,3,IF(TblAddress[[#This Row],[chr_len]]&lt;=I$1003,2,1))</f>
        <v>3</v>
      </c>
      <c r="K514">
        <f>IF(LEN(TRIM(TblAddress[[#This Row],[cln1]]))=0,0,LEN(TRIM(TblAddress[[#This Row],[cln1]]))-LEN(SUBSTITUTE(TblAddress[[#This Row],[cln1]]," ",""))+1)</f>
        <v>1</v>
      </c>
      <c r="L514">
        <f>IF(LEN(TRIM(TblAddress[[#This Row],[cln2]]))=0,0,LEN(TRIM(TblAddress[[#This Row],[cln2]]))-LEN(SUBSTITUTE(TblAddress[[#This Row],[cln2]]," ",""))+1)</f>
        <v>0</v>
      </c>
      <c r="M514">
        <f>IF(TblAddress[[#This Row],[cln3]]="",0,1)</f>
        <v>0</v>
      </c>
      <c r="N514" s="7">
        <f>LEN(SUBSTITUTE(TblAddress[[#This Row],[cln2]]," ",""))</f>
        <v>0</v>
      </c>
      <c r="O514" s="6">
        <f t="shared" ref="O514:O577" ca="1" si="8">RAND()</f>
        <v>8.2307509493975695E-2</v>
      </c>
      <c r="P514" s="6">
        <v>0.11846478146352868</v>
      </c>
      <c r="Q514" s="6"/>
      <c r="R514" s="6"/>
      <c r="S514" s="6" t="s">
        <v>2261</v>
      </c>
      <c r="T514" s="7"/>
      <c r="U514" s="7"/>
      <c r="V514" s="8"/>
      <c r="W514" s="7"/>
      <c r="X514" s="7"/>
      <c r="Y514" s="8"/>
      <c r="Z514" s="7" t="s">
        <v>1063</v>
      </c>
      <c r="AA514" s="7"/>
      <c r="AB514" s="7"/>
      <c r="AC514" s="6"/>
      <c r="AD514" s="6"/>
      <c r="AE514" s="6">
        <v>0</v>
      </c>
    </row>
    <row r="515" spans="1:31">
      <c r="A515">
        <v>9472642</v>
      </c>
      <c r="B515" t="s">
        <v>1064</v>
      </c>
      <c r="C515" t="s">
        <v>1065</v>
      </c>
      <c r="D515" t="str">
        <f>TRIM(SUBSTITUTE(TblAddress[[#This Row],[person_address]],","," "))</f>
        <v>Inzai</v>
      </c>
      <c r="E515" t="str">
        <f>TRIM([1]!RegExpReplace(TblAddress[[#This Row],[cln1]],"[^ 0-9]",""))</f>
        <v/>
      </c>
      <c r="F515" t="str">
        <f>TRIM([1]!RegExpFind(TblAddress[[#This Row],[cln1]],"(^|\D)\d{1,3}(\D|$)"))</f>
        <v/>
      </c>
      <c r="G515" t="s">
        <v>8</v>
      </c>
      <c r="H515">
        <v>1</v>
      </c>
      <c r="I515">
        <f>LEN(TblAddress[[#This Row],[person_address]])</f>
        <v>5</v>
      </c>
      <c r="J515" s="1">
        <f>IF(TblAddress[[#This Row],[chr_len]]&lt;=I$1002,3,IF(TblAddress[[#This Row],[chr_len]]&lt;=I$1003,2,1))</f>
        <v>3</v>
      </c>
      <c r="K515">
        <f>IF(LEN(TRIM(TblAddress[[#This Row],[cln1]]))=0,0,LEN(TRIM(TblAddress[[#This Row],[cln1]]))-LEN(SUBSTITUTE(TblAddress[[#This Row],[cln1]]," ",""))+1)</f>
        <v>1</v>
      </c>
      <c r="L515">
        <f>IF(LEN(TRIM(TblAddress[[#This Row],[cln2]]))=0,0,LEN(TRIM(TblAddress[[#This Row],[cln2]]))-LEN(SUBSTITUTE(TblAddress[[#This Row],[cln2]]," ",""))+1)</f>
        <v>0</v>
      </c>
      <c r="M515">
        <f>IF(TblAddress[[#This Row],[cln3]]="",0,1)</f>
        <v>0</v>
      </c>
      <c r="N515" s="7">
        <f>LEN(SUBSTITUTE(TblAddress[[#This Row],[cln2]]," ",""))</f>
        <v>0</v>
      </c>
      <c r="O515" s="6">
        <f t="shared" ca="1" si="8"/>
        <v>0.99863630314817997</v>
      </c>
      <c r="P515" s="6">
        <v>0.18353835704075216</v>
      </c>
      <c r="Q515" s="6"/>
      <c r="R515" s="6"/>
      <c r="S515" s="6" t="s">
        <v>2265</v>
      </c>
      <c r="T515" s="7"/>
      <c r="U515" s="7"/>
      <c r="V515" s="8"/>
      <c r="X515" s="7"/>
      <c r="Y515" s="8"/>
      <c r="Z515" s="7" t="s">
        <v>1065</v>
      </c>
      <c r="AA515" s="7"/>
      <c r="AB515" s="7"/>
      <c r="AC515" s="7"/>
      <c r="AD515" s="7"/>
      <c r="AE515" s="7">
        <v>0</v>
      </c>
    </row>
    <row r="516" spans="1:31">
      <c r="A516">
        <v>9473797</v>
      </c>
      <c r="B516" t="s">
        <v>1066</v>
      </c>
      <c r="C516" t="s">
        <v>613</v>
      </c>
      <c r="D516" t="str">
        <f>TRIM(SUBSTITUTE(TblAddress[[#This Row],[person_address]],","," "))</f>
        <v>Tokyo</v>
      </c>
      <c r="E516" t="str">
        <f>TRIM([1]!RegExpReplace(TblAddress[[#This Row],[cln1]],"[^ 0-9]",""))</f>
        <v/>
      </c>
      <c r="F516" t="str">
        <f>TRIM([1]!RegExpFind(TblAddress[[#This Row],[cln1]],"(^|\D)\d{1,3}(\D|$)"))</f>
        <v/>
      </c>
      <c r="G516" t="s">
        <v>8</v>
      </c>
      <c r="H516">
        <v>1</v>
      </c>
      <c r="I516">
        <f>LEN(TblAddress[[#This Row],[person_address]])</f>
        <v>5</v>
      </c>
      <c r="J516" s="1">
        <f>IF(TblAddress[[#This Row],[chr_len]]&lt;=I$1002,3,IF(TblAddress[[#This Row],[chr_len]]&lt;=I$1003,2,1))</f>
        <v>3</v>
      </c>
      <c r="K516">
        <f>IF(LEN(TRIM(TblAddress[[#This Row],[cln1]]))=0,0,LEN(TRIM(TblAddress[[#This Row],[cln1]]))-LEN(SUBSTITUTE(TblAddress[[#This Row],[cln1]]," ",""))+1)</f>
        <v>1</v>
      </c>
      <c r="L516">
        <f>IF(LEN(TRIM(TblAddress[[#This Row],[cln2]]))=0,0,LEN(TRIM(TblAddress[[#This Row],[cln2]]))-LEN(SUBSTITUTE(TblAddress[[#This Row],[cln2]]," ",""))+1)</f>
        <v>0</v>
      </c>
      <c r="M516">
        <f>IF(TblAddress[[#This Row],[cln3]]="",0,1)</f>
        <v>0</v>
      </c>
      <c r="N516" s="7">
        <f>LEN(SUBSTITUTE(TblAddress[[#This Row],[cln2]]," ",""))</f>
        <v>0</v>
      </c>
      <c r="O516" s="6">
        <f t="shared" ca="1" si="8"/>
        <v>0.75247997403061828</v>
      </c>
      <c r="P516" s="6">
        <v>0.19780556590221687</v>
      </c>
      <c r="Q516" s="6"/>
      <c r="R516" s="6"/>
      <c r="S516" s="6" t="s">
        <v>2266</v>
      </c>
      <c r="T516" s="6"/>
      <c r="U516" s="6"/>
      <c r="V516" s="8"/>
      <c r="X516" s="6"/>
      <c r="Y516" s="8"/>
      <c r="Z516" s="6" t="s">
        <v>613</v>
      </c>
      <c r="AA516" s="6"/>
      <c r="AB516" s="6"/>
      <c r="AC516" s="6"/>
      <c r="AD516" s="6"/>
      <c r="AE516" s="6">
        <v>0</v>
      </c>
    </row>
    <row r="517" spans="1:31">
      <c r="A517">
        <v>9491380</v>
      </c>
      <c r="B517" t="s">
        <v>1067</v>
      </c>
      <c r="C517" t="s">
        <v>613</v>
      </c>
      <c r="D517" t="str">
        <f>TRIM(SUBSTITUTE(TblAddress[[#This Row],[person_address]],","," "))</f>
        <v>Tokyo</v>
      </c>
      <c r="E517" t="str">
        <f>TRIM([1]!RegExpReplace(TblAddress[[#This Row],[cln1]],"[^ 0-9]",""))</f>
        <v/>
      </c>
      <c r="F517" t="str">
        <f>TRIM([1]!RegExpFind(TblAddress[[#This Row],[cln1]],"(^|\D)\d{1,3}(\D|$)"))</f>
        <v/>
      </c>
      <c r="G517" t="s">
        <v>8</v>
      </c>
      <c r="H517">
        <v>1</v>
      </c>
      <c r="I517">
        <f>LEN(TblAddress[[#This Row],[person_address]])</f>
        <v>5</v>
      </c>
      <c r="J517" s="1">
        <f>IF(TblAddress[[#This Row],[chr_len]]&lt;=I$1002,3,IF(TblAddress[[#This Row],[chr_len]]&lt;=I$1003,2,1))</f>
        <v>3</v>
      </c>
      <c r="K517">
        <f>IF(LEN(TRIM(TblAddress[[#This Row],[cln1]]))=0,0,LEN(TRIM(TblAddress[[#This Row],[cln1]]))-LEN(SUBSTITUTE(TblAddress[[#This Row],[cln1]]," ",""))+1)</f>
        <v>1</v>
      </c>
      <c r="L517">
        <f>IF(LEN(TRIM(TblAddress[[#This Row],[cln2]]))=0,0,LEN(TRIM(TblAddress[[#This Row],[cln2]]))-LEN(SUBSTITUTE(TblAddress[[#This Row],[cln2]]," ",""))+1)</f>
        <v>0</v>
      </c>
      <c r="M517">
        <f>IF(TblAddress[[#This Row],[cln3]]="",0,1)</f>
        <v>0</v>
      </c>
      <c r="N517" s="7">
        <f>LEN(SUBSTITUTE(TblAddress[[#This Row],[cln2]]," ",""))</f>
        <v>0</v>
      </c>
      <c r="O517" s="6">
        <f t="shared" ca="1" si="8"/>
        <v>0.27260950988709065</v>
      </c>
      <c r="P517" s="6">
        <v>0.16163051500808634</v>
      </c>
      <c r="Q517" s="6"/>
      <c r="R517" s="6"/>
      <c r="S517" s="6" t="s">
        <v>2263</v>
      </c>
      <c r="T517" s="6"/>
      <c r="U517" s="6"/>
      <c r="V517" s="8"/>
      <c r="X517" s="6"/>
      <c r="Y517" s="8"/>
      <c r="Z517" s="6" t="s">
        <v>613</v>
      </c>
      <c r="AA517" s="6"/>
      <c r="AB517" s="6"/>
      <c r="AC517" s="6"/>
      <c r="AD517" s="6"/>
      <c r="AE517" s="6">
        <v>0</v>
      </c>
    </row>
    <row r="518" spans="1:31">
      <c r="A518">
        <v>9491397</v>
      </c>
      <c r="B518" t="s">
        <v>1068</v>
      </c>
      <c r="C518" t="s">
        <v>1069</v>
      </c>
      <c r="D518" t="str">
        <f>TRIM(SUBSTITUTE(TblAddress[[#This Row],[person_address]],","," "))</f>
        <v>Upplands Vasby</v>
      </c>
      <c r="E518" t="str">
        <f>TRIM([1]!RegExpReplace(TblAddress[[#This Row],[cln1]],"[^ 0-9]",""))</f>
        <v/>
      </c>
      <c r="F518" t="str">
        <f>TRIM([1]!RegExpFind(TblAddress[[#This Row],[cln1]],"(^|\D)\d{1,3}(\D|$)"))</f>
        <v/>
      </c>
      <c r="G518" t="s">
        <v>30</v>
      </c>
      <c r="H518">
        <v>1</v>
      </c>
      <c r="I518">
        <f>LEN(TblAddress[[#This Row],[person_address]])</f>
        <v>14</v>
      </c>
      <c r="J518" s="1">
        <f>IF(TblAddress[[#This Row],[chr_len]]&lt;=I$1002,3,IF(TblAddress[[#This Row],[chr_len]]&lt;=I$1003,2,1))</f>
        <v>3</v>
      </c>
      <c r="K518">
        <f>IF(LEN(TRIM(TblAddress[[#This Row],[cln1]]))=0,0,LEN(TRIM(TblAddress[[#This Row],[cln1]]))-LEN(SUBSTITUTE(TblAddress[[#This Row],[cln1]]," ",""))+1)</f>
        <v>2</v>
      </c>
      <c r="L518">
        <f>IF(LEN(TRIM(TblAddress[[#This Row],[cln2]]))=0,0,LEN(TRIM(TblAddress[[#This Row],[cln2]]))-LEN(SUBSTITUTE(TblAddress[[#This Row],[cln2]]," ",""))+1)</f>
        <v>0</v>
      </c>
      <c r="M518">
        <f>IF(TblAddress[[#This Row],[cln3]]="",0,1)</f>
        <v>0</v>
      </c>
      <c r="N518" s="7">
        <f>LEN(SUBSTITUTE(TblAddress[[#This Row],[cln2]]," ",""))</f>
        <v>0</v>
      </c>
      <c r="O518" s="6">
        <f t="shared" ca="1" si="8"/>
        <v>0.43138028139517193</v>
      </c>
      <c r="P518" s="6">
        <v>0.17313259570627748</v>
      </c>
      <c r="Q518" s="6"/>
      <c r="R518" s="6"/>
      <c r="S518" s="6" t="s">
        <v>2264</v>
      </c>
      <c r="T518" s="7"/>
      <c r="U518" s="7"/>
      <c r="V518" s="8"/>
      <c r="W518" s="7"/>
      <c r="X518" s="7" t="s">
        <v>2689</v>
      </c>
      <c r="Y518" s="8"/>
      <c r="Z518" s="7"/>
      <c r="AA518" s="7"/>
      <c r="AB518" s="7"/>
      <c r="AC518" s="7"/>
      <c r="AD518" s="7"/>
      <c r="AE518" s="7">
        <v>0</v>
      </c>
    </row>
    <row r="519" spans="1:31">
      <c r="A519">
        <v>9503702</v>
      </c>
      <c r="B519" t="s">
        <v>1070</v>
      </c>
      <c r="C519" t="s">
        <v>1071</v>
      </c>
      <c r="D519" t="str">
        <f>TRIM(SUBSTITUTE(TblAddress[[#This Row],[person_address]],","," "))</f>
        <v>Stockton</v>
      </c>
      <c r="E519" t="str">
        <f>TRIM([1]!RegExpReplace(TblAddress[[#This Row],[cln1]],"[^ 0-9]",""))</f>
        <v/>
      </c>
      <c r="F519" t="str">
        <f>TRIM([1]!RegExpFind(TblAddress[[#This Row],[cln1]],"(^|\D)\d{1,3}(\D|$)"))</f>
        <v/>
      </c>
      <c r="G519" t="s">
        <v>19</v>
      </c>
      <c r="H519">
        <v>1</v>
      </c>
      <c r="I519">
        <f>LEN(TblAddress[[#This Row],[person_address]])</f>
        <v>8</v>
      </c>
      <c r="J519" s="1">
        <f>IF(TblAddress[[#This Row],[chr_len]]&lt;=I$1002,3,IF(TblAddress[[#This Row],[chr_len]]&lt;=I$1003,2,1))</f>
        <v>3</v>
      </c>
      <c r="K519">
        <f>IF(LEN(TRIM(TblAddress[[#This Row],[cln1]]))=0,0,LEN(TRIM(TblAddress[[#This Row],[cln1]]))-LEN(SUBSTITUTE(TblAddress[[#This Row],[cln1]]," ",""))+1)</f>
        <v>1</v>
      </c>
      <c r="L519">
        <f>IF(LEN(TRIM(TblAddress[[#This Row],[cln2]]))=0,0,LEN(TRIM(TblAddress[[#This Row],[cln2]]))-LEN(SUBSTITUTE(TblAddress[[#This Row],[cln2]]," ",""))+1)</f>
        <v>0</v>
      </c>
      <c r="M519">
        <f>IF(TblAddress[[#This Row],[cln3]]="",0,1)</f>
        <v>0</v>
      </c>
      <c r="N519" s="7">
        <f>LEN(SUBSTITUTE(TblAddress[[#This Row],[cln2]]," ",""))</f>
        <v>0</v>
      </c>
      <c r="O519" s="6">
        <f t="shared" ca="1" si="8"/>
        <v>0.74818033937503758</v>
      </c>
      <c r="P519" s="6">
        <v>0.14467876329639195</v>
      </c>
      <c r="Q519" s="6"/>
      <c r="R519" s="6"/>
      <c r="S519" s="6" t="s">
        <v>2262</v>
      </c>
      <c r="T519" s="6"/>
      <c r="U519" s="6"/>
      <c r="V519" s="6"/>
      <c r="W519" s="17"/>
      <c r="X519" s="6"/>
      <c r="Y519" s="18"/>
      <c r="Z519" s="6" t="s">
        <v>1071</v>
      </c>
      <c r="AA519" s="6"/>
      <c r="AB519" s="6"/>
      <c r="AC519" s="6"/>
      <c r="AD519" s="6"/>
      <c r="AE519" s="6">
        <v>0</v>
      </c>
    </row>
    <row r="520" spans="1:31">
      <c r="A520">
        <v>9551214</v>
      </c>
      <c r="B520" t="s">
        <v>1072</v>
      </c>
      <c r="C520" t="s">
        <v>709</v>
      </c>
      <c r="D520" t="str">
        <f>TRIM(SUBSTITUTE(TblAddress[[#This Row],[person_address]],","," "))</f>
        <v>San Diego CA</v>
      </c>
      <c r="E520" t="str">
        <f>TRIM([1]!RegExpReplace(TblAddress[[#This Row],[cln1]],"[^ 0-9]",""))</f>
        <v/>
      </c>
      <c r="F520" t="str">
        <f>TRIM([1]!RegExpFind(TblAddress[[#This Row],[cln1]],"(^|\D)\d{1,3}(\D|$)"))</f>
        <v/>
      </c>
      <c r="G520" t="s">
        <v>19</v>
      </c>
      <c r="H520">
        <v>1</v>
      </c>
      <c r="I520">
        <f>LEN(TblAddress[[#This Row],[person_address]])</f>
        <v>12</v>
      </c>
      <c r="J520" s="1">
        <f>IF(TblAddress[[#This Row],[chr_len]]&lt;=I$1002,3,IF(TblAddress[[#This Row],[chr_len]]&lt;=I$1003,2,1))</f>
        <v>3</v>
      </c>
      <c r="K520">
        <f>IF(LEN(TRIM(TblAddress[[#This Row],[cln1]]))=0,0,LEN(TRIM(TblAddress[[#This Row],[cln1]]))-LEN(SUBSTITUTE(TblAddress[[#This Row],[cln1]]," ",""))+1)</f>
        <v>3</v>
      </c>
      <c r="L520">
        <f>IF(LEN(TRIM(TblAddress[[#This Row],[cln2]]))=0,0,LEN(TRIM(TblAddress[[#This Row],[cln2]]))-LEN(SUBSTITUTE(TblAddress[[#This Row],[cln2]]," ",""))+1)</f>
        <v>0</v>
      </c>
      <c r="M520">
        <f>IF(TblAddress[[#This Row],[cln3]]="",0,1)</f>
        <v>0</v>
      </c>
      <c r="N520" s="7">
        <f>LEN(SUBSTITUTE(TblAddress[[#This Row],[cln2]]," ",""))</f>
        <v>0</v>
      </c>
      <c r="O520" s="6">
        <f t="shared" ca="1" si="8"/>
        <v>0.42109026355177626</v>
      </c>
      <c r="P520" s="6">
        <v>9.6756563541897989E-2</v>
      </c>
      <c r="Q520" s="6"/>
      <c r="R520" s="6"/>
      <c r="S520" s="6" t="s">
        <v>2267</v>
      </c>
      <c r="T520" s="6"/>
      <c r="U520" s="6"/>
      <c r="V520" s="8"/>
      <c r="W520" s="6"/>
      <c r="X520" s="6"/>
      <c r="Y520" s="8"/>
      <c r="Z520" s="6" t="s">
        <v>740</v>
      </c>
      <c r="AA520" s="6" t="s">
        <v>64</v>
      </c>
      <c r="AB520" s="6"/>
      <c r="AC520" s="6"/>
      <c r="AD520" s="6"/>
      <c r="AE520" s="6">
        <v>0</v>
      </c>
    </row>
    <row r="521" spans="1:31">
      <c r="A521">
        <v>9587384</v>
      </c>
      <c r="B521" t="s">
        <v>1073</v>
      </c>
      <c r="C521" t="s">
        <v>992</v>
      </c>
      <c r="D521" t="str">
        <f>TRIM(SUBSTITUTE(TblAddress[[#This Row],[person_address]],","," "))</f>
        <v>Knoxville</v>
      </c>
      <c r="E521" t="str">
        <f>TRIM([1]!RegExpReplace(TblAddress[[#This Row],[cln1]],"[^ 0-9]",""))</f>
        <v/>
      </c>
      <c r="F521" t="str">
        <f>TRIM([1]!RegExpFind(TblAddress[[#This Row],[cln1]],"(^|\D)\d{1,3}(\D|$)"))</f>
        <v/>
      </c>
      <c r="G521" t="s">
        <v>19</v>
      </c>
      <c r="H521">
        <v>1</v>
      </c>
      <c r="I521">
        <f>LEN(TblAddress[[#This Row],[person_address]])</f>
        <v>9</v>
      </c>
      <c r="J521" s="1">
        <f>IF(TblAddress[[#This Row],[chr_len]]&lt;=I$1002,3,IF(TblAddress[[#This Row],[chr_len]]&lt;=I$1003,2,1))</f>
        <v>3</v>
      </c>
      <c r="K521">
        <f>IF(LEN(TRIM(TblAddress[[#This Row],[cln1]]))=0,0,LEN(TRIM(TblAddress[[#This Row],[cln1]]))-LEN(SUBSTITUTE(TblAddress[[#This Row],[cln1]]," ",""))+1)</f>
        <v>1</v>
      </c>
      <c r="L521">
        <f>IF(LEN(TRIM(TblAddress[[#This Row],[cln2]]))=0,0,LEN(TRIM(TblAddress[[#This Row],[cln2]]))-LEN(SUBSTITUTE(TblAddress[[#This Row],[cln2]]," ",""))+1)</f>
        <v>0</v>
      </c>
      <c r="M521">
        <f>IF(TblAddress[[#This Row],[cln3]]="",0,1)</f>
        <v>0</v>
      </c>
      <c r="N521" s="7">
        <f>LEN(SUBSTITUTE(TblAddress[[#This Row],[cln2]]," ",""))</f>
        <v>0</v>
      </c>
      <c r="O521" s="6">
        <f t="shared" ca="1" si="8"/>
        <v>0.20851438403126943</v>
      </c>
      <c r="P521" s="6">
        <v>0.17134950098449442</v>
      </c>
      <c r="Q521" s="6"/>
      <c r="R521" s="6"/>
      <c r="S521" s="6" t="s">
        <v>2264</v>
      </c>
      <c r="T521" s="7"/>
      <c r="U521" s="7"/>
      <c r="V521" s="8"/>
      <c r="W521" s="7"/>
      <c r="X521" s="7" t="s">
        <v>992</v>
      </c>
      <c r="Y521" s="8"/>
      <c r="Z521" s="7"/>
      <c r="AA521" s="7"/>
      <c r="AB521" s="7"/>
      <c r="AC521" s="7"/>
      <c r="AD521" s="7"/>
      <c r="AE521" s="7">
        <v>0</v>
      </c>
    </row>
    <row r="522" spans="1:31">
      <c r="A522">
        <v>9591711</v>
      </c>
      <c r="B522" t="s">
        <v>1074</v>
      </c>
      <c r="C522" t="s">
        <v>919</v>
      </c>
      <c r="D522" t="str">
        <f>TRIM(SUBSTITUTE(TblAddress[[#This Row],[person_address]],","," "))</f>
        <v>Bangalore</v>
      </c>
      <c r="E522" t="str">
        <f>TRIM([1]!RegExpReplace(TblAddress[[#This Row],[cln1]],"[^ 0-9]",""))</f>
        <v/>
      </c>
      <c r="F522" t="str">
        <f>TRIM([1]!RegExpFind(TblAddress[[#This Row],[cln1]],"(^|\D)\d{1,3}(\D|$)"))</f>
        <v/>
      </c>
      <c r="G522" t="s">
        <v>210</v>
      </c>
      <c r="H522">
        <v>1</v>
      </c>
      <c r="I522">
        <f>LEN(TblAddress[[#This Row],[person_address]])</f>
        <v>9</v>
      </c>
      <c r="J522" s="1">
        <f>IF(TblAddress[[#This Row],[chr_len]]&lt;=I$1002,3,IF(TblAddress[[#This Row],[chr_len]]&lt;=I$1003,2,1))</f>
        <v>3</v>
      </c>
      <c r="K522">
        <f>IF(LEN(TRIM(TblAddress[[#This Row],[cln1]]))=0,0,LEN(TRIM(TblAddress[[#This Row],[cln1]]))-LEN(SUBSTITUTE(TblAddress[[#This Row],[cln1]]," ",""))+1)</f>
        <v>1</v>
      </c>
      <c r="L522">
        <f>IF(LEN(TRIM(TblAddress[[#This Row],[cln2]]))=0,0,LEN(TRIM(TblAddress[[#This Row],[cln2]]))-LEN(SUBSTITUTE(TblAddress[[#This Row],[cln2]]," ",""))+1)</f>
        <v>0</v>
      </c>
      <c r="M522">
        <f>IF(TblAddress[[#This Row],[cln3]]="",0,1)</f>
        <v>0</v>
      </c>
      <c r="N522" s="7">
        <f>LEN(SUBSTITUTE(TblAddress[[#This Row],[cln2]]," ",""))</f>
        <v>0</v>
      </c>
      <c r="O522" s="6">
        <f t="shared" ca="1" si="8"/>
        <v>5.2177034868616912E-2</v>
      </c>
      <c r="P522" s="6">
        <v>0.21155545598711667</v>
      </c>
      <c r="Q522" s="6"/>
      <c r="R522" s="6"/>
      <c r="S522" s="6" t="s">
        <v>2266</v>
      </c>
      <c r="T522" s="6"/>
      <c r="U522" s="6"/>
      <c r="V522" s="8"/>
      <c r="W522" s="6"/>
      <c r="X522" s="6"/>
      <c r="Y522" s="8"/>
      <c r="Z522" s="6" t="s">
        <v>919</v>
      </c>
      <c r="AA522" s="6"/>
      <c r="AB522" s="6"/>
      <c r="AC522" s="6"/>
      <c r="AD522" s="6"/>
      <c r="AE522" s="6">
        <v>0</v>
      </c>
    </row>
    <row r="523" spans="1:31">
      <c r="A523">
        <v>9606759</v>
      </c>
      <c r="B523" t="s">
        <v>1076</v>
      </c>
      <c r="C523" t="s">
        <v>1077</v>
      </c>
      <c r="D523" t="str">
        <f>TRIM(SUBSTITUTE(TblAddress[[#This Row],[person_address]],","," "))</f>
        <v>Summerland</v>
      </c>
      <c r="E523" t="str">
        <f>TRIM([1]!RegExpReplace(TblAddress[[#This Row],[cln1]],"[^ 0-9]",""))</f>
        <v/>
      </c>
      <c r="F523" t="str">
        <f>TRIM([1]!RegExpFind(TblAddress[[#This Row],[cln1]],"(^|\D)\d{1,3}(\D|$)"))</f>
        <v/>
      </c>
      <c r="G523" t="s">
        <v>19</v>
      </c>
      <c r="H523">
        <v>1</v>
      </c>
      <c r="I523">
        <f>LEN(TblAddress[[#This Row],[person_address]])</f>
        <v>10</v>
      </c>
      <c r="J523" s="1">
        <f>IF(TblAddress[[#This Row],[chr_len]]&lt;=I$1002,3,IF(TblAddress[[#This Row],[chr_len]]&lt;=I$1003,2,1))</f>
        <v>3</v>
      </c>
      <c r="K523">
        <f>IF(LEN(TRIM(TblAddress[[#This Row],[cln1]]))=0,0,LEN(TRIM(TblAddress[[#This Row],[cln1]]))-LEN(SUBSTITUTE(TblAddress[[#This Row],[cln1]]," ",""))+1)</f>
        <v>1</v>
      </c>
      <c r="L523">
        <f>IF(LEN(TRIM(TblAddress[[#This Row],[cln2]]))=0,0,LEN(TRIM(TblAddress[[#This Row],[cln2]]))-LEN(SUBSTITUTE(TblAddress[[#This Row],[cln2]]," ",""))+1)</f>
        <v>0</v>
      </c>
      <c r="M523">
        <f>IF(TblAddress[[#This Row],[cln3]]="",0,1)</f>
        <v>0</v>
      </c>
      <c r="N523" s="7">
        <f>LEN(SUBSTITUTE(TblAddress[[#This Row],[cln2]]," ",""))</f>
        <v>0</v>
      </c>
      <c r="O523" s="6">
        <f t="shared" ca="1" si="8"/>
        <v>0.29233995498809684</v>
      </c>
      <c r="P523" s="6">
        <v>0.14127044769814323</v>
      </c>
      <c r="Q523" s="6"/>
      <c r="R523" s="6"/>
      <c r="S523" s="6" t="s">
        <v>2262</v>
      </c>
      <c r="T523" s="6"/>
      <c r="U523" s="6"/>
      <c r="V523" s="6"/>
      <c r="W523" s="17"/>
      <c r="X523" s="6"/>
      <c r="Y523" s="18"/>
      <c r="Z523" s="6" t="s">
        <v>1077</v>
      </c>
      <c r="AA523" s="6"/>
      <c r="AB523" s="6"/>
      <c r="AC523" s="6"/>
      <c r="AD523" s="6"/>
      <c r="AE523" s="6">
        <v>0</v>
      </c>
    </row>
    <row r="524" spans="1:31">
      <c r="A524">
        <v>9627851</v>
      </c>
      <c r="B524" t="s">
        <v>1078</v>
      </c>
      <c r="C524" t="s">
        <v>1079</v>
      </c>
      <c r="D524" t="str">
        <f>TRIM(SUBSTITUTE(TblAddress[[#This Row],[person_address]],","," "))</f>
        <v>5712 Riverview Rd. Peninsula OH 44264</v>
      </c>
      <c r="E524" t="str">
        <f>TRIM([1]!RegExpReplace(TblAddress[[#This Row],[cln1]],"[^ 0-9]",""))</f>
        <v>5712 44264</v>
      </c>
      <c r="F524" t="str">
        <f>TRIM([1]!RegExpFind(TblAddress[[#This Row],[cln1]],"(^|\D)\d{1,3}(\D|$)"))</f>
        <v/>
      </c>
      <c r="G524" t="s">
        <v>19</v>
      </c>
      <c r="H524">
        <v>1</v>
      </c>
      <c r="I524">
        <f>LEN(TblAddress[[#This Row],[person_address]])</f>
        <v>37</v>
      </c>
      <c r="J524" s="1">
        <f>IF(TblAddress[[#This Row],[chr_len]]&lt;=I$1002,3,IF(TblAddress[[#This Row],[chr_len]]&lt;=I$1003,2,1))</f>
        <v>1</v>
      </c>
      <c r="K524">
        <f>IF(LEN(TRIM(TblAddress[[#This Row],[cln1]]))=0,0,LEN(TRIM(TblAddress[[#This Row],[cln1]]))-LEN(SUBSTITUTE(TblAddress[[#This Row],[cln1]]," ",""))+1)</f>
        <v>6</v>
      </c>
      <c r="L524">
        <f>IF(LEN(TRIM(TblAddress[[#This Row],[cln2]]))=0,0,LEN(TRIM(TblAddress[[#This Row],[cln2]]))-LEN(SUBSTITUTE(TblAddress[[#This Row],[cln2]]," ",""))+1)</f>
        <v>2</v>
      </c>
      <c r="M524">
        <f>IF(TblAddress[[#This Row],[cln3]]="",0,1)</f>
        <v>0</v>
      </c>
      <c r="N524" s="7">
        <f>LEN(SUBSTITUTE(TblAddress[[#This Row],[cln2]]," ",""))</f>
        <v>9</v>
      </c>
      <c r="O524" s="6">
        <f t="shared" ca="1" si="8"/>
        <v>0.53040898660681113</v>
      </c>
      <c r="P524" s="6">
        <v>0.20716215373388347</v>
      </c>
      <c r="Q524" s="6"/>
      <c r="R524" s="6"/>
      <c r="S524" s="6" t="s">
        <v>2266</v>
      </c>
      <c r="T524" s="6"/>
      <c r="U524" s="6"/>
      <c r="V524" s="8" t="s">
        <v>2384</v>
      </c>
      <c r="W524" s="6">
        <v>5712</v>
      </c>
      <c r="X524" s="6"/>
      <c r="Y524" s="8" t="s">
        <v>2385</v>
      </c>
      <c r="Z524" s="6" t="s">
        <v>2386</v>
      </c>
      <c r="AA524" s="6" t="s">
        <v>2335</v>
      </c>
      <c r="AB524" s="6"/>
      <c r="AC524" s="6"/>
      <c r="AD524" s="6"/>
      <c r="AE524" s="6">
        <v>1</v>
      </c>
    </row>
    <row r="525" spans="1:31">
      <c r="A525">
        <v>9667199</v>
      </c>
      <c r="B525" t="s">
        <v>1080</v>
      </c>
      <c r="C525" t="s">
        <v>1081</v>
      </c>
      <c r="D525" t="str">
        <f>TRIM(SUBSTITUTE(TblAddress[[#This Row],[person_address]],","," "))</f>
        <v>Villeurbanne</v>
      </c>
      <c r="E525" t="str">
        <f>TRIM([1]!RegExpReplace(TblAddress[[#This Row],[cln1]],"[^ 0-9]",""))</f>
        <v/>
      </c>
      <c r="F525" t="str">
        <f>TRIM([1]!RegExpFind(TblAddress[[#This Row],[cln1]],"(^|\D)\d{1,3}(\D|$)"))</f>
        <v/>
      </c>
      <c r="G525" t="s">
        <v>9</v>
      </c>
      <c r="H525">
        <v>1</v>
      </c>
      <c r="I525">
        <f>LEN(TblAddress[[#This Row],[person_address]])</f>
        <v>12</v>
      </c>
      <c r="J525" s="1">
        <f>IF(TblAddress[[#This Row],[chr_len]]&lt;=I$1002,3,IF(TblAddress[[#This Row],[chr_len]]&lt;=I$1003,2,1))</f>
        <v>3</v>
      </c>
      <c r="K525">
        <f>IF(LEN(TRIM(TblAddress[[#This Row],[cln1]]))=0,0,LEN(TRIM(TblAddress[[#This Row],[cln1]]))-LEN(SUBSTITUTE(TblAddress[[#This Row],[cln1]]," ",""))+1)</f>
        <v>1</v>
      </c>
      <c r="L525">
        <f>IF(LEN(TRIM(TblAddress[[#This Row],[cln2]]))=0,0,LEN(TRIM(TblAddress[[#This Row],[cln2]]))-LEN(SUBSTITUTE(TblAddress[[#This Row],[cln2]]," ",""))+1)</f>
        <v>0</v>
      </c>
      <c r="M525">
        <f>IF(TblAddress[[#This Row],[cln3]]="",0,1)</f>
        <v>0</v>
      </c>
      <c r="N525" s="7">
        <f>LEN(SUBSTITUTE(TblAddress[[#This Row],[cln2]]," ",""))</f>
        <v>0</v>
      </c>
      <c r="O525" s="6">
        <f t="shared" ca="1" si="8"/>
        <v>0.26551333380634257</v>
      </c>
      <c r="P525" s="6">
        <v>0.14491454235100887</v>
      </c>
      <c r="Q525" s="6"/>
      <c r="R525" s="6"/>
      <c r="S525" s="6" t="s">
        <v>2262</v>
      </c>
      <c r="T525" s="6"/>
      <c r="U525" s="6"/>
      <c r="V525" s="6"/>
      <c r="W525" s="17"/>
      <c r="X525" s="6"/>
      <c r="Y525" s="18"/>
      <c r="Z525" s="6" t="s">
        <v>1081</v>
      </c>
      <c r="AA525" s="6"/>
      <c r="AB525" s="6"/>
      <c r="AC525" s="6"/>
      <c r="AD525" s="6"/>
      <c r="AE525" s="6">
        <v>0</v>
      </c>
    </row>
    <row r="526" spans="1:31">
      <c r="A526">
        <v>9722204</v>
      </c>
      <c r="B526" t="s">
        <v>1083</v>
      </c>
      <c r="C526" t="s">
        <v>1084</v>
      </c>
      <c r="D526" t="str">
        <f>TRIM(SUBSTITUTE(TblAddress[[#This Row],[person_address]],","," "))</f>
        <v>Pueblo West</v>
      </c>
      <c r="E526" t="str">
        <f>TRIM([1]!RegExpReplace(TblAddress[[#This Row],[cln1]],"[^ 0-9]",""))</f>
        <v/>
      </c>
      <c r="F526" t="str">
        <f>TRIM([1]!RegExpFind(TblAddress[[#This Row],[cln1]],"(^|\D)\d{1,3}(\D|$)"))</f>
        <v/>
      </c>
      <c r="G526" t="s">
        <v>19</v>
      </c>
      <c r="H526">
        <v>1</v>
      </c>
      <c r="I526">
        <f>LEN(TblAddress[[#This Row],[person_address]])</f>
        <v>11</v>
      </c>
      <c r="J526" s="1">
        <f>IF(TblAddress[[#This Row],[chr_len]]&lt;=I$1002,3,IF(TblAddress[[#This Row],[chr_len]]&lt;=I$1003,2,1))</f>
        <v>3</v>
      </c>
      <c r="K526">
        <f>IF(LEN(TRIM(TblAddress[[#This Row],[cln1]]))=0,0,LEN(TRIM(TblAddress[[#This Row],[cln1]]))-LEN(SUBSTITUTE(TblAddress[[#This Row],[cln1]]," ",""))+1)</f>
        <v>2</v>
      </c>
      <c r="L526">
        <f>IF(LEN(TRIM(TblAddress[[#This Row],[cln2]]))=0,0,LEN(TRIM(TblAddress[[#This Row],[cln2]]))-LEN(SUBSTITUTE(TblAddress[[#This Row],[cln2]]," ",""))+1)</f>
        <v>0</v>
      </c>
      <c r="M526">
        <f>IF(TblAddress[[#This Row],[cln3]]="",0,1)</f>
        <v>0</v>
      </c>
      <c r="N526" s="7">
        <f>LEN(SUBSTITUTE(TblAddress[[#This Row],[cln2]]," ",""))</f>
        <v>0</v>
      </c>
      <c r="O526" s="6">
        <f t="shared" ca="1" si="8"/>
        <v>7.3426900067996459E-2</v>
      </c>
      <c r="P526" s="6">
        <v>9.457736375693726E-2</v>
      </c>
      <c r="Q526" s="6"/>
      <c r="R526" s="6"/>
      <c r="S526" s="6" t="s">
        <v>2267</v>
      </c>
      <c r="T526" s="6"/>
      <c r="U526" s="6"/>
      <c r="V526" s="8"/>
      <c r="W526" s="6"/>
      <c r="X526" s="6"/>
      <c r="Y526" s="8"/>
      <c r="Z526" s="6" t="s">
        <v>1084</v>
      </c>
      <c r="AA526" s="6"/>
      <c r="AB526" s="6"/>
      <c r="AC526" s="6"/>
      <c r="AD526" s="6"/>
      <c r="AE526" s="6">
        <v>0</v>
      </c>
    </row>
    <row r="527" spans="1:31">
      <c r="A527">
        <v>9741294</v>
      </c>
      <c r="B527" t="s">
        <v>1085</v>
      </c>
      <c r="C527" t="s">
        <v>1086</v>
      </c>
      <c r="D527" t="str">
        <f>TRIM(SUBSTITUTE(TblAddress[[#This Row],[person_address]],","," "))</f>
        <v>180 Ang Mo Kio Avenue 8 Singapore 569830</v>
      </c>
      <c r="E527" t="str">
        <f>TRIM([1]!RegExpReplace(TblAddress[[#This Row],[cln1]],"[^ 0-9]",""))</f>
        <v>180 8 569830</v>
      </c>
      <c r="F527" t="str">
        <f>TRIM([1]!RegExpFind(TblAddress[[#This Row],[cln1]],"(^|\D)\d{1,3}(\D|$)"))</f>
        <v>180</v>
      </c>
      <c r="G527" t="s">
        <v>240</v>
      </c>
      <c r="H527">
        <v>1</v>
      </c>
      <c r="I527">
        <f>LEN(TblAddress[[#This Row],[person_address]])</f>
        <v>40</v>
      </c>
      <c r="J527" s="1">
        <f>IF(TblAddress[[#This Row],[chr_len]]&lt;=I$1002,3,IF(TblAddress[[#This Row],[chr_len]]&lt;=I$1003,2,1))</f>
        <v>1</v>
      </c>
      <c r="K527">
        <f>IF(LEN(TRIM(TblAddress[[#This Row],[cln1]]))=0,0,LEN(TRIM(TblAddress[[#This Row],[cln1]]))-LEN(SUBSTITUTE(TblAddress[[#This Row],[cln1]]," ",""))+1)</f>
        <v>8</v>
      </c>
      <c r="L527">
        <f>IF(LEN(TRIM(TblAddress[[#This Row],[cln2]]))=0,0,LEN(TRIM(TblAddress[[#This Row],[cln2]]))-LEN(SUBSTITUTE(TblAddress[[#This Row],[cln2]]," ",""))+1)</f>
        <v>3</v>
      </c>
      <c r="M527">
        <f>IF(TblAddress[[#This Row],[cln3]]="",0,1)</f>
        <v>1</v>
      </c>
      <c r="N527" s="7">
        <f>LEN(SUBSTITUTE(TblAddress[[#This Row],[cln2]]," ",""))</f>
        <v>10</v>
      </c>
      <c r="O527" s="6">
        <f t="shared" ca="1" si="8"/>
        <v>9.5837515954736996E-2</v>
      </c>
      <c r="P527" s="6">
        <v>0.12645457431216744</v>
      </c>
      <c r="Q527" s="6"/>
      <c r="R527" s="6"/>
      <c r="S527" s="6" t="s">
        <v>2261</v>
      </c>
      <c r="T527" s="7"/>
      <c r="U527" s="7"/>
      <c r="V527" s="8" t="s">
        <v>3275</v>
      </c>
      <c r="W527" s="7">
        <v>180</v>
      </c>
      <c r="X527" s="7"/>
      <c r="Y527" s="8" t="s">
        <v>3276</v>
      </c>
      <c r="Z527" s="7" t="s">
        <v>721</v>
      </c>
      <c r="AA527" s="7"/>
      <c r="AB527" s="7"/>
      <c r="AC527" s="6"/>
      <c r="AD527" s="6"/>
      <c r="AE527" s="6">
        <v>1</v>
      </c>
    </row>
    <row r="528" spans="1:31">
      <c r="A528">
        <v>9756712</v>
      </c>
      <c r="B528" t="s">
        <v>1089</v>
      </c>
      <c r="C528" t="s">
        <v>1090</v>
      </c>
      <c r="D528" t="str">
        <f>TRIM(SUBSTITUTE(TblAddress[[#This Row],[person_address]],","," "))</f>
        <v>Rullstorf</v>
      </c>
      <c r="E528" t="str">
        <f>TRIM([1]!RegExpReplace(TblAddress[[#This Row],[cln1]],"[^ 0-9]",""))</f>
        <v/>
      </c>
      <c r="F528" t="str">
        <f>TRIM([1]!RegExpFind(TblAddress[[#This Row],[cln1]],"(^|\D)\d{1,3}(\D|$)"))</f>
        <v/>
      </c>
      <c r="G528" t="s">
        <v>4</v>
      </c>
      <c r="H528">
        <v>1</v>
      </c>
      <c r="I528">
        <f>LEN(TblAddress[[#This Row],[person_address]])</f>
        <v>9</v>
      </c>
      <c r="J528" s="1">
        <f>IF(TblAddress[[#This Row],[chr_len]]&lt;=I$1002,3,IF(TblAddress[[#This Row],[chr_len]]&lt;=I$1003,2,1))</f>
        <v>3</v>
      </c>
      <c r="K528">
        <f>IF(LEN(TRIM(TblAddress[[#This Row],[cln1]]))=0,0,LEN(TRIM(TblAddress[[#This Row],[cln1]]))-LEN(SUBSTITUTE(TblAddress[[#This Row],[cln1]]," ",""))+1)</f>
        <v>1</v>
      </c>
      <c r="L528">
        <f>IF(LEN(TRIM(TblAddress[[#This Row],[cln2]]))=0,0,LEN(TRIM(TblAddress[[#This Row],[cln2]]))-LEN(SUBSTITUTE(TblAddress[[#This Row],[cln2]]," ",""))+1)</f>
        <v>0</v>
      </c>
      <c r="M528">
        <f>IF(TblAddress[[#This Row],[cln3]]="",0,1)</f>
        <v>0</v>
      </c>
      <c r="N528" s="7">
        <f>LEN(SUBSTITUTE(TblAddress[[#This Row],[cln2]]," ",""))</f>
        <v>0</v>
      </c>
      <c r="O528" s="6">
        <f t="shared" ca="1" si="8"/>
        <v>0.76704762926958114</v>
      </c>
      <c r="P528" s="6">
        <v>0.16370638861419429</v>
      </c>
      <c r="Q528" s="6"/>
      <c r="R528" s="6"/>
      <c r="S528" s="6" t="s">
        <v>2263</v>
      </c>
      <c r="T528" s="6"/>
      <c r="U528" s="6"/>
      <c r="V528" s="8"/>
      <c r="W528" s="6"/>
      <c r="X528" s="6"/>
      <c r="Y528" s="8"/>
      <c r="Z528" s="6" t="s">
        <v>1090</v>
      </c>
      <c r="AA528" s="6"/>
      <c r="AB528" s="6"/>
      <c r="AC528" s="6"/>
      <c r="AD528" s="6"/>
      <c r="AE528" s="6">
        <v>0</v>
      </c>
    </row>
    <row r="529" spans="1:31">
      <c r="A529">
        <v>9770728</v>
      </c>
      <c r="B529" t="s">
        <v>1091</v>
      </c>
      <c r="C529" t="s">
        <v>1092</v>
      </c>
      <c r="D529" t="str">
        <f>TRIM(SUBSTITUTE(TblAddress[[#This Row],[person_address]],","," "))</f>
        <v>Millington</v>
      </c>
      <c r="E529" t="str">
        <f>TRIM([1]!RegExpReplace(TblAddress[[#This Row],[cln1]],"[^ 0-9]",""))</f>
        <v/>
      </c>
      <c r="F529" t="str">
        <f>TRIM([1]!RegExpFind(TblAddress[[#This Row],[cln1]],"(^|\D)\d{1,3}(\D|$)"))</f>
        <v/>
      </c>
      <c r="G529" t="s">
        <v>19</v>
      </c>
      <c r="H529">
        <v>1</v>
      </c>
      <c r="I529">
        <f>LEN(TblAddress[[#This Row],[person_address]])</f>
        <v>10</v>
      </c>
      <c r="J529" s="1">
        <f>IF(TblAddress[[#This Row],[chr_len]]&lt;=I$1002,3,IF(TblAddress[[#This Row],[chr_len]]&lt;=I$1003,2,1))</f>
        <v>3</v>
      </c>
      <c r="K529">
        <f>IF(LEN(TRIM(TblAddress[[#This Row],[cln1]]))=0,0,LEN(TRIM(TblAddress[[#This Row],[cln1]]))-LEN(SUBSTITUTE(TblAddress[[#This Row],[cln1]]," ",""))+1)</f>
        <v>1</v>
      </c>
      <c r="L529">
        <f>IF(LEN(TRIM(TblAddress[[#This Row],[cln2]]))=0,0,LEN(TRIM(TblAddress[[#This Row],[cln2]]))-LEN(SUBSTITUTE(TblAddress[[#This Row],[cln2]]," ",""))+1)</f>
        <v>0</v>
      </c>
      <c r="M529">
        <f>IF(TblAddress[[#This Row],[cln3]]="",0,1)</f>
        <v>0</v>
      </c>
      <c r="N529" s="7">
        <f>LEN(SUBSTITUTE(TblAddress[[#This Row],[cln2]]," ",""))</f>
        <v>0</v>
      </c>
      <c r="O529" s="6">
        <f t="shared" ca="1" si="8"/>
        <v>0.57945917582280615</v>
      </c>
      <c r="P529" s="6">
        <v>0.10126390408038888</v>
      </c>
      <c r="Q529" s="6"/>
      <c r="R529" s="6"/>
      <c r="S529" s="6" t="s">
        <v>2267</v>
      </c>
      <c r="T529" s="6"/>
      <c r="U529" s="6"/>
      <c r="V529" s="8"/>
      <c r="W529" s="6"/>
      <c r="X529" s="6"/>
      <c r="Y529" s="8"/>
      <c r="Z529" s="6" t="s">
        <v>1092</v>
      </c>
      <c r="AA529" s="6"/>
      <c r="AB529" s="6"/>
      <c r="AC529" s="6"/>
      <c r="AD529" s="6"/>
      <c r="AE529" s="6">
        <v>0</v>
      </c>
    </row>
    <row r="530" spans="1:31">
      <c r="A530">
        <v>9771382</v>
      </c>
      <c r="B530" t="s">
        <v>1093</v>
      </c>
      <c r="C530" t="s">
        <v>824</v>
      </c>
      <c r="D530" t="str">
        <f>TRIM(SUBSTITUTE(TblAddress[[#This Row],[person_address]],","," "))</f>
        <v>Seattle</v>
      </c>
      <c r="E530" t="str">
        <f>TRIM([1]!RegExpReplace(TblAddress[[#This Row],[cln1]],"[^ 0-9]",""))</f>
        <v/>
      </c>
      <c r="F530" t="str">
        <f>TRIM([1]!RegExpFind(TblAddress[[#This Row],[cln1]],"(^|\D)\d{1,3}(\D|$)"))</f>
        <v/>
      </c>
      <c r="G530" t="s">
        <v>19</v>
      </c>
      <c r="H530">
        <v>1</v>
      </c>
      <c r="I530">
        <f>LEN(TblAddress[[#This Row],[person_address]])</f>
        <v>7</v>
      </c>
      <c r="J530" s="1">
        <f>IF(TblAddress[[#This Row],[chr_len]]&lt;=I$1002,3,IF(TblAddress[[#This Row],[chr_len]]&lt;=I$1003,2,1))</f>
        <v>3</v>
      </c>
      <c r="K530">
        <f>IF(LEN(TRIM(TblAddress[[#This Row],[cln1]]))=0,0,LEN(TRIM(TblAddress[[#This Row],[cln1]]))-LEN(SUBSTITUTE(TblAddress[[#This Row],[cln1]]," ",""))+1)</f>
        <v>1</v>
      </c>
      <c r="L530">
        <f>IF(LEN(TRIM(TblAddress[[#This Row],[cln2]]))=0,0,LEN(TRIM(TblAddress[[#This Row],[cln2]]))-LEN(SUBSTITUTE(TblAddress[[#This Row],[cln2]]," ",""))+1)</f>
        <v>0</v>
      </c>
      <c r="M530">
        <f>IF(TblAddress[[#This Row],[cln3]]="",0,1)</f>
        <v>0</v>
      </c>
      <c r="N530" s="7">
        <f>LEN(SUBSTITUTE(TblAddress[[#This Row],[cln2]]," ",""))</f>
        <v>0</v>
      </c>
      <c r="O530" s="6">
        <f t="shared" ca="1" si="8"/>
        <v>0.97408262116935684</v>
      </c>
      <c r="P530" s="6">
        <v>0.12494736385501692</v>
      </c>
      <c r="Q530" s="6"/>
      <c r="R530" s="6"/>
      <c r="S530" s="6" t="s">
        <v>2261</v>
      </c>
      <c r="T530" s="7"/>
      <c r="U530" s="7"/>
      <c r="V530" s="8"/>
      <c r="W530" s="7"/>
      <c r="X530" s="7"/>
      <c r="Y530" s="8"/>
      <c r="Z530" s="7" t="s">
        <v>824</v>
      </c>
      <c r="AA530" s="7"/>
      <c r="AB530" s="7"/>
      <c r="AC530" s="6"/>
      <c r="AD530" s="6"/>
      <c r="AE530" s="6">
        <v>0</v>
      </c>
    </row>
    <row r="531" spans="1:31">
      <c r="A531">
        <v>9790682</v>
      </c>
      <c r="B531" t="s">
        <v>1094</v>
      </c>
      <c r="C531" t="s">
        <v>1095</v>
      </c>
      <c r="D531" t="str">
        <f>TRIM(SUBSTITUTE(TblAddress[[#This Row],[person_address]],","," "))</f>
        <v>Fort Lupton CO</v>
      </c>
      <c r="E531" t="str">
        <f>TRIM([1]!RegExpReplace(TblAddress[[#This Row],[cln1]],"[^ 0-9]",""))</f>
        <v/>
      </c>
      <c r="F531" t="str">
        <f>TRIM([1]!RegExpFind(TblAddress[[#This Row],[cln1]],"(^|\D)\d{1,3}(\D|$)"))</f>
        <v/>
      </c>
      <c r="G531" t="s">
        <v>19</v>
      </c>
      <c r="H531">
        <v>1</v>
      </c>
      <c r="I531">
        <f>LEN(TblAddress[[#This Row],[person_address]])</f>
        <v>14</v>
      </c>
      <c r="J531" s="1">
        <f>IF(TblAddress[[#This Row],[chr_len]]&lt;=I$1002,3,IF(TblAddress[[#This Row],[chr_len]]&lt;=I$1003,2,1))</f>
        <v>3</v>
      </c>
      <c r="K531">
        <f>IF(LEN(TRIM(TblAddress[[#This Row],[cln1]]))=0,0,LEN(TRIM(TblAddress[[#This Row],[cln1]]))-LEN(SUBSTITUTE(TblAddress[[#This Row],[cln1]]," ",""))+1)</f>
        <v>3</v>
      </c>
      <c r="L531">
        <f>IF(LEN(TRIM(TblAddress[[#This Row],[cln2]]))=0,0,LEN(TRIM(TblAddress[[#This Row],[cln2]]))-LEN(SUBSTITUTE(TblAddress[[#This Row],[cln2]]," ",""))+1)</f>
        <v>0</v>
      </c>
      <c r="M531">
        <f>IF(TblAddress[[#This Row],[cln3]]="",0,1)</f>
        <v>0</v>
      </c>
      <c r="N531" s="7">
        <f>LEN(SUBSTITUTE(TblAddress[[#This Row],[cln2]]," ",""))</f>
        <v>0</v>
      </c>
      <c r="O531" s="6">
        <f t="shared" ca="1" si="8"/>
        <v>7.422744088545663E-2</v>
      </c>
      <c r="P531" s="6">
        <v>0.16616948219850936</v>
      </c>
      <c r="Q531" s="6"/>
      <c r="R531" s="6"/>
      <c r="S531" s="6" t="s">
        <v>2264</v>
      </c>
      <c r="T531" s="7"/>
      <c r="U531" s="7"/>
      <c r="V531" s="8"/>
      <c r="W531" s="7"/>
      <c r="X531" s="7"/>
      <c r="Y531" s="8"/>
      <c r="Z531" s="7" t="s">
        <v>2690</v>
      </c>
      <c r="AA531" s="7" t="s">
        <v>2491</v>
      </c>
      <c r="AB531" s="7"/>
      <c r="AC531" s="7"/>
      <c r="AD531" s="7"/>
      <c r="AE531" s="7">
        <v>0</v>
      </c>
    </row>
    <row r="532" spans="1:31">
      <c r="A532">
        <v>9821507</v>
      </c>
      <c r="B532" t="s">
        <v>1097</v>
      </c>
      <c r="C532" t="s">
        <v>1098</v>
      </c>
      <c r="D532" t="str">
        <f>TRIM(SUBSTITUTE(TblAddress[[#This Row],[person_address]],","," "))</f>
        <v>Tracy</v>
      </c>
      <c r="E532" t="str">
        <f>TRIM([1]!RegExpReplace(TblAddress[[#This Row],[cln1]],"[^ 0-9]",""))</f>
        <v/>
      </c>
      <c r="F532" t="str">
        <f>TRIM([1]!RegExpFind(TblAddress[[#This Row],[cln1]],"(^|\D)\d{1,3}(\D|$)"))</f>
        <v/>
      </c>
      <c r="G532" t="s">
        <v>19</v>
      </c>
      <c r="H532">
        <v>1</v>
      </c>
      <c r="I532">
        <f>LEN(TblAddress[[#This Row],[person_address]])</f>
        <v>5</v>
      </c>
      <c r="J532" s="1">
        <f>IF(TblAddress[[#This Row],[chr_len]]&lt;=I$1002,3,IF(TblAddress[[#This Row],[chr_len]]&lt;=I$1003,2,1))</f>
        <v>3</v>
      </c>
      <c r="K532">
        <f>IF(LEN(TRIM(TblAddress[[#This Row],[cln1]]))=0,0,LEN(TRIM(TblAddress[[#This Row],[cln1]]))-LEN(SUBSTITUTE(TblAddress[[#This Row],[cln1]]," ",""))+1)</f>
        <v>1</v>
      </c>
      <c r="L532">
        <f>IF(LEN(TRIM(TblAddress[[#This Row],[cln2]]))=0,0,LEN(TRIM(TblAddress[[#This Row],[cln2]]))-LEN(SUBSTITUTE(TblAddress[[#This Row],[cln2]]," ",""))+1)</f>
        <v>0</v>
      </c>
      <c r="M532">
        <f>IF(TblAddress[[#This Row],[cln3]]="",0,1)</f>
        <v>0</v>
      </c>
      <c r="N532" s="7">
        <f>LEN(SUBSTITUTE(TblAddress[[#This Row],[cln2]]," ",""))</f>
        <v>0</v>
      </c>
      <c r="O532" s="6">
        <f t="shared" ca="1" si="8"/>
        <v>0.43132016136294782</v>
      </c>
      <c r="P532" s="6">
        <v>0.17456376947066787</v>
      </c>
      <c r="Q532" s="6"/>
      <c r="R532" s="6"/>
      <c r="S532" s="6" t="s">
        <v>2264</v>
      </c>
      <c r="T532" s="7"/>
      <c r="U532" s="7"/>
      <c r="V532" s="8"/>
      <c r="W532" s="7"/>
      <c r="X532" s="7" t="s">
        <v>1098</v>
      </c>
      <c r="Y532" s="8"/>
      <c r="Z532" s="7"/>
      <c r="AA532" s="7"/>
      <c r="AB532" s="7"/>
      <c r="AC532" s="7"/>
      <c r="AD532" s="7"/>
      <c r="AE532" s="7">
        <v>0</v>
      </c>
    </row>
    <row r="533" spans="1:31">
      <c r="A533">
        <v>9823146</v>
      </c>
      <c r="B533" t="s">
        <v>1099</v>
      </c>
      <c r="C533" t="s">
        <v>899</v>
      </c>
      <c r="D533" t="str">
        <f>TRIM(SUBSTITUTE(TblAddress[[#This Row],[person_address]],","," "))</f>
        <v>Baltimore</v>
      </c>
      <c r="E533" t="str">
        <f>TRIM([1]!RegExpReplace(TblAddress[[#This Row],[cln1]],"[^ 0-9]",""))</f>
        <v/>
      </c>
      <c r="F533" t="str">
        <f>TRIM([1]!RegExpFind(TblAddress[[#This Row],[cln1]],"(^|\D)\d{1,3}(\D|$)"))</f>
        <v/>
      </c>
      <c r="G533" t="s">
        <v>19</v>
      </c>
      <c r="H533">
        <v>1</v>
      </c>
      <c r="I533">
        <f>LEN(TblAddress[[#This Row],[person_address]])</f>
        <v>9</v>
      </c>
      <c r="J533" s="1">
        <f>IF(TblAddress[[#This Row],[chr_len]]&lt;=I$1002,3,IF(TblAddress[[#This Row],[chr_len]]&lt;=I$1003,2,1))</f>
        <v>3</v>
      </c>
      <c r="K533">
        <f>IF(LEN(TRIM(TblAddress[[#This Row],[cln1]]))=0,0,LEN(TRIM(TblAddress[[#This Row],[cln1]]))-LEN(SUBSTITUTE(TblAddress[[#This Row],[cln1]]," ",""))+1)</f>
        <v>1</v>
      </c>
      <c r="L533">
        <f>IF(LEN(TRIM(TblAddress[[#This Row],[cln2]]))=0,0,LEN(TRIM(TblAddress[[#This Row],[cln2]]))-LEN(SUBSTITUTE(TblAddress[[#This Row],[cln2]]," ",""))+1)</f>
        <v>0</v>
      </c>
      <c r="M533">
        <f>IF(TblAddress[[#This Row],[cln3]]="",0,1)</f>
        <v>0</v>
      </c>
      <c r="N533" s="7">
        <f>LEN(SUBSTITUTE(TblAddress[[#This Row],[cln2]]," ",""))</f>
        <v>0</v>
      </c>
      <c r="O533" s="6">
        <f t="shared" ca="1" si="8"/>
        <v>0.84167604728239998</v>
      </c>
      <c r="P533" s="6">
        <v>0.15773134002791289</v>
      </c>
      <c r="Q533" s="6"/>
      <c r="R533" s="6"/>
      <c r="S533" s="6" t="s">
        <v>2263</v>
      </c>
      <c r="T533" s="6"/>
      <c r="U533" s="6"/>
      <c r="V533" s="8"/>
      <c r="W533" s="6"/>
      <c r="X533" s="6"/>
      <c r="Y533" s="8"/>
      <c r="Z533" s="6" t="s">
        <v>899</v>
      </c>
      <c r="AA533" s="6"/>
      <c r="AB533" s="6"/>
      <c r="AC533" s="6"/>
      <c r="AD533" s="6"/>
      <c r="AE533" s="6">
        <v>0</v>
      </c>
    </row>
    <row r="534" spans="1:31">
      <c r="A534">
        <v>9833694</v>
      </c>
      <c r="B534" t="s">
        <v>1100</v>
      </c>
      <c r="C534" t="s">
        <v>1101</v>
      </c>
      <c r="D534" t="str">
        <f>TRIM(SUBSTITUTE(TblAddress[[#This Row],[person_address]],","," "))</f>
        <v>Chicago Heights</v>
      </c>
      <c r="E534" t="str">
        <f>TRIM([1]!RegExpReplace(TblAddress[[#This Row],[cln1]],"[^ 0-9]",""))</f>
        <v/>
      </c>
      <c r="F534" t="str">
        <f>TRIM([1]!RegExpFind(TblAddress[[#This Row],[cln1]],"(^|\D)\d{1,3}(\D|$)"))</f>
        <v/>
      </c>
      <c r="G534" t="s">
        <v>19</v>
      </c>
      <c r="H534">
        <v>1</v>
      </c>
      <c r="I534">
        <f>LEN(TblAddress[[#This Row],[person_address]])</f>
        <v>15</v>
      </c>
      <c r="J534" s="1">
        <f>IF(TblAddress[[#This Row],[chr_len]]&lt;=I$1002,3,IF(TblAddress[[#This Row],[chr_len]]&lt;=I$1003,2,1))</f>
        <v>3</v>
      </c>
      <c r="K534">
        <f>IF(LEN(TRIM(TblAddress[[#This Row],[cln1]]))=0,0,LEN(TRIM(TblAddress[[#This Row],[cln1]]))-LEN(SUBSTITUTE(TblAddress[[#This Row],[cln1]]," ",""))+1)</f>
        <v>2</v>
      </c>
      <c r="L534">
        <f>IF(LEN(TRIM(TblAddress[[#This Row],[cln2]]))=0,0,LEN(TRIM(TblAddress[[#This Row],[cln2]]))-LEN(SUBSTITUTE(TblAddress[[#This Row],[cln2]]," ",""))+1)</f>
        <v>0</v>
      </c>
      <c r="M534">
        <f>IF(TblAddress[[#This Row],[cln3]]="",0,1)</f>
        <v>0</v>
      </c>
      <c r="N534" s="7">
        <f>LEN(SUBSTITUTE(TblAddress[[#This Row],[cln2]]," ",""))</f>
        <v>0</v>
      </c>
      <c r="O534" s="6">
        <f t="shared" ca="1" si="8"/>
        <v>0.25294702012001224</v>
      </c>
      <c r="P534" s="6">
        <v>0.16457399601775147</v>
      </c>
      <c r="Q534" s="6"/>
      <c r="R534" s="6"/>
      <c r="S534" s="6" t="s">
        <v>2264</v>
      </c>
      <c r="T534" s="7"/>
      <c r="U534" s="7"/>
      <c r="V534" s="8"/>
      <c r="W534" s="7"/>
      <c r="X534" s="7" t="s">
        <v>2691</v>
      </c>
      <c r="Y534" s="13">
        <v>60411</v>
      </c>
      <c r="Z534" s="10" t="s">
        <v>1101</v>
      </c>
      <c r="AA534" s="10"/>
      <c r="AB534" s="7"/>
      <c r="AC534" s="7"/>
      <c r="AD534" s="7"/>
      <c r="AE534" s="7">
        <v>0</v>
      </c>
    </row>
    <row r="535" spans="1:31">
      <c r="A535">
        <v>9873979</v>
      </c>
      <c r="B535" t="s">
        <v>1102</v>
      </c>
      <c r="C535" t="s">
        <v>665</v>
      </c>
      <c r="D535" t="str">
        <f>TRIM(SUBSTITUTE(TblAddress[[#This Row],[person_address]],","," "))</f>
        <v>Easton</v>
      </c>
      <c r="E535" t="str">
        <f>TRIM([1]!RegExpReplace(TblAddress[[#This Row],[cln1]],"[^ 0-9]",""))</f>
        <v/>
      </c>
      <c r="F535" t="str">
        <f>TRIM([1]!RegExpFind(TblAddress[[#This Row],[cln1]],"(^|\D)\d{1,3}(\D|$)"))</f>
        <v/>
      </c>
      <c r="G535" t="s">
        <v>19</v>
      </c>
      <c r="H535">
        <v>1</v>
      </c>
      <c r="I535">
        <f>LEN(TblAddress[[#This Row],[person_address]])</f>
        <v>6</v>
      </c>
      <c r="J535" s="1">
        <f>IF(TblAddress[[#This Row],[chr_len]]&lt;=I$1002,3,IF(TblAddress[[#This Row],[chr_len]]&lt;=I$1003,2,1))</f>
        <v>3</v>
      </c>
      <c r="K535">
        <f>IF(LEN(TRIM(TblAddress[[#This Row],[cln1]]))=0,0,LEN(TRIM(TblAddress[[#This Row],[cln1]]))-LEN(SUBSTITUTE(TblAddress[[#This Row],[cln1]]," ",""))+1)</f>
        <v>1</v>
      </c>
      <c r="L535">
        <f>IF(LEN(TRIM(TblAddress[[#This Row],[cln2]]))=0,0,LEN(TRIM(TblAddress[[#This Row],[cln2]]))-LEN(SUBSTITUTE(TblAddress[[#This Row],[cln2]]," ",""))+1)</f>
        <v>0</v>
      </c>
      <c r="M535">
        <f>IF(TblAddress[[#This Row],[cln3]]="",0,1)</f>
        <v>0</v>
      </c>
      <c r="N535" s="7">
        <f>LEN(SUBSTITUTE(TblAddress[[#This Row],[cln2]]," ",""))</f>
        <v>0</v>
      </c>
      <c r="O535" s="6">
        <f t="shared" ca="1" si="8"/>
        <v>0.52501352797535272</v>
      </c>
      <c r="P535" s="6">
        <v>0.19069578257074826</v>
      </c>
      <c r="Q535" s="6"/>
      <c r="R535" s="6"/>
      <c r="S535" s="6" t="s">
        <v>2265</v>
      </c>
      <c r="T535" s="7"/>
      <c r="U535" s="7"/>
      <c r="V535" s="8"/>
      <c r="W535" s="7"/>
      <c r="X535" s="7"/>
      <c r="Y535" s="8"/>
      <c r="Z535" s="7" t="s">
        <v>665</v>
      </c>
      <c r="AA535" s="7"/>
      <c r="AB535" s="7"/>
      <c r="AC535" s="7"/>
      <c r="AD535" s="7"/>
      <c r="AE535" s="7">
        <v>0</v>
      </c>
    </row>
    <row r="536" spans="1:31">
      <c r="A536">
        <v>9906497</v>
      </c>
      <c r="B536" t="s">
        <v>1103</v>
      </c>
      <c r="C536" t="s">
        <v>1104</v>
      </c>
      <c r="D536" t="str">
        <f>TRIM(SUBSTITUTE(TblAddress[[#This Row],[person_address]],","," "))</f>
        <v>Barcelona 16</v>
      </c>
      <c r="E536" t="str">
        <f>TRIM([1]!RegExpReplace(TblAddress[[#This Row],[cln1]],"[^ 0-9]",""))</f>
        <v>16</v>
      </c>
      <c r="F536" t="str">
        <f>TRIM([1]!RegExpFind(TblAddress[[#This Row],[cln1]],"(^|\D)\d{1,3}(\D|$)"))</f>
        <v>16</v>
      </c>
      <c r="G536" t="s">
        <v>10</v>
      </c>
      <c r="H536">
        <v>1</v>
      </c>
      <c r="I536">
        <f>LEN(TblAddress[[#This Row],[person_address]])</f>
        <v>12</v>
      </c>
      <c r="J536" s="1">
        <f>IF(TblAddress[[#This Row],[chr_len]]&lt;=I$1002,3,IF(TblAddress[[#This Row],[chr_len]]&lt;=I$1003,2,1))</f>
        <v>3</v>
      </c>
      <c r="K536">
        <f>IF(LEN(TRIM(TblAddress[[#This Row],[cln1]]))=0,0,LEN(TRIM(TblAddress[[#This Row],[cln1]]))-LEN(SUBSTITUTE(TblAddress[[#This Row],[cln1]]," ",""))+1)</f>
        <v>2</v>
      </c>
      <c r="L536">
        <f>IF(LEN(TRIM(TblAddress[[#This Row],[cln2]]))=0,0,LEN(TRIM(TblAddress[[#This Row],[cln2]]))-LEN(SUBSTITUTE(TblAddress[[#This Row],[cln2]]," ",""))+1)</f>
        <v>1</v>
      </c>
      <c r="M536">
        <f>IF(TblAddress[[#This Row],[cln3]]="",0,1)</f>
        <v>1</v>
      </c>
      <c r="N536" s="7">
        <f>LEN(SUBSTITUTE(TblAddress[[#This Row],[cln2]]," ",""))</f>
        <v>2</v>
      </c>
      <c r="O536" s="6">
        <f t="shared" ca="1" si="8"/>
        <v>0.91956450761603858</v>
      </c>
      <c r="P536" s="6">
        <v>0.16233290959416979</v>
      </c>
      <c r="Q536" s="6"/>
      <c r="R536" s="6"/>
      <c r="S536" s="6" t="s">
        <v>2263</v>
      </c>
      <c r="T536" s="6"/>
      <c r="U536" s="6"/>
      <c r="V536" s="8"/>
      <c r="W536" s="6">
        <v>16</v>
      </c>
      <c r="X536" s="6"/>
      <c r="Y536" s="8"/>
      <c r="Z536" s="6" t="s">
        <v>3038</v>
      </c>
      <c r="AA536" s="6"/>
      <c r="AB536" s="6"/>
      <c r="AC536" s="6"/>
      <c r="AD536" s="6"/>
      <c r="AE536" s="6">
        <v>0</v>
      </c>
    </row>
    <row r="537" spans="1:31">
      <c r="A537">
        <v>9910367</v>
      </c>
      <c r="B537" t="s">
        <v>1105</v>
      </c>
      <c r="C537" t="s">
        <v>1106</v>
      </c>
      <c r="D537" t="str">
        <f>TRIM(SUBSTITUTE(TblAddress[[#This Row],[person_address]],","," "))</f>
        <v>West Melbourne</v>
      </c>
      <c r="E537" t="str">
        <f>TRIM([1]!RegExpReplace(TblAddress[[#This Row],[cln1]],"[^ 0-9]",""))</f>
        <v/>
      </c>
      <c r="F537" t="str">
        <f>TRIM([1]!RegExpFind(TblAddress[[#This Row],[cln1]],"(^|\D)\d{1,3}(\D|$)"))</f>
        <v/>
      </c>
      <c r="G537" t="s">
        <v>19</v>
      </c>
      <c r="H537">
        <v>1</v>
      </c>
      <c r="I537">
        <f>LEN(TblAddress[[#This Row],[person_address]])</f>
        <v>14</v>
      </c>
      <c r="J537" s="1">
        <f>IF(TblAddress[[#This Row],[chr_len]]&lt;=I$1002,3,IF(TblAddress[[#This Row],[chr_len]]&lt;=I$1003,2,1))</f>
        <v>3</v>
      </c>
      <c r="K537">
        <f>IF(LEN(TRIM(TblAddress[[#This Row],[cln1]]))=0,0,LEN(TRIM(TblAddress[[#This Row],[cln1]]))-LEN(SUBSTITUTE(TblAddress[[#This Row],[cln1]]," ",""))+1)</f>
        <v>2</v>
      </c>
      <c r="L537">
        <f>IF(LEN(TRIM(TblAddress[[#This Row],[cln2]]))=0,0,LEN(TRIM(TblAddress[[#This Row],[cln2]]))-LEN(SUBSTITUTE(TblAddress[[#This Row],[cln2]]," ",""))+1)</f>
        <v>0</v>
      </c>
      <c r="M537">
        <f>IF(TblAddress[[#This Row],[cln3]]="",0,1)</f>
        <v>0</v>
      </c>
      <c r="N537" s="7">
        <f>LEN(SUBSTITUTE(TblAddress[[#This Row],[cln2]]," ",""))</f>
        <v>0</v>
      </c>
      <c r="O537" s="6">
        <f t="shared" ca="1" si="8"/>
        <v>0.18216893139737089</v>
      </c>
      <c r="P537" s="6">
        <v>0.18152983826316993</v>
      </c>
      <c r="Q537" s="6"/>
      <c r="R537" s="6"/>
      <c r="S537" s="6" t="s">
        <v>2265</v>
      </c>
      <c r="T537" s="7"/>
      <c r="U537" s="7"/>
      <c r="V537" s="8"/>
      <c r="W537" s="7"/>
      <c r="X537" s="7"/>
      <c r="Y537" s="8"/>
      <c r="Z537" s="7" t="s">
        <v>1106</v>
      </c>
      <c r="AA537" s="7"/>
      <c r="AB537" s="7"/>
      <c r="AC537" s="7"/>
      <c r="AD537" s="7"/>
      <c r="AE537" s="7">
        <v>0</v>
      </c>
    </row>
    <row r="538" spans="1:31">
      <c r="A538">
        <v>9916862</v>
      </c>
      <c r="B538" t="s">
        <v>1107</v>
      </c>
      <c r="C538" t="s">
        <v>1108</v>
      </c>
      <c r="D538" t="str">
        <f>TRIM(SUBSTITUTE(TblAddress[[#This Row],[person_address]],","," "))</f>
        <v>Koriyama</v>
      </c>
      <c r="E538" t="str">
        <f>TRIM([1]!RegExpReplace(TblAddress[[#This Row],[cln1]],"[^ 0-9]",""))</f>
        <v/>
      </c>
      <c r="F538" t="str">
        <f>TRIM([1]!RegExpFind(TblAddress[[#This Row],[cln1]],"(^|\D)\d{1,3}(\D|$)"))</f>
        <v/>
      </c>
      <c r="G538" t="s">
        <v>8</v>
      </c>
      <c r="H538">
        <v>1</v>
      </c>
      <c r="I538">
        <f>LEN(TblAddress[[#This Row],[person_address]])</f>
        <v>8</v>
      </c>
      <c r="J538" s="1">
        <f>IF(TblAddress[[#This Row],[chr_len]]&lt;=I$1002,3,IF(TblAddress[[#This Row],[chr_len]]&lt;=I$1003,2,1))</f>
        <v>3</v>
      </c>
      <c r="K538">
        <f>IF(LEN(TRIM(TblAddress[[#This Row],[cln1]]))=0,0,LEN(TRIM(TblAddress[[#This Row],[cln1]]))-LEN(SUBSTITUTE(TblAddress[[#This Row],[cln1]]," ",""))+1)</f>
        <v>1</v>
      </c>
      <c r="L538">
        <f>IF(LEN(TRIM(TblAddress[[#This Row],[cln2]]))=0,0,LEN(TRIM(TblAddress[[#This Row],[cln2]]))-LEN(SUBSTITUTE(TblAddress[[#This Row],[cln2]]," ",""))+1)</f>
        <v>0</v>
      </c>
      <c r="M538">
        <f>IF(TblAddress[[#This Row],[cln3]]="",0,1)</f>
        <v>0</v>
      </c>
      <c r="N538" s="7">
        <f>LEN(SUBSTITUTE(TblAddress[[#This Row],[cln2]]," ",""))</f>
        <v>0</v>
      </c>
      <c r="O538" s="6">
        <f t="shared" ca="1" si="8"/>
        <v>0.90719430653417499</v>
      </c>
      <c r="P538" s="6">
        <v>0.14916970670427576</v>
      </c>
      <c r="Q538" s="6"/>
      <c r="R538" s="6"/>
      <c r="S538" s="6" t="s">
        <v>2263</v>
      </c>
      <c r="T538" s="6"/>
      <c r="U538" s="6"/>
      <c r="V538" s="8"/>
      <c r="X538" s="6"/>
      <c r="Y538" s="8"/>
      <c r="Z538" s="6" t="s">
        <v>1108</v>
      </c>
      <c r="AA538" s="6"/>
      <c r="AB538" s="6"/>
      <c r="AC538" s="6"/>
      <c r="AD538" s="6"/>
      <c r="AE538" s="6">
        <v>0</v>
      </c>
    </row>
    <row r="539" spans="1:31">
      <c r="A539">
        <v>9948635</v>
      </c>
      <c r="B539" t="s">
        <v>1109</v>
      </c>
      <c r="C539" t="s">
        <v>694</v>
      </c>
      <c r="D539" t="str">
        <f>TRIM(SUBSTITUTE(TblAddress[[#This Row],[person_address]],","," "))</f>
        <v>Osaka</v>
      </c>
      <c r="E539" t="str">
        <f>TRIM([1]!RegExpReplace(TblAddress[[#This Row],[cln1]],"[^ 0-9]",""))</f>
        <v/>
      </c>
      <c r="F539" t="str">
        <f>TRIM([1]!RegExpFind(TblAddress[[#This Row],[cln1]],"(^|\D)\d{1,3}(\D|$)"))</f>
        <v/>
      </c>
      <c r="G539" t="s">
        <v>8</v>
      </c>
      <c r="H539">
        <v>1</v>
      </c>
      <c r="I539">
        <f>LEN(TblAddress[[#This Row],[person_address]])</f>
        <v>5</v>
      </c>
      <c r="J539" s="1">
        <f>IF(TblAddress[[#This Row],[chr_len]]&lt;=I$1002,3,IF(TblAddress[[#This Row],[chr_len]]&lt;=I$1003,2,1))</f>
        <v>3</v>
      </c>
      <c r="K539">
        <f>IF(LEN(TRIM(TblAddress[[#This Row],[cln1]]))=0,0,LEN(TRIM(TblAddress[[#This Row],[cln1]]))-LEN(SUBSTITUTE(TblAddress[[#This Row],[cln1]]," ",""))+1)</f>
        <v>1</v>
      </c>
      <c r="L539">
        <f>IF(LEN(TRIM(TblAddress[[#This Row],[cln2]]))=0,0,LEN(TRIM(TblAddress[[#This Row],[cln2]]))-LEN(SUBSTITUTE(TblAddress[[#This Row],[cln2]]," ",""))+1)</f>
        <v>0</v>
      </c>
      <c r="M539">
        <f>IF(TblAddress[[#This Row],[cln3]]="",0,1)</f>
        <v>0</v>
      </c>
      <c r="N539" s="7">
        <f>LEN(SUBSTITUTE(TblAddress[[#This Row],[cln2]]," ",""))</f>
        <v>0</v>
      </c>
      <c r="O539" s="6">
        <f t="shared" ca="1" si="8"/>
        <v>0.48416301623604174</v>
      </c>
      <c r="P539" s="6">
        <v>0.14602036709455068</v>
      </c>
      <c r="Q539" s="6"/>
      <c r="R539" s="6"/>
      <c r="S539" s="6" t="s">
        <v>2262</v>
      </c>
      <c r="T539" s="6"/>
      <c r="U539" s="6"/>
      <c r="V539" s="6"/>
      <c r="W539" s="17"/>
      <c r="X539" s="6"/>
      <c r="Y539" s="18"/>
      <c r="Z539" s="6" t="s">
        <v>694</v>
      </c>
      <c r="AA539" s="6"/>
      <c r="AB539" s="6"/>
      <c r="AC539" s="6"/>
      <c r="AD539" s="6"/>
      <c r="AE539" s="6">
        <v>0</v>
      </c>
    </row>
    <row r="540" spans="1:31">
      <c r="A540">
        <v>9957345</v>
      </c>
      <c r="B540" t="s">
        <v>1110</v>
      </c>
      <c r="C540" t="s">
        <v>1111</v>
      </c>
      <c r="D540" t="str">
        <f>TRIM(SUBSTITUTE(TblAddress[[#This Row],[person_address]],","," "))</f>
        <v>Donetsk</v>
      </c>
      <c r="E540" t="str">
        <f>TRIM([1]!RegExpReplace(TblAddress[[#This Row],[cln1]],"[^ 0-9]",""))</f>
        <v/>
      </c>
      <c r="F540" t="str">
        <f>TRIM([1]!RegExpFind(TblAddress[[#This Row],[cln1]],"(^|\D)\d{1,3}(\D|$)"))</f>
        <v/>
      </c>
      <c r="G540" t="s">
        <v>370</v>
      </c>
      <c r="H540">
        <v>1</v>
      </c>
      <c r="I540">
        <f>LEN(TblAddress[[#This Row],[person_address]])</f>
        <v>7</v>
      </c>
      <c r="J540" s="1">
        <f>IF(TblAddress[[#This Row],[chr_len]]&lt;=I$1002,3,IF(TblAddress[[#This Row],[chr_len]]&lt;=I$1003,2,1))</f>
        <v>3</v>
      </c>
      <c r="K540">
        <f>IF(LEN(TRIM(TblAddress[[#This Row],[cln1]]))=0,0,LEN(TRIM(TblAddress[[#This Row],[cln1]]))-LEN(SUBSTITUTE(TblAddress[[#This Row],[cln1]]," ",""))+1)</f>
        <v>1</v>
      </c>
      <c r="L540">
        <f>IF(LEN(TRIM(TblAddress[[#This Row],[cln2]]))=0,0,LEN(TRIM(TblAddress[[#This Row],[cln2]]))-LEN(SUBSTITUTE(TblAddress[[#This Row],[cln2]]," ",""))+1)</f>
        <v>0</v>
      </c>
      <c r="M540">
        <f>IF(TblAddress[[#This Row],[cln3]]="",0,1)</f>
        <v>0</v>
      </c>
      <c r="N540" s="7">
        <f>LEN(SUBSTITUTE(TblAddress[[#This Row],[cln2]]," ",""))</f>
        <v>0</v>
      </c>
      <c r="O540" s="6">
        <f t="shared" ca="1" si="8"/>
        <v>0.66886156972082156</v>
      </c>
      <c r="P540" s="6">
        <v>0.16091966239947042</v>
      </c>
      <c r="Q540" s="6"/>
      <c r="R540" s="6"/>
      <c r="S540" s="6" t="s">
        <v>2263</v>
      </c>
      <c r="T540" s="6"/>
      <c r="U540" s="6"/>
      <c r="V540" s="8"/>
      <c r="W540" s="6"/>
      <c r="X540" s="6"/>
      <c r="Y540" s="8"/>
      <c r="Z540" s="6" t="s">
        <v>1111</v>
      </c>
      <c r="AA540" s="6"/>
      <c r="AB540" s="6"/>
      <c r="AC540" s="6"/>
      <c r="AD540" s="6"/>
      <c r="AE540" s="6">
        <v>0</v>
      </c>
    </row>
    <row r="541" spans="1:31">
      <c r="A541">
        <v>9960637</v>
      </c>
      <c r="B541" t="s">
        <v>1112</v>
      </c>
      <c r="C541" t="s">
        <v>727</v>
      </c>
      <c r="D541" t="str">
        <f>TRIM(SUBSTITUTE(TblAddress[[#This Row],[person_address]],","," "))</f>
        <v>Seattle WA</v>
      </c>
      <c r="E541" t="str">
        <f>TRIM([1]!RegExpReplace(TblAddress[[#This Row],[cln1]],"[^ 0-9]",""))</f>
        <v/>
      </c>
      <c r="F541" t="str">
        <f>TRIM([1]!RegExpFind(TblAddress[[#This Row],[cln1]],"(^|\D)\d{1,3}(\D|$)"))</f>
        <v/>
      </c>
      <c r="G541" t="s">
        <v>19</v>
      </c>
      <c r="H541">
        <v>1</v>
      </c>
      <c r="I541">
        <f>LEN(TblAddress[[#This Row],[person_address]])</f>
        <v>10</v>
      </c>
      <c r="J541" s="1">
        <f>IF(TblAddress[[#This Row],[chr_len]]&lt;=I$1002,3,IF(TblAddress[[#This Row],[chr_len]]&lt;=I$1003,2,1))</f>
        <v>3</v>
      </c>
      <c r="K541">
        <f>IF(LEN(TRIM(TblAddress[[#This Row],[cln1]]))=0,0,LEN(TRIM(TblAddress[[#This Row],[cln1]]))-LEN(SUBSTITUTE(TblAddress[[#This Row],[cln1]]," ",""))+1)</f>
        <v>2</v>
      </c>
      <c r="L541">
        <f>IF(LEN(TRIM(TblAddress[[#This Row],[cln2]]))=0,0,LEN(TRIM(TblAddress[[#This Row],[cln2]]))-LEN(SUBSTITUTE(TblAddress[[#This Row],[cln2]]," ",""))+1)</f>
        <v>0</v>
      </c>
      <c r="M541">
        <f>IF(TblAddress[[#This Row],[cln3]]="",0,1)</f>
        <v>0</v>
      </c>
      <c r="N541" s="7">
        <f>LEN(SUBSTITUTE(TblAddress[[#This Row],[cln2]]," ",""))</f>
        <v>0</v>
      </c>
      <c r="O541" s="6">
        <f t="shared" ca="1" si="8"/>
        <v>3.5412004918944584E-2</v>
      </c>
      <c r="P541" s="6">
        <v>0.14981284901879255</v>
      </c>
      <c r="Q541" s="6"/>
      <c r="R541" s="6"/>
      <c r="S541" s="6" t="s">
        <v>2263</v>
      </c>
      <c r="T541" s="6"/>
      <c r="U541" s="6"/>
      <c r="V541" s="8"/>
      <c r="W541" s="6"/>
      <c r="X541" s="6"/>
      <c r="Y541" s="8"/>
      <c r="Z541" s="6" t="s">
        <v>824</v>
      </c>
      <c r="AA541" s="6" t="s">
        <v>3031</v>
      </c>
      <c r="AB541" s="6"/>
      <c r="AC541" s="6"/>
      <c r="AD541" s="6"/>
      <c r="AE541" s="6">
        <v>0</v>
      </c>
    </row>
    <row r="542" spans="1:31">
      <c r="A542">
        <v>10006330</v>
      </c>
      <c r="B542" t="s">
        <v>1114</v>
      </c>
      <c r="C542" t="s">
        <v>1115</v>
      </c>
      <c r="D542" t="str">
        <f>TRIM(SUBSTITUTE(TblAddress[[#This Row],[person_address]],","," "))</f>
        <v>Christchurch</v>
      </c>
      <c r="E542" t="str">
        <f>TRIM([1]!RegExpReplace(TblAddress[[#This Row],[cln1]],"[^ 0-9]",""))</f>
        <v/>
      </c>
      <c r="F542" t="str">
        <f>TRIM([1]!RegExpFind(TblAddress[[#This Row],[cln1]],"(^|\D)\d{1,3}(\D|$)"))</f>
        <v/>
      </c>
      <c r="G542" t="s">
        <v>247</v>
      </c>
      <c r="H542">
        <v>1</v>
      </c>
      <c r="I542">
        <f>LEN(TblAddress[[#This Row],[person_address]])</f>
        <v>12</v>
      </c>
      <c r="J542" s="1">
        <f>IF(TblAddress[[#This Row],[chr_len]]&lt;=I$1002,3,IF(TblAddress[[#This Row],[chr_len]]&lt;=I$1003,2,1))</f>
        <v>3</v>
      </c>
      <c r="K542">
        <f>IF(LEN(TRIM(TblAddress[[#This Row],[cln1]]))=0,0,LEN(TRIM(TblAddress[[#This Row],[cln1]]))-LEN(SUBSTITUTE(TblAddress[[#This Row],[cln1]]," ",""))+1)</f>
        <v>1</v>
      </c>
      <c r="L542">
        <f>IF(LEN(TRIM(TblAddress[[#This Row],[cln2]]))=0,0,LEN(TRIM(TblAddress[[#This Row],[cln2]]))-LEN(SUBSTITUTE(TblAddress[[#This Row],[cln2]]," ",""))+1)</f>
        <v>0</v>
      </c>
      <c r="M542">
        <f>IF(TblAddress[[#This Row],[cln3]]="",0,1)</f>
        <v>0</v>
      </c>
      <c r="N542" s="7">
        <f>LEN(SUBSTITUTE(TblAddress[[#This Row],[cln2]]," ",""))</f>
        <v>0</v>
      </c>
      <c r="O542" s="6">
        <f t="shared" ca="1" si="8"/>
        <v>0.15231763483498284</v>
      </c>
      <c r="P542" s="6">
        <v>0.19029339759491826</v>
      </c>
      <c r="Q542" s="6"/>
      <c r="R542" s="6"/>
      <c r="S542" s="6" t="s">
        <v>2265</v>
      </c>
      <c r="T542" s="7"/>
      <c r="U542" s="7"/>
      <c r="V542" s="8"/>
      <c r="W542" s="7"/>
      <c r="X542" s="7"/>
      <c r="Y542" s="8"/>
      <c r="Z542" s="7" t="s">
        <v>1115</v>
      </c>
      <c r="AA542" s="7"/>
      <c r="AB542" s="7"/>
      <c r="AC542" s="7"/>
      <c r="AD542" s="7"/>
      <c r="AE542" s="7">
        <v>0</v>
      </c>
    </row>
    <row r="543" spans="1:31">
      <c r="A543">
        <v>10016896</v>
      </c>
      <c r="B543" t="s">
        <v>1116</v>
      </c>
      <c r="C543" t="s">
        <v>839</v>
      </c>
      <c r="D543" t="str">
        <f>TRIM(SUBSTITUTE(TblAddress[[#This Row],[person_address]],","," "))</f>
        <v>Arlington</v>
      </c>
      <c r="E543" t="str">
        <f>TRIM([1]!RegExpReplace(TblAddress[[#This Row],[cln1]],"[^ 0-9]",""))</f>
        <v/>
      </c>
      <c r="F543" t="str">
        <f>TRIM([1]!RegExpFind(TblAddress[[#This Row],[cln1]],"(^|\D)\d{1,3}(\D|$)"))</f>
        <v/>
      </c>
      <c r="G543" t="s">
        <v>19</v>
      </c>
      <c r="H543">
        <v>1</v>
      </c>
      <c r="I543">
        <f>LEN(TblAddress[[#This Row],[person_address]])</f>
        <v>9</v>
      </c>
      <c r="J543" s="1">
        <f>IF(TblAddress[[#This Row],[chr_len]]&lt;=I$1002,3,IF(TblAddress[[#This Row],[chr_len]]&lt;=I$1003,2,1))</f>
        <v>3</v>
      </c>
      <c r="K543">
        <f>IF(LEN(TRIM(TblAddress[[#This Row],[cln1]]))=0,0,LEN(TRIM(TblAddress[[#This Row],[cln1]]))-LEN(SUBSTITUTE(TblAddress[[#This Row],[cln1]]," ",""))+1)</f>
        <v>1</v>
      </c>
      <c r="L543">
        <f>IF(LEN(TRIM(TblAddress[[#This Row],[cln2]]))=0,0,LEN(TRIM(TblAddress[[#This Row],[cln2]]))-LEN(SUBSTITUTE(TblAddress[[#This Row],[cln2]]," ",""))+1)</f>
        <v>0</v>
      </c>
      <c r="M543">
        <f>IF(TblAddress[[#This Row],[cln3]]="",0,1)</f>
        <v>0</v>
      </c>
      <c r="N543" s="7">
        <f>LEN(SUBSTITUTE(TblAddress[[#This Row],[cln2]]," ",""))</f>
        <v>0</v>
      </c>
      <c r="O543" s="6">
        <f t="shared" ca="1" si="8"/>
        <v>0.64964573155789307</v>
      </c>
      <c r="P543" s="6">
        <v>0.14005457291951795</v>
      </c>
      <c r="Q543" s="6"/>
      <c r="R543" s="6"/>
      <c r="S543" s="6" t="s">
        <v>2262</v>
      </c>
      <c r="T543" s="6"/>
      <c r="U543" s="6"/>
      <c r="V543" s="6"/>
      <c r="W543" s="25"/>
      <c r="X543" s="6"/>
      <c r="Y543" s="26"/>
      <c r="Z543" s="6" t="s">
        <v>839</v>
      </c>
      <c r="AA543" s="6"/>
      <c r="AB543" s="6"/>
      <c r="AC543" s="6"/>
      <c r="AD543" s="6"/>
      <c r="AE543" s="6">
        <v>0</v>
      </c>
    </row>
    <row r="544" spans="1:31">
      <c r="A544">
        <v>10065832</v>
      </c>
      <c r="B544" t="s">
        <v>1117</v>
      </c>
      <c r="C544" t="s">
        <v>1118</v>
      </c>
      <c r="D544" t="str">
        <f>TRIM(SUBSTITUTE(TblAddress[[#This Row],[person_address]],","," "))</f>
        <v>Bellville</v>
      </c>
      <c r="E544" t="str">
        <f>TRIM([1]!RegExpReplace(TblAddress[[#This Row],[cln1]],"[^ 0-9]",""))</f>
        <v/>
      </c>
      <c r="F544" t="str">
        <f>TRIM([1]!RegExpFind(TblAddress[[#This Row],[cln1]],"(^|\D)\d{1,3}(\D|$)"))</f>
        <v/>
      </c>
      <c r="G544" t="s">
        <v>19</v>
      </c>
      <c r="H544">
        <v>1</v>
      </c>
      <c r="I544">
        <f>LEN(TblAddress[[#This Row],[person_address]])</f>
        <v>9</v>
      </c>
      <c r="J544" s="1">
        <f>IF(TblAddress[[#This Row],[chr_len]]&lt;=I$1002,3,IF(TblAddress[[#This Row],[chr_len]]&lt;=I$1003,2,1))</f>
        <v>3</v>
      </c>
      <c r="K544">
        <f>IF(LEN(TRIM(TblAddress[[#This Row],[cln1]]))=0,0,LEN(TRIM(TblAddress[[#This Row],[cln1]]))-LEN(SUBSTITUTE(TblAddress[[#This Row],[cln1]]," ",""))+1)</f>
        <v>1</v>
      </c>
      <c r="L544">
        <f>IF(LEN(TRIM(TblAddress[[#This Row],[cln2]]))=0,0,LEN(TRIM(TblAddress[[#This Row],[cln2]]))-LEN(SUBSTITUTE(TblAddress[[#This Row],[cln2]]," ",""))+1)</f>
        <v>0</v>
      </c>
      <c r="M544">
        <f>IF(TblAddress[[#This Row],[cln3]]="",0,1)</f>
        <v>0</v>
      </c>
      <c r="N544" s="7">
        <f>LEN(SUBSTITUTE(TblAddress[[#This Row],[cln2]]," ",""))</f>
        <v>0</v>
      </c>
      <c r="O544" s="6">
        <f t="shared" ca="1" si="8"/>
        <v>7.2519006785214946E-2</v>
      </c>
      <c r="P544" s="6">
        <v>0.21189931170323972</v>
      </c>
      <c r="Q544" s="6"/>
      <c r="R544" s="6"/>
      <c r="S544" s="6" t="s">
        <v>2266</v>
      </c>
      <c r="T544" s="6"/>
      <c r="U544" s="6"/>
      <c r="V544" s="8"/>
      <c r="W544" s="6"/>
      <c r="X544" s="6"/>
      <c r="Y544" s="8"/>
      <c r="Z544" s="6" t="s">
        <v>1118</v>
      </c>
      <c r="AA544" s="6"/>
      <c r="AB544" s="6"/>
      <c r="AC544" s="6"/>
      <c r="AD544" s="6"/>
      <c r="AE544" s="6">
        <v>0</v>
      </c>
    </row>
    <row r="545" spans="1:31">
      <c r="A545">
        <v>10093217</v>
      </c>
      <c r="B545" t="s">
        <v>1119</v>
      </c>
      <c r="C545" t="s">
        <v>1120</v>
      </c>
      <c r="D545" t="str">
        <f>TRIM(SUBSTITUTE(TblAddress[[#This Row],[person_address]],","," "))</f>
        <v>Valdosta GA</v>
      </c>
      <c r="E545" t="str">
        <f>TRIM([1]!RegExpReplace(TblAddress[[#This Row],[cln1]],"[^ 0-9]",""))</f>
        <v/>
      </c>
      <c r="F545" t="str">
        <f>TRIM([1]!RegExpFind(TblAddress[[#This Row],[cln1]],"(^|\D)\d{1,3}(\D|$)"))</f>
        <v/>
      </c>
      <c r="G545" t="s">
        <v>19</v>
      </c>
      <c r="H545">
        <v>1</v>
      </c>
      <c r="I545">
        <f>LEN(TblAddress[[#This Row],[person_address]])</f>
        <v>11</v>
      </c>
      <c r="J545" s="1">
        <f>IF(TblAddress[[#This Row],[chr_len]]&lt;=I$1002,3,IF(TblAddress[[#This Row],[chr_len]]&lt;=I$1003,2,1))</f>
        <v>3</v>
      </c>
      <c r="K545">
        <f>IF(LEN(TRIM(TblAddress[[#This Row],[cln1]]))=0,0,LEN(TRIM(TblAddress[[#This Row],[cln1]]))-LEN(SUBSTITUTE(TblAddress[[#This Row],[cln1]]," ",""))+1)</f>
        <v>2</v>
      </c>
      <c r="L545">
        <f>IF(LEN(TRIM(TblAddress[[#This Row],[cln2]]))=0,0,LEN(TRIM(TblAddress[[#This Row],[cln2]]))-LEN(SUBSTITUTE(TblAddress[[#This Row],[cln2]]," ",""))+1)</f>
        <v>0</v>
      </c>
      <c r="M545">
        <f>IF(TblAddress[[#This Row],[cln3]]="",0,1)</f>
        <v>0</v>
      </c>
      <c r="N545" s="7">
        <f>LEN(SUBSTITUTE(TblAddress[[#This Row],[cln2]]," ",""))</f>
        <v>0</v>
      </c>
      <c r="O545" s="6">
        <f t="shared" ca="1" si="8"/>
        <v>0.58811513377132174</v>
      </c>
      <c r="P545" s="6">
        <v>0.20753023181606756</v>
      </c>
      <c r="Q545" s="6"/>
      <c r="R545" s="6"/>
      <c r="S545" s="6" t="s">
        <v>2266</v>
      </c>
      <c r="T545" s="6"/>
      <c r="U545" s="6"/>
      <c r="V545" s="8"/>
      <c r="W545" s="6"/>
      <c r="X545" s="6"/>
      <c r="Y545" s="8"/>
      <c r="Z545" s="6" t="s">
        <v>2387</v>
      </c>
      <c r="AA545" s="6" t="s">
        <v>2388</v>
      </c>
      <c r="AB545" s="6"/>
      <c r="AC545" s="6"/>
      <c r="AD545" s="6"/>
      <c r="AE545" s="6">
        <v>0</v>
      </c>
    </row>
    <row r="546" spans="1:31">
      <c r="A546">
        <v>10155491</v>
      </c>
      <c r="B546" t="s">
        <v>1121</v>
      </c>
      <c r="C546" t="s">
        <v>1122</v>
      </c>
      <c r="D546" t="str">
        <f>TRIM(SUBSTITUTE(TblAddress[[#This Row],[person_address]],","," "))</f>
        <v>Higashi-yamato</v>
      </c>
      <c r="E546" t="str">
        <f>TRIM([1]!RegExpReplace(TblAddress[[#This Row],[cln1]],"[^ 0-9]",""))</f>
        <v/>
      </c>
      <c r="F546" t="str">
        <f>TRIM([1]!RegExpFind(TblAddress[[#This Row],[cln1]],"(^|\D)\d{1,3}(\D|$)"))</f>
        <v/>
      </c>
      <c r="G546" t="s">
        <v>8</v>
      </c>
      <c r="H546">
        <v>1</v>
      </c>
      <c r="I546">
        <f>LEN(TblAddress[[#This Row],[person_address]])</f>
        <v>14</v>
      </c>
      <c r="J546" s="1">
        <f>IF(TblAddress[[#This Row],[chr_len]]&lt;=I$1002,3,IF(TblAddress[[#This Row],[chr_len]]&lt;=I$1003,2,1))</f>
        <v>3</v>
      </c>
      <c r="K546">
        <f>IF(LEN(TRIM(TblAddress[[#This Row],[cln1]]))=0,0,LEN(TRIM(TblAddress[[#This Row],[cln1]]))-LEN(SUBSTITUTE(TblAddress[[#This Row],[cln1]]," ",""))+1)</f>
        <v>1</v>
      </c>
      <c r="L546">
        <f>IF(LEN(TRIM(TblAddress[[#This Row],[cln2]]))=0,0,LEN(TRIM(TblAddress[[#This Row],[cln2]]))-LEN(SUBSTITUTE(TblAddress[[#This Row],[cln2]]," ",""))+1)</f>
        <v>0</v>
      </c>
      <c r="M546">
        <f>IF(TblAddress[[#This Row],[cln3]]="",0,1)</f>
        <v>0</v>
      </c>
      <c r="N546" s="7">
        <f>LEN(SUBSTITUTE(TblAddress[[#This Row],[cln2]]," ",""))</f>
        <v>0</v>
      </c>
      <c r="O546" s="6">
        <f t="shared" ca="1" si="8"/>
        <v>0.34524182488472244</v>
      </c>
      <c r="P546" s="6">
        <v>0.17763892781329138</v>
      </c>
      <c r="Q546" s="6"/>
      <c r="R546" s="6"/>
      <c r="S546" s="6" t="s">
        <v>2264</v>
      </c>
      <c r="T546" s="7"/>
      <c r="U546" s="7"/>
      <c r="V546" s="8"/>
      <c r="X546" s="7"/>
      <c r="Y546" s="8"/>
      <c r="Z546" s="7" t="s">
        <v>1122</v>
      </c>
      <c r="AA546" s="7"/>
      <c r="AB546" s="7"/>
      <c r="AC546" s="7"/>
      <c r="AD546" s="7"/>
      <c r="AE546" s="7">
        <v>0</v>
      </c>
    </row>
    <row r="547" spans="1:31">
      <c r="A547">
        <v>10178270</v>
      </c>
      <c r="B547" t="s">
        <v>1123</v>
      </c>
      <c r="C547" t="s">
        <v>1124</v>
      </c>
      <c r="D547" t="str">
        <f>TRIM(SUBSTITUTE(TblAddress[[#This Row],[person_address]],","," "))</f>
        <v>Annandale VA</v>
      </c>
      <c r="E547" t="str">
        <f>TRIM([1]!RegExpReplace(TblAddress[[#This Row],[cln1]],"[^ 0-9]",""))</f>
        <v/>
      </c>
      <c r="F547" t="str">
        <f>TRIM([1]!RegExpFind(TblAddress[[#This Row],[cln1]],"(^|\D)\d{1,3}(\D|$)"))</f>
        <v/>
      </c>
      <c r="G547" t="s">
        <v>19</v>
      </c>
      <c r="H547">
        <v>1</v>
      </c>
      <c r="I547">
        <f>LEN(TblAddress[[#This Row],[person_address]])</f>
        <v>12</v>
      </c>
      <c r="J547" s="1">
        <f>IF(TblAddress[[#This Row],[chr_len]]&lt;=I$1002,3,IF(TblAddress[[#This Row],[chr_len]]&lt;=I$1003,2,1))</f>
        <v>3</v>
      </c>
      <c r="K547">
        <f>IF(LEN(TRIM(TblAddress[[#This Row],[cln1]]))=0,0,LEN(TRIM(TblAddress[[#This Row],[cln1]]))-LEN(SUBSTITUTE(TblAddress[[#This Row],[cln1]]," ",""))+1)</f>
        <v>2</v>
      </c>
      <c r="L547">
        <f>IF(LEN(TRIM(TblAddress[[#This Row],[cln2]]))=0,0,LEN(TRIM(TblAddress[[#This Row],[cln2]]))-LEN(SUBSTITUTE(TblAddress[[#This Row],[cln2]]," ",""))+1)</f>
        <v>0</v>
      </c>
      <c r="M547">
        <f>IF(TblAddress[[#This Row],[cln3]]="",0,1)</f>
        <v>0</v>
      </c>
      <c r="N547" s="7">
        <f>LEN(SUBSTITUTE(TblAddress[[#This Row],[cln2]]," ",""))</f>
        <v>0</v>
      </c>
      <c r="O547" s="6">
        <f t="shared" ca="1" si="8"/>
        <v>0.43692553237847076</v>
      </c>
      <c r="P547" s="6">
        <v>0.10051219841848424</v>
      </c>
      <c r="Q547" s="6"/>
      <c r="R547" s="6"/>
      <c r="S547" s="6" t="s">
        <v>2267</v>
      </c>
      <c r="T547" s="6"/>
      <c r="U547" s="6"/>
      <c r="V547" s="8"/>
      <c r="W547" s="6"/>
      <c r="X547" s="6"/>
      <c r="Y547" s="8"/>
      <c r="Z547" s="6" t="s">
        <v>2038</v>
      </c>
      <c r="AA547" s="6" t="s">
        <v>2089</v>
      </c>
      <c r="AB547" s="6"/>
      <c r="AC547" s="6"/>
      <c r="AD547" s="6"/>
      <c r="AE547" s="6">
        <v>0</v>
      </c>
    </row>
    <row r="548" spans="1:31">
      <c r="A548">
        <v>10183674</v>
      </c>
      <c r="B548" t="s">
        <v>1125</v>
      </c>
      <c r="C548" t="s">
        <v>1126</v>
      </c>
      <c r="D548" t="str">
        <f>TRIM(SUBSTITUTE(TblAddress[[#This Row],[person_address]],","," "))</f>
        <v>Calgary</v>
      </c>
      <c r="E548" t="str">
        <f>TRIM([1]!RegExpReplace(TblAddress[[#This Row],[cln1]],"[^ 0-9]",""))</f>
        <v/>
      </c>
      <c r="F548" t="str">
        <f>TRIM([1]!RegExpFind(TblAddress[[#This Row],[cln1]],"(^|\D)\d{1,3}(\D|$)"))</f>
        <v/>
      </c>
      <c r="G548" t="s">
        <v>64</v>
      </c>
      <c r="H548">
        <v>1</v>
      </c>
      <c r="I548">
        <f>LEN(TblAddress[[#This Row],[person_address]])</f>
        <v>7</v>
      </c>
      <c r="J548" s="1">
        <f>IF(TblAddress[[#This Row],[chr_len]]&lt;=I$1002,3,IF(TblAddress[[#This Row],[chr_len]]&lt;=I$1003,2,1))</f>
        <v>3</v>
      </c>
      <c r="K548">
        <f>IF(LEN(TRIM(TblAddress[[#This Row],[cln1]]))=0,0,LEN(TRIM(TblAddress[[#This Row],[cln1]]))-LEN(SUBSTITUTE(TblAddress[[#This Row],[cln1]]," ",""))+1)</f>
        <v>1</v>
      </c>
      <c r="L548">
        <f>IF(LEN(TRIM(TblAddress[[#This Row],[cln2]]))=0,0,LEN(TRIM(TblAddress[[#This Row],[cln2]]))-LEN(SUBSTITUTE(TblAddress[[#This Row],[cln2]]," ",""))+1)</f>
        <v>0</v>
      </c>
      <c r="M548">
        <f>IF(TblAddress[[#This Row],[cln3]]="",0,1)</f>
        <v>0</v>
      </c>
      <c r="N548" s="7">
        <f>LEN(SUBSTITUTE(TblAddress[[#This Row],[cln2]]," ",""))</f>
        <v>0</v>
      </c>
      <c r="O548" s="6">
        <f t="shared" ca="1" si="8"/>
        <v>0.46045665528748037</v>
      </c>
      <c r="P548" s="6">
        <v>9.7042677446320225E-2</v>
      </c>
      <c r="Q548" s="6"/>
      <c r="R548" s="6"/>
      <c r="S548" s="6" t="s">
        <v>2267</v>
      </c>
      <c r="T548" s="6"/>
      <c r="U548" s="6"/>
      <c r="V548" s="8"/>
      <c r="W548" s="6"/>
      <c r="X548" s="6"/>
      <c r="Y548" s="8"/>
      <c r="Z548" s="6" t="s">
        <v>1126</v>
      </c>
      <c r="AA548" s="6"/>
      <c r="AB548" s="6"/>
      <c r="AC548" s="6"/>
      <c r="AD548" s="6"/>
      <c r="AE548" s="6">
        <v>0</v>
      </c>
    </row>
    <row r="549" spans="1:31">
      <c r="A549">
        <v>10191024</v>
      </c>
      <c r="B549" t="s">
        <v>1127</v>
      </c>
      <c r="C549" t="s">
        <v>1128</v>
      </c>
      <c r="D549" t="str">
        <f>TRIM(SUBSTITUTE(TblAddress[[#This Row],[person_address]],","," "))</f>
        <v>Jarreitsulle MD</v>
      </c>
      <c r="E549" t="str">
        <f>TRIM([1]!RegExpReplace(TblAddress[[#This Row],[cln1]],"[^ 0-9]",""))</f>
        <v/>
      </c>
      <c r="F549" t="str">
        <f>TRIM([1]!RegExpFind(TblAddress[[#This Row],[cln1]],"(^|\D)\d{1,3}(\D|$)"))</f>
        <v/>
      </c>
      <c r="G549" t="s">
        <v>19</v>
      </c>
      <c r="H549">
        <v>1</v>
      </c>
      <c r="I549">
        <f>LEN(TblAddress[[#This Row],[person_address]])</f>
        <v>15</v>
      </c>
      <c r="J549" s="1">
        <f>IF(TblAddress[[#This Row],[chr_len]]&lt;=I$1002,3,IF(TblAddress[[#This Row],[chr_len]]&lt;=I$1003,2,1))</f>
        <v>3</v>
      </c>
      <c r="K549">
        <f>IF(LEN(TRIM(TblAddress[[#This Row],[cln1]]))=0,0,LEN(TRIM(TblAddress[[#This Row],[cln1]]))-LEN(SUBSTITUTE(TblAddress[[#This Row],[cln1]]," ",""))+1)</f>
        <v>2</v>
      </c>
      <c r="L549">
        <f>IF(LEN(TRIM(TblAddress[[#This Row],[cln2]]))=0,0,LEN(TRIM(TblAddress[[#This Row],[cln2]]))-LEN(SUBSTITUTE(TblAddress[[#This Row],[cln2]]," ",""))+1)</f>
        <v>0</v>
      </c>
      <c r="M549">
        <f>IF(TblAddress[[#This Row],[cln3]]="",0,1)</f>
        <v>0</v>
      </c>
      <c r="N549" s="7">
        <f>LEN(SUBSTITUTE(TblAddress[[#This Row],[cln2]]," ",""))</f>
        <v>0</v>
      </c>
      <c r="O549" s="6">
        <f t="shared" ca="1" si="8"/>
        <v>0.58080950031924639</v>
      </c>
      <c r="P549" s="6">
        <v>0.20163369421641286</v>
      </c>
      <c r="Q549" s="6"/>
      <c r="R549" s="6"/>
      <c r="S549" s="6" t="s">
        <v>2266</v>
      </c>
      <c r="T549" s="6"/>
      <c r="U549" s="6"/>
      <c r="V549" s="8"/>
      <c r="W549" s="6"/>
      <c r="X549" s="6"/>
      <c r="Y549" s="8"/>
      <c r="Z549" s="6" t="s">
        <v>2389</v>
      </c>
      <c r="AA549" s="6" t="s">
        <v>466</v>
      </c>
      <c r="AB549" s="6"/>
      <c r="AC549" s="6"/>
      <c r="AD549" s="6"/>
      <c r="AE549" s="6">
        <v>0</v>
      </c>
    </row>
    <row r="550" spans="1:31">
      <c r="A550">
        <v>10191144</v>
      </c>
      <c r="B550" t="s">
        <v>1129</v>
      </c>
      <c r="C550" t="s">
        <v>1130</v>
      </c>
      <c r="D550" t="str">
        <f>TRIM(SUBSTITUTE(TblAddress[[#This Row],[person_address]],","," "))</f>
        <v>Jeddah</v>
      </c>
      <c r="E550" t="str">
        <f>TRIM([1]!RegExpReplace(TblAddress[[#This Row],[cln1]],"[^ 0-9]",""))</f>
        <v/>
      </c>
      <c r="F550" t="str">
        <f>TRIM([1]!RegExpFind(TblAddress[[#This Row],[cln1]],"(^|\D)\d{1,3}(\D|$)"))</f>
        <v/>
      </c>
      <c r="G550" t="s">
        <v>326</v>
      </c>
      <c r="H550">
        <v>1</v>
      </c>
      <c r="I550">
        <f>LEN(TblAddress[[#This Row],[person_address]])</f>
        <v>6</v>
      </c>
      <c r="J550" s="1">
        <f>IF(TblAddress[[#This Row],[chr_len]]&lt;=I$1002,3,IF(TblAddress[[#This Row],[chr_len]]&lt;=I$1003,2,1))</f>
        <v>3</v>
      </c>
      <c r="K550">
        <f>IF(LEN(TRIM(TblAddress[[#This Row],[cln1]]))=0,0,LEN(TRIM(TblAddress[[#This Row],[cln1]]))-LEN(SUBSTITUTE(TblAddress[[#This Row],[cln1]]," ",""))+1)</f>
        <v>1</v>
      </c>
      <c r="L550">
        <f>IF(LEN(TRIM(TblAddress[[#This Row],[cln2]]))=0,0,LEN(TRIM(TblAddress[[#This Row],[cln2]]))-LEN(SUBSTITUTE(TblAddress[[#This Row],[cln2]]," ",""))+1)</f>
        <v>0</v>
      </c>
      <c r="M550">
        <f>IF(TblAddress[[#This Row],[cln3]]="",0,1)</f>
        <v>0</v>
      </c>
      <c r="N550" s="7">
        <f>LEN(SUBSTITUTE(TblAddress[[#This Row],[cln2]]," ",""))</f>
        <v>0</v>
      </c>
      <c r="O550" s="6">
        <f t="shared" ca="1" si="8"/>
        <v>0.8535783566468309</v>
      </c>
      <c r="P550" s="6">
        <v>9.4726255879434618E-2</v>
      </c>
      <c r="Q550" s="6"/>
      <c r="R550" s="6"/>
      <c r="S550" s="6" t="s">
        <v>2267</v>
      </c>
      <c r="T550" s="6"/>
      <c r="U550" s="6"/>
      <c r="V550" s="8"/>
      <c r="W550" s="6"/>
      <c r="X550" s="6"/>
      <c r="Y550" s="8"/>
      <c r="Z550" s="6" t="s">
        <v>1130</v>
      </c>
      <c r="AA550" s="6"/>
      <c r="AB550" s="6"/>
      <c r="AC550" s="6"/>
      <c r="AD550" s="6"/>
      <c r="AE550" s="6">
        <v>0</v>
      </c>
    </row>
    <row r="551" spans="1:31">
      <c r="A551">
        <v>10201131</v>
      </c>
      <c r="B551" t="s">
        <v>1131</v>
      </c>
      <c r="C551" t="s">
        <v>608</v>
      </c>
      <c r="D551" t="str">
        <f>TRIM(SUBSTITUTE(TblAddress[[#This Row],[person_address]],","," "))</f>
        <v>Portland OR</v>
      </c>
      <c r="E551" t="str">
        <f>TRIM([1]!RegExpReplace(TblAddress[[#This Row],[cln1]],"[^ 0-9]",""))</f>
        <v/>
      </c>
      <c r="F551" t="str">
        <f>TRIM([1]!RegExpFind(TblAddress[[#This Row],[cln1]],"(^|\D)\d{1,3}(\D|$)"))</f>
        <v/>
      </c>
      <c r="G551" t="s">
        <v>19</v>
      </c>
      <c r="H551">
        <v>1</v>
      </c>
      <c r="I551">
        <f>LEN(TblAddress[[#This Row],[person_address]])</f>
        <v>11</v>
      </c>
      <c r="J551" s="1">
        <f>IF(TblAddress[[#This Row],[chr_len]]&lt;=I$1002,3,IF(TblAddress[[#This Row],[chr_len]]&lt;=I$1003,2,1))</f>
        <v>3</v>
      </c>
      <c r="K551">
        <f>IF(LEN(TRIM(TblAddress[[#This Row],[cln1]]))=0,0,LEN(TRIM(TblAddress[[#This Row],[cln1]]))-LEN(SUBSTITUTE(TblAddress[[#This Row],[cln1]]," ",""))+1)</f>
        <v>2</v>
      </c>
      <c r="L551">
        <f>IF(LEN(TRIM(TblAddress[[#This Row],[cln2]]))=0,0,LEN(TRIM(TblAddress[[#This Row],[cln2]]))-LEN(SUBSTITUTE(TblAddress[[#This Row],[cln2]]," ",""))+1)</f>
        <v>0</v>
      </c>
      <c r="M551">
        <f>IF(TblAddress[[#This Row],[cln3]]="",0,1)</f>
        <v>0</v>
      </c>
      <c r="N551" s="7">
        <f>LEN(SUBSTITUTE(TblAddress[[#This Row],[cln2]]," ",""))</f>
        <v>0</v>
      </c>
      <c r="O551" s="6">
        <f t="shared" ca="1" si="8"/>
        <v>0.34098998670169667</v>
      </c>
      <c r="P551" s="6">
        <v>0.19743737927748495</v>
      </c>
      <c r="Q551" s="6"/>
      <c r="R551" s="6"/>
      <c r="S551" s="6" t="s">
        <v>2265</v>
      </c>
      <c r="T551" s="7"/>
      <c r="U551" s="7"/>
      <c r="V551" s="8"/>
      <c r="W551" s="7"/>
      <c r="X551" s="7"/>
      <c r="Y551" s="8"/>
      <c r="Z551" s="7" t="s">
        <v>655</v>
      </c>
      <c r="AA551" s="7" t="s">
        <v>2399</v>
      </c>
      <c r="AB551" s="7"/>
      <c r="AC551" s="7"/>
      <c r="AD551" s="7"/>
      <c r="AE551" s="7">
        <v>0</v>
      </c>
    </row>
    <row r="552" spans="1:31">
      <c r="A552">
        <v>10202874</v>
      </c>
      <c r="B552" t="s">
        <v>1132</v>
      </c>
      <c r="C552" t="s">
        <v>1133</v>
      </c>
      <c r="D552" t="str">
        <f>TRIM(SUBSTITUTE(TblAddress[[#This Row],[person_address]],","," "))</f>
        <v>Hinesburg VT</v>
      </c>
      <c r="E552" t="str">
        <f>TRIM([1]!RegExpReplace(TblAddress[[#This Row],[cln1]],"[^ 0-9]",""))</f>
        <v/>
      </c>
      <c r="F552" t="str">
        <f>TRIM([1]!RegExpFind(TblAddress[[#This Row],[cln1]],"(^|\D)\d{1,3}(\D|$)"))</f>
        <v/>
      </c>
      <c r="G552" t="s">
        <v>19</v>
      </c>
      <c r="H552">
        <v>1</v>
      </c>
      <c r="I552">
        <f>LEN(TblAddress[[#This Row],[person_address]])</f>
        <v>12</v>
      </c>
      <c r="J552" s="1">
        <f>IF(TblAddress[[#This Row],[chr_len]]&lt;=I$1002,3,IF(TblAddress[[#This Row],[chr_len]]&lt;=I$1003,2,1))</f>
        <v>3</v>
      </c>
      <c r="K552">
        <f>IF(LEN(TRIM(TblAddress[[#This Row],[cln1]]))=0,0,LEN(TRIM(TblAddress[[#This Row],[cln1]]))-LEN(SUBSTITUTE(TblAddress[[#This Row],[cln1]]," ",""))+1)</f>
        <v>2</v>
      </c>
      <c r="L552">
        <f>IF(LEN(TRIM(TblAddress[[#This Row],[cln2]]))=0,0,LEN(TRIM(TblAddress[[#This Row],[cln2]]))-LEN(SUBSTITUTE(TblAddress[[#This Row],[cln2]]," ",""))+1)</f>
        <v>0</v>
      </c>
      <c r="M552">
        <f>IF(TblAddress[[#This Row],[cln3]]="",0,1)</f>
        <v>0</v>
      </c>
      <c r="N552" s="7">
        <f>LEN(SUBSTITUTE(TblAddress[[#This Row],[cln2]]," ",""))</f>
        <v>0</v>
      </c>
      <c r="O552" s="6">
        <f t="shared" ca="1" si="8"/>
        <v>0.25118965644996161</v>
      </c>
      <c r="P552" s="6">
        <v>0.2013990639812745</v>
      </c>
      <c r="Q552" s="6"/>
      <c r="R552" s="6"/>
      <c r="S552" s="6" t="s">
        <v>2266</v>
      </c>
      <c r="T552" s="6"/>
      <c r="U552" s="6"/>
      <c r="V552" s="8"/>
      <c r="W552" s="6"/>
      <c r="X552" s="6"/>
      <c r="Y552" s="8"/>
      <c r="Z552" s="6" t="s">
        <v>2390</v>
      </c>
      <c r="AA552" s="6" t="s">
        <v>2391</v>
      </c>
      <c r="AB552" s="6"/>
      <c r="AC552" s="6"/>
      <c r="AD552" s="6"/>
      <c r="AE552" s="6">
        <v>0</v>
      </c>
    </row>
    <row r="553" spans="1:31">
      <c r="A553">
        <v>10203329</v>
      </c>
      <c r="B553" t="s">
        <v>1134</v>
      </c>
      <c r="C553" t="s">
        <v>670</v>
      </c>
      <c r="D553" t="str">
        <f>TRIM(SUBSTITUTE(TblAddress[[#This Row],[person_address]],","," "))</f>
        <v>Long Beach</v>
      </c>
      <c r="E553" t="str">
        <f>TRIM([1]!RegExpReplace(TblAddress[[#This Row],[cln1]],"[^ 0-9]",""))</f>
        <v/>
      </c>
      <c r="F553" t="str">
        <f>TRIM([1]!RegExpFind(TblAddress[[#This Row],[cln1]],"(^|\D)\d{1,3}(\D|$)"))</f>
        <v/>
      </c>
      <c r="G553" t="s">
        <v>19</v>
      </c>
      <c r="H553">
        <v>1</v>
      </c>
      <c r="I553">
        <f>LEN(TblAddress[[#This Row],[person_address]])</f>
        <v>10</v>
      </c>
      <c r="J553" s="1">
        <f>IF(TblAddress[[#This Row],[chr_len]]&lt;=I$1002,3,IF(TblAddress[[#This Row],[chr_len]]&lt;=I$1003,2,1))</f>
        <v>3</v>
      </c>
      <c r="K553">
        <f>IF(LEN(TRIM(TblAddress[[#This Row],[cln1]]))=0,0,LEN(TRIM(TblAddress[[#This Row],[cln1]]))-LEN(SUBSTITUTE(TblAddress[[#This Row],[cln1]]," ",""))+1)</f>
        <v>2</v>
      </c>
      <c r="L553">
        <f>IF(LEN(TRIM(TblAddress[[#This Row],[cln2]]))=0,0,LEN(TRIM(TblAddress[[#This Row],[cln2]]))-LEN(SUBSTITUTE(TblAddress[[#This Row],[cln2]]," ",""))+1)</f>
        <v>0</v>
      </c>
      <c r="M553">
        <f>IF(TblAddress[[#This Row],[cln3]]="",0,1)</f>
        <v>0</v>
      </c>
      <c r="N553" s="7">
        <f>LEN(SUBSTITUTE(TblAddress[[#This Row],[cln2]]," ",""))</f>
        <v>0</v>
      </c>
      <c r="O553" s="6">
        <f t="shared" ca="1" si="8"/>
        <v>1.2650871388973695E-2</v>
      </c>
      <c r="P553" s="6">
        <v>0.12556216338648041</v>
      </c>
      <c r="Q553" s="6"/>
      <c r="R553" s="6"/>
      <c r="S553" s="6" t="s">
        <v>2261</v>
      </c>
      <c r="T553" s="7"/>
      <c r="U553" s="7"/>
      <c r="V553" s="8"/>
      <c r="W553" s="7"/>
      <c r="X553" s="7"/>
      <c r="Y553" s="8"/>
      <c r="Z553" s="7" t="s">
        <v>670</v>
      </c>
      <c r="AA553" s="7"/>
      <c r="AB553" s="7"/>
      <c r="AC553" s="6"/>
      <c r="AD553" s="6"/>
      <c r="AE553" s="6">
        <v>0</v>
      </c>
    </row>
    <row r="554" spans="1:31">
      <c r="A554">
        <v>10216403</v>
      </c>
      <c r="B554" t="s">
        <v>1136</v>
      </c>
      <c r="C554" t="s">
        <v>1137</v>
      </c>
      <c r="D554" t="str">
        <f>TRIM(SUBSTITUTE(TblAddress[[#This Row],[person_address]],","," "))</f>
        <v>Stafford</v>
      </c>
      <c r="E554" t="str">
        <f>TRIM([1]!RegExpReplace(TblAddress[[#This Row],[cln1]],"[^ 0-9]",""))</f>
        <v/>
      </c>
      <c r="F554" t="str">
        <f>TRIM([1]!RegExpFind(TblAddress[[#This Row],[cln1]],"(^|\D)\d{1,3}(\D|$)"))</f>
        <v/>
      </c>
      <c r="G554" t="s">
        <v>16</v>
      </c>
      <c r="H554">
        <v>1</v>
      </c>
      <c r="I554">
        <f>LEN(TblAddress[[#This Row],[person_address]])</f>
        <v>8</v>
      </c>
      <c r="J554" s="1">
        <f>IF(TblAddress[[#This Row],[chr_len]]&lt;=I$1002,3,IF(TblAddress[[#This Row],[chr_len]]&lt;=I$1003,2,1))</f>
        <v>3</v>
      </c>
      <c r="K554">
        <f>IF(LEN(TRIM(TblAddress[[#This Row],[cln1]]))=0,0,LEN(TRIM(TblAddress[[#This Row],[cln1]]))-LEN(SUBSTITUTE(TblAddress[[#This Row],[cln1]]," ",""))+1)</f>
        <v>1</v>
      </c>
      <c r="L554">
        <f>IF(LEN(TRIM(TblAddress[[#This Row],[cln2]]))=0,0,LEN(TRIM(TblAddress[[#This Row],[cln2]]))-LEN(SUBSTITUTE(TblAddress[[#This Row],[cln2]]," ",""))+1)</f>
        <v>0</v>
      </c>
      <c r="M554">
        <f>IF(TblAddress[[#This Row],[cln3]]="",0,1)</f>
        <v>0</v>
      </c>
      <c r="N554" s="7">
        <f>LEN(SUBSTITUTE(TblAddress[[#This Row],[cln2]]," ",""))</f>
        <v>0</v>
      </c>
      <c r="O554" s="6">
        <f t="shared" ca="1" si="8"/>
        <v>0.70089393630843766</v>
      </c>
      <c r="P554" s="6">
        <v>0.17262376866290075</v>
      </c>
      <c r="Q554" s="6"/>
      <c r="R554" s="6"/>
      <c r="S554" s="6" t="s">
        <v>2264</v>
      </c>
      <c r="T554" s="7"/>
      <c r="U554" s="7"/>
      <c r="V554" s="8"/>
      <c r="W554" s="7"/>
      <c r="X554" s="7" t="s">
        <v>1137</v>
      </c>
      <c r="Y554" s="8"/>
      <c r="Z554" s="7"/>
      <c r="AA554" s="7"/>
      <c r="AB554" s="7"/>
      <c r="AC554" s="7"/>
      <c r="AD554" s="7"/>
      <c r="AE554" s="7">
        <v>0</v>
      </c>
    </row>
    <row r="555" spans="1:31">
      <c r="A555">
        <v>10293806</v>
      </c>
      <c r="B555" t="s">
        <v>1139</v>
      </c>
      <c r="C555" t="s">
        <v>1140</v>
      </c>
      <c r="D555" t="str">
        <f>TRIM(SUBSTITUTE(TblAddress[[#This Row],[person_address]],","," "))</f>
        <v>Taichung city</v>
      </c>
      <c r="E555" t="str">
        <f>TRIM([1]!RegExpReplace(TblAddress[[#This Row],[cln1]],"[^ 0-9]",""))</f>
        <v/>
      </c>
      <c r="F555" t="str">
        <f>TRIM([1]!RegExpFind(TblAddress[[#This Row],[cln1]],"(^|\D)\d{1,3}(\D|$)"))</f>
        <v/>
      </c>
      <c r="G555" t="s">
        <v>11</v>
      </c>
      <c r="H555">
        <v>1</v>
      </c>
      <c r="I555">
        <f>LEN(TblAddress[[#This Row],[person_address]])</f>
        <v>13</v>
      </c>
      <c r="J555" s="1">
        <f>IF(TblAddress[[#This Row],[chr_len]]&lt;=I$1002,3,IF(TblAddress[[#This Row],[chr_len]]&lt;=I$1003,2,1))</f>
        <v>3</v>
      </c>
      <c r="K555">
        <f>IF(LEN(TRIM(TblAddress[[#This Row],[cln1]]))=0,0,LEN(TRIM(TblAddress[[#This Row],[cln1]]))-LEN(SUBSTITUTE(TblAddress[[#This Row],[cln1]]," ",""))+1)</f>
        <v>2</v>
      </c>
      <c r="L555">
        <f>IF(LEN(TRIM(TblAddress[[#This Row],[cln2]]))=0,0,LEN(TRIM(TblAddress[[#This Row],[cln2]]))-LEN(SUBSTITUTE(TblAddress[[#This Row],[cln2]]," ",""))+1)</f>
        <v>0</v>
      </c>
      <c r="M555">
        <f>IF(TblAddress[[#This Row],[cln3]]="",0,1)</f>
        <v>0</v>
      </c>
      <c r="N555" s="7">
        <f>LEN(SUBSTITUTE(TblAddress[[#This Row],[cln2]]," ",""))</f>
        <v>0</v>
      </c>
      <c r="O555" s="6">
        <f t="shared" ca="1" si="8"/>
        <v>0.55002090529739456</v>
      </c>
      <c r="P555" s="6">
        <v>0.13685947669836462</v>
      </c>
      <c r="Q555" s="6"/>
      <c r="R555" s="6"/>
      <c r="S555" s="6" t="s">
        <v>2262</v>
      </c>
      <c r="T555" s="6"/>
      <c r="U555" s="6"/>
      <c r="V555" s="6"/>
      <c r="W555" s="17"/>
      <c r="X555" s="6"/>
      <c r="Y555" s="18"/>
      <c r="Z555" s="6" t="s">
        <v>1140</v>
      </c>
      <c r="AA555" s="6"/>
      <c r="AB555" s="6"/>
      <c r="AC555" s="6"/>
      <c r="AD555" s="6"/>
      <c r="AE555" s="6">
        <v>0</v>
      </c>
    </row>
    <row r="556" spans="1:31">
      <c r="A556">
        <v>10298243</v>
      </c>
      <c r="B556" t="s">
        <v>1141</v>
      </c>
      <c r="C556" t="s">
        <v>1142</v>
      </c>
      <c r="D556" t="str">
        <f>TRIM(SUBSTITUTE(TblAddress[[#This Row],[person_address]],","," "))</f>
        <v>Fort Washington</v>
      </c>
      <c r="E556" t="str">
        <f>TRIM([1]!RegExpReplace(TblAddress[[#This Row],[cln1]],"[^ 0-9]",""))</f>
        <v/>
      </c>
      <c r="F556" t="str">
        <f>TRIM([1]!RegExpFind(TblAddress[[#This Row],[cln1]],"(^|\D)\d{1,3}(\D|$)"))</f>
        <v/>
      </c>
      <c r="G556" t="s">
        <v>19</v>
      </c>
      <c r="H556">
        <v>1</v>
      </c>
      <c r="I556">
        <f>LEN(TblAddress[[#This Row],[person_address]])</f>
        <v>15</v>
      </c>
      <c r="J556" s="1">
        <f>IF(TblAddress[[#This Row],[chr_len]]&lt;=I$1002,3,IF(TblAddress[[#This Row],[chr_len]]&lt;=I$1003,2,1))</f>
        <v>3</v>
      </c>
      <c r="K556">
        <f>IF(LEN(TRIM(TblAddress[[#This Row],[cln1]]))=0,0,LEN(TRIM(TblAddress[[#This Row],[cln1]]))-LEN(SUBSTITUTE(TblAddress[[#This Row],[cln1]]," ",""))+1)</f>
        <v>2</v>
      </c>
      <c r="L556">
        <f>IF(LEN(TRIM(TblAddress[[#This Row],[cln2]]))=0,0,LEN(TRIM(TblAddress[[#This Row],[cln2]]))-LEN(SUBSTITUTE(TblAddress[[#This Row],[cln2]]," ",""))+1)</f>
        <v>0</v>
      </c>
      <c r="M556">
        <f>IF(TblAddress[[#This Row],[cln3]]="",0,1)</f>
        <v>0</v>
      </c>
      <c r="N556" s="7">
        <f>LEN(SUBSTITUTE(TblAddress[[#This Row],[cln2]]," ",""))</f>
        <v>0</v>
      </c>
      <c r="O556" s="6">
        <f t="shared" ca="1" si="8"/>
        <v>0.70966490680822525</v>
      </c>
      <c r="P556" s="6">
        <v>0.15786794222674194</v>
      </c>
      <c r="Q556" s="6"/>
      <c r="R556" s="6"/>
      <c r="S556" s="6" t="s">
        <v>2263</v>
      </c>
      <c r="T556" s="6"/>
      <c r="U556" s="6"/>
      <c r="V556" s="8"/>
      <c r="W556" s="6"/>
      <c r="X556" s="6"/>
      <c r="Y556" s="8"/>
      <c r="Z556" s="6" t="s">
        <v>1142</v>
      </c>
      <c r="AA556" s="6"/>
      <c r="AB556" s="6"/>
      <c r="AC556" s="6"/>
      <c r="AD556" s="6"/>
      <c r="AE556" s="6">
        <v>0</v>
      </c>
    </row>
    <row r="557" spans="1:31">
      <c r="A557">
        <v>10327043</v>
      </c>
      <c r="B557" t="s">
        <v>1143</v>
      </c>
      <c r="C557" t="s">
        <v>748</v>
      </c>
      <c r="D557" t="str">
        <f>TRIM(SUBSTITUTE(TblAddress[[#This Row],[person_address]],","," "))</f>
        <v>Longmont</v>
      </c>
      <c r="E557" t="str">
        <f>TRIM([1]!RegExpReplace(TblAddress[[#This Row],[cln1]],"[^ 0-9]",""))</f>
        <v/>
      </c>
      <c r="F557" t="str">
        <f>TRIM([1]!RegExpFind(TblAddress[[#This Row],[cln1]],"(^|\D)\d{1,3}(\D|$)"))</f>
        <v/>
      </c>
      <c r="G557" t="s">
        <v>19</v>
      </c>
      <c r="H557">
        <v>1</v>
      </c>
      <c r="I557">
        <f>LEN(TblAddress[[#This Row],[person_address]])</f>
        <v>8</v>
      </c>
      <c r="J557" s="1">
        <f>IF(TblAddress[[#This Row],[chr_len]]&lt;=I$1002,3,IF(TblAddress[[#This Row],[chr_len]]&lt;=I$1003,2,1))</f>
        <v>3</v>
      </c>
      <c r="K557">
        <f>IF(LEN(TRIM(TblAddress[[#This Row],[cln1]]))=0,0,LEN(TRIM(TblAddress[[#This Row],[cln1]]))-LEN(SUBSTITUTE(TblAddress[[#This Row],[cln1]]," ",""))+1)</f>
        <v>1</v>
      </c>
      <c r="L557">
        <f>IF(LEN(TRIM(TblAddress[[#This Row],[cln2]]))=0,0,LEN(TRIM(TblAddress[[#This Row],[cln2]]))-LEN(SUBSTITUTE(TblAddress[[#This Row],[cln2]]," ",""))+1)</f>
        <v>0</v>
      </c>
      <c r="M557">
        <f>IF(TblAddress[[#This Row],[cln3]]="",0,1)</f>
        <v>0</v>
      </c>
      <c r="N557" s="7">
        <f>LEN(SUBSTITUTE(TblAddress[[#This Row],[cln2]]," ",""))</f>
        <v>0</v>
      </c>
      <c r="O557" s="6">
        <f t="shared" ca="1" si="8"/>
        <v>0.98995778393260547</v>
      </c>
      <c r="P557" s="6">
        <v>0.17447801014094289</v>
      </c>
      <c r="Q557" s="6"/>
      <c r="R557" s="6"/>
      <c r="S557" s="6" t="s">
        <v>2264</v>
      </c>
      <c r="T557" s="7"/>
      <c r="U557" s="7"/>
      <c r="V557" s="8"/>
      <c r="W557" s="7"/>
      <c r="X557" s="7" t="s">
        <v>748</v>
      </c>
      <c r="Y557" s="8"/>
      <c r="Z557" s="7"/>
      <c r="AA557" s="7"/>
      <c r="AB557" s="7"/>
      <c r="AC557" s="7"/>
      <c r="AD557" s="7"/>
      <c r="AE557" s="7">
        <v>0</v>
      </c>
    </row>
    <row r="558" spans="1:31">
      <c r="A558">
        <v>10371881</v>
      </c>
      <c r="B558" t="s">
        <v>1144</v>
      </c>
      <c r="C558" t="s">
        <v>1145</v>
      </c>
      <c r="D558" t="str">
        <f>TRIM(SUBSTITUTE(TblAddress[[#This Row],[person_address]],","," "))</f>
        <v>Placentia CA</v>
      </c>
      <c r="E558" t="str">
        <f>TRIM([1]!RegExpReplace(TblAddress[[#This Row],[cln1]],"[^ 0-9]",""))</f>
        <v/>
      </c>
      <c r="F558" t="str">
        <f>TRIM([1]!RegExpFind(TblAddress[[#This Row],[cln1]],"(^|\D)\d{1,3}(\D|$)"))</f>
        <v/>
      </c>
      <c r="G558" t="s">
        <v>19</v>
      </c>
      <c r="H558">
        <v>1</v>
      </c>
      <c r="I558">
        <f>LEN(TblAddress[[#This Row],[person_address]])</f>
        <v>12</v>
      </c>
      <c r="J558" s="1">
        <f>IF(TblAddress[[#This Row],[chr_len]]&lt;=I$1002,3,IF(TblAddress[[#This Row],[chr_len]]&lt;=I$1003,2,1))</f>
        <v>3</v>
      </c>
      <c r="K558">
        <f>IF(LEN(TRIM(TblAddress[[#This Row],[cln1]]))=0,0,LEN(TRIM(TblAddress[[#This Row],[cln1]]))-LEN(SUBSTITUTE(TblAddress[[#This Row],[cln1]]," ",""))+1)</f>
        <v>2</v>
      </c>
      <c r="L558">
        <f>IF(LEN(TRIM(TblAddress[[#This Row],[cln2]]))=0,0,LEN(TRIM(TblAddress[[#This Row],[cln2]]))-LEN(SUBSTITUTE(TblAddress[[#This Row],[cln2]]," ",""))+1)</f>
        <v>0</v>
      </c>
      <c r="M558">
        <f>IF(TblAddress[[#This Row],[cln3]]="",0,1)</f>
        <v>0</v>
      </c>
      <c r="N558" s="7">
        <f>LEN(SUBSTITUTE(TblAddress[[#This Row],[cln2]]," ",""))</f>
        <v>0</v>
      </c>
      <c r="O558" s="6">
        <f t="shared" ca="1" si="8"/>
        <v>0.40168949026057887</v>
      </c>
      <c r="P558" s="6">
        <v>0.16552649677576248</v>
      </c>
      <c r="Q558" s="6"/>
      <c r="R558" s="6"/>
      <c r="S558" s="6" t="s">
        <v>2264</v>
      </c>
      <c r="T558" s="7"/>
      <c r="U558" s="7"/>
      <c r="V558" s="8"/>
      <c r="W558" s="7"/>
      <c r="X558" s="10"/>
      <c r="Y558" s="12"/>
      <c r="Z558" s="10" t="s">
        <v>2692</v>
      </c>
      <c r="AA558" s="7" t="s">
        <v>64</v>
      </c>
      <c r="AB558" s="7"/>
      <c r="AC558" s="7"/>
      <c r="AD558" s="7"/>
      <c r="AE558" s="7">
        <v>0</v>
      </c>
    </row>
    <row r="559" spans="1:31">
      <c r="A559">
        <v>10393213</v>
      </c>
      <c r="B559" t="s">
        <v>1147</v>
      </c>
      <c r="C559" t="s">
        <v>737</v>
      </c>
      <c r="D559" t="str">
        <f>TRIM(SUBSTITUTE(TblAddress[[#This Row],[person_address]],","," "))</f>
        <v>Naperville IL</v>
      </c>
      <c r="E559" t="str">
        <f>TRIM([1]!RegExpReplace(TblAddress[[#This Row],[cln1]],"[^ 0-9]",""))</f>
        <v/>
      </c>
      <c r="F559" t="str">
        <f>TRIM([1]!RegExpFind(TblAddress[[#This Row],[cln1]],"(^|\D)\d{1,3}(\D|$)"))</f>
        <v/>
      </c>
      <c r="G559" t="s">
        <v>19</v>
      </c>
      <c r="H559">
        <v>1</v>
      </c>
      <c r="I559">
        <f>LEN(TblAddress[[#This Row],[person_address]])</f>
        <v>13</v>
      </c>
      <c r="J559" s="1">
        <f>IF(TblAddress[[#This Row],[chr_len]]&lt;=I$1002,3,IF(TblAddress[[#This Row],[chr_len]]&lt;=I$1003,2,1))</f>
        <v>3</v>
      </c>
      <c r="K559">
        <f>IF(LEN(TRIM(TblAddress[[#This Row],[cln1]]))=0,0,LEN(TRIM(TblAddress[[#This Row],[cln1]]))-LEN(SUBSTITUTE(TblAddress[[#This Row],[cln1]]," ",""))+1)</f>
        <v>2</v>
      </c>
      <c r="L559">
        <f>IF(LEN(TRIM(TblAddress[[#This Row],[cln2]]))=0,0,LEN(TRIM(TblAddress[[#This Row],[cln2]]))-LEN(SUBSTITUTE(TblAddress[[#This Row],[cln2]]," ",""))+1)</f>
        <v>0</v>
      </c>
      <c r="M559">
        <f>IF(TblAddress[[#This Row],[cln3]]="",0,1)</f>
        <v>0</v>
      </c>
      <c r="N559" s="7">
        <f>LEN(SUBSTITUTE(TblAddress[[#This Row],[cln2]]," ",""))</f>
        <v>0</v>
      </c>
      <c r="O559" s="6">
        <f t="shared" ca="1" si="8"/>
        <v>0.70167774002381433</v>
      </c>
      <c r="P559" s="6">
        <v>0.20380757163739327</v>
      </c>
      <c r="Q559" s="6"/>
      <c r="R559" s="6"/>
      <c r="S559" s="6" t="s">
        <v>2266</v>
      </c>
      <c r="T559" s="6"/>
      <c r="U559" s="6"/>
      <c r="V559" s="8"/>
      <c r="W559" s="6"/>
      <c r="X559" s="6"/>
      <c r="Y559" s="8"/>
      <c r="Z559" s="6" t="s">
        <v>2392</v>
      </c>
      <c r="AA559" s="6" t="s">
        <v>75</v>
      </c>
      <c r="AB559" s="6"/>
      <c r="AC559" s="6"/>
      <c r="AD559" s="6"/>
      <c r="AE559" s="6">
        <v>0</v>
      </c>
    </row>
    <row r="560" spans="1:31">
      <c r="A560">
        <v>10432057</v>
      </c>
      <c r="B560" t="s">
        <v>1148</v>
      </c>
      <c r="C560" t="s">
        <v>1149</v>
      </c>
      <c r="D560" t="str">
        <f>TRIM(SUBSTITUTE(TblAddress[[#This Row],[person_address]],","," "))</f>
        <v>Narashino</v>
      </c>
      <c r="E560" t="str">
        <f>TRIM([1]!RegExpReplace(TblAddress[[#This Row],[cln1]],"[^ 0-9]",""))</f>
        <v/>
      </c>
      <c r="F560" t="str">
        <f>TRIM([1]!RegExpFind(TblAddress[[#This Row],[cln1]],"(^|\D)\d{1,3}(\D|$)"))</f>
        <v/>
      </c>
      <c r="G560" t="s">
        <v>8</v>
      </c>
      <c r="H560">
        <v>1</v>
      </c>
      <c r="I560">
        <f>LEN(TblAddress[[#This Row],[person_address]])</f>
        <v>9</v>
      </c>
      <c r="J560" s="1">
        <f>IF(TblAddress[[#This Row],[chr_len]]&lt;=I$1002,3,IF(TblAddress[[#This Row],[chr_len]]&lt;=I$1003,2,1))</f>
        <v>3</v>
      </c>
      <c r="K560">
        <f>IF(LEN(TRIM(TblAddress[[#This Row],[cln1]]))=0,0,LEN(TRIM(TblAddress[[#This Row],[cln1]]))-LEN(SUBSTITUTE(TblAddress[[#This Row],[cln1]]," ",""))+1)</f>
        <v>1</v>
      </c>
      <c r="L560">
        <f>IF(LEN(TRIM(TblAddress[[#This Row],[cln2]]))=0,0,LEN(TRIM(TblAddress[[#This Row],[cln2]]))-LEN(SUBSTITUTE(TblAddress[[#This Row],[cln2]]," ",""))+1)</f>
        <v>0</v>
      </c>
      <c r="M560">
        <f>IF(TblAddress[[#This Row],[cln3]]="",0,1)</f>
        <v>0</v>
      </c>
      <c r="N560" s="7">
        <f>LEN(SUBSTITUTE(TblAddress[[#This Row],[cln2]]," ",""))</f>
        <v>0</v>
      </c>
      <c r="O560" s="6">
        <f t="shared" ca="1" si="8"/>
        <v>0.31046133767321493</v>
      </c>
      <c r="P560" s="6">
        <v>0.14572861629154232</v>
      </c>
      <c r="Q560" s="6"/>
      <c r="R560" s="6"/>
      <c r="S560" s="6" t="s">
        <v>2262</v>
      </c>
      <c r="T560" s="6"/>
      <c r="U560" s="6"/>
      <c r="V560" s="6"/>
      <c r="W560" s="17"/>
      <c r="X560" s="6"/>
      <c r="Y560" s="18"/>
      <c r="Z560" s="6" t="s">
        <v>1149</v>
      </c>
      <c r="AA560" s="6"/>
      <c r="AB560" s="6"/>
      <c r="AC560" s="6"/>
      <c r="AD560" s="6"/>
      <c r="AE560" s="6">
        <v>0</v>
      </c>
    </row>
    <row r="561" spans="1:31">
      <c r="A561">
        <v>10441106</v>
      </c>
      <c r="B561" t="s">
        <v>1150</v>
      </c>
      <c r="C561" t="s">
        <v>613</v>
      </c>
      <c r="D561" t="str">
        <f>TRIM(SUBSTITUTE(TblAddress[[#This Row],[person_address]],","," "))</f>
        <v>Tokyo</v>
      </c>
      <c r="E561" t="str">
        <f>TRIM([1]!RegExpReplace(TblAddress[[#This Row],[cln1]],"[^ 0-9]",""))</f>
        <v/>
      </c>
      <c r="F561" t="str">
        <f>TRIM([1]!RegExpFind(TblAddress[[#This Row],[cln1]],"(^|\D)\d{1,3}(\D|$)"))</f>
        <v/>
      </c>
      <c r="G561" t="s">
        <v>8</v>
      </c>
      <c r="H561">
        <v>1</v>
      </c>
      <c r="I561">
        <f>LEN(TblAddress[[#This Row],[person_address]])</f>
        <v>5</v>
      </c>
      <c r="J561" s="1">
        <f>IF(TblAddress[[#This Row],[chr_len]]&lt;=I$1002,3,IF(TblAddress[[#This Row],[chr_len]]&lt;=I$1003,2,1))</f>
        <v>3</v>
      </c>
      <c r="K561">
        <f>IF(LEN(TRIM(TblAddress[[#This Row],[cln1]]))=0,0,LEN(TRIM(TblAddress[[#This Row],[cln1]]))-LEN(SUBSTITUTE(TblAddress[[#This Row],[cln1]]," ",""))+1)</f>
        <v>1</v>
      </c>
      <c r="L561">
        <f>IF(LEN(TRIM(TblAddress[[#This Row],[cln2]]))=0,0,LEN(TRIM(TblAddress[[#This Row],[cln2]]))-LEN(SUBSTITUTE(TblAddress[[#This Row],[cln2]]," ",""))+1)</f>
        <v>0</v>
      </c>
      <c r="M561">
        <f>IF(TblAddress[[#This Row],[cln3]]="",0,1)</f>
        <v>0</v>
      </c>
      <c r="N561" s="7">
        <f>LEN(SUBSTITUTE(TblAddress[[#This Row],[cln2]]," ",""))</f>
        <v>0</v>
      </c>
      <c r="O561" s="6">
        <f t="shared" ca="1" si="8"/>
        <v>0.30508491945028271</v>
      </c>
      <c r="P561" s="6">
        <v>0.19200778461099965</v>
      </c>
      <c r="Q561" s="6"/>
      <c r="R561" s="6"/>
      <c r="S561" s="6" t="s">
        <v>2265</v>
      </c>
      <c r="T561" s="7"/>
      <c r="U561" s="7"/>
      <c r="V561" s="8"/>
      <c r="X561" s="7"/>
      <c r="Y561" s="8"/>
      <c r="Z561" s="7" t="s">
        <v>613</v>
      </c>
      <c r="AA561" s="7"/>
      <c r="AB561" s="7"/>
      <c r="AC561" s="7"/>
      <c r="AD561" s="7"/>
      <c r="AE561" s="7">
        <v>0</v>
      </c>
    </row>
    <row r="562" spans="1:31">
      <c r="A562">
        <v>10491910</v>
      </c>
      <c r="B562" t="s">
        <v>1151</v>
      </c>
      <c r="C562" t="s">
        <v>1152</v>
      </c>
      <c r="D562" t="str">
        <f>TRIM(SUBSTITUTE(TblAddress[[#This Row],[person_address]],","," "))</f>
        <v>Ebina</v>
      </c>
      <c r="E562" t="str">
        <f>TRIM([1]!RegExpReplace(TblAddress[[#This Row],[cln1]],"[^ 0-9]",""))</f>
        <v/>
      </c>
      <c r="F562" t="str">
        <f>TRIM([1]!RegExpFind(TblAddress[[#This Row],[cln1]],"(^|\D)\d{1,3}(\D|$)"))</f>
        <v/>
      </c>
      <c r="G562" t="s">
        <v>8</v>
      </c>
      <c r="H562">
        <v>1</v>
      </c>
      <c r="I562">
        <f>LEN(TblAddress[[#This Row],[person_address]])</f>
        <v>5</v>
      </c>
      <c r="J562" s="1">
        <f>IF(TblAddress[[#This Row],[chr_len]]&lt;=I$1002,3,IF(TblAddress[[#This Row],[chr_len]]&lt;=I$1003,2,1))</f>
        <v>3</v>
      </c>
      <c r="K562">
        <f>IF(LEN(TRIM(TblAddress[[#This Row],[cln1]]))=0,0,LEN(TRIM(TblAddress[[#This Row],[cln1]]))-LEN(SUBSTITUTE(TblAddress[[#This Row],[cln1]]," ",""))+1)</f>
        <v>1</v>
      </c>
      <c r="L562">
        <f>IF(LEN(TRIM(TblAddress[[#This Row],[cln2]]))=0,0,LEN(TRIM(TblAddress[[#This Row],[cln2]]))-LEN(SUBSTITUTE(TblAddress[[#This Row],[cln2]]," ",""))+1)</f>
        <v>0</v>
      </c>
      <c r="M562">
        <f>IF(TblAddress[[#This Row],[cln3]]="",0,1)</f>
        <v>0</v>
      </c>
      <c r="N562" s="7">
        <f>LEN(SUBSTITUTE(TblAddress[[#This Row],[cln2]]," ",""))</f>
        <v>0</v>
      </c>
      <c r="O562" s="6">
        <f t="shared" ca="1" si="8"/>
        <v>0.16959559507319366</v>
      </c>
      <c r="P562" s="6">
        <v>0.17240963294305722</v>
      </c>
      <c r="Q562" s="6"/>
      <c r="R562" s="6"/>
      <c r="S562" s="6" t="s">
        <v>2264</v>
      </c>
      <c r="T562" s="7"/>
      <c r="U562" s="7"/>
      <c r="V562" s="8"/>
      <c r="X562" s="7"/>
      <c r="Y562" s="8"/>
      <c r="Z562" s="7" t="s">
        <v>1152</v>
      </c>
      <c r="AA562" s="7"/>
      <c r="AB562" s="7"/>
      <c r="AC562" s="7"/>
      <c r="AD562" s="7"/>
      <c r="AE562" s="7">
        <v>0</v>
      </c>
    </row>
    <row r="563" spans="1:31">
      <c r="A563">
        <v>10500897</v>
      </c>
      <c r="B563" t="s">
        <v>1153</v>
      </c>
      <c r="C563" t="s">
        <v>1154</v>
      </c>
      <c r="D563" t="str">
        <f>TRIM(SUBSTITUTE(TblAddress[[#This Row],[person_address]],","," "))</f>
        <v>Warren PA</v>
      </c>
      <c r="E563" t="str">
        <f>TRIM([1]!RegExpReplace(TblAddress[[#This Row],[cln1]],"[^ 0-9]",""))</f>
        <v/>
      </c>
      <c r="F563" t="str">
        <f>TRIM([1]!RegExpFind(TblAddress[[#This Row],[cln1]],"(^|\D)\d{1,3}(\D|$)"))</f>
        <v/>
      </c>
      <c r="G563" t="s">
        <v>19</v>
      </c>
      <c r="H563">
        <v>1</v>
      </c>
      <c r="I563">
        <f>LEN(TblAddress[[#This Row],[person_address]])</f>
        <v>9</v>
      </c>
      <c r="J563" s="1">
        <f>IF(TblAddress[[#This Row],[chr_len]]&lt;=I$1002,3,IF(TblAddress[[#This Row],[chr_len]]&lt;=I$1003,2,1))</f>
        <v>3</v>
      </c>
      <c r="K563">
        <f>IF(LEN(TRIM(TblAddress[[#This Row],[cln1]]))=0,0,LEN(TRIM(TblAddress[[#This Row],[cln1]]))-LEN(SUBSTITUTE(TblAddress[[#This Row],[cln1]]," ",""))+1)</f>
        <v>2</v>
      </c>
      <c r="L563">
        <f>IF(LEN(TRIM(TblAddress[[#This Row],[cln2]]))=0,0,LEN(TRIM(TblAddress[[#This Row],[cln2]]))-LEN(SUBSTITUTE(TblAddress[[#This Row],[cln2]]," ",""))+1)</f>
        <v>0</v>
      </c>
      <c r="M563">
        <f>IF(TblAddress[[#This Row],[cln3]]="",0,1)</f>
        <v>0</v>
      </c>
      <c r="N563" s="7">
        <f>LEN(SUBSTITUTE(TblAddress[[#This Row],[cln2]]," ",""))</f>
        <v>0</v>
      </c>
      <c r="O563" s="6">
        <f t="shared" ca="1" si="8"/>
        <v>0.23129206079010145</v>
      </c>
      <c r="P563" s="6">
        <v>0.15279084465454806</v>
      </c>
      <c r="Q563" s="6"/>
      <c r="R563" s="6"/>
      <c r="S563" s="6" t="s">
        <v>2263</v>
      </c>
      <c r="T563" s="6"/>
      <c r="U563" s="6"/>
      <c r="V563" s="8"/>
      <c r="W563" s="6"/>
      <c r="X563" s="6"/>
      <c r="Y563" s="8"/>
      <c r="Z563" s="6" t="s">
        <v>3039</v>
      </c>
      <c r="AA563" s="6" t="s">
        <v>2164</v>
      </c>
      <c r="AB563" s="6"/>
      <c r="AC563" s="6"/>
      <c r="AD563" s="6"/>
      <c r="AE563" s="6">
        <v>0</v>
      </c>
    </row>
    <row r="564" spans="1:31">
      <c r="A564">
        <v>10507272</v>
      </c>
      <c r="B564" t="s">
        <v>1155</v>
      </c>
      <c r="C564" t="s">
        <v>647</v>
      </c>
      <c r="D564" t="str">
        <f>TRIM(SUBSTITUTE(TblAddress[[#This Row],[person_address]],","," "))</f>
        <v>Austin</v>
      </c>
      <c r="E564" t="str">
        <f>TRIM([1]!RegExpReplace(TblAddress[[#This Row],[cln1]],"[^ 0-9]",""))</f>
        <v/>
      </c>
      <c r="F564" t="str">
        <f>TRIM([1]!RegExpFind(TblAddress[[#This Row],[cln1]],"(^|\D)\d{1,3}(\D|$)"))</f>
        <v/>
      </c>
      <c r="G564" t="s">
        <v>19</v>
      </c>
      <c r="H564">
        <v>1</v>
      </c>
      <c r="I564">
        <f>LEN(TblAddress[[#This Row],[person_address]])</f>
        <v>6</v>
      </c>
      <c r="J564" s="1">
        <f>IF(TblAddress[[#This Row],[chr_len]]&lt;=I$1002,3,IF(TblAddress[[#This Row],[chr_len]]&lt;=I$1003,2,1))</f>
        <v>3</v>
      </c>
      <c r="K564">
        <f>IF(LEN(TRIM(TblAddress[[#This Row],[cln1]]))=0,0,LEN(TRIM(TblAddress[[#This Row],[cln1]]))-LEN(SUBSTITUTE(TblAddress[[#This Row],[cln1]]," ",""))+1)</f>
        <v>1</v>
      </c>
      <c r="L564">
        <f>IF(LEN(TRIM(TblAddress[[#This Row],[cln2]]))=0,0,LEN(TRIM(TblAddress[[#This Row],[cln2]]))-LEN(SUBSTITUTE(TblAddress[[#This Row],[cln2]]," ",""))+1)</f>
        <v>0</v>
      </c>
      <c r="M564">
        <f>IF(TblAddress[[#This Row],[cln3]]="",0,1)</f>
        <v>0</v>
      </c>
      <c r="N564" s="7">
        <f>LEN(SUBSTITUTE(TblAddress[[#This Row],[cln2]]," ",""))</f>
        <v>0</v>
      </c>
      <c r="O564" s="6">
        <f t="shared" ca="1" si="8"/>
        <v>0.63188495009992829</v>
      </c>
      <c r="P564" s="6">
        <v>0.15958153085320637</v>
      </c>
      <c r="Q564" s="6"/>
      <c r="R564" s="6"/>
      <c r="S564" s="6" t="s">
        <v>2263</v>
      </c>
      <c r="T564" s="6"/>
      <c r="U564" s="6"/>
      <c r="V564" s="8"/>
      <c r="W564" s="6"/>
      <c r="X564" s="6"/>
      <c r="Y564" s="8"/>
      <c r="Z564" s="6" t="s">
        <v>647</v>
      </c>
      <c r="AA564" s="6"/>
      <c r="AB564" s="6"/>
      <c r="AC564" s="6"/>
      <c r="AD564" s="6"/>
      <c r="AE564" s="6">
        <v>0</v>
      </c>
    </row>
    <row r="565" spans="1:31">
      <c r="A565">
        <v>10509461</v>
      </c>
      <c r="B565" t="s">
        <v>1156</v>
      </c>
      <c r="C565" t="s">
        <v>1157</v>
      </c>
      <c r="D565" t="str">
        <f>TRIM(SUBSTITUTE(TblAddress[[#This Row],[person_address]],","," "))</f>
        <v>La Grange</v>
      </c>
      <c r="E565" t="str">
        <f>TRIM([1]!RegExpReplace(TblAddress[[#This Row],[cln1]],"[^ 0-9]",""))</f>
        <v/>
      </c>
      <c r="F565" t="str">
        <f>TRIM([1]!RegExpFind(TblAddress[[#This Row],[cln1]],"(^|\D)\d{1,3}(\D|$)"))</f>
        <v/>
      </c>
      <c r="G565" t="s">
        <v>19</v>
      </c>
      <c r="H565">
        <v>1</v>
      </c>
      <c r="I565">
        <f>LEN(TblAddress[[#This Row],[person_address]])</f>
        <v>9</v>
      </c>
      <c r="J565" s="1">
        <f>IF(TblAddress[[#This Row],[chr_len]]&lt;=I$1002,3,IF(TblAddress[[#This Row],[chr_len]]&lt;=I$1003,2,1))</f>
        <v>3</v>
      </c>
      <c r="K565">
        <f>IF(LEN(TRIM(TblAddress[[#This Row],[cln1]]))=0,0,LEN(TRIM(TblAddress[[#This Row],[cln1]]))-LEN(SUBSTITUTE(TblAddress[[#This Row],[cln1]]," ",""))+1)</f>
        <v>2</v>
      </c>
      <c r="L565">
        <f>IF(LEN(TRIM(TblAddress[[#This Row],[cln2]]))=0,0,LEN(TRIM(TblAddress[[#This Row],[cln2]]))-LEN(SUBSTITUTE(TblAddress[[#This Row],[cln2]]," ",""))+1)</f>
        <v>0</v>
      </c>
      <c r="M565">
        <f>IF(TblAddress[[#This Row],[cln3]]="",0,1)</f>
        <v>0</v>
      </c>
      <c r="N565" s="7">
        <f>LEN(SUBSTITUTE(TblAddress[[#This Row],[cln2]]," ",""))</f>
        <v>0</v>
      </c>
      <c r="O565" s="6">
        <f t="shared" ca="1" si="8"/>
        <v>0.89903201672891564</v>
      </c>
      <c r="P565" s="6">
        <v>0.19514743473115193</v>
      </c>
      <c r="Q565" s="6"/>
      <c r="R565" s="6"/>
      <c r="S565" s="6" t="s">
        <v>2265</v>
      </c>
      <c r="T565" s="7"/>
      <c r="U565" s="7"/>
      <c r="V565" s="8"/>
      <c r="W565" s="7"/>
      <c r="X565" s="7" t="s">
        <v>1157</v>
      </c>
      <c r="Y565" s="8"/>
      <c r="Z565" s="7"/>
      <c r="AA565" s="7"/>
      <c r="AB565" s="7"/>
      <c r="AC565" s="7"/>
      <c r="AD565" s="7"/>
      <c r="AE565" s="7">
        <v>0</v>
      </c>
    </row>
    <row r="566" spans="1:31">
      <c r="A566">
        <v>10537271</v>
      </c>
      <c r="B566" t="s">
        <v>1158</v>
      </c>
      <c r="C566" t="s">
        <v>1159</v>
      </c>
      <c r="D566" t="str">
        <f>TRIM(SUBSTITUTE(TblAddress[[#This Row],[person_address]],","," "))</f>
        <v>Berkeley Heights</v>
      </c>
      <c r="E566" t="str">
        <f>TRIM([1]!RegExpReplace(TblAddress[[#This Row],[cln1]],"[^ 0-9]",""))</f>
        <v/>
      </c>
      <c r="F566" t="str">
        <f>TRIM([1]!RegExpFind(TblAddress[[#This Row],[cln1]],"(^|\D)\d{1,3}(\D|$)"))</f>
        <v/>
      </c>
      <c r="G566" t="s">
        <v>19</v>
      </c>
      <c r="H566">
        <v>1</v>
      </c>
      <c r="I566">
        <f>LEN(TblAddress[[#This Row],[person_address]])</f>
        <v>16</v>
      </c>
      <c r="J566" s="1">
        <f>IF(TblAddress[[#This Row],[chr_len]]&lt;=I$1002,3,IF(TblAddress[[#This Row],[chr_len]]&lt;=I$1003,2,1))</f>
        <v>3</v>
      </c>
      <c r="K566">
        <f>IF(LEN(TRIM(TblAddress[[#This Row],[cln1]]))=0,0,LEN(TRIM(TblAddress[[#This Row],[cln1]]))-LEN(SUBSTITUTE(TblAddress[[#This Row],[cln1]]," ",""))+1)</f>
        <v>2</v>
      </c>
      <c r="L566">
        <f>IF(LEN(TRIM(TblAddress[[#This Row],[cln2]]))=0,0,LEN(TRIM(TblAddress[[#This Row],[cln2]]))-LEN(SUBSTITUTE(TblAddress[[#This Row],[cln2]]," ",""))+1)</f>
        <v>0</v>
      </c>
      <c r="M566">
        <f>IF(TblAddress[[#This Row],[cln3]]="",0,1)</f>
        <v>0</v>
      </c>
      <c r="N566" s="7">
        <f>LEN(SUBSTITUTE(TblAddress[[#This Row],[cln2]]," ",""))</f>
        <v>0</v>
      </c>
      <c r="O566" s="6">
        <f t="shared" ca="1" si="8"/>
        <v>0.10596623457293064</v>
      </c>
      <c r="P566" s="6">
        <v>0.13815954471781999</v>
      </c>
      <c r="Q566" s="6"/>
      <c r="R566" s="6"/>
      <c r="S566" s="6" t="s">
        <v>2262</v>
      </c>
      <c r="T566" s="6"/>
      <c r="U566" s="6"/>
      <c r="V566" s="6"/>
      <c r="W566" s="17"/>
      <c r="X566" s="6"/>
      <c r="Y566" s="18"/>
      <c r="Z566" s="6" t="s">
        <v>1159</v>
      </c>
      <c r="AA566" s="6"/>
      <c r="AB566" s="6"/>
      <c r="AC566" s="6"/>
      <c r="AD566" s="6"/>
      <c r="AE566" s="6">
        <v>0</v>
      </c>
    </row>
    <row r="567" spans="1:31">
      <c r="A567">
        <v>10569588</v>
      </c>
      <c r="B567" t="s">
        <v>1160</v>
      </c>
      <c r="C567" t="s">
        <v>1978</v>
      </c>
      <c r="D567" t="str">
        <f>TRIM(SUBSTITUTE(TblAddress[[#This Row],[person_address]],","," "))</f>
        <v>Düsseldorf</v>
      </c>
      <c r="E567" t="str">
        <f>TRIM([1]!RegExpReplace(TblAddress[[#This Row],[cln1]],"[^ 0-9]",""))</f>
        <v/>
      </c>
      <c r="F567" t="str">
        <f>TRIM([1]!RegExpFind(TblAddress[[#This Row],[cln1]],"(^|\D)\d{1,3}(\D|$)"))</f>
        <v/>
      </c>
      <c r="G567" t="s">
        <v>4</v>
      </c>
      <c r="H567">
        <v>1</v>
      </c>
      <c r="I567">
        <f>LEN(TblAddress[[#This Row],[person_address]])</f>
        <v>10</v>
      </c>
      <c r="J567" s="1">
        <f>IF(TblAddress[[#This Row],[chr_len]]&lt;=I$1002,3,IF(TblAddress[[#This Row],[chr_len]]&lt;=I$1003,2,1))</f>
        <v>3</v>
      </c>
      <c r="K567">
        <f>IF(LEN(TRIM(TblAddress[[#This Row],[cln1]]))=0,0,LEN(TRIM(TblAddress[[#This Row],[cln1]]))-LEN(SUBSTITUTE(TblAddress[[#This Row],[cln1]]," ",""))+1)</f>
        <v>1</v>
      </c>
      <c r="L567">
        <f>IF(LEN(TRIM(TblAddress[[#This Row],[cln2]]))=0,0,LEN(TRIM(TblAddress[[#This Row],[cln2]]))-LEN(SUBSTITUTE(TblAddress[[#This Row],[cln2]]," ",""))+1)</f>
        <v>0</v>
      </c>
      <c r="M567">
        <f>IF(TblAddress[[#This Row],[cln3]]="",0,1)</f>
        <v>0</v>
      </c>
      <c r="N567" s="7">
        <f>LEN(SUBSTITUTE(TblAddress[[#This Row],[cln2]]," ",""))</f>
        <v>0</v>
      </c>
      <c r="O567" s="6">
        <f t="shared" ca="1" si="8"/>
        <v>0.47076164369683249</v>
      </c>
      <c r="P567" s="6">
        <v>0.20056664070150232</v>
      </c>
      <c r="Q567" s="6"/>
      <c r="R567" s="6"/>
      <c r="S567" s="6" t="s">
        <v>2266</v>
      </c>
      <c r="T567" s="6"/>
      <c r="U567" s="6"/>
      <c r="V567" s="8"/>
      <c r="W567" s="6"/>
      <c r="X567" s="6"/>
      <c r="Y567" s="8"/>
      <c r="Z567" s="6" t="s">
        <v>1978</v>
      </c>
      <c r="AA567" s="6"/>
      <c r="AB567" s="6"/>
      <c r="AC567" s="6"/>
      <c r="AD567" s="6"/>
      <c r="AE567" s="6">
        <v>0</v>
      </c>
    </row>
    <row r="568" spans="1:31">
      <c r="A568">
        <v>10569955</v>
      </c>
      <c r="B568" t="s">
        <v>1161</v>
      </c>
      <c r="C568" t="s">
        <v>732</v>
      </c>
      <c r="D568" t="str">
        <f>TRIM(SUBSTITUTE(TblAddress[[#This Row],[person_address]],","," "))</f>
        <v>Williston</v>
      </c>
      <c r="E568" t="str">
        <f>TRIM([1]!RegExpReplace(TblAddress[[#This Row],[cln1]],"[^ 0-9]",""))</f>
        <v/>
      </c>
      <c r="F568" t="str">
        <f>TRIM([1]!RegExpFind(TblAddress[[#This Row],[cln1]],"(^|\D)\d{1,3}(\D|$)"))</f>
        <v/>
      </c>
      <c r="G568" t="s">
        <v>19</v>
      </c>
      <c r="H568">
        <v>1</v>
      </c>
      <c r="I568">
        <f>LEN(TblAddress[[#This Row],[person_address]])</f>
        <v>9</v>
      </c>
      <c r="J568" s="1">
        <f>IF(TblAddress[[#This Row],[chr_len]]&lt;=I$1002,3,IF(TblAddress[[#This Row],[chr_len]]&lt;=I$1003,2,1))</f>
        <v>3</v>
      </c>
      <c r="K568">
        <f>IF(LEN(TRIM(TblAddress[[#This Row],[cln1]]))=0,0,LEN(TRIM(TblAddress[[#This Row],[cln1]]))-LEN(SUBSTITUTE(TblAddress[[#This Row],[cln1]]," ",""))+1)</f>
        <v>1</v>
      </c>
      <c r="L568">
        <f>IF(LEN(TRIM(TblAddress[[#This Row],[cln2]]))=0,0,LEN(TRIM(TblAddress[[#This Row],[cln2]]))-LEN(SUBSTITUTE(TblAddress[[#This Row],[cln2]]," ",""))+1)</f>
        <v>0</v>
      </c>
      <c r="M568">
        <f>IF(TblAddress[[#This Row],[cln3]]="",0,1)</f>
        <v>0</v>
      </c>
      <c r="N568" s="7">
        <f>LEN(SUBSTITUTE(TblAddress[[#This Row],[cln2]]," ",""))</f>
        <v>0</v>
      </c>
      <c r="O568" s="6">
        <f t="shared" ca="1" si="8"/>
        <v>0.32631313906654202</v>
      </c>
      <c r="P568" s="6">
        <v>0.12484585874153287</v>
      </c>
      <c r="Q568" s="6"/>
      <c r="R568" s="6"/>
      <c r="S568" s="6" t="s">
        <v>2261</v>
      </c>
      <c r="T568" s="7"/>
      <c r="U568" s="7"/>
      <c r="V568" s="8"/>
      <c r="W568" s="7"/>
      <c r="X568" s="7"/>
      <c r="Y568" s="8"/>
      <c r="Z568" s="7" t="s">
        <v>732</v>
      </c>
      <c r="AA568" s="7"/>
      <c r="AB568" s="7"/>
      <c r="AC568" s="6"/>
      <c r="AD568" s="6"/>
      <c r="AE568" s="6">
        <v>0</v>
      </c>
    </row>
    <row r="569" spans="1:31">
      <c r="A569">
        <v>10596982</v>
      </c>
      <c r="B569" t="s">
        <v>1162</v>
      </c>
      <c r="C569" t="s">
        <v>1163</v>
      </c>
      <c r="D569" t="str">
        <f>TRIM(SUBSTITUTE(TblAddress[[#This Row],[person_address]],","," "))</f>
        <v>Kokubunji</v>
      </c>
      <c r="E569" t="str">
        <f>TRIM([1]!RegExpReplace(TblAddress[[#This Row],[cln1]],"[^ 0-9]",""))</f>
        <v/>
      </c>
      <c r="F569" t="str">
        <f>TRIM([1]!RegExpFind(TblAddress[[#This Row],[cln1]],"(^|\D)\d{1,3}(\D|$)"))</f>
        <v/>
      </c>
      <c r="G569" t="s">
        <v>8</v>
      </c>
      <c r="H569">
        <v>1</v>
      </c>
      <c r="I569">
        <f>LEN(TblAddress[[#This Row],[person_address]])</f>
        <v>9</v>
      </c>
      <c r="J569" s="1">
        <f>IF(TblAddress[[#This Row],[chr_len]]&lt;=I$1002,3,IF(TblAddress[[#This Row],[chr_len]]&lt;=I$1003,2,1))</f>
        <v>3</v>
      </c>
      <c r="K569">
        <f>IF(LEN(TRIM(TblAddress[[#This Row],[cln1]]))=0,0,LEN(TRIM(TblAddress[[#This Row],[cln1]]))-LEN(SUBSTITUTE(TblAddress[[#This Row],[cln1]]," ",""))+1)</f>
        <v>1</v>
      </c>
      <c r="L569">
        <f>IF(LEN(TRIM(TblAddress[[#This Row],[cln2]]))=0,0,LEN(TRIM(TblAddress[[#This Row],[cln2]]))-LEN(SUBSTITUTE(TblAddress[[#This Row],[cln2]]," ",""))+1)</f>
        <v>0</v>
      </c>
      <c r="M569">
        <f>IF(TblAddress[[#This Row],[cln3]]="",0,1)</f>
        <v>0</v>
      </c>
      <c r="N569" s="7">
        <f>LEN(SUBSTITUTE(TblAddress[[#This Row],[cln2]]," ",""))</f>
        <v>0</v>
      </c>
      <c r="O569" s="6">
        <f t="shared" ca="1" si="8"/>
        <v>0.91059846396464383</v>
      </c>
      <c r="P569" s="6">
        <v>0.17808615583844101</v>
      </c>
      <c r="Q569" s="6"/>
      <c r="R569" s="6"/>
      <c r="S569" s="6" t="s">
        <v>2264</v>
      </c>
      <c r="T569" s="7"/>
      <c r="U569" s="7"/>
      <c r="V569" s="8"/>
      <c r="X569" s="7"/>
      <c r="Y569" s="8"/>
      <c r="Z569" s="7" t="s">
        <v>1163</v>
      </c>
      <c r="AA569" s="7"/>
      <c r="AB569" s="7"/>
      <c r="AC569" s="7"/>
      <c r="AD569" s="7"/>
      <c r="AE569" s="7">
        <v>0</v>
      </c>
    </row>
    <row r="570" spans="1:31">
      <c r="A570">
        <v>10597807</v>
      </c>
      <c r="B570" t="s">
        <v>1164</v>
      </c>
      <c r="C570" t="s">
        <v>1165</v>
      </c>
      <c r="D570" t="str">
        <f>TRIM(SUBSTITUTE(TblAddress[[#This Row],[person_address]],","," "))</f>
        <v>St. Petersburg</v>
      </c>
      <c r="E570" t="str">
        <f>TRIM([1]!RegExpReplace(TblAddress[[#This Row],[cln1]],"[^ 0-9]",""))</f>
        <v/>
      </c>
      <c r="F570" t="str">
        <f>TRIM([1]!RegExpFind(TblAddress[[#This Row],[cln1]],"(^|\D)\d{1,3}(\D|$)"))</f>
        <v/>
      </c>
      <c r="G570" t="s">
        <v>19</v>
      </c>
      <c r="H570">
        <v>1</v>
      </c>
      <c r="I570">
        <f>LEN(TblAddress[[#This Row],[person_address]])</f>
        <v>14</v>
      </c>
      <c r="J570" s="1">
        <f>IF(TblAddress[[#This Row],[chr_len]]&lt;=I$1002,3,IF(TblAddress[[#This Row],[chr_len]]&lt;=I$1003,2,1))</f>
        <v>3</v>
      </c>
      <c r="K570">
        <f>IF(LEN(TRIM(TblAddress[[#This Row],[cln1]]))=0,0,LEN(TRIM(TblAddress[[#This Row],[cln1]]))-LEN(SUBSTITUTE(TblAddress[[#This Row],[cln1]]," ",""))+1)</f>
        <v>2</v>
      </c>
      <c r="L570">
        <f>IF(LEN(TRIM(TblAddress[[#This Row],[cln2]]))=0,0,LEN(TRIM(TblAddress[[#This Row],[cln2]]))-LEN(SUBSTITUTE(TblAddress[[#This Row],[cln2]]," ",""))+1)</f>
        <v>0</v>
      </c>
      <c r="M570">
        <f>IF(TblAddress[[#This Row],[cln3]]="",0,1)</f>
        <v>0</v>
      </c>
      <c r="N570" s="7">
        <f>LEN(SUBSTITUTE(TblAddress[[#This Row],[cln2]]," ",""))</f>
        <v>0</v>
      </c>
      <c r="O570" s="6">
        <f t="shared" ca="1" si="8"/>
        <v>0.25018099589352061</v>
      </c>
      <c r="P570" s="6">
        <v>0.21357592403210401</v>
      </c>
      <c r="Q570" s="6"/>
      <c r="R570" s="6"/>
      <c r="S570" s="6" t="s">
        <v>2266</v>
      </c>
      <c r="T570" s="6"/>
      <c r="U570" s="6"/>
      <c r="V570" s="8"/>
      <c r="W570" s="6"/>
      <c r="X570" s="6"/>
      <c r="Y570" s="8"/>
      <c r="Z570" s="6" t="s">
        <v>1165</v>
      </c>
      <c r="AA570" s="6"/>
      <c r="AB570" s="6"/>
      <c r="AC570" s="6"/>
      <c r="AD570" s="6"/>
      <c r="AE570" s="6">
        <v>0</v>
      </c>
    </row>
    <row r="571" spans="1:31">
      <c r="A571">
        <v>10617485</v>
      </c>
      <c r="B571" t="s">
        <v>1166</v>
      </c>
      <c r="C571" t="s">
        <v>1167</v>
      </c>
      <c r="D571" t="str">
        <f>TRIM(SUBSTITUTE(TblAddress[[#This Row],[person_address]],","," "))</f>
        <v>Elmshorn</v>
      </c>
      <c r="E571" t="str">
        <f>TRIM([1]!RegExpReplace(TblAddress[[#This Row],[cln1]],"[^ 0-9]",""))</f>
        <v/>
      </c>
      <c r="F571" t="str">
        <f>TRIM([1]!RegExpFind(TblAddress[[#This Row],[cln1]],"(^|\D)\d{1,3}(\D|$)"))</f>
        <v/>
      </c>
      <c r="G571" t="s">
        <v>4</v>
      </c>
      <c r="H571">
        <v>1</v>
      </c>
      <c r="I571">
        <f>LEN(TblAddress[[#This Row],[person_address]])</f>
        <v>8</v>
      </c>
      <c r="J571" s="1">
        <f>IF(TblAddress[[#This Row],[chr_len]]&lt;=I$1002,3,IF(TblAddress[[#This Row],[chr_len]]&lt;=I$1003,2,1))</f>
        <v>3</v>
      </c>
      <c r="K571">
        <f>IF(LEN(TRIM(TblAddress[[#This Row],[cln1]]))=0,0,LEN(TRIM(TblAddress[[#This Row],[cln1]]))-LEN(SUBSTITUTE(TblAddress[[#This Row],[cln1]]," ",""))+1)</f>
        <v>1</v>
      </c>
      <c r="L571">
        <f>IF(LEN(TRIM(TblAddress[[#This Row],[cln2]]))=0,0,LEN(TRIM(TblAddress[[#This Row],[cln2]]))-LEN(SUBSTITUTE(TblAddress[[#This Row],[cln2]]," ",""))+1)</f>
        <v>0</v>
      </c>
      <c r="M571">
        <f>IF(TblAddress[[#This Row],[cln3]]="",0,1)</f>
        <v>0</v>
      </c>
      <c r="N571" s="7">
        <f>LEN(SUBSTITUTE(TblAddress[[#This Row],[cln2]]," ",""))</f>
        <v>0</v>
      </c>
      <c r="O571" s="6">
        <f t="shared" ca="1" si="8"/>
        <v>0.11784838439329426</v>
      </c>
      <c r="P571" s="6">
        <v>0.13985163147023238</v>
      </c>
      <c r="Q571" s="6"/>
      <c r="R571" s="6"/>
      <c r="S571" s="6" t="s">
        <v>2262</v>
      </c>
      <c r="T571" s="6"/>
      <c r="U571" s="6"/>
      <c r="V571" s="6"/>
      <c r="W571" s="21"/>
      <c r="X571" s="6"/>
      <c r="Y571" s="22"/>
      <c r="Z571" s="6" t="s">
        <v>1167</v>
      </c>
      <c r="AA571" s="6"/>
      <c r="AB571" s="6"/>
      <c r="AC571" s="6"/>
      <c r="AD571" s="6"/>
      <c r="AE571" s="6">
        <v>0</v>
      </c>
    </row>
    <row r="572" spans="1:31">
      <c r="A572">
        <v>10629788</v>
      </c>
      <c r="B572" t="s">
        <v>1168</v>
      </c>
      <c r="C572" t="s">
        <v>1169</v>
      </c>
      <c r="D572" t="str">
        <f>TRIM(SUBSTITUTE(TblAddress[[#This Row],[person_address]],","," "))</f>
        <v>St. Charles</v>
      </c>
      <c r="E572" t="str">
        <f>TRIM([1]!RegExpReplace(TblAddress[[#This Row],[cln1]],"[^ 0-9]",""))</f>
        <v/>
      </c>
      <c r="F572" t="str">
        <f>TRIM([1]!RegExpFind(TblAddress[[#This Row],[cln1]],"(^|\D)\d{1,3}(\D|$)"))</f>
        <v/>
      </c>
      <c r="G572" t="s">
        <v>19</v>
      </c>
      <c r="H572">
        <v>1</v>
      </c>
      <c r="I572">
        <f>LEN(TblAddress[[#This Row],[person_address]])</f>
        <v>11</v>
      </c>
      <c r="J572" s="1">
        <f>IF(TblAddress[[#This Row],[chr_len]]&lt;=I$1002,3,IF(TblAddress[[#This Row],[chr_len]]&lt;=I$1003,2,1))</f>
        <v>3</v>
      </c>
      <c r="K572">
        <f>IF(LEN(TRIM(TblAddress[[#This Row],[cln1]]))=0,0,LEN(TRIM(TblAddress[[#This Row],[cln1]]))-LEN(SUBSTITUTE(TblAddress[[#This Row],[cln1]]," ",""))+1)</f>
        <v>2</v>
      </c>
      <c r="L572">
        <f>IF(LEN(TRIM(TblAddress[[#This Row],[cln2]]))=0,0,LEN(TRIM(TblAddress[[#This Row],[cln2]]))-LEN(SUBSTITUTE(TblAddress[[#This Row],[cln2]]," ",""))+1)</f>
        <v>0</v>
      </c>
      <c r="M572">
        <f>IF(TblAddress[[#This Row],[cln3]]="",0,1)</f>
        <v>0</v>
      </c>
      <c r="N572" s="7">
        <f>LEN(SUBSTITUTE(TblAddress[[#This Row],[cln2]]," ",""))</f>
        <v>0</v>
      </c>
      <c r="O572" s="6">
        <f t="shared" ca="1" si="8"/>
        <v>0.75069443627388344</v>
      </c>
      <c r="P572" s="6">
        <v>0.17782018329025218</v>
      </c>
      <c r="Q572" s="6"/>
      <c r="R572" s="6"/>
      <c r="S572" s="6" t="s">
        <v>2264</v>
      </c>
      <c r="T572" s="7"/>
      <c r="U572" s="7"/>
      <c r="V572" s="8"/>
      <c r="W572" s="7"/>
      <c r="X572" s="7"/>
      <c r="Y572" s="8"/>
      <c r="Z572" s="7" t="s">
        <v>1169</v>
      </c>
      <c r="AA572" s="7"/>
      <c r="AB572" s="7"/>
      <c r="AC572" s="7"/>
      <c r="AD572" s="7"/>
      <c r="AE572" s="7">
        <v>0</v>
      </c>
    </row>
    <row r="573" spans="1:31">
      <c r="A573">
        <v>10643167</v>
      </c>
      <c r="B573" t="s">
        <v>1170</v>
      </c>
      <c r="C573" t="s">
        <v>1171</v>
      </c>
      <c r="D573" t="str">
        <f>TRIM(SUBSTITUTE(TblAddress[[#This Row],[person_address]],","," "))</f>
        <v>Auburn Hills</v>
      </c>
      <c r="E573" t="str">
        <f>TRIM([1]!RegExpReplace(TblAddress[[#This Row],[cln1]],"[^ 0-9]",""))</f>
        <v/>
      </c>
      <c r="F573" t="str">
        <f>TRIM([1]!RegExpFind(TblAddress[[#This Row],[cln1]],"(^|\D)\d{1,3}(\D|$)"))</f>
        <v/>
      </c>
      <c r="G573" t="s">
        <v>19</v>
      </c>
      <c r="H573">
        <v>1</v>
      </c>
      <c r="I573">
        <f>LEN(TblAddress[[#This Row],[person_address]])</f>
        <v>12</v>
      </c>
      <c r="J573" s="1">
        <f>IF(TblAddress[[#This Row],[chr_len]]&lt;=I$1002,3,IF(TblAddress[[#This Row],[chr_len]]&lt;=I$1003,2,1))</f>
        <v>3</v>
      </c>
      <c r="K573">
        <f>IF(LEN(TRIM(TblAddress[[#This Row],[cln1]]))=0,0,LEN(TRIM(TblAddress[[#This Row],[cln1]]))-LEN(SUBSTITUTE(TblAddress[[#This Row],[cln1]]," ",""))+1)</f>
        <v>2</v>
      </c>
      <c r="L573">
        <f>IF(LEN(TRIM(TblAddress[[#This Row],[cln2]]))=0,0,LEN(TRIM(TblAddress[[#This Row],[cln2]]))-LEN(SUBSTITUTE(TblAddress[[#This Row],[cln2]]," ",""))+1)</f>
        <v>0</v>
      </c>
      <c r="M573">
        <f>IF(TblAddress[[#This Row],[cln3]]="",0,1)</f>
        <v>0</v>
      </c>
      <c r="N573" s="7">
        <f>LEN(SUBSTITUTE(TblAddress[[#This Row],[cln2]]," ",""))</f>
        <v>0</v>
      </c>
      <c r="O573" s="6">
        <f t="shared" ca="1" si="8"/>
        <v>4.2599232550092569E-2</v>
      </c>
      <c r="P573" s="6">
        <v>0.20420635151666877</v>
      </c>
      <c r="Q573" s="6"/>
      <c r="R573" s="6"/>
      <c r="S573" s="6" t="s">
        <v>2266</v>
      </c>
      <c r="T573" s="6"/>
      <c r="U573" s="6"/>
      <c r="V573" s="8"/>
      <c r="W573" s="6"/>
      <c r="X573" s="6"/>
      <c r="Y573" s="8"/>
      <c r="Z573" s="6" t="s">
        <v>1171</v>
      </c>
      <c r="AA573" s="6"/>
      <c r="AB573" s="6"/>
      <c r="AC573" s="6"/>
      <c r="AD573" s="6"/>
      <c r="AE573" s="6">
        <v>0</v>
      </c>
    </row>
    <row r="574" spans="1:31">
      <c r="A574">
        <v>10655622</v>
      </c>
      <c r="B574" t="s">
        <v>1172</v>
      </c>
      <c r="C574" t="s">
        <v>1173</v>
      </c>
      <c r="D574" t="str">
        <f>TRIM(SUBSTITUTE(TblAddress[[#This Row],[person_address]],","," "))</f>
        <v>Tustin</v>
      </c>
      <c r="E574" t="str">
        <f>TRIM([1]!RegExpReplace(TblAddress[[#This Row],[cln1]],"[^ 0-9]",""))</f>
        <v/>
      </c>
      <c r="F574" t="str">
        <f>TRIM([1]!RegExpFind(TblAddress[[#This Row],[cln1]],"(^|\D)\d{1,3}(\D|$)"))</f>
        <v/>
      </c>
      <c r="G574" t="s">
        <v>19</v>
      </c>
      <c r="H574">
        <v>1</v>
      </c>
      <c r="I574">
        <f>LEN(TblAddress[[#This Row],[person_address]])</f>
        <v>6</v>
      </c>
      <c r="J574" s="1">
        <f>IF(TblAddress[[#This Row],[chr_len]]&lt;=I$1002,3,IF(TblAddress[[#This Row],[chr_len]]&lt;=I$1003,2,1))</f>
        <v>3</v>
      </c>
      <c r="K574">
        <f>IF(LEN(TRIM(TblAddress[[#This Row],[cln1]]))=0,0,LEN(TRIM(TblAddress[[#This Row],[cln1]]))-LEN(SUBSTITUTE(TblAddress[[#This Row],[cln1]]," ",""))+1)</f>
        <v>1</v>
      </c>
      <c r="L574">
        <f>IF(LEN(TRIM(TblAddress[[#This Row],[cln2]]))=0,0,LEN(TRIM(TblAddress[[#This Row],[cln2]]))-LEN(SUBSTITUTE(TblAddress[[#This Row],[cln2]]," ",""))+1)</f>
        <v>0</v>
      </c>
      <c r="M574">
        <f>IF(TblAddress[[#This Row],[cln3]]="",0,1)</f>
        <v>0</v>
      </c>
      <c r="N574" s="7">
        <f>LEN(SUBSTITUTE(TblAddress[[#This Row],[cln2]]," ",""))</f>
        <v>0</v>
      </c>
      <c r="O574" s="6">
        <f t="shared" ca="1" si="8"/>
        <v>0.83503408080872876</v>
      </c>
      <c r="P574" s="6">
        <v>0.1998535270152616</v>
      </c>
      <c r="Q574" s="6"/>
      <c r="R574" s="6"/>
      <c r="S574" s="6" t="s">
        <v>2266</v>
      </c>
      <c r="T574" s="6"/>
      <c r="U574" s="6"/>
      <c r="V574" s="8"/>
      <c r="W574" s="6"/>
      <c r="X574" s="6"/>
      <c r="Y574" s="8"/>
      <c r="Z574" s="6" t="s">
        <v>1173</v>
      </c>
      <c r="AA574" s="6"/>
      <c r="AB574" s="6"/>
      <c r="AC574" s="6"/>
      <c r="AD574" s="6"/>
      <c r="AE574" s="6">
        <v>0</v>
      </c>
    </row>
    <row r="575" spans="1:31">
      <c r="A575">
        <v>10692446</v>
      </c>
      <c r="B575" t="s">
        <v>1174</v>
      </c>
      <c r="C575" t="s">
        <v>1175</v>
      </c>
      <c r="D575" t="str">
        <f>TRIM(SUBSTITUTE(TblAddress[[#This Row],[person_address]],","," "))</f>
        <v>St. Clair Beach</v>
      </c>
      <c r="E575" t="str">
        <f>TRIM([1]!RegExpReplace(TblAddress[[#This Row],[cln1]],"[^ 0-9]",""))</f>
        <v/>
      </c>
      <c r="F575" t="str">
        <f>TRIM([1]!RegExpFind(TblAddress[[#This Row],[cln1]],"(^|\D)\d{1,3}(\D|$)"))</f>
        <v/>
      </c>
      <c r="G575" t="s">
        <v>64</v>
      </c>
      <c r="H575">
        <v>1</v>
      </c>
      <c r="I575">
        <f>LEN(TblAddress[[#This Row],[person_address]])</f>
        <v>15</v>
      </c>
      <c r="J575" s="1">
        <f>IF(TblAddress[[#This Row],[chr_len]]&lt;=I$1002,3,IF(TblAddress[[#This Row],[chr_len]]&lt;=I$1003,2,1))</f>
        <v>3</v>
      </c>
      <c r="K575">
        <f>IF(LEN(TRIM(TblAddress[[#This Row],[cln1]]))=0,0,LEN(TRIM(TblAddress[[#This Row],[cln1]]))-LEN(SUBSTITUTE(TblAddress[[#This Row],[cln1]]," ",""))+1)</f>
        <v>3</v>
      </c>
      <c r="L575">
        <f>IF(LEN(TRIM(TblAddress[[#This Row],[cln2]]))=0,0,LEN(TRIM(TblAddress[[#This Row],[cln2]]))-LEN(SUBSTITUTE(TblAddress[[#This Row],[cln2]]," ",""))+1)</f>
        <v>0</v>
      </c>
      <c r="M575">
        <f>IF(TblAddress[[#This Row],[cln3]]="",0,1)</f>
        <v>0</v>
      </c>
      <c r="N575" s="7">
        <f>LEN(SUBSTITUTE(TblAddress[[#This Row],[cln2]]," ",""))</f>
        <v>0</v>
      </c>
      <c r="O575" s="6">
        <f t="shared" ca="1" si="8"/>
        <v>8.3643697811903284E-2</v>
      </c>
      <c r="P575" s="6">
        <v>0.1854819788890143</v>
      </c>
      <c r="Q575" s="6"/>
      <c r="R575" s="6"/>
      <c r="S575" s="6" t="s">
        <v>2265</v>
      </c>
      <c r="T575" s="7"/>
      <c r="U575" s="7"/>
      <c r="V575" s="8"/>
      <c r="W575" s="7"/>
      <c r="X575" s="7" t="s">
        <v>1175</v>
      </c>
      <c r="Y575" s="8"/>
      <c r="Z575" s="7"/>
      <c r="AA575" s="7"/>
      <c r="AB575" s="7"/>
      <c r="AC575" s="7"/>
      <c r="AD575" s="7"/>
      <c r="AE575" s="7">
        <v>0</v>
      </c>
    </row>
    <row r="576" spans="1:31">
      <c r="A576">
        <v>10698818</v>
      </c>
      <c r="B576" t="s">
        <v>1176</v>
      </c>
      <c r="C576" t="s">
        <v>1177</v>
      </c>
      <c r="D576" t="str">
        <f>TRIM(SUBSTITUTE(TblAddress[[#This Row],[person_address]],","," "))</f>
        <v>Great Falls VA</v>
      </c>
      <c r="E576" t="str">
        <f>TRIM([1]!RegExpReplace(TblAddress[[#This Row],[cln1]],"[^ 0-9]",""))</f>
        <v/>
      </c>
      <c r="F576" t="str">
        <f>TRIM([1]!RegExpFind(TblAddress[[#This Row],[cln1]],"(^|\D)\d{1,3}(\D|$)"))</f>
        <v/>
      </c>
      <c r="G576" t="s">
        <v>19</v>
      </c>
      <c r="H576">
        <v>1</v>
      </c>
      <c r="I576">
        <f>LEN(TblAddress[[#This Row],[person_address]])</f>
        <v>14</v>
      </c>
      <c r="J576" s="1">
        <f>IF(TblAddress[[#This Row],[chr_len]]&lt;=I$1002,3,IF(TblAddress[[#This Row],[chr_len]]&lt;=I$1003,2,1))</f>
        <v>3</v>
      </c>
      <c r="K576">
        <f>IF(LEN(TRIM(TblAddress[[#This Row],[cln1]]))=0,0,LEN(TRIM(TblAddress[[#This Row],[cln1]]))-LEN(SUBSTITUTE(TblAddress[[#This Row],[cln1]]," ",""))+1)</f>
        <v>3</v>
      </c>
      <c r="L576">
        <f>IF(LEN(TRIM(TblAddress[[#This Row],[cln2]]))=0,0,LEN(TRIM(TblAddress[[#This Row],[cln2]]))-LEN(SUBSTITUTE(TblAddress[[#This Row],[cln2]]," ",""))+1)</f>
        <v>0</v>
      </c>
      <c r="M576">
        <f>IF(TblAddress[[#This Row],[cln3]]="",0,1)</f>
        <v>0</v>
      </c>
      <c r="N576" s="7">
        <f>LEN(SUBSTITUTE(TblAddress[[#This Row],[cln2]]," ",""))</f>
        <v>0</v>
      </c>
      <c r="O576" s="6">
        <f t="shared" ca="1" si="8"/>
        <v>0.14968671178355686</v>
      </c>
      <c r="P576" s="6">
        <v>0.13239594067766758</v>
      </c>
      <c r="Q576" s="6"/>
      <c r="R576" s="6"/>
      <c r="S576" s="6" t="s">
        <v>2262</v>
      </c>
      <c r="T576" s="6"/>
      <c r="U576" s="6"/>
      <c r="V576" s="6"/>
      <c r="W576" s="17"/>
      <c r="X576" s="6" t="s">
        <v>3800</v>
      </c>
      <c r="Y576" s="18"/>
      <c r="Z576" s="6"/>
      <c r="AA576" s="6" t="s">
        <v>2089</v>
      </c>
      <c r="AB576" s="6"/>
      <c r="AC576" s="6"/>
      <c r="AD576" s="6"/>
      <c r="AE576" s="6">
        <v>0</v>
      </c>
    </row>
    <row r="577" spans="1:31">
      <c r="A577">
        <v>10701217</v>
      </c>
      <c r="B577" t="s">
        <v>1178</v>
      </c>
      <c r="C577" t="s">
        <v>1179</v>
      </c>
      <c r="D577" t="str">
        <f>TRIM(SUBSTITUTE(TblAddress[[#This Row],[person_address]],","," "))</f>
        <v>Victoria</v>
      </c>
      <c r="E577" t="str">
        <f>TRIM([1]!RegExpReplace(TblAddress[[#This Row],[cln1]],"[^ 0-9]",""))</f>
        <v/>
      </c>
      <c r="F577" t="str">
        <f>TRIM([1]!RegExpFind(TblAddress[[#This Row],[cln1]],"(^|\D)\d{1,3}(\D|$)"))</f>
        <v/>
      </c>
      <c r="G577" t="s">
        <v>777</v>
      </c>
      <c r="H577">
        <v>1</v>
      </c>
      <c r="I577">
        <f>LEN(TblAddress[[#This Row],[person_address]])</f>
        <v>8</v>
      </c>
      <c r="J577" s="1">
        <f>IF(TblAddress[[#This Row],[chr_len]]&lt;=I$1002,3,IF(TblAddress[[#This Row],[chr_len]]&lt;=I$1003,2,1))</f>
        <v>3</v>
      </c>
      <c r="K577">
        <f>IF(LEN(TRIM(TblAddress[[#This Row],[cln1]]))=0,0,LEN(TRIM(TblAddress[[#This Row],[cln1]]))-LEN(SUBSTITUTE(TblAddress[[#This Row],[cln1]]," ",""))+1)</f>
        <v>1</v>
      </c>
      <c r="L577">
        <f>IF(LEN(TRIM(TblAddress[[#This Row],[cln2]]))=0,0,LEN(TRIM(TblAddress[[#This Row],[cln2]]))-LEN(SUBSTITUTE(TblAddress[[#This Row],[cln2]]," ",""))+1)</f>
        <v>0</v>
      </c>
      <c r="M577">
        <f>IF(TblAddress[[#This Row],[cln3]]="",0,1)</f>
        <v>0</v>
      </c>
      <c r="N577" s="7">
        <f>LEN(SUBSTITUTE(TblAddress[[#This Row],[cln2]]," ",""))</f>
        <v>0</v>
      </c>
      <c r="O577" s="6">
        <f t="shared" ca="1" si="8"/>
        <v>0.32960083980193566</v>
      </c>
      <c r="P577" s="6">
        <v>0.18599598735520373</v>
      </c>
      <c r="Q577" s="6"/>
      <c r="R577" s="6"/>
      <c r="S577" s="6" t="s">
        <v>2265</v>
      </c>
      <c r="T577" s="7"/>
      <c r="U577" s="7"/>
      <c r="V577" s="8"/>
      <c r="W577" s="7"/>
      <c r="X577" s="7"/>
      <c r="Y577" s="8"/>
      <c r="Z577" s="7"/>
      <c r="AA577" s="7" t="s">
        <v>1179</v>
      </c>
      <c r="AB577" s="7"/>
      <c r="AC577" s="7"/>
      <c r="AD577" s="7"/>
      <c r="AE577" s="7">
        <v>0</v>
      </c>
    </row>
    <row r="578" spans="1:31">
      <c r="A578">
        <v>10701389</v>
      </c>
      <c r="B578" t="s">
        <v>1180</v>
      </c>
      <c r="C578" t="s">
        <v>1181</v>
      </c>
      <c r="D578" t="str">
        <f>TRIM(SUBSTITUTE(TblAddress[[#This Row],[person_address]],","," "))</f>
        <v>Oxon</v>
      </c>
      <c r="E578" t="str">
        <f>TRIM([1]!RegExpReplace(TblAddress[[#This Row],[cln1]],"[^ 0-9]",""))</f>
        <v/>
      </c>
      <c r="F578" t="str">
        <f>TRIM([1]!RegExpFind(TblAddress[[#This Row],[cln1]],"(^|\D)\d{1,3}(\D|$)"))</f>
        <v/>
      </c>
      <c r="G578" t="s">
        <v>16</v>
      </c>
      <c r="H578">
        <v>1</v>
      </c>
      <c r="I578">
        <f>LEN(TblAddress[[#This Row],[person_address]])</f>
        <v>4</v>
      </c>
      <c r="J578" s="1">
        <f>IF(TblAddress[[#This Row],[chr_len]]&lt;=I$1002,3,IF(TblAddress[[#This Row],[chr_len]]&lt;=I$1003,2,1))</f>
        <v>3</v>
      </c>
      <c r="K578">
        <f>IF(LEN(TRIM(TblAddress[[#This Row],[cln1]]))=0,0,LEN(TRIM(TblAddress[[#This Row],[cln1]]))-LEN(SUBSTITUTE(TblAddress[[#This Row],[cln1]]," ",""))+1)</f>
        <v>1</v>
      </c>
      <c r="L578">
        <f>IF(LEN(TRIM(TblAddress[[#This Row],[cln2]]))=0,0,LEN(TRIM(TblAddress[[#This Row],[cln2]]))-LEN(SUBSTITUTE(TblAddress[[#This Row],[cln2]]," ",""))+1)</f>
        <v>0</v>
      </c>
      <c r="M578">
        <f>IF(TblAddress[[#This Row],[cln3]]="",0,1)</f>
        <v>0</v>
      </c>
      <c r="N578" s="7">
        <f>LEN(SUBSTITUTE(TblAddress[[#This Row],[cln2]]," ",""))</f>
        <v>0</v>
      </c>
      <c r="O578" s="6">
        <f t="shared" ref="O578:O641" ca="1" si="9">RAND()</f>
        <v>0.12856927597574075</v>
      </c>
      <c r="P578" s="6">
        <v>0.12970078795534645</v>
      </c>
      <c r="Q578" s="6"/>
      <c r="R578" s="6"/>
      <c r="S578" s="6" t="s">
        <v>2261</v>
      </c>
      <c r="T578" s="7"/>
      <c r="U578" s="7"/>
      <c r="V578" s="8"/>
      <c r="W578" s="7"/>
      <c r="X578" s="7"/>
      <c r="Y578" s="8"/>
      <c r="Z578" s="7" t="s">
        <v>1181</v>
      </c>
      <c r="AA578" s="7"/>
      <c r="AB578" s="7"/>
      <c r="AC578" s="6"/>
      <c r="AD578" s="6"/>
      <c r="AE578" s="6">
        <v>0</v>
      </c>
    </row>
    <row r="579" spans="1:31">
      <c r="A579">
        <v>10782463</v>
      </c>
      <c r="B579" t="s">
        <v>1183</v>
      </c>
      <c r="C579" t="s">
        <v>1184</v>
      </c>
      <c r="D579" t="str">
        <f>TRIM(SUBSTITUTE(TblAddress[[#This Row],[person_address]],","," "))</f>
        <v>Leesburg VA</v>
      </c>
      <c r="E579" t="str">
        <f>TRIM([1]!RegExpReplace(TblAddress[[#This Row],[cln1]],"[^ 0-9]",""))</f>
        <v/>
      </c>
      <c r="F579" t="str">
        <f>TRIM([1]!RegExpFind(TblAddress[[#This Row],[cln1]],"(^|\D)\d{1,3}(\D|$)"))</f>
        <v/>
      </c>
      <c r="G579" t="s">
        <v>19</v>
      </c>
      <c r="H579">
        <v>1</v>
      </c>
      <c r="I579">
        <f>LEN(TblAddress[[#This Row],[person_address]])</f>
        <v>11</v>
      </c>
      <c r="J579" s="1">
        <f>IF(TblAddress[[#This Row],[chr_len]]&lt;=I$1002,3,IF(TblAddress[[#This Row],[chr_len]]&lt;=I$1003,2,1))</f>
        <v>3</v>
      </c>
      <c r="K579">
        <f>IF(LEN(TRIM(TblAddress[[#This Row],[cln1]]))=0,0,LEN(TRIM(TblAddress[[#This Row],[cln1]]))-LEN(SUBSTITUTE(TblAddress[[#This Row],[cln1]]," ",""))+1)</f>
        <v>2</v>
      </c>
      <c r="L579">
        <f>IF(LEN(TRIM(TblAddress[[#This Row],[cln2]]))=0,0,LEN(TRIM(TblAddress[[#This Row],[cln2]]))-LEN(SUBSTITUTE(TblAddress[[#This Row],[cln2]]," ",""))+1)</f>
        <v>0</v>
      </c>
      <c r="M579">
        <f>IF(TblAddress[[#This Row],[cln3]]="",0,1)</f>
        <v>0</v>
      </c>
      <c r="N579" s="7">
        <f>LEN(SUBSTITUTE(TblAddress[[#This Row],[cln2]]," ",""))</f>
        <v>0</v>
      </c>
      <c r="O579" s="6">
        <f t="shared" ca="1" si="9"/>
        <v>0.8714830318260518</v>
      </c>
      <c r="P579" s="6">
        <v>0.13198351794725915</v>
      </c>
      <c r="Q579" s="6"/>
      <c r="R579" s="6"/>
      <c r="S579" s="6" t="s">
        <v>2262</v>
      </c>
      <c r="T579" s="6"/>
      <c r="U579" s="6"/>
      <c r="V579" s="6"/>
      <c r="W579" s="17"/>
      <c r="X579" s="6"/>
      <c r="Y579" s="18"/>
      <c r="Z579" s="6" t="s">
        <v>3801</v>
      </c>
      <c r="AA579" s="6" t="s">
        <v>2089</v>
      </c>
      <c r="AB579" s="6"/>
      <c r="AC579" s="6"/>
      <c r="AD579" s="6"/>
      <c r="AE579" s="6">
        <v>0</v>
      </c>
    </row>
    <row r="580" spans="1:31">
      <c r="A580">
        <v>10814736</v>
      </c>
      <c r="B580" t="s">
        <v>1185</v>
      </c>
      <c r="C580" t="s">
        <v>628</v>
      </c>
      <c r="D580" t="str">
        <f>TRIM(SUBSTITUTE(TblAddress[[#This Row],[person_address]],","," "))</f>
        <v>Kanagawa</v>
      </c>
      <c r="E580" t="str">
        <f>TRIM([1]!RegExpReplace(TblAddress[[#This Row],[cln1]],"[^ 0-9]",""))</f>
        <v/>
      </c>
      <c r="F580" t="str">
        <f>TRIM([1]!RegExpFind(TblAddress[[#This Row],[cln1]],"(^|\D)\d{1,3}(\D|$)"))</f>
        <v/>
      </c>
      <c r="G580" t="s">
        <v>8</v>
      </c>
      <c r="H580">
        <v>1</v>
      </c>
      <c r="I580">
        <f>LEN(TblAddress[[#This Row],[person_address]])</f>
        <v>8</v>
      </c>
      <c r="J580" s="1">
        <f>IF(TblAddress[[#This Row],[chr_len]]&lt;=I$1002,3,IF(TblAddress[[#This Row],[chr_len]]&lt;=I$1003,2,1))</f>
        <v>3</v>
      </c>
      <c r="K580">
        <f>IF(LEN(TRIM(TblAddress[[#This Row],[cln1]]))=0,0,LEN(TRIM(TblAddress[[#This Row],[cln1]]))-LEN(SUBSTITUTE(TblAddress[[#This Row],[cln1]]," ",""))+1)</f>
        <v>1</v>
      </c>
      <c r="L580">
        <f>IF(LEN(TRIM(TblAddress[[#This Row],[cln2]]))=0,0,LEN(TRIM(TblAddress[[#This Row],[cln2]]))-LEN(SUBSTITUTE(TblAddress[[#This Row],[cln2]]," ",""))+1)</f>
        <v>0</v>
      </c>
      <c r="M580">
        <f>IF(TblAddress[[#This Row],[cln3]]="",0,1)</f>
        <v>0</v>
      </c>
      <c r="N580" s="7">
        <f>LEN(SUBSTITUTE(TblAddress[[#This Row],[cln2]]," ",""))</f>
        <v>0</v>
      </c>
      <c r="O580" s="6">
        <f t="shared" ca="1" si="9"/>
        <v>0.2296456663316282</v>
      </c>
      <c r="P580" s="6">
        <v>0.20198157813827167</v>
      </c>
      <c r="Q580" s="6"/>
      <c r="R580" s="6"/>
      <c r="S580" s="6" t="s">
        <v>2266</v>
      </c>
      <c r="T580" s="6"/>
      <c r="U580" s="6"/>
      <c r="V580" s="8"/>
      <c r="X580" s="6" t="s">
        <v>628</v>
      </c>
      <c r="Y580" s="8"/>
      <c r="Z580" s="6"/>
      <c r="AA580" s="6"/>
      <c r="AB580" s="6"/>
      <c r="AC580" s="6"/>
      <c r="AD580" s="6"/>
      <c r="AE580" s="6">
        <v>0</v>
      </c>
    </row>
    <row r="581" spans="1:31">
      <c r="A581">
        <v>10815919</v>
      </c>
      <c r="B581" t="s">
        <v>1186</v>
      </c>
      <c r="C581" t="s">
        <v>1187</v>
      </c>
      <c r="D581" t="str">
        <f>TRIM(SUBSTITUTE(TblAddress[[#This Row],[person_address]],","," "))</f>
        <v>Epfenhausen</v>
      </c>
      <c r="E581" t="str">
        <f>TRIM([1]!RegExpReplace(TblAddress[[#This Row],[cln1]],"[^ 0-9]",""))</f>
        <v/>
      </c>
      <c r="F581" t="str">
        <f>TRIM([1]!RegExpFind(TblAddress[[#This Row],[cln1]],"(^|\D)\d{1,3}(\D|$)"))</f>
        <v/>
      </c>
      <c r="G581" t="s">
        <v>4</v>
      </c>
      <c r="H581">
        <v>1</v>
      </c>
      <c r="I581">
        <f>LEN(TblAddress[[#This Row],[person_address]])</f>
        <v>11</v>
      </c>
      <c r="J581" s="1">
        <f>IF(TblAddress[[#This Row],[chr_len]]&lt;=I$1002,3,IF(TblAddress[[#This Row],[chr_len]]&lt;=I$1003,2,1))</f>
        <v>3</v>
      </c>
      <c r="K581">
        <f>IF(LEN(TRIM(TblAddress[[#This Row],[cln1]]))=0,0,LEN(TRIM(TblAddress[[#This Row],[cln1]]))-LEN(SUBSTITUTE(TblAddress[[#This Row],[cln1]]," ",""))+1)</f>
        <v>1</v>
      </c>
      <c r="L581">
        <f>IF(LEN(TRIM(TblAddress[[#This Row],[cln2]]))=0,0,LEN(TRIM(TblAddress[[#This Row],[cln2]]))-LEN(SUBSTITUTE(TblAddress[[#This Row],[cln2]]," ",""))+1)</f>
        <v>0</v>
      </c>
      <c r="M581">
        <f>IF(TblAddress[[#This Row],[cln3]]="",0,1)</f>
        <v>0</v>
      </c>
      <c r="N581" s="7">
        <f>LEN(SUBSTITUTE(TblAddress[[#This Row],[cln2]]," ",""))</f>
        <v>0</v>
      </c>
      <c r="O581" s="6">
        <f t="shared" ca="1" si="9"/>
        <v>0.52235282888855072</v>
      </c>
      <c r="P581" s="6">
        <v>0.14028841583933804</v>
      </c>
      <c r="Q581" s="6"/>
      <c r="R581" s="6"/>
      <c r="S581" s="6" t="s">
        <v>2262</v>
      </c>
      <c r="T581" s="6"/>
      <c r="U581" s="6"/>
      <c r="V581" s="6"/>
      <c r="W581" s="21"/>
      <c r="X581" s="6"/>
      <c r="Y581" s="22"/>
      <c r="Z581" s="6" t="s">
        <v>1187</v>
      </c>
      <c r="AA581" s="6"/>
      <c r="AB581" s="6"/>
      <c r="AC581" s="6"/>
      <c r="AD581" s="6"/>
      <c r="AE581" s="6">
        <v>0</v>
      </c>
    </row>
    <row r="582" spans="1:31">
      <c r="A582">
        <v>10825580</v>
      </c>
      <c r="B582" t="s">
        <v>1188</v>
      </c>
      <c r="C582" t="s">
        <v>1189</v>
      </c>
      <c r="D582" t="str">
        <f>TRIM(SUBSTITUTE(TblAddress[[#This Row],[person_address]],","," "))</f>
        <v>Saint-Cloud</v>
      </c>
      <c r="E582" t="str">
        <f>TRIM([1]!RegExpReplace(TblAddress[[#This Row],[cln1]],"[^ 0-9]",""))</f>
        <v/>
      </c>
      <c r="F582" t="str">
        <f>TRIM([1]!RegExpFind(TblAddress[[#This Row],[cln1]],"(^|\D)\d{1,3}(\D|$)"))</f>
        <v/>
      </c>
      <c r="G582" t="s">
        <v>9</v>
      </c>
      <c r="H582">
        <v>1</v>
      </c>
      <c r="I582">
        <f>LEN(TblAddress[[#This Row],[person_address]])</f>
        <v>11</v>
      </c>
      <c r="J582" s="1">
        <f>IF(TblAddress[[#This Row],[chr_len]]&lt;=I$1002,3,IF(TblAddress[[#This Row],[chr_len]]&lt;=I$1003,2,1))</f>
        <v>3</v>
      </c>
      <c r="K582">
        <f>IF(LEN(TRIM(TblAddress[[#This Row],[cln1]]))=0,0,LEN(TRIM(TblAddress[[#This Row],[cln1]]))-LEN(SUBSTITUTE(TblAddress[[#This Row],[cln1]]," ",""))+1)</f>
        <v>1</v>
      </c>
      <c r="L582">
        <f>IF(LEN(TRIM(TblAddress[[#This Row],[cln2]]))=0,0,LEN(TRIM(TblAddress[[#This Row],[cln2]]))-LEN(SUBSTITUTE(TblAddress[[#This Row],[cln2]]," ",""))+1)</f>
        <v>0</v>
      </c>
      <c r="M582">
        <f>IF(TblAddress[[#This Row],[cln3]]="",0,1)</f>
        <v>0</v>
      </c>
      <c r="N582" s="7">
        <f>LEN(SUBSTITUTE(TblAddress[[#This Row],[cln2]]," ",""))</f>
        <v>0</v>
      </c>
      <c r="O582" s="6">
        <f t="shared" ca="1" si="9"/>
        <v>9.7363639781061329E-2</v>
      </c>
      <c r="P582" s="6">
        <v>0.21272560328637957</v>
      </c>
      <c r="Q582" s="6"/>
      <c r="R582" s="6"/>
      <c r="S582" s="6" t="s">
        <v>2266</v>
      </c>
      <c r="T582" s="6"/>
      <c r="U582" s="6"/>
      <c r="V582" s="8"/>
      <c r="W582" s="6"/>
      <c r="X582" s="6"/>
      <c r="Y582" s="8"/>
      <c r="Z582" s="6" t="s">
        <v>1189</v>
      </c>
      <c r="AA582" s="6"/>
      <c r="AB582" s="6"/>
      <c r="AC582" s="6"/>
      <c r="AD582" s="6"/>
      <c r="AE582" s="6">
        <v>0</v>
      </c>
    </row>
    <row r="583" spans="1:31">
      <c r="A583">
        <v>10855049</v>
      </c>
      <c r="B583" t="s">
        <v>1190</v>
      </c>
      <c r="C583" t="s">
        <v>693</v>
      </c>
      <c r="D583" t="str">
        <f>TRIM(SUBSTITUTE(TblAddress[[#This Row],[person_address]],","," "))</f>
        <v>Annapolis MD</v>
      </c>
      <c r="E583" t="str">
        <f>TRIM([1]!RegExpReplace(TblAddress[[#This Row],[cln1]],"[^ 0-9]",""))</f>
        <v/>
      </c>
      <c r="F583" t="str">
        <f>TRIM([1]!RegExpFind(TblAddress[[#This Row],[cln1]],"(^|\D)\d{1,3}(\D|$)"))</f>
        <v/>
      </c>
      <c r="G583" t="s">
        <v>19</v>
      </c>
      <c r="H583">
        <v>1</v>
      </c>
      <c r="I583">
        <f>LEN(TblAddress[[#This Row],[person_address]])</f>
        <v>12</v>
      </c>
      <c r="J583" s="1">
        <f>IF(TblAddress[[#This Row],[chr_len]]&lt;=I$1002,3,IF(TblAddress[[#This Row],[chr_len]]&lt;=I$1003,2,1))</f>
        <v>3</v>
      </c>
      <c r="K583">
        <f>IF(LEN(TRIM(TblAddress[[#This Row],[cln1]]))=0,0,LEN(TRIM(TblAddress[[#This Row],[cln1]]))-LEN(SUBSTITUTE(TblAddress[[#This Row],[cln1]]," ",""))+1)</f>
        <v>2</v>
      </c>
      <c r="L583">
        <f>IF(LEN(TRIM(TblAddress[[#This Row],[cln2]]))=0,0,LEN(TRIM(TblAddress[[#This Row],[cln2]]))-LEN(SUBSTITUTE(TblAddress[[#This Row],[cln2]]," ",""))+1)</f>
        <v>0</v>
      </c>
      <c r="M583">
        <f>IF(TblAddress[[#This Row],[cln3]]="",0,1)</f>
        <v>0</v>
      </c>
      <c r="N583" s="7">
        <f>LEN(SUBSTITUTE(TblAddress[[#This Row],[cln2]]," ",""))</f>
        <v>0</v>
      </c>
      <c r="O583" s="6">
        <f t="shared" ca="1" si="9"/>
        <v>0.22779617014628084</v>
      </c>
      <c r="P583" s="6">
        <v>0.16102333635335941</v>
      </c>
      <c r="Q583" s="6"/>
      <c r="R583" s="6"/>
      <c r="S583" s="6" t="s">
        <v>2263</v>
      </c>
      <c r="T583" s="6"/>
      <c r="U583" s="6"/>
      <c r="V583" s="8"/>
      <c r="W583" s="6"/>
      <c r="X583" s="6"/>
      <c r="Y583" s="8"/>
      <c r="Z583" s="6" t="s">
        <v>2377</v>
      </c>
      <c r="AA583" s="6" t="s">
        <v>466</v>
      </c>
      <c r="AB583" s="6"/>
      <c r="AC583" s="6"/>
      <c r="AD583" s="6"/>
      <c r="AE583" s="6">
        <v>0</v>
      </c>
    </row>
    <row r="584" spans="1:31">
      <c r="A584">
        <v>10877512</v>
      </c>
      <c r="B584" t="s">
        <v>1191</v>
      </c>
      <c r="C584" t="s">
        <v>1192</v>
      </c>
      <c r="D584" t="str">
        <f>TRIM(SUBSTITUTE(TblAddress[[#This Row],[person_address]],","," "))</f>
        <v>Tochigi-ken</v>
      </c>
      <c r="E584" t="str">
        <f>TRIM([1]!RegExpReplace(TblAddress[[#This Row],[cln1]],"[^ 0-9]",""))</f>
        <v/>
      </c>
      <c r="F584" t="str">
        <f>TRIM([1]!RegExpFind(TblAddress[[#This Row],[cln1]],"(^|\D)\d{1,3}(\D|$)"))</f>
        <v/>
      </c>
      <c r="G584" t="s">
        <v>8</v>
      </c>
      <c r="H584">
        <v>1</v>
      </c>
      <c r="I584">
        <f>LEN(TblAddress[[#This Row],[person_address]])</f>
        <v>11</v>
      </c>
      <c r="J584" s="1">
        <f>IF(TblAddress[[#This Row],[chr_len]]&lt;=I$1002,3,IF(TblAddress[[#This Row],[chr_len]]&lt;=I$1003,2,1))</f>
        <v>3</v>
      </c>
      <c r="K584">
        <f>IF(LEN(TRIM(TblAddress[[#This Row],[cln1]]))=0,0,LEN(TRIM(TblAddress[[#This Row],[cln1]]))-LEN(SUBSTITUTE(TblAddress[[#This Row],[cln1]]," ",""))+1)</f>
        <v>1</v>
      </c>
      <c r="L584">
        <f>IF(LEN(TRIM(TblAddress[[#This Row],[cln2]]))=0,0,LEN(TRIM(TblAddress[[#This Row],[cln2]]))-LEN(SUBSTITUTE(TblAddress[[#This Row],[cln2]]," ",""))+1)</f>
        <v>0</v>
      </c>
      <c r="M584">
        <f>IF(TblAddress[[#This Row],[cln3]]="",0,1)</f>
        <v>0</v>
      </c>
      <c r="N584" s="7">
        <f>LEN(SUBSTITUTE(TblAddress[[#This Row],[cln2]]," ",""))</f>
        <v>0</v>
      </c>
      <c r="O584" s="6">
        <f t="shared" ca="1" si="9"/>
        <v>0.66592293647626277</v>
      </c>
      <c r="P584" s="6">
        <v>0.12158209335346104</v>
      </c>
      <c r="Q584" s="6"/>
      <c r="R584" s="6"/>
      <c r="S584" s="6" t="s">
        <v>2261</v>
      </c>
      <c r="T584" s="7"/>
      <c r="U584" s="7"/>
      <c r="V584" s="8"/>
      <c r="X584" s="7"/>
      <c r="Y584" s="8"/>
      <c r="Z584" s="7"/>
      <c r="AA584" s="7" t="s">
        <v>1192</v>
      </c>
      <c r="AB584" s="7"/>
      <c r="AC584" s="6"/>
      <c r="AD584" s="6"/>
      <c r="AE584" s="6">
        <v>0</v>
      </c>
    </row>
    <row r="585" spans="1:31">
      <c r="A585">
        <v>10914229</v>
      </c>
      <c r="B585" t="s">
        <v>1193</v>
      </c>
      <c r="C585" t="s">
        <v>1194</v>
      </c>
      <c r="D585" t="str">
        <f>TRIM(SUBSTITUTE(TblAddress[[#This Row],[person_address]],","," "))</f>
        <v>Hatogaya-Shi</v>
      </c>
      <c r="E585" t="str">
        <f>TRIM([1]!RegExpReplace(TblAddress[[#This Row],[cln1]],"[^ 0-9]",""))</f>
        <v/>
      </c>
      <c r="F585" t="str">
        <f>TRIM([1]!RegExpFind(TblAddress[[#This Row],[cln1]],"(^|\D)\d{1,3}(\D|$)"))</f>
        <v/>
      </c>
      <c r="G585" t="s">
        <v>8</v>
      </c>
      <c r="H585">
        <v>1</v>
      </c>
      <c r="I585">
        <f>LEN(TblAddress[[#This Row],[person_address]])</f>
        <v>12</v>
      </c>
      <c r="J585" s="1">
        <f>IF(TblAddress[[#This Row],[chr_len]]&lt;=I$1002,3,IF(TblAddress[[#This Row],[chr_len]]&lt;=I$1003,2,1))</f>
        <v>3</v>
      </c>
      <c r="K585">
        <f>IF(LEN(TRIM(TblAddress[[#This Row],[cln1]]))=0,0,LEN(TRIM(TblAddress[[#This Row],[cln1]]))-LEN(SUBSTITUTE(TblAddress[[#This Row],[cln1]]," ",""))+1)</f>
        <v>1</v>
      </c>
      <c r="L585">
        <f>IF(LEN(TRIM(TblAddress[[#This Row],[cln2]]))=0,0,LEN(TRIM(TblAddress[[#This Row],[cln2]]))-LEN(SUBSTITUTE(TblAddress[[#This Row],[cln2]]," ",""))+1)</f>
        <v>0</v>
      </c>
      <c r="M585">
        <f>IF(TblAddress[[#This Row],[cln3]]="",0,1)</f>
        <v>0</v>
      </c>
      <c r="N585" s="7">
        <f>LEN(SUBSTITUTE(TblAddress[[#This Row],[cln2]]," ",""))</f>
        <v>0</v>
      </c>
      <c r="O585" s="6">
        <f t="shared" ca="1" si="9"/>
        <v>0.37294393017819316</v>
      </c>
      <c r="P585" s="6">
        <v>0.19128037882634741</v>
      </c>
      <c r="Q585" s="6"/>
      <c r="R585" s="6"/>
      <c r="S585" s="6" t="s">
        <v>2265</v>
      </c>
      <c r="T585" s="7"/>
      <c r="U585" s="7"/>
      <c r="V585" s="8"/>
      <c r="X585" s="7"/>
      <c r="Y585" s="8"/>
      <c r="Z585" s="7" t="s">
        <v>1194</v>
      </c>
      <c r="AA585" s="7"/>
      <c r="AB585" s="7"/>
      <c r="AC585" s="7"/>
      <c r="AD585" s="7"/>
      <c r="AE585" s="7">
        <v>0</v>
      </c>
    </row>
    <row r="586" spans="1:31">
      <c r="A586">
        <v>10956562</v>
      </c>
      <c r="B586" t="s">
        <v>1195</v>
      </c>
      <c r="C586" t="s">
        <v>1979</v>
      </c>
      <c r="D586" t="str">
        <f>TRIM(SUBSTITUTE(TblAddress[[#This Row],[person_address]],","," "))</f>
        <v>Neusäss</v>
      </c>
      <c r="E586" t="str">
        <f>TRIM([1]!RegExpReplace(TblAddress[[#This Row],[cln1]],"[^ 0-9]",""))</f>
        <v/>
      </c>
      <c r="F586" t="str">
        <f>TRIM([1]!RegExpFind(TblAddress[[#This Row],[cln1]],"(^|\D)\d{1,3}(\D|$)"))</f>
        <v/>
      </c>
      <c r="G586" t="s">
        <v>4</v>
      </c>
      <c r="H586">
        <v>1</v>
      </c>
      <c r="I586">
        <f>LEN(TblAddress[[#This Row],[person_address]])</f>
        <v>7</v>
      </c>
      <c r="J586" s="1">
        <f>IF(TblAddress[[#This Row],[chr_len]]&lt;=I$1002,3,IF(TblAddress[[#This Row],[chr_len]]&lt;=I$1003,2,1))</f>
        <v>3</v>
      </c>
      <c r="K586">
        <f>IF(LEN(TRIM(TblAddress[[#This Row],[cln1]]))=0,0,LEN(TRIM(TblAddress[[#This Row],[cln1]]))-LEN(SUBSTITUTE(TblAddress[[#This Row],[cln1]]," ",""))+1)</f>
        <v>1</v>
      </c>
      <c r="L586">
        <f>IF(LEN(TRIM(TblAddress[[#This Row],[cln2]]))=0,0,LEN(TRIM(TblAddress[[#This Row],[cln2]]))-LEN(SUBSTITUTE(TblAddress[[#This Row],[cln2]]," ",""))+1)</f>
        <v>0</v>
      </c>
      <c r="M586">
        <f>IF(TblAddress[[#This Row],[cln3]]="",0,1)</f>
        <v>0</v>
      </c>
      <c r="N586" s="7">
        <f>LEN(SUBSTITUTE(TblAddress[[#This Row],[cln2]]," ",""))</f>
        <v>0</v>
      </c>
      <c r="O586" s="6">
        <f t="shared" ca="1" si="9"/>
        <v>0.75265207231023501</v>
      </c>
      <c r="P586" s="6">
        <v>0.19061179338173162</v>
      </c>
      <c r="Q586" s="6"/>
      <c r="R586" s="6"/>
      <c r="S586" s="6" t="s">
        <v>2265</v>
      </c>
      <c r="T586" s="7"/>
      <c r="U586" s="7"/>
      <c r="V586" s="8"/>
      <c r="W586" s="7"/>
      <c r="X586" s="7"/>
      <c r="Y586" s="8"/>
      <c r="Z586" s="7" t="s">
        <v>1979</v>
      </c>
      <c r="AA586" s="7"/>
      <c r="AB586" s="7"/>
      <c r="AC586" s="7"/>
      <c r="AD586" s="7"/>
      <c r="AE586" s="7">
        <v>0</v>
      </c>
    </row>
    <row r="587" spans="1:31">
      <c r="A587">
        <v>10983202</v>
      </c>
      <c r="B587" t="s">
        <v>1197</v>
      </c>
      <c r="C587" t="s">
        <v>1198</v>
      </c>
      <c r="D587" t="str">
        <f>TRIM(SUBSTITUTE(TblAddress[[#This Row],[person_address]],","," "))</f>
        <v>Loimaa</v>
      </c>
      <c r="E587" t="str">
        <f>TRIM([1]!RegExpReplace(TblAddress[[#This Row],[cln1]],"[^ 0-9]",""))</f>
        <v/>
      </c>
      <c r="F587" t="str">
        <f>TRIM([1]!RegExpFind(TblAddress[[#This Row],[cln1]],"(^|\D)\d{1,3}(\D|$)"))</f>
        <v/>
      </c>
      <c r="G587" t="s">
        <v>65</v>
      </c>
      <c r="H587">
        <v>1</v>
      </c>
      <c r="I587">
        <f>LEN(TblAddress[[#This Row],[person_address]])</f>
        <v>6</v>
      </c>
      <c r="J587" s="1">
        <f>IF(TblAddress[[#This Row],[chr_len]]&lt;=I$1002,3,IF(TblAddress[[#This Row],[chr_len]]&lt;=I$1003,2,1))</f>
        <v>3</v>
      </c>
      <c r="K587">
        <f>IF(LEN(TRIM(TblAddress[[#This Row],[cln1]]))=0,0,LEN(TRIM(TblAddress[[#This Row],[cln1]]))-LEN(SUBSTITUTE(TblAddress[[#This Row],[cln1]]," ",""))+1)</f>
        <v>1</v>
      </c>
      <c r="L587">
        <f>IF(LEN(TRIM(TblAddress[[#This Row],[cln2]]))=0,0,LEN(TRIM(TblAddress[[#This Row],[cln2]]))-LEN(SUBSTITUTE(TblAddress[[#This Row],[cln2]]," ",""))+1)</f>
        <v>0</v>
      </c>
      <c r="M587">
        <f>IF(TblAddress[[#This Row],[cln3]]="",0,1)</f>
        <v>0</v>
      </c>
      <c r="N587" s="7">
        <f>LEN(SUBSTITUTE(TblAddress[[#This Row],[cln2]]," ",""))</f>
        <v>0</v>
      </c>
      <c r="O587" s="6">
        <f t="shared" ca="1" si="9"/>
        <v>0.73230067976129709</v>
      </c>
      <c r="P587" s="6">
        <v>0.14010272519254641</v>
      </c>
      <c r="Q587" s="6"/>
      <c r="R587" s="6"/>
      <c r="S587" s="6" t="s">
        <v>2262</v>
      </c>
      <c r="T587" s="6"/>
      <c r="U587" s="6"/>
      <c r="V587" s="6"/>
      <c r="W587" s="21"/>
      <c r="X587" s="6"/>
      <c r="Y587" s="22"/>
      <c r="Z587" s="6" t="s">
        <v>1198</v>
      </c>
      <c r="AA587" s="6"/>
      <c r="AB587" s="6"/>
      <c r="AC587" s="6"/>
      <c r="AD587" s="6"/>
      <c r="AE587" s="6">
        <v>0</v>
      </c>
    </row>
    <row r="588" spans="1:31">
      <c r="A588">
        <v>11023794</v>
      </c>
      <c r="B588" t="s">
        <v>1199</v>
      </c>
      <c r="C588" t="s">
        <v>683</v>
      </c>
      <c r="D588" t="str">
        <f>TRIM(SUBSTITUTE(TblAddress[[#This Row],[person_address]],","," "))</f>
        <v>Daejeon</v>
      </c>
      <c r="E588" t="str">
        <f>TRIM([1]!RegExpReplace(TblAddress[[#This Row],[cln1]],"[^ 0-9]",""))</f>
        <v/>
      </c>
      <c r="F588" t="str">
        <f>TRIM([1]!RegExpFind(TblAddress[[#This Row],[cln1]],"(^|\D)\d{1,3}(\D|$)"))</f>
        <v/>
      </c>
      <c r="G588" t="s">
        <v>15</v>
      </c>
      <c r="H588">
        <v>1</v>
      </c>
      <c r="I588">
        <f>LEN(TblAddress[[#This Row],[person_address]])</f>
        <v>7</v>
      </c>
      <c r="J588" s="1">
        <f>IF(TblAddress[[#This Row],[chr_len]]&lt;=I$1002,3,IF(TblAddress[[#This Row],[chr_len]]&lt;=I$1003,2,1))</f>
        <v>3</v>
      </c>
      <c r="K588">
        <f>IF(LEN(TRIM(TblAddress[[#This Row],[cln1]]))=0,0,LEN(TRIM(TblAddress[[#This Row],[cln1]]))-LEN(SUBSTITUTE(TblAddress[[#This Row],[cln1]]," ",""))+1)</f>
        <v>1</v>
      </c>
      <c r="L588">
        <f>IF(LEN(TRIM(TblAddress[[#This Row],[cln2]]))=0,0,LEN(TRIM(TblAddress[[#This Row],[cln2]]))-LEN(SUBSTITUTE(TblAddress[[#This Row],[cln2]]," ",""))+1)</f>
        <v>0</v>
      </c>
      <c r="M588">
        <f>IF(TblAddress[[#This Row],[cln3]]="",0,1)</f>
        <v>0</v>
      </c>
      <c r="N588" s="7">
        <f>LEN(SUBSTITUTE(TblAddress[[#This Row],[cln2]]," ",""))</f>
        <v>0</v>
      </c>
      <c r="O588" s="6">
        <f t="shared" ca="1" si="9"/>
        <v>0.55112227833324778</v>
      </c>
      <c r="P588" s="6">
        <v>0.14607010848279878</v>
      </c>
      <c r="Q588" s="6"/>
      <c r="R588" s="6"/>
      <c r="S588" s="6" t="s">
        <v>2262</v>
      </c>
      <c r="T588" s="6"/>
      <c r="U588" s="6"/>
      <c r="V588" s="6"/>
      <c r="W588" s="17"/>
      <c r="X588" s="6"/>
      <c r="Y588" s="18"/>
      <c r="Z588" s="6" t="s">
        <v>683</v>
      </c>
      <c r="AA588" s="6"/>
      <c r="AB588" s="6"/>
      <c r="AC588" s="6"/>
      <c r="AD588" s="6"/>
      <c r="AE588" s="6">
        <v>0</v>
      </c>
    </row>
    <row r="589" spans="1:31">
      <c r="A589">
        <v>11041988</v>
      </c>
      <c r="B589" t="s">
        <v>1201</v>
      </c>
      <c r="C589" t="s">
        <v>970</v>
      </c>
      <c r="D589" t="str">
        <f>TRIM(SUBSTITUTE(TblAddress[[#This Row],[person_address]],","," "))</f>
        <v>Bochum</v>
      </c>
      <c r="E589" t="str">
        <f>TRIM([1]!RegExpReplace(TblAddress[[#This Row],[cln1]],"[^ 0-9]",""))</f>
        <v/>
      </c>
      <c r="F589" t="str">
        <f>TRIM([1]!RegExpFind(TblAddress[[#This Row],[cln1]],"(^|\D)\d{1,3}(\D|$)"))</f>
        <v/>
      </c>
      <c r="G589" t="s">
        <v>4</v>
      </c>
      <c r="H589">
        <v>1</v>
      </c>
      <c r="I589">
        <f>LEN(TblAddress[[#This Row],[person_address]])</f>
        <v>6</v>
      </c>
      <c r="J589" s="1">
        <f>IF(TblAddress[[#This Row],[chr_len]]&lt;=I$1002,3,IF(TblAddress[[#This Row],[chr_len]]&lt;=I$1003,2,1))</f>
        <v>3</v>
      </c>
      <c r="K589">
        <f>IF(LEN(TRIM(TblAddress[[#This Row],[cln1]]))=0,0,LEN(TRIM(TblAddress[[#This Row],[cln1]]))-LEN(SUBSTITUTE(TblAddress[[#This Row],[cln1]]," ",""))+1)</f>
        <v>1</v>
      </c>
      <c r="L589">
        <f>IF(LEN(TRIM(TblAddress[[#This Row],[cln2]]))=0,0,LEN(TRIM(TblAddress[[#This Row],[cln2]]))-LEN(SUBSTITUTE(TblAddress[[#This Row],[cln2]]," ",""))+1)</f>
        <v>0</v>
      </c>
      <c r="M589">
        <f>IF(TblAddress[[#This Row],[cln3]]="",0,1)</f>
        <v>0</v>
      </c>
      <c r="N589" s="7">
        <f>LEN(SUBSTITUTE(TblAddress[[#This Row],[cln2]]," ",""))</f>
        <v>0</v>
      </c>
      <c r="O589" s="6">
        <f t="shared" ca="1" si="9"/>
        <v>9.6479877345292508E-2</v>
      </c>
      <c r="P589" s="6">
        <v>0.1593839859723597</v>
      </c>
      <c r="Q589" s="6"/>
      <c r="R589" s="6"/>
      <c r="S589" s="6" t="s">
        <v>2263</v>
      </c>
      <c r="T589" s="6"/>
      <c r="U589" s="6"/>
      <c r="V589" s="8"/>
      <c r="W589" s="6"/>
      <c r="X589" s="6"/>
      <c r="Y589" s="8"/>
      <c r="Z589" s="6" t="s">
        <v>970</v>
      </c>
      <c r="AA589" s="6"/>
      <c r="AB589" s="6"/>
      <c r="AC589" s="6"/>
      <c r="AD589" s="6"/>
      <c r="AE589" s="6">
        <v>0</v>
      </c>
    </row>
    <row r="590" spans="1:31">
      <c r="A590">
        <v>11042971</v>
      </c>
      <c r="B590" t="s">
        <v>1202</v>
      </c>
      <c r="C590" t="s">
        <v>1203</v>
      </c>
      <c r="D590" t="str">
        <f>TRIM(SUBSTITUTE(TblAddress[[#This Row],[person_address]],","," "))</f>
        <v>Daejeon-city</v>
      </c>
      <c r="E590" t="str">
        <f>TRIM([1]!RegExpReplace(TblAddress[[#This Row],[cln1]],"[^ 0-9]",""))</f>
        <v/>
      </c>
      <c r="F590" t="str">
        <f>TRIM([1]!RegExpFind(TblAddress[[#This Row],[cln1]],"(^|\D)\d{1,3}(\D|$)"))</f>
        <v/>
      </c>
      <c r="G590" t="s">
        <v>15</v>
      </c>
      <c r="H590">
        <v>1</v>
      </c>
      <c r="I590">
        <f>LEN(TblAddress[[#This Row],[person_address]])</f>
        <v>12</v>
      </c>
      <c r="J590" s="1">
        <f>IF(TblAddress[[#This Row],[chr_len]]&lt;=I$1002,3,IF(TblAddress[[#This Row],[chr_len]]&lt;=I$1003,2,1))</f>
        <v>3</v>
      </c>
      <c r="K590">
        <f>IF(LEN(TRIM(TblAddress[[#This Row],[cln1]]))=0,0,LEN(TRIM(TblAddress[[#This Row],[cln1]]))-LEN(SUBSTITUTE(TblAddress[[#This Row],[cln1]]," ",""))+1)</f>
        <v>1</v>
      </c>
      <c r="L590">
        <f>IF(LEN(TRIM(TblAddress[[#This Row],[cln2]]))=0,0,LEN(TRIM(TblAddress[[#This Row],[cln2]]))-LEN(SUBSTITUTE(TblAddress[[#This Row],[cln2]]," ",""))+1)</f>
        <v>0</v>
      </c>
      <c r="M590">
        <f>IF(TblAddress[[#This Row],[cln3]]="",0,1)</f>
        <v>0</v>
      </c>
      <c r="N590" s="7">
        <f>LEN(SUBSTITUTE(TblAddress[[#This Row],[cln2]]," ",""))</f>
        <v>0</v>
      </c>
      <c r="O590" s="6">
        <f t="shared" ca="1" si="9"/>
        <v>0.66621580214900566</v>
      </c>
      <c r="P590" s="6">
        <v>0.12932218656090877</v>
      </c>
      <c r="Q590" s="6"/>
      <c r="R590" s="6"/>
      <c r="S590" s="6" t="s">
        <v>2261</v>
      </c>
      <c r="T590" s="7"/>
      <c r="U590" s="7"/>
      <c r="V590" s="8"/>
      <c r="W590" s="7"/>
      <c r="X590" s="7"/>
      <c r="Y590" s="8"/>
      <c r="Z590" s="7" t="s">
        <v>1203</v>
      </c>
      <c r="AA590" s="7"/>
      <c r="AB590" s="7"/>
      <c r="AC590" s="6"/>
      <c r="AD590" s="6"/>
      <c r="AE590" s="6">
        <v>0</v>
      </c>
    </row>
    <row r="591" spans="1:31">
      <c r="A591">
        <v>11060169</v>
      </c>
      <c r="B591" t="s">
        <v>1204</v>
      </c>
      <c r="C591" t="s">
        <v>1205</v>
      </c>
      <c r="D591" t="str">
        <f>TRIM(SUBSTITUTE(TblAddress[[#This Row],[person_address]],","," "))</f>
        <v>Hsin-Chu City</v>
      </c>
      <c r="E591" t="str">
        <f>TRIM([1]!RegExpReplace(TblAddress[[#This Row],[cln1]],"[^ 0-9]",""))</f>
        <v/>
      </c>
      <c r="F591" t="str">
        <f>TRIM([1]!RegExpFind(TblAddress[[#This Row],[cln1]],"(^|\D)\d{1,3}(\D|$)"))</f>
        <v/>
      </c>
      <c r="G591" t="s">
        <v>11</v>
      </c>
      <c r="H591">
        <v>1</v>
      </c>
      <c r="I591">
        <f>LEN(TblAddress[[#This Row],[person_address]])</f>
        <v>13</v>
      </c>
      <c r="J591" s="1">
        <f>IF(TblAddress[[#This Row],[chr_len]]&lt;=I$1002,3,IF(TblAddress[[#This Row],[chr_len]]&lt;=I$1003,2,1))</f>
        <v>3</v>
      </c>
      <c r="K591">
        <f>IF(LEN(TRIM(TblAddress[[#This Row],[cln1]]))=0,0,LEN(TRIM(TblAddress[[#This Row],[cln1]]))-LEN(SUBSTITUTE(TblAddress[[#This Row],[cln1]]," ",""))+1)</f>
        <v>2</v>
      </c>
      <c r="L591">
        <f>IF(LEN(TRIM(TblAddress[[#This Row],[cln2]]))=0,0,LEN(TRIM(TblAddress[[#This Row],[cln2]]))-LEN(SUBSTITUTE(TblAddress[[#This Row],[cln2]]," ",""))+1)</f>
        <v>0</v>
      </c>
      <c r="M591">
        <f>IF(TblAddress[[#This Row],[cln3]]="",0,1)</f>
        <v>0</v>
      </c>
      <c r="N591" s="7">
        <f>LEN(SUBSTITUTE(TblAddress[[#This Row],[cln2]]," ",""))</f>
        <v>0</v>
      </c>
      <c r="O591" s="6">
        <f t="shared" ca="1" si="9"/>
        <v>0.3565272107580697</v>
      </c>
      <c r="P591" s="6">
        <v>0.21261112850335573</v>
      </c>
      <c r="Q591" s="6"/>
      <c r="R591" s="6"/>
      <c r="S591" s="6" t="s">
        <v>2266</v>
      </c>
      <c r="T591" s="6"/>
      <c r="U591" s="6"/>
      <c r="V591" s="8"/>
      <c r="W591" s="6"/>
      <c r="X591" s="6"/>
      <c r="Y591" s="8"/>
      <c r="Z591" s="6" t="s">
        <v>1205</v>
      </c>
      <c r="AA591" s="6"/>
      <c r="AB591" s="6"/>
      <c r="AC591" s="6"/>
      <c r="AD591" s="6"/>
      <c r="AE591" s="6">
        <v>0</v>
      </c>
    </row>
    <row r="592" spans="1:31">
      <c r="A592">
        <v>11072811</v>
      </c>
      <c r="B592" t="s">
        <v>1206</v>
      </c>
      <c r="C592" t="s">
        <v>628</v>
      </c>
      <c r="D592" t="str">
        <f>TRIM(SUBSTITUTE(TblAddress[[#This Row],[person_address]],","," "))</f>
        <v>Kanagawa</v>
      </c>
      <c r="E592" t="str">
        <f>TRIM([1]!RegExpReplace(TblAddress[[#This Row],[cln1]],"[^ 0-9]",""))</f>
        <v/>
      </c>
      <c r="F592" t="str">
        <f>TRIM([1]!RegExpFind(TblAddress[[#This Row],[cln1]],"(^|\D)\d{1,3}(\D|$)"))</f>
        <v/>
      </c>
      <c r="G592" t="s">
        <v>8</v>
      </c>
      <c r="H592">
        <v>1</v>
      </c>
      <c r="I592">
        <f>LEN(TblAddress[[#This Row],[person_address]])</f>
        <v>8</v>
      </c>
      <c r="J592" s="1">
        <f>IF(TblAddress[[#This Row],[chr_len]]&lt;=I$1002,3,IF(TblAddress[[#This Row],[chr_len]]&lt;=I$1003,2,1))</f>
        <v>3</v>
      </c>
      <c r="K592">
        <f>IF(LEN(TRIM(TblAddress[[#This Row],[cln1]]))=0,0,LEN(TRIM(TblAddress[[#This Row],[cln1]]))-LEN(SUBSTITUTE(TblAddress[[#This Row],[cln1]]," ",""))+1)</f>
        <v>1</v>
      </c>
      <c r="L592">
        <f>IF(LEN(TRIM(TblAddress[[#This Row],[cln2]]))=0,0,LEN(TRIM(TblAddress[[#This Row],[cln2]]))-LEN(SUBSTITUTE(TblAddress[[#This Row],[cln2]]," ",""))+1)</f>
        <v>0</v>
      </c>
      <c r="M592">
        <f>IF(TblAddress[[#This Row],[cln3]]="",0,1)</f>
        <v>0</v>
      </c>
      <c r="N592" s="7">
        <f>LEN(SUBSTITUTE(TblAddress[[#This Row],[cln2]]," ",""))</f>
        <v>0</v>
      </c>
      <c r="O592" s="6">
        <f t="shared" ca="1" si="9"/>
        <v>0.91180176928411327</v>
      </c>
      <c r="P592" s="6">
        <v>0.2047000114362495</v>
      </c>
      <c r="Q592" s="6"/>
      <c r="R592" s="6"/>
      <c r="S592" s="6" t="s">
        <v>2266</v>
      </c>
      <c r="T592" s="6"/>
      <c r="U592" s="6"/>
      <c r="V592" s="8"/>
      <c r="X592" s="6"/>
      <c r="Y592" s="8"/>
      <c r="Z592" s="6" t="s">
        <v>628</v>
      </c>
      <c r="AA592" s="6"/>
      <c r="AB592" s="6"/>
      <c r="AC592" s="6"/>
      <c r="AD592" s="6"/>
      <c r="AE592" s="6">
        <v>0</v>
      </c>
    </row>
    <row r="593" spans="1:31">
      <c r="A593">
        <v>11103173</v>
      </c>
      <c r="B593" t="s">
        <v>1207</v>
      </c>
      <c r="C593" t="s">
        <v>1208</v>
      </c>
      <c r="D593" t="str">
        <f>TRIM(SUBSTITUTE(TblAddress[[#This Row],[person_address]],","," "))</f>
        <v>Encinitas CA</v>
      </c>
      <c r="E593" t="str">
        <f>TRIM([1]!RegExpReplace(TblAddress[[#This Row],[cln1]],"[^ 0-9]",""))</f>
        <v/>
      </c>
      <c r="F593" t="str">
        <f>TRIM([1]!RegExpFind(TblAddress[[#This Row],[cln1]],"(^|\D)\d{1,3}(\D|$)"))</f>
        <v/>
      </c>
      <c r="G593" t="s">
        <v>19</v>
      </c>
      <c r="H593">
        <v>1</v>
      </c>
      <c r="I593">
        <f>LEN(TblAddress[[#This Row],[person_address]])</f>
        <v>12</v>
      </c>
      <c r="J593" s="1">
        <f>IF(TblAddress[[#This Row],[chr_len]]&lt;=I$1002,3,IF(TblAddress[[#This Row],[chr_len]]&lt;=I$1003,2,1))</f>
        <v>3</v>
      </c>
      <c r="K593">
        <f>IF(LEN(TRIM(TblAddress[[#This Row],[cln1]]))=0,0,LEN(TRIM(TblAddress[[#This Row],[cln1]]))-LEN(SUBSTITUTE(TblAddress[[#This Row],[cln1]]," ",""))+1)</f>
        <v>2</v>
      </c>
      <c r="L593">
        <f>IF(LEN(TRIM(TblAddress[[#This Row],[cln2]]))=0,0,LEN(TRIM(TblAddress[[#This Row],[cln2]]))-LEN(SUBSTITUTE(TblAddress[[#This Row],[cln2]]," ",""))+1)</f>
        <v>0</v>
      </c>
      <c r="M593">
        <f>IF(TblAddress[[#This Row],[cln3]]="",0,1)</f>
        <v>0</v>
      </c>
      <c r="N593" s="7">
        <f>LEN(SUBSTITUTE(TblAddress[[#This Row],[cln2]]," ",""))</f>
        <v>0</v>
      </c>
      <c r="O593" s="6">
        <f t="shared" ca="1" si="9"/>
        <v>0.45710798889411475</v>
      </c>
      <c r="P593" s="6">
        <v>0.13752795146162289</v>
      </c>
      <c r="Q593" s="6"/>
      <c r="R593" s="6"/>
      <c r="S593" s="6" t="s">
        <v>2262</v>
      </c>
      <c r="T593" s="6"/>
      <c r="U593" s="6"/>
      <c r="V593" s="6"/>
      <c r="W593" s="17"/>
      <c r="X593" s="6"/>
      <c r="Y593" s="18"/>
      <c r="Z593" s="6" t="s">
        <v>2935</v>
      </c>
      <c r="AA593" s="6" t="s">
        <v>64</v>
      </c>
      <c r="AB593" s="6"/>
      <c r="AC593" s="6"/>
      <c r="AD593" s="6"/>
      <c r="AE593" s="6">
        <v>0</v>
      </c>
    </row>
    <row r="594" spans="1:31">
      <c r="A594">
        <v>11112903</v>
      </c>
      <c r="B594" t="s">
        <v>1209</v>
      </c>
      <c r="C594" t="s">
        <v>806</v>
      </c>
      <c r="D594" t="str">
        <f>TRIM(SUBSTITUTE(TblAddress[[#This Row],[person_address]],","," "))</f>
        <v>Pasadena CA</v>
      </c>
      <c r="E594" t="str">
        <f>TRIM([1]!RegExpReplace(TblAddress[[#This Row],[cln1]],"[^ 0-9]",""))</f>
        <v/>
      </c>
      <c r="F594" t="str">
        <f>TRIM([1]!RegExpFind(TblAddress[[#This Row],[cln1]],"(^|\D)\d{1,3}(\D|$)"))</f>
        <v/>
      </c>
      <c r="G594" t="s">
        <v>19</v>
      </c>
      <c r="H594">
        <v>1</v>
      </c>
      <c r="I594">
        <f>LEN(TblAddress[[#This Row],[person_address]])</f>
        <v>11</v>
      </c>
      <c r="J594" s="1">
        <f>IF(TblAddress[[#This Row],[chr_len]]&lt;=I$1002,3,IF(TblAddress[[#This Row],[chr_len]]&lt;=I$1003,2,1))</f>
        <v>3</v>
      </c>
      <c r="K594">
        <f>IF(LEN(TRIM(TblAddress[[#This Row],[cln1]]))=0,0,LEN(TRIM(TblAddress[[#This Row],[cln1]]))-LEN(SUBSTITUTE(TblAddress[[#This Row],[cln1]]," ",""))+1)</f>
        <v>2</v>
      </c>
      <c r="L594">
        <f>IF(LEN(TRIM(TblAddress[[#This Row],[cln2]]))=0,0,LEN(TRIM(TblAddress[[#This Row],[cln2]]))-LEN(SUBSTITUTE(TblAddress[[#This Row],[cln2]]," ",""))+1)</f>
        <v>0</v>
      </c>
      <c r="M594">
        <f>IF(TblAddress[[#This Row],[cln3]]="",0,1)</f>
        <v>0</v>
      </c>
      <c r="N594" s="7">
        <f>LEN(SUBSTITUTE(TblAddress[[#This Row],[cln2]]," ",""))</f>
        <v>0</v>
      </c>
      <c r="O594" s="6">
        <f t="shared" ca="1" si="9"/>
        <v>0.38330224255982004</v>
      </c>
      <c r="P594" s="6">
        <v>0.20334068158476148</v>
      </c>
      <c r="Q594" s="6"/>
      <c r="R594" s="6"/>
      <c r="S594" s="6" t="s">
        <v>2266</v>
      </c>
      <c r="T594" s="6"/>
      <c r="U594" s="6"/>
      <c r="V594" s="8"/>
      <c r="W594" s="6"/>
      <c r="X594" s="6"/>
      <c r="Y594" s="8"/>
      <c r="Z594" s="6" t="s">
        <v>2393</v>
      </c>
      <c r="AA594" s="6" t="s">
        <v>64</v>
      </c>
      <c r="AB594" s="6"/>
      <c r="AC594" s="6"/>
      <c r="AD594" s="6"/>
      <c r="AE594" s="6">
        <v>0</v>
      </c>
    </row>
    <row r="595" spans="1:31">
      <c r="A595">
        <v>11119226</v>
      </c>
      <c r="B595" t="s">
        <v>1210</v>
      </c>
      <c r="C595" t="s">
        <v>1211</v>
      </c>
      <c r="D595" t="str">
        <f>TRIM(SUBSTITUTE(TblAddress[[#This Row],[person_address]],","," "))</f>
        <v>Burlingame CA</v>
      </c>
      <c r="E595" t="str">
        <f>TRIM([1]!RegExpReplace(TblAddress[[#This Row],[cln1]],"[^ 0-9]",""))</f>
        <v/>
      </c>
      <c r="F595" t="str">
        <f>TRIM([1]!RegExpFind(TblAddress[[#This Row],[cln1]],"(^|\D)\d{1,3}(\D|$)"))</f>
        <v/>
      </c>
      <c r="G595" t="s">
        <v>19</v>
      </c>
      <c r="H595">
        <v>1</v>
      </c>
      <c r="I595">
        <f>LEN(TblAddress[[#This Row],[person_address]])</f>
        <v>13</v>
      </c>
      <c r="J595" s="1">
        <f>IF(TblAddress[[#This Row],[chr_len]]&lt;=I$1002,3,IF(TblAddress[[#This Row],[chr_len]]&lt;=I$1003,2,1))</f>
        <v>3</v>
      </c>
      <c r="K595">
        <f>IF(LEN(TRIM(TblAddress[[#This Row],[cln1]]))=0,0,LEN(TRIM(TblAddress[[#This Row],[cln1]]))-LEN(SUBSTITUTE(TblAddress[[#This Row],[cln1]]," ",""))+1)</f>
        <v>2</v>
      </c>
      <c r="L595">
        <f>IF(LEN(TRIM(TblAddress[[#This Row],[cln2]]))=0,0,LEN(TRIM(TblAddress[[#This Row],[cln2]]))-LEN(SUBSTITUTE(TblAddress[[#This Row],[cln2]]," ",""))+1)</f>
        <v>0</v>
      </c>
      <c r="M595">
        <f>IF(TblAddress[[#This Row],[cln3]]="",0,1)</f>
        <v>0</v>
      </c>
      <c r="N595" s="7">
        <f>LEN(SUBSTITUTE(TblAddress[[#This Row],[cln2]]," ",""))</f>
        <v>0</v>
      </c>
      <c r="O595" s="6">
        <f t="shared" ca="1" si="9"/>
        <v>0.65640446225433957</v>
      </c>
      <c r="P595" s="6">
        <v>0.14130007367655084</v>
      </c>
      <c r="Q595" s="6"/>
      <c r="R595" s="6"/>
      <c r="S595" s="6" t="s">
        <v>2262</v>
      </c>
      <c r="T595" s="6"/>
      <c r="U595" s="6"/>
      <c r="V595" s="6"/>
      <c r="W595" s="17"/>
      <c r="X595" s="6"/>
      <c r="Y595" s="18"/>
      <c r="Z595" s="6" t="s">
        <v>2374</v>
      </c>
      <c r="AA595" s="6" t="s">
        <v>64</v>
      </c>
      <c r="AB595" s="6"/>
      <c r="AC595" s="6"/>
      <c r="AD595" s="6"/>
      <c r="AE595" s="6">
        <v>0</v>
      </c>
    </row>
    <row r="596" spans="1:31">
      <c r="A596">
        <v>11120617</v>
      </c>
      <c r="B596" t="s">
        <v>1212</v>
      </c>
      <c r="C596" t="s">
        <v>1213</v>
      </c>
      <c r="D596" t="str">
        <f>TRIM(SUBSTITUTE(TblAddress[[#This Row],[person_address]],","," "))</f>
        <v>Belle Plaine MN</v>
      </c>
      <c r="E596" t="str">
        <f>TRIM([1]!RegExpReplace(TblAddress[[#This Row],[cln1]],"[^ 0-9]",""))</f>
        <v/>
      </c>
      <c r="F596" t="str">
        <f>TRIM([1]!RegExpFind(TblAddress[[#This Row],[cln1]],"(^|\D)\d{1,3}(\D|$)"))</f>
        <v/>
      </c>
      <c r="G596" t="s">
        <v>19</v>
      </c>
      <c r="H596">
        <v>1</v>
      </c>
      <c r="I596">
        <f>LEN(TblAddress[[#This Row],[person_address]])</f>
        <v>15</v>
      </c>
      <c r="J596" s="1">
        <f>IF(TblAddress[[#This Row],[chr_len]]&lt;=I$1002,3,IF(TblAddress[[#This Row],[chr_len]]&lt;=I$1003,2,1))</f>
        <v>3</v>
      </c>
      <c r="K596">
        <f>IF(LEN(TRIM(TblAddress[[#This Row],[cln1]]))=0,0,LEN(TRIM(TblAddress[[#This Row],[cln1]]))-LEN(SUBSTITUTE(TblAddress[[#This Row],[cln1]]," ",""))+1)</f>
        <v>3</v>
      </c>
      <c r="L596">
        <f>IF(LEN(TRIM(TblAddress[[#This Row],[cln2]]))=0,0,LEN(TRIM(TblAddress[[#This Row],[cln2]]))-LEN(SUBSTITUTE(TblAddress[[#This Row],[cln2]]," ",""))+1)</f>
        <v>0</v>
      </c>
      <c r="M596">
        <f>IF(TblAddress[[#This Row],[cln3]]="",0,1)</f>
        <v>0</v>
      </c>
      <c r="N596" s="7">
        <f>LEN(SUBSTITUTE(TblAddress[[#This Row],[cln2]]," ",""))</f>
        <v>0</v>
      </c>
      <c r="O596" s="6">
        <f t="shared" ca="1" si="9"/>
        <v>0.47613913227549087</v>
      </c>
      <c r="P596" s="6">
        <v>0.20009908152213562</v>
      </c>
      <c r="Q596" s="6"/>
      <c r="R596" s="6"/>
      <c r="S596" s="6" t="s">
        <v>2266</v>
      </c>
      <c r="T596" s="6"/>
      <c r="U596" s="6"/>
      <c r="V596" s="8"/>
      <c r="W596" s="6"/>
      <c r="X596" s="6"/>
      <c r="Y596" s="8"/>
      <c r="Z596" s="6" t="s">
        <v>2394</v>
      </c>
      <c r="AA596" s="6" t="s">
        <v>2395</v>
      </c>
      <c r="AB596" s="6"/>
      <c r="AC596" s="6"/>
      <c r="AD596" s="6"/>
      <c r="AE596" s="6">
        <v>0</v>
      </c>
    </row>
    <row r="597" spans="1:31">
      <c r="A597">
        <v>11141205</v>
      </c>
      <c r="B597" t="s">
        <v>1215</v>
      </c>
      <c r="C597" t="s">
        <v>1216</v>
      </c>
      <c r="D597" t="str">
        <f>TRIM(SUBSTITUTE(TblAddress[[#This Row],[person_address]],","," "))</f>
        <v>Escondido CA</v>
      </c>
      <c r="E597" t="str">
        <f>TRIM([1]!RegExpReplace(TblAddress[[#This Row],[cln1]],"[^ 0-9]",""))</f>
        <v/>
      </c>
      <c r="F597" t="str">
        <f>TRIM([1]!RegExpFind(TblAddress[[#This Row],[cln1]],"(^|\D)\d{1,3}(\D|$)"))</f>
        <v/>
      </c>
      <c r="G597" t="s">
        <v>19</v>
      </c>
      <c r="H597">
        <v>1</v>
      </c>
      <c r="I597">
        <f>LEN(TblAddress[[#This Row],[person_address]])</f>
        <v>12</v>
      </c>
      <c r="J597" s="1">
        <f>IF(TblAddress[[#This Row],[chr_len]]&lt;=I$1002,3,IF(TblAddress[[#This Row],[chr_len]]&lt;=I$1003,2,1))</f>
        <v>3</v>
      </c>
      <c r="K597">
        <f>IF(LEN(TRIM(TblAddress[[#This Row],[cln1]]))=0,0,LEN(TRIM(TblAddress[[#This Row],[cln1]]))-LEN(SUBSTITUTE(TblAddress[[#This Row],[cln1]]," ",""))+1)</f>
        <v>2</v>
      </c>
      <c r="L597">
        <f>IF(LEN(TRIM(TblAddress[[#This Row],[cln2]]))=0,0,LEN(TRIM(TblAddress[[#This Row],[cln2]]))-LEN(SUBSTITUTE(TblAddress[[#This Row],[cln2]]," ",""))+1)</f>
        <v>0</v>
      </c>
      <c r="M597">
        <f>IF(TblAddress[[#This Row],[cln3]]="",0,1)</f>
        <v>0</v>
      </c>
      <c r="N597" s="7">
        <f>LEN(SUBSTITUTE(TblAddress[[#This Row],[cln2]]," ",""))</f>
        <v>0</v>
      </c>
      <c r="O597" s="6">
        <f t="shared" ca="1" si="9"/>
        <v>0.42616314578600578</v>
      </c>
      <c r="P597" s="6">
        <v>0.12659329930345598</v>
      </c>
      <c r="Q597" s="6"/>
      <c r="R597" s="6"/>
      <c r="S597" s="6" t="s">
        <v>2261</v>
      </c>
      <c r="T597" s="7"/>
      <c r="U597" s="7"/>
      <c r="V597" s="8"/>
      <c r="W597" s="7"/>
      <c r="X597" s="7"/>
      <c r="Y597" s="8"/>
      <c r="Z597" s="7" t="s">
        <v>3277</v>
      </c>
      <c r="AA597" s="7" t="s">
        <v>64</v>
      </c>
      <c r="AB597" s="7"/>
      <c r="AC597" s="6"/>
      <c r="AD597" s="6"/>
      <c r="AE597" s="6">
        <v>0</v>
      </c>
    </row>
    <row r="598" spans="1:31">
      <c r="A598">
        <v>11160095</v>
      </c>
      <c r="B598" t="s">
        <v>1217</v>
      </c>
      <c r="C598" t="s">
        <v>938</v>
      </c>
      <c r="D598" t="str">
        <f>TRIM(SUBSTITUTE(TblAddress[[#This Row],[person_address]],","," "))</f>
        <v>Hannover</v>
      </c>
      <c r="E598" t="str">
        <f>TRIM([1]!RegExpReplace(TblAddress[[#This Row],[cln1]],"[^ 0-9]",""))</f>
        <v/>
      </c>
      <c r="F598" t="str">
        <f>TRIM([1]!RegExpFind(TblAddress[[#This Row],[cln1]],"(^|\D)\d{1,3}(\D|$)"))</f>
        <v/>
      </c>
      <c r="G598" t="s">
        <v>4</v>
      </c>
      <c r="H598">
        <v>1</v>
      </c>
      <c r="I598">
        <f>LEN(TblAddress[[#This Row],[person_address]])</f>
        <v>8</v>
      </c>
      <c r="J598" s="1">
        <f>IF(TblAddress[[#This Row],[chr_len]]&lt;=I$1002,3,IF(TblAddress[[#This Row],[chr_len]]&lt;=I$1003,2,1))</f>
        <v>3</v>
      </c>
      <c r="K598">
        <f>IF(LEN(TRIM(TblAddress[[#This Row],[cln1]]))=0,0,LEN(TRIM(TblAddress[[#This Row],[cln1]]))-LEN(SUBSTITUTE(TblAddress[[#This Row],[cln1]]," ",""))+1)</f>
        <v>1</v>
      </c>
      <c r="L598">
        <f>IF(LEN(TRIM(TblAddress[[#This Row],[cln2]]))=0,0,LEN(TRIM(TblAddress[[#This Row],[cln2]]))-LEN(SUBSTITUTE(TblAddress[[#This Row],[cln2]]," ",""))+1)</f>
        <v>0</v>
      </c>
      <c r="M598">
        <f>IF(TblAddress[[#This Row],[cln3]]="",0,1)</f>
        <v>0</v>
      </c>
      <c r="N598" s="7">
        <f>LEN(SUBSTITUTE(TblAddress[[#This Row],[cln2]]," ",""))</f>
        <v>0</v>
      </c>
      <c r="O598" s="6">
        <f t="shared" ca="1" si="9"/>
        <v>0.24621696534952398</v>
      </c>
      <c r="P598" s="6">
        <v>0.12052276680698015</v>
      </c>
      <c r="Q598" s="6"/>
      <c r="R598" s="6"/>
      <c r="S598" s="6" t="s">
        <v>2261</v>
      </c>
      <c r="T598" s="7"/>
      <c r="U598" s="7"/>
      <c r="V598" s="8"/>
      <c r="W598" s="7"/>
      <c r="X598" s="7"/>
      <c r="Y598" s="8"/>
      <c r="Z598" s="7" t="s">
        <v>938</v>
      </c>
      <c r="AA598" s="7"/>
      <c r="AB598" s="7"/>
      <c r="AC598" s="6"/>
      <c r="AD598" s="6"/>
      <c r="AE598" s="6">
        <v>0</v>
      </c>
    </row>
    <row r="599" spans="1:31">
      <c r="A599">
        <v>11166502</v>
      </c>
      <c r="B599" t="s">
        <v>1218</v>
      </c>
      <c r="C599" t="s">
        <v>1219</v>
      </c>
      <c r="D599" t="str">
        <f>TRIM(SUBSTITUTE(TblAddress[[#This Row],[person_address]],","," "))</f>
        <v>Qingdao</v>
      </c>
      <c r="E599" t="str">
        <f>TRIM([1]!RegExpReplace(TblAddress[[#This Row],[cln1]],"[^ 0-9]",""))</f>
        <v/>
      </c>
      <c r="F599" t="str">
        <f>TRIM([1]!RegExpFind(TblAddress[[#This Row],[cln1]],"(^|\D)\d{1,3}(\D|$)"))</f>
        <v/>
      </c>
      <c r="G599" t="s">
        <v>61</v>
      </c>
      <c r="H599">
        <v>1</v>
      </c>
      <c r="I599">
        <f>LEN(TblAddress[[#This Row],[person_address]])</f>
        <v>7</v>
      </c>
      <c r="J599" s="1">
        <f>IF(TblAddress[[#This Row],[chr_len]]&lt;=I$1002,3,IF(TblAddress[[#This Row],[chr_len]]&lt;=I$1003,2,1))</f>
        <v>3</v>
      </c>
      <c r="K599">
        <f>IF(LEN(TRIM(TblAddress[[#This Row],[cln1]]))=0,0,LEN(TRIM(TblAddress[[#This Row],[cln1]]))-LEN(SUBSTITUTE(TblAddress[[#This Row],[cln1]]," ",""))+1)</f>
        <v>1</v>
      </c>
      <c r="L599">
        <f>IF(LEN(TRIM(TblAddress[[#This Row],[cln2]]))=0,0,LEN(TRIM(TblAddress[[#This Row],[cln2]]))-LEN(SUBSTITUTE(TblAddress[[#This Row],[cln2]]," ",""))+1)</f>
        <v>0</v>
      </c>
      <c r="M599">
        <f>IF(TblAddress[[#This Row],[cln3]]="",0,1)</f>
        <v>0</v>
      </c>
      <c r="N599" s="7">
        <f>LEN(SUBSTITUTE(TblAddress[[#This Row],[cln2]]," ",""))</f>
        <v>0</v>
      </c>
      <c r="O599" s="6">
        <f t="shared" ca="1" si="9"/>
        <v>0.48389680506418375</v>
      </c>
      <c r="P599" s="6">
        <v>0.11815648608977436</v>
      </c>
      <c r="Q599" s="6"/>
      <c r="R599" s="6"/>
      <c r="S599" s="6" t="s">
        <v>2261</v>
      </c>
      <c r="T599" s="7"/>
      <c r="U599" s="7"/>
      <c r="V599" s="8"/>
      <c r="W599" s="7"/>
      <c r="X599" s="7"/>
      <c r="Y599" s="8"/>
      <c r="Z599" s="7" t="s">
        <v>1219</v>
      </c>
      <c r="AA599" s="7"/>
      <c r="AB599" s="7"/>
      <c r="AC599" s="6"/>
      <c r="AD599" s="6"/>
      <c r="AE599" s="6">
        <v>0</v>
      </c>
    </row>
    <row r="600" spans="1:31">
      <c r="A600">
        <v>11176037</v>
      </c>
      <c r="B600" t="s">
        <v>1220</v>
      </c>
      <c r="C600" t="s">
        <v>1221</v>
      </c>
      <c r="D600" t="str">
        <f>TRIM(SUBSTITUTE(TblAddress[[#This Row],[person_address]],","," "))</f>
        <v>East Sussex</v>
      </c>
      <c r="E600" t="str">
        <f>TRIM([1]!RegExpReplace(TblAddress[[#This Row],[cln1]],"[^ 0-9]",""))</f>
        <v/>
      </c>
      <c r="F600" t="str">
        <f>TRIM([1]!RegExpFind(TblAddress[[#This Row],[cln1]],"(^|\D)\d{1,3}(\D|$)"))</f>
        <v/>
      </c>
      <c r="G600" t="s">
        <v>16</v>
      </c>
      <c r="H600">
        <v>1</v>
      </c>
      <c r="I600">
        <f>LEN(TblAddress[[#This Row],[person_address]])</f>
        <v>11</v>
      </c>
      <c r="J600" s="1">
        <f>IF(TblAddress[[#This Row],[chr_len]]&lt;=I$1002,3,IF(TblAddress[[#This Row],[chr_len]]&lt;=I$1003,2,1))</f>
        <v>3</v>
      </c>
      <c r="K600">
        <f>IF(LEN(TRIM(TblAddress[[#This Row],[cln1]]))=0,0,LEN(TRIM(TblAddress[[#This Row],[cln1]]))-LEN(SUBSTITUTE(TblAddress[[#This Row],[cln1]]," ",""))+1)</f>
        <v>2</v>
      </c>
      <c r="L600">
        <f>IF(LEN(TRIM(TblAddress[[#This Row],[cln2]]))=0,0,LEN(TRIM(TblAddress[[#This Row],[cln2]]))-LEN(SUBSTITUTE(TblAddress[[#This Row],[cln2]]," ",""))+1)</f>
        <v>0</v>
      </c>
      <c r="M600">
        <f>IF(TblAddress[[#This Row],[cln3]]="",0,1)</f>
        <v>0</v>
      </c>
      <c r="N600" s="7">
        <f>LEN(SUBSTITUTE(TblAddress[[#This Row],[cln2]]," ",""))</f>
        <v>0</v>
      </c>
      <c r="O600" s="6">
        <f t="shared" ca="1" si="9"/>
        <v>0.74885533880881106</v>
      </c>
      <c r="P600" s="6">
        <v>0.19671166277007868</v>
      </c>
      <c r="Q600" s="6"/>
      <c r="R600" s="6"/>
      <c r="S600" s="6" t="s">
        <v>2265</v>
      </c>
      <c r="T600" s="7"/>
      <c r="U600" s="7"/>
      <c r="V600" s="8"/>
      <c r="W600" s="7"/>
      <c r="X600" s="7" t="s">
        <v>1221</v>
      </c>
      <c r="Y600" s="8"/>
      <c r="Z600" s="7"/>
      <c r="AA600" s="7"/>
      <c r="AB600" s="7"/>
      <c r="AC600" s="7"/>
      <c r="AD600" s="7"/>
      <c r="AE600" s="7">
        <v>0</v>
      </c>
    </row>
    <row r="601" spans="1:31">
      <c r="A601">
        <v>11247403</v>
      </c>
      <c r="B601" t="s">
        <v>1223</v>
      </c>
      <c r="C601" t="s">
        <v>1224</v>
      </c>
      <c r="D601" t="str">
        <f>TRIM(SUBSTITUTE(TblAddress[[#This Row],[person_address]],","," "))</f>
        <v>Cagayan de Oro</v>
      </c>
      <c r="E601" t="str">
        <f>TRIM([1]!RegExpReplace(TblAddress[[#This Row],[cln1]],"[^ 0-9]",""))</f>
        <v/>
      </c>
      <c r="F601" t="str">
        <f>TRIM([1]!RegExpFind(TblAddress[[#This Row],[cln1]],"(^|\D)\d{1,3}(\D|$)"))</f>
        <v/>
      </c>
      <c r="G601" t="s">
        <v>1225</v>
      </c>
      <c r="H601">
        <v>1</v>
      </c>
      <c r="I601">
        <f>LEN(TblAddress[[#This Row],[person_address]])</f>
        <v>14</v>
      </c>
      <c r="J601" s="1">
        <f>IF(TblAddress[[#This Row],[chr_len]]&lt;=I$1002,3,IF(TblAddress[[#This Row],[chr_len]]&lt;=I$1003,2,1))</f>
        <v>3</v>
      </c>
      <c r="K601">
        <f>IF(LEN(TRIM(TblAddress[[#This Row],[cln1]]))=0,0,LEN(TRIM(TblAddress[[#This Row],[cln1]]))-LEN(SUBSTITUTE(TblAddress[[#This Row],[cln1]]," ",""))+1)</f>
        <v>3</v>
      </c>
      <c r="L601">
        <f>IF(LEN(TRIM(TblAddress[[#This Row],[cln2]]))=0,0,LEN(TRIM(TblAddress[[#This Row],[cln2]]))-LEN(SUBSTITUTE(TblAddress[[#This Row],[cln2]]," ",""))+1)</f>
        <v>0</v>
      </c>
      <c r="M601">
        <f>IF(TblAddress[[#This Row],[cln3]]="",0,1)</f>
        <v>0</v>
      </c>
      <c r="N601" s="7">
        <f>LEN(SUBSTITUTE(TblAddress[[#This Row],[cln2]]," ",""))</f>
        <v>0</v>
      </c>
      <c r="O601" s="6">
        <f t="shared" ca="1" si="9"/>
        <v>0.15468201003575444</v>
      </c>
      <c r="P601" s="6">
        <v>0.11909039270731014</v>
      </c>
      <c r="Q601" s="6"/>
      <c r="R601" s="6"/>
      <c r="S601" s="6" t="s">
        <v>2261</v>
      </c>
      <c r="T601" s="7"/>
      <c r="U601" s="7"/>
      <c r="V601" s="8"/>
      <c r="W601" s="7"/>
      <c r="X601" s="7"/>
      <c r="Y601" s="8"/>
      <c r="Z601" s="7" t="s">
        <v>1224</v>
      </c>
      <c r="AA601" s="7"/>
      <c r="AB601" s="7"/>
      <c r="AC601" s="6"/>
      <c r="AD601" s="6"/>
      <c r="AE601" s="6">
        <v>0</v>
      </c>
    </row>
    <row r="602" spans="1:31">
      <c r="A602">
        <v>11297755</v>
      </c>
      <c r="B602" t="s">
        <v>1227</v>
      </c>
      <c r="C602" t="s">
        <v>1228</v>
      </c>
      <c r="D602" t="str">
        <f>TRIM(SUBSTITUTE(TblAddress[[#This Row],[person_address]],","," "))</f>
        <v>Commack NY</v>
      </c>
      <c r="E602" t="str">
        <f>TRIM([1]!RegExpReplace(TblAddress[[#This Row],[cln1]],"[^ 0-9]",""))</f>
        <v/>
      </c>
      <c r="F602" t="str">
        <f>TRIM([1]!RegExpFind(TblAddress[[#This Row],[cln1]],"(^|\D)\d{1,3}(\D|$)"))</f>
        <v/>
      </c>
      <c r="G602" t="s">
        <v>19</v>
      </c>
      <c r="H602">
        <v>1</v>
      </c>
      <c r="I602">
        <f>LEN(TblAddress[[#This Row],[person_address]])</f>
        <v>10</v>
      </c>
      <c r="J602" s="1">
        <f>IF(TblAddress[[#This Row],[chr_len]]&lt;=I$1002,3,IF(TblAddress[[#This Row],[chr_len]]&lt;=I$1003,2,1))</f>
        <v>3</v>
      </c>
      <c r="K602">
        <f>IF(LEN(TRIM(TblAddress[[#This Row],[cln1]]))=0,0,LEN(TRIM(TblAddress[[#This Row],[cln1]]))-LEN(SUBSTITUTE(TblAddress[[#This Row],[cln1]]," ",""))+1)</f>
        <v>2</v>
      </c>
      <c r="L602">
        <f>IF(LEN(TRIM(TblAddress[[#This Row],[cln2]]))=0,0,LEN(TRIM(TblAddress[[#This Row],[cln2]]))-LEN(SUBSTITUTE(TblAddress[[#This Row],[cln2]]," ",""))+1)</f>
        <v>0</v>
      </c>
      <c r="M602">
        <f>IF(TblAddress[[#This Row],[cln3]]="",0,1)</f>
        <v>0</v>
      </c>
      <c r="N602" s="7">
        <f>LEN(SUBSTITUTE(TblAddress[[#This Row],[cln2]]," ",""))</f>
        <v>0</v>
      </c>
      <c r="O602" s="6">
        <f t="shared" ca="1" si="9"/>
        <v>0.20544399384892209</v>
      </c>
      <c r="P602" s="6">
        <v>0.12025965332727739</v>
      </c>
      <c r="Q602" s="6"/>
      <c r="R602" s="6"/>
      <c r="S602" s="6" t="s">
        <v>2261</v>
      </c>
      <c r="T602" s="7"/>
      <c r="U602" s="7"/>
      <c r="V602" s="8"/>
      <c r="W602" s="7"/>
      <c r="X602" s="7" t="s">
        <v>3278</v>
      </c>
      <c r="Y602" s="8"/>
      <c r="Z602" s="7"/>
      <c r="AA602" s="7" t="s">
        <v>1096</v>
      </c>
      <c r="AB602" s="7"/>
      <c r="AC602" s="6"/>
      <c r="AD602" s="6"/>
      <c r="AE602" s="6">
        <v>0</v>
      </c>
    </row>
    <row r="603" spans="1:31">
      <c r="A603">
        <v>11309030</v>
      </c>
      <c r="B603" t="s">
        <v>1229</v>
      </c>
      <c r="C603" t="s">
        <v>1230</v>
      </c>
      <c r="D603" t="str">
        <f>TRIM(SUBSTITUTE(TblAddress[[#This Row],[person_address]],","," "))</f>
        <v>Cambridgeshire</v>
      </c>
      <c r="E603" t="str">
        <f>TRIM([1]!RegExpReplace(TblAddress[[#This Row],[cln1]],"[^ 0-9]",""))</f>
        <v/>
      </c>
      <c r="F603" t="str">
        <f>TRIM([1]!RegExpFind(TblAddress[[#This Row],[cln1]],"(^|\D)\d{1,3}(\D|$)"))</f>
        <v/>
      </c>
      <c r="G603" t="s">
        <v>16</v>
      </c>
      <c r="H603">
        <v>1</v>
      </c>
      <c r="I603">
        <f>LEN(TblAddress[[#This Row],[person_address]])</f>
        <v>14</v>
      </c>
      <c r="J603" s="1">
        <f>IF(TblAddress[[#This Row],[chr_len]]&lt;=I$1002,3,IF(TblAddress[[#This Row],[chr_len]]&lt;=I$1003,2,1))</f>
        <v>3</v>
      </c>
      <c r="K603">
        <f>IF(LEN(TRIM(TblAddress[[#This Row],[cln1]]))=0,0,LEN(TRIM(TblAddress[[#This Row],[cln1]]))-LEN(SUBSTITUTE(TblAddress[[#This Row],[cln1]]," ",""))+1)</f>
        <v>1</v>
      </c>
      <c r="L603">
        <f>IF(LEN(TRIM(TblAddress[[#This Row],[cln2]]))=0,0,LEN(TRIM(TblAddress[[#This Row],[cln2]]))-LEN(SUBSTITUTE(TblAddress[[#This Row],[cln2]]," ",""))+1)</f>
        <v>0</v>
      </c>
      <c r="M603">
        <f>IF(TblAddress[[#This Row],[cln3]]="",0,1)</f>
        <v>0</v>
      </c>
      <c r="N603" s="7">
        <f>LEN(SUBSTITUTE(TblAddress[[#This Row],[cln2]]," ",""))</f>
        <v>0</v>
      </c>
      <c r="O603" s="6">
        <f t="shared" ca="1" si="9"/>
        <v>0.14482532192176045</v>
      </c>
      <c r="P603" s="6">
        <v>0.19607122165436008</v>
      </c>
      <c r="Q603" s="6"/>
      <c r="R603" s="6"/>
      <c r="S603" s="6" t="s">
        <v>2265</v>
      </c>
      <c r="T603" s="7"/>
      <c r="U603" s="7"/>
      <c r="V603" s="8"/>
      <c r="W603" s="7"/>
      <c r="X603" s="7" t="s">
        <v>1230</v>
      </c>
      <c r="Y603" s="8"/>
      <c r="Z603" s="7"/>
      <c r="AA603" s="7"/>
      <c r="AB603" s="7"/>
      <c r="AC603" s="7"/>
      <c r="AD603" s="7"/>
      <c r="AE603" s="7">
        <v>0</v>
      </c>
    </row>
    <row r="604" spans="1:31">
      <c r="A604">
        <v>11314516</v>
      </c>
      <c r="B604" t="s">
        <v>1231</v>
      </c>
      <c r="C604" t="s">
        <v>1232</v>
      </c>
      <c r="D604" t="str">
        <f>TRIM(SUBSTITUTE(TblAddress[[#This Row],[person_address]],","," "))</f>
        <v>Shanghai 201203</v>
      </c>
      <c r="E604" t="str">
        <f>TRIM([1]!RegExpReplace(TblAddress[[#This Row],[cln1]],"[^ 0-9]",""))</f>
        <v>201203</v>
      </c>
      <c r="F604" t="str">
        <f>TRIM([1]!RegExpFind(TblAddress[[#This Row],[cln1]],"(^|\D)\d{1,3}(\D|$)"))</f>
        <v/>
      </c>
      <c r="G604" t="s">
        <v>61</v>
      </c>
      <c r="H604">
        <v>1</v>
      </c>
      <c r="I604">
        <f>LEN(TblAddress[[#This Row],[person_address]])</f>
        <v>15</v>
      </c>
      <c r="J604" s="1">
        <f>IF(TblAddress[[#This Row],[chr_len]]&lt;=I$1002,3,IF(TblAddress[[#This Row],[chr_len]]&lt;=I$1003,2,1))</f>
        <v>3</v>
      </c>
      <c r="K604">
        <f>IF(LEN(TRIM(TblAddress[[#This Row],[cln1]]))=0,0,LEN(TRIM(TblAddress[[#This Row],[cln1]]))-LEN(SUBSTITUTE(TblAddress[[#This Row],[cln1]]," ",""))+1)</f>
        <v>2</v>
      </c>
      <c r="L604">
        <f>IF(LEN(TRIM(TblAddress[[#This Row],[cln2]]))=0,0,LEN(TRIM(TblAddress[[#This Row],[cln2]]))-LEN(SUBSTITUTE(TblAddress[[#This Row],[cln2]]," ",""))+1)</f>
        <v>1</v>
      </c>
      <c r="M604">
        <f>IF(TblAddress[[#This Row],[cln3]]="",0,1)</f>
        <v>0</v>
      </c>
      <c r="N604" s="7">
        <f>LEN(SUBSTITUTE(TblAddress[[#This Row],[cln2]]," ",""))</f>
        <v>6</v>
      </c>
      <c r="O604" s="6">
        <f t="shared" ca="1" si="9"/>
        <v>4.1823714939676071E-2</v>
      </c>
      <c r="P604" s="6">
        <v>0.20166906221348235</v>
      </c>
      <c r="Q604" s="6"/>
      <c r="R604" s="6"/>
      <c r="S604" s="6" t="s">
        <v>2266</v>
      </c>
      <c r="T604" s="6"/>
      <c r="U604" s="6"/>
      <c r="V604" s="8"/>
      <c r="W604" s="6"/>
      <c r="X604" s="6"/>
      <c r="Y604" s="8" t="s">
        <v>2396</v>
      </c>
      <c r="Z604" s="6" t="s">
        <v>606</v>
      </c>
      <c r="AA604" s="6"/>
      <c r="AB604" s="6"/>
      <c r="AC604" s="6"/>
      <c r="AD604" s="6"/>
      <c r="AE604" s="6">
        <v>0</v>
      </c>
    </row>
    <row r="605" spans="1:31">
      <c r="A605">
        <v>11326332</v>
      </c>
      <c r="B605" t="s">
        <v>1233</v>
      </c>
      <c r="C605" t="s">
        <v>646</v>
      </c>
      <c r="D605" t="str">
        <f>TRIM(SUBSTITUTE(TblAddress[[#This Row],[person_address]],","," "))</f>
        <v>Nagaokakyo</v>
      </c>
      <c r="E605" t="str">
        <f>TRIM([1]!RegExpReplace(TblAddress[[#This Row],[cln1]],"[^ 0-9]",""))</f>
        <v/>
      </c>
      <c r="F605" t="str">
        <f>TRIM([1]!RegExpFind(TblAddress[[#This Row],[cln1]],"(^|\D)\d{1,3}(\D|$)"))</f>
        <v/>
      </c>
      <c r="G605" t="s">
        <v>8</v>
      </c>
      <c r="H605">
        <v>1</v>
      </c>
      <c r="I605">
        <f>LEN(TblAddress[[#This Row],[person_address]])</f>
        <v>10</v>
      </c>
      <c r="J605" s="1">
        <f>IF(TblAddress[[#This Row],[chr_len]]&lt;=I$1002,3,IF(TblAddress[[#This Row],[chr_len]]&lt;=I$1003,2,1))</f>
        <v>3</v>
      </c>
      <c r="K605">
        <f>IF(LEN(TRIM(TblAddress[[#This Row],[cln1]]))=0,0,LEN(TRIM(TblAddress[[#This Row],[cln1]]))-LEN(SUBSTITUTE(TblAddress[[#This Row],[cln1]]," ",""))+1)</f>
        <v>1</v>
      </c>
      <c r="L605">
        <f>IF(LEN(TRIM(TblAddress[[#This Row],[cln2]]))=0,0,LEN(TRIM(TblAddress[[#This Row],[cln2]]))-LEN(SUBSTITUTE(TblAddress[[#This Row],[cln2]]," ",""))+1)</f>
        <v>0</v>
      </c>
      <c r="M605">
        <f>IF(TblAddress[[#This Row],[cln3]]="",0,1)</f>
        <v>0</v>
      </c>
      <c r="N605" s="7">
        <f>LEN(SUBSTITUTE(TblAddress[[#This Row],[cln2]]," ",""))</f>
        <v>0</v>
      </c>
      <c r="O605" s="6">
        <f t="shared" ca="1" si="9"/>
        <v>0.42127863005591037</v>
      </c>
      <c r="P605" s="6">
        <v>0.15970706122369815</v>
      </c>
      <c r="Q605" s="6"/>
      <c r="R605" s="6"/>
      <c r="S605" s="6" t="s">
        <v>2263</v>
      </c>
      <c r="T605" s="6"/>
      <c r="U605" s="6"/>
      <c r="V605" s="8"/>
      <c r="X605" s="6"/>
      <c r="Y605" s="8"/>
      <c r="Z605" s="6" t="s">
        <v>646</v>
      </c>
      <c r="AA605" s="6"/>
      <c r="AB605" s="6"/>
      <c r="AC605" s="6"/>
      <c r="AD605" s="6"/>
      <c r="AE605" s="6">
        <v>0</v>
      </c>
    </row>
    <row r="606" spans="1:31">
      <c r="A606">
        <v>11343572</v>
      </c>
      <c r="B606" t="s">
        <v>1234</v>
      </c>
      <c r="C606" t="s">
        <v>1980</v>
      </c>
      <c r="D606" t="str">
        <f>TRIM(SUBSTITUTE(TblAddress[[#This Row],[person_address]],","," "))</f>
        <v>Mölnlycke</v>
      </c>
      <c r="E606" t="str">
        <f>TRIM([1]!RegExpReplace(TblAddress[[#This Row],[cln1]],"[^ 0-9]",""))</f>
        <v/>
      </c>
      <c r="F606" t="str">
        <f>TRIM([1]!RegExpFind(TblAddress[[#This Row],[cln1]],"(^|\D)\d{1,3}(\D|$)"))</f>
        <v/>
      </c>
      <c r="G606" t="s">
        <v>30</v>
      </c>
      <c r="H606">
        <v>1</v>
      </c>
      <c r="I606">
        <f>LEN(TblAddress[[#This Row],[person_address]])</f>
        <v>9</v>
      </c>
      <c r="J606" s="1">
        <f>IF(TblAddress[[#This Row],[chr_len]]&lt;=I$1002,3,IF(TblAddress[[#This Row],[chr_len]]&lt;=I$1003,2,1))</f>
        <v>3</v>
      </c>
      <c r="K606">
        <f>IF(LEN(TRIM(TblAddress[[#This Row],[cln1]]))=0,0,LEN(TRIM(TblAddress[[#This Row],[cln1]]))-LEN(SUBSTITUTE(TblAddress[[#This Row],[cln1]]," ",""))+1)</f>
        <v>1</v>
      </c>
      <c r="L606">
        <f>IF(LEN(TRIM(TblAddress[[#This Row],[cln2]]))=0,0,LEN(TRIM(TblAddress[[#This Row],[cln2]]))-LEN(SUBSTITUTE(TblAddress[[#This Row],[cln2]]," ",""))+1)</f>
        <v>0</v>
      </c>
      <c r="M606">
        <f>IF(TblAddress[[#This Row],[cln3]]="",0,1)</f>
        <v>0</v>
      </c>
      <c r="N606" s="7">
        <f>LEN(SUBSTITUTE(TblAddress[[#This Row],[cln2]]," ",""))</f>
        <v>0</v>
      </c>
      <c r="O606" s="6">
        <f t="shared" ca="1" si="9"/>
        <v>0.79878929221828077</v>
      </c>
      <c r="P606" s="6">
        <v>0.11671884985521508</v>
      </c>
      <c r="Q606" s="6"/>
      <c r="R606" s="6"/>
      <c r="S606" s="6" t="s">
        <v>2261</v>
      </c>
      <c r="T606" s="7"/>
      <c r="U606" s="7"/>
      <c r="V606" s="8"/>
      <c r="W606" s="7"/>
      <c r="X606" s="7"/>
      <c r="Y606" s="8"/>
      <c r="Z606" s="7" t="s">
        <v>1980</v>
      </c>
      <c r="AA606" s="7"/>
      <c r="AB606" s="7"/>
      <c r="AC606" s="6"/>
      <c r="AD606" s="6"/>
      <c r="AE606" s="6">
        <v>0</v>
      </c>
    </row>
    <row r="607" spans="1:31">
      <c r="A607">
        <v>11350426</v>
      </c>
      <c r="B607" t="s">
        <v>1235</v>
      </c>
      <c r="C607" t="s">
        <v>1236</v>
      </c>
      <c r="D607" t="str">
        <f>TRIM(SUBSTITUTE(TblAddress[[#This Row],[person_address]],","," "))</f>
        <v>Bottelare</v>
      </c>
      <c r="E607" t="str">
        <f>TRIM([1]!RegExpReplace(TblAddress[[#This Row],[cln1]],"[^ 0-9]",""))</f>
        <v/>
      </c>
      <c r="F607" t="str">
        <f>TRIM([1]!RegExpFind(TblAddress[[#This Row],[cln1]],"(^|\D)\d{1,3}(\D|$)"))</f>
        <v/>
      </c>
      <c r="G607" t="s">
        <v>41</v>
      </c>
      <c r="H607">
        <v>1</v>
      </c>
      <c r="I607">
        <f>LEN(TblAddress[[#This Row],[person_address]])</f>
        <v>9</v>
      </c>
      <c r="J607" s="1">
        <f>IF(TblAddress[[#This Row],[chr_len]]&lt;=I$1002,3,IF(TblAddress[[#This Row],[chr_len]]&lt;=I$1003,2,1))</f>
        <v>3</v>
      </c>
      <c r="K607">
        <f>IF(LEN(TRIM(TblAddress[[#This Row],[cln1]]))=0,0,LEN(TRIM(TblAddress[[#This Row],[cln1]]))-LEN(SUBSTITUTE(TblAddress[[#This Row],[cln1]]," ",""))+1)</f>
        <v>1</v>
      </c>
      <c r="L607">
        <f>IF(LEN(TRIM(TblAddress[[#This Row],[cln2]]))=0,0,LEN(TRIM(TblAddress[[#This Row],[cln2]]))-LEN(SUBSTITUTE(TblAddress[[#This Row],[cln2]]," ",""))+1)</f>
        <v>0</v>
      </c>
      <c r="M607">
        <f>IF(TblAddress[[#This Row],[cln3]]="",0,1)</f>
        <v>0</v>
      </c>
      <c r="N607" s="7">
        <f>LEN(SUBSTITUTE(TblAddress[[#This Row],[cln2]]," ",""))</f>
        <v>0</v>
      </c>
      <c r="O607" s="6">
        <f t="shared" ca="1" si="9"/>
        <v>0.11917230684403746</v>
      </c>
      <c r="P607" s="6">
        <v>0.15397404654406532</v>
      </c>
      <c r="Q607" s="6"/>
      <c r="R607" s="6"/>
      <c r="S607" s="6" t="s">
        <v>2263</v>
      </c>
      <c r="T607" s="6"/>
      <c r="U607" s="6"/>
      <c r="V607" s="8"/>
      <c r="W607" s="6"/>
      <c r="X607" s="6"/>
      <c r="Y607" s="8"/>
      <c r="Z607" s="6" t="s">
        <v>1236</v>
      </c>
      <c r="AA607" s="6"/>
      <c r="AB607" s="6"/>
      <c r="AC607" s="6"/>
      <c r="AD607" s="6"/>
      <c r="AE607" s="6">
        <v>0</v>
      </c>
    </row>
    <row r="608" spans="1:31">
      <c r="A608">
        <v>11351510</v>
      </c>
      <c r="B608" t="s">
        <v>1237</v>
      </c>
      <c r="C608" t="s">
        <v>1238</v>
      </c>
      <c r="D608" t="str">
        <f>TRIM(SUBSTITUTE(TblAddress[[#This Row],[person_address]],","," "))</f>
        <v>Bad Voelsau</v>
      </c>
      <c r="E608" t="str">
        <f>TRIM([1]!RegExpReplace(TblAddress[[#This Row],[cln1]],"[^ 0-9]",""))</f>
        <v/>
      </c>
      <c r="F608" t="str">
        <f>TRIM([1]!RegExpFind(TblAddress[[#This Row],[cln1]],"(^|\D)\d{1,3}(\D|$)"))</f>
        <v/>
      </c>
      <c r="G608" t="s">
        <v>21</v>
      </c>
      <c r="H608">
        <v>1</v>
      </c>
      <c r="I608">
        <f>LEN(TblAddress[[#This Row],[person_address]])</f>
        <v>11</v>
      </c>
      <c r="J608" s="1">
        <f>IF(TblAddress[[#This Row],[chr_len]]&lt;=I$1002,3,IF(TblAddress[[#This Row],[chr_len]]&lt;=I$1003,2,1))</f>
        <v>3</v>
      </c>
      <c r="K608">
        <f>IF(LEN(TRIM(TblAddress[[#This Row],[cln1]]))=0,0,LEN(TRIM(TblAddress[[#This Row],[cln1]]))-LEN(SUBSTITUTE(TblAddress[[#This Row],[cln1]]," ",""))+1)</f>
        <v>2</v>
      </c>
      <c r="L608">
        <f>IF(LEN(TRIM(TblAddress[[#This Row],[cln2]]))=0,0,LEN(TRIM(TblAddress[[#This Row],[cln2]]))-LEN(SUBSTITUTE(TblAddress[[#This Row],[cln2]]," ",""))+1)</f>
        <v>0</v>
      </c>
      <c r="M608">
        <f>IF(TblAddress[[#This Row],[cln3]]="",0,1)</f>
        <v>0</v>
      </c>
      <c r="N608" s="7">
        <f>LEN(SUBSTITUTE(TblAddress[[#This Row],[cln2]]," ",""))</f>
        <v>0</v>
      </c>
      <c r="O608" s="6">
        <f t="shared" ca="1" si="9"/>
        <v>0.59567726888694683</v>
      </c>
      <c r="P608" s="6">
        <v>0.14229760093807764</v>
      </c>
      <c r="Q608" s="6"/>
      <c r="R608" s="6"/>
      <c r="S608" s="6" t="s">
        <v>2262</v>
      </c>
      <c r="T608" s="6"/>
      <c r="U608" s="6"/>
      <c r="V608" s="6"/>
      <c r="W608" s="17"/>
      <c r="X608" s="6"/>
      <c r="Y608" s="18"/>
      <c r="Z608" s="6" t="s">
        <v>1238</v>
      </c>
      <c r="AA608" s="6"/>
      <c r="AB608" s="6"/>
      <c r="AC608" s="6"/>
      <c r="AD608" s="6"/>
      <c r="AE608" s="6">
        <v>0</v>
      </c>
    </row>
    <row r="609" spans="1:31">
      <c r="A609">
        <v>11365410</v>
      </c>
      <c r="B609" t="s">
        <v>1239</v>
      </c>
      <c r="C609" t="s">
        <v>1240</v>
      </c>
      <c r="D609" t="str">
        <f>TRIM(SUBSTITUTE(TblAddress[[#This Row],[person_address]],","," "))</f>
        <v>Mount Laurel NJ</v>
      </c>
      <c r="E609" t="str">
        <f>TRIM([1]!RegExpReplace(TblAddress[[#This Row],[cln1]],"[^ 0-9]",""))</f>
        <v/>
      </c>
      <c r="F609" t="str">
        <f>TRIM([1]!RegExpFind(TblAddress[[#This Row],[cln1]],"(^|\D)\d{1,3}(\D|$)"))</f>
        <v/>
      </c>
      <c r="G609" t="s">
        <v>19</v>
      </c>
      <c r="H609">
        <v>1</v>
      </c>
      <c r="I609">
        <f>LEN(TblAddress[[#This Row],[person_address]])</f>
        <v>15</v>
      </c>
      <c r="J609" s="1">
        <f>IF(TblAddress[[#This Row],[chr_len]]&lt;=I$1002,3,IF(TblAddress[[#This Row],[chr_len]]&lt;=I$1003,2,1))</f>
        <v>3</v>
      </c>
      <c r="K609">
        <f>IF(LEN(TRIM(TblAddress[[#This Row],[cln1]]))=0,0,LEN(TRIM(TblAddress[[#This Row],[cln1]]))-LEN(SUBSTITUTE(TblAddress[[#This Row],[cln1]]," ",""))+1)</f>
        <v>3</v>
      </c>
      <c r="L609">
        <f>IF(LEN(TRIM(TblAddress[[#This Row],[cln2]]))=0,0,LEN(TRIM(TblAddress[[#This Row],[cln2]]))-LEN(SUBSTITUTE(TblAddress[[#This Row],[cln2]]," ",""))+1)</f>
        <v>0</v>
      </c>
      <c r="M609">
        <f>IF(TblAddress[[#This Row],[cln3]]="",0,1)</f>
        <v>0</v>
      </c>
      <c r="N609" s="7">
        <f>LEN(SUBSTITUTE(TblAddress[[#This Row],[cln2]]," ",""))</f>
        <v>0</v>
      </c>
      <c r="O609" s="6">
        <f t="shared" ca="1" si="9"/>
        <v>0.12489674312684973</v>
      </c>
      <c r="P609" s="6">
        <v>0.12080114235517758</v>
      </c>
      <c r="Q609" s="6"/>
      <c r="R609" s="6"/>
      <c r="S609" s="6" t="s">
        <v>2261</v>
      </c>
      <c r="T609" s="7"/>
      <c r="U609" s="7"/>
      <c r="V609" s="8"/>
      <c r="W609" s="7"/>
      <c r="X609" s="7"/>
      <c r="Y609" s="8"/>
      <c r="Z609" s="7" t="s">
        <v>3279</v>
      </c>
      <c r="AA609" s="7" t="s">
        <v>2105</v>
      </c>
      <c r="AB609" s="7"/>
      <c r="AC609" s="6"/>
      <c r="AD609" s="6"/>
      <c r="AE609" s="6">
        <v>0</v>
      </c>
    </row>
    <row r="610" spans="1:31">
      <c r="A610">
        <v>11390766</v>
      </c>
      <c r="B610" t="s">
        <v>1241</v>
      </c>
      <c r="C610" t="s">
        <v>1242</v>
      </c>
      <c r="D610" t="str">
        <f>TRIM(SUBSTITUTE(TblAddress[[#This Row],[person_address]],","," "))</f>
        <v>Malans</v>
      </c>
      <c r="E610" t="str">
        <f>TRIM([1]!RegExpReplace(TblAddress[[#This Row],[cln1]],"[^ 0-9]",""))</f>
        <v/>
      </c>
      <c r="F610" t="str">
        <f>TRIM([1]!RegExpFind(TblAddress[[#This Row],[cln1]],"(^|\D)\d{1,3}(\D|$)"))</f>
        <v/>
      </c>
      <c r="G610" t="s">
        <v>20</v>
      </c>
      <c r="H610">
        <v>1</v>
      </c>
      <c r="I610">
        <f>LEN(TblAddress[[#This Row],[person_address]])</f>
        <v>6</v>
      </c>
      <c r="J610" s="1">
        <f>IF(TblAddress[[#This Row],[chr_len]]&lt;=I$1002,3,IF(TblAddress[[#This Row],[chr_len]]&lt;=I$1003,2,1))</f>
        <v>3</v>
      </c>
      <c r="K610">
        <f>IF(LEN(TRIM(TblAddress[[#This Row],[cln1]]))=0,0,LEN(TRIM(TblAddress[[#This Row],[cln1]]))-LEN(SUBSTITUTE(TblAddress[[#This Row],[cln1]]," ",""))+1)</f>
        <v>1</v>
      </c>
      <c r="L610">
        <f>IF(LEN(TRIM(TblAddress[[#This Row],[cln2]]))=0,0,LEN(TRIM(TblAddress[[#This Row],[cln2]]))-LEN(SUBSTITUTE(TblAddress[[#This Row],[cln2]]," ",""))+1)</f>
        <v>0</v>
      </c>
      <c r="M610">
        <f>IF(TblAddress[[#This Row],[cln3]]="",0,1)</f>
        <v>0</v>
      </c>
      <c r="N610" s="7">
        <f>LEN(SUBSTITUTE(TblAddress[[#This Row],[cln2]]," ",""))</f>
        <v>0</v>
      </c>
      <c r="O610" s="6">
        <f t="shared" ca="1" si="9"/>
        <v>0.74631390808659426</v>
      </c>
      <c r="P610" s="6">
        <v>0.19539629856895668</v>
      </c>
      <c r="Q610" s="6"/>
      <c r="R610" s="6"/>
      <c r="S610" s="6" t="s">
        <v>2265</v>
      </c>
      <c r="T610" s="7"/>
      <c r="U610" s="7"/>
      <c r="V610" s="8"/>
      <c r="W610" s="7"/>
      <c r="X610" s="7" t="s">
        <v>1242</v>
      </c>
      <c r="Y610" s="8"/>
      <c r="Z610" s="7"/>
      <c r="AA610" s="7"/>
      <c r="AB610" s="7"/>
      <c r="AC610" s="7"/>
      <c r="AD610" s="7"/>
      <c r="AE610" s="7">
        <v>0</v>
      </c>
    </row>
    <row r="611" spans="1:31">
      <c r="A611">
        <v>11436901</v>
      </c>
      <c r="B611" t="s">
        <v>1244</v>
      </c>
      <c r="C611" t="s">
        <v>1245</v>
      </c>
      <c r="D611" t="str">
        <f>TRIM(SUBSTITUTE(TblAddress[[#This Row],[person_address]],","," "))</f>
        <v>Emskirchen</v>
      </c>
      <c r="E611" t="str">
        <f>TRIM([1]!RegExpReplace(TblAddress[[#This Row],[cln1]],"[^ 0-9]",""))</f>
        <v/>
      </c>
      <c r="F611" t="str">
        <f>TRIM([1]!RegExpFind(TblAddress[[#This Row],[cln1]],"(^|\D)\d{1,3}(\D|$)"))</f>
        <v/>
      </c>
      <c r="G611" t="s">
        <v>4</v>
      </c>
      <c r="H611">
        <v>1</v>
      </c>
      <c r="I611">
        <f>LEN(TblAddress[[#This Row],[person_address]])</f>
        <v>10</v>
      </c>
      <c r="J611" s="1">
        <f>IF(TblAddress[[#This Row],[chr_len]]&lt;=I$1002,3,IF(TblAddress[[#This Row],[chr_len]]&lt;=I$1003,2,1))</f>
        <v>3</v>
      </c>
      <c r="K611">
        <f>IF(LEN(TRIM(TblAddress[[#This Row],[cln1]]))=0,0,LEN(TRIM(TblAddress[[#This Row],[cln1]]))-LEN(SUBSTITUTE(TblAddress[[#This Row],[cln1]]," ",""))+1)</f>
        <v>1</v>
      </c>
      <c r="L611">
        <f>IF(LEN(TRIM(TblAddress[[#This Row],[cln2]]))=0,0,LEN(TRIM(TblAddress[[#This Row],[cln2]]))-LEN(SUBSTITUTE(TblAddress[[#This Row],[cln2]]," ",""))+1)</f>
        <v>0</v>
      </c>
      <c r="M611">
        <f>IF(TblAddress[[#This Row],[cln3]]="",0,1)</f>
        <v>0</v>
      </c>
      <c r="N611" s="7">
        <f>LEN(SUBSTITUTE(TblAddress[[#This Row],[cln2]]," ",""))</f>
        <v>0</v>
      </c>
      <c r="O611" s="6">
        <f t="shared" ca="1" si="9"/>
        <v>0.79086407381194368</v>
      </c>
      <c r="P611" s="6">
        <v>0.12398999585871828</v>
      </c>
      <c r="Q611" s="6"/>
      <c r="R611" s="6"/>
      <c r="S611" s="6" t="s">
        <v>2261</v>
      </c>
      <c r="T611" s="7"/>
      <c r="U611" s="7"/>
      <c r="V611" s="8"/>
      <c r="W611" s="7"/>
      <c r="X611" s="7"/>
      <c r="Y611" s="8"/>
      <c r="Z611" s="7" t="s">
        <v>1245</v>
      </c>
      <c r="AA611" s="7"/>
      <c r="AB611" s="7"/>
      <c r="AC611" s="6"/>
      <c r="AD611" s="6"/>
      <c r="AE611" s="6">
        <v>0</v>
      </c>
    </row>
    <row r="612" spans="1:31">
      <c r="A612">
        <v>11442243</v>
      </c>
      <c r="B612" t="s">
        <v>1246</v>
      </c>
      <c r="C612" t="s">
        <v>1247</v>
      </c>
      <c r="D612" t="str">
        <f>TRIM(SUBSTITUTE(TblAddress[[#This Row],[person_address]],","," "))</f>
        <v>Den Hoorn</v>
      </c>
      <c r="E612" t="str">
        <f>TRIM([1]!RegExpReplace(TblAddress[[#This Row],[cln1]],"[^ 0-9]",""))</f>
        <v/>
      </c>
      <c r="F612" t="str">
        <f>TRIM([1]!RegExpFind(TblAddress[[#This Row],[cln1]],"(^|\D)\d{1,3}(\D|$)"))</f>
        <v/>
      </c>
      <c r="G612" t="s">
        <v>7</v>
      </c>
      <c r="H612">
        <v>1</v>
      </c>
      <c r="I612">
        <f>LEN(TblAddress[[#This Row],[person_address]])</f>
        <v>9</v>
      </c>
      <c r="J612" s="1">
        <f>IF(TblAddress[[#This Row],[chr_len]]&lt;=I$1002,3,IF(TblAddress[[#This Row],[chr_len]]&lt;=I$1003,2,1))</f>
        <v>3</v>
      </c>
      <c r="K612">
        <f>IF(LEN(TRIM(TblAddress[[#This Row],[cln1]]))=0,0,LEN(TRIM(TblAddress[[#This Row],[cln1]]))-LEN(SUBSTITUTE(TblAddress[[#This Row],[cln1]]," ",""))+1)</f>
        <v>2</v>
      </c>
      <c r="L612">
        <f>IF(LEN(TRIM(TblAddress[[#This Row],[cln2]]))=0,0,LEN(TRIM(TblAddress[[#This Row],[cln2]]))-LEN(SUBSTITUTE(TblAddress[[#This Row],[cln2]]," ",""))+1)</f>
        <v>0</v>
      </c>
      <c r="M612">
        <f>IF(TblAddress[[#This Row],[cln3]]="",0,1)</f>
        <v>0</v>
      </c>
      <c r="N612" s="7">
        <f>LEN(SUBSTITUTE(TblAddress[[#This Row],[cln2]]," ",""))</f>
        <v>0</v>
      </c>
      <c r="O612" s="6">
        <f t="shared" ca="1" si="9"/>
        <v>0.93005330649459994</v>
      </c>
      <c r="P612" s="6">
        <v>0.17705061762498209</v>
      </c>
      <c r="Q612" s="6"/>
      <c r="R612" s="6"/>
      <c r="S612" s="6" t="s">
        <v>2264</v>
      </c>
      <c r="T612" s="7"/>
      <c r="U612" s="7"/>
      <c r="V612" s="8"/>
      <c r="W612" s="7"/>
      <c r="X612" s="7"/>
      <c r="Y612" s="8"/>
      <c r="Z612" s="7" t="s">
        <v>1247</v>
      </c>
      <c r="AA612" s="7"/>
      <c r="AB612" s="7"/>
      <c r="AC612" s="7"/>
      <c r="AD612" s="7"/>
      <c r="AE612" s="7">
        <v>0</v>
      </c>
    </row>
    <row r="613" spans="1:31">
      <c r="A613">
        <v>11461662</v>
      </c>
      <c r="B613" t="s">
        <v>1248</v>
      </c>
      <c r="C613" t="s">
        <v>863</v>
      </c>
      <c r="D613" t="str">
        <f>TRIM(SUBSTITUTE(TblAddress[[#This Row],[person_address]],","," "))</f>
        <v>Incheon</v>
      </c>
      <c r="E613" t="str">
        <f>TRIM([1]!RegExpReplace(TblAddress[[#This Row],[cln1]],"[^ 0-9]",""))</f>
        <v/>
      </c>
      <c r="F613" t="str">
        <f>TRIM([1]!RegExpFind(TblAddress[[#This Row],[cln1]],"(^|\D)\d{1,3}(\D|$)"))</f>
        <v/>
      </c>
      <c r="G613" t="s">
        <v>15</v>
      </c>
      <c r="H613">
        <v>1</v>
      </c>
      <c r="I613">
        <f>LEN(TblAddress[[#This Row],[person_address]])</f>
        <v>7</v>
      </c>
      <c r="J613" s="1">
        <f>IF(TblAddress[[#This Row],[chr_len]]&lt;=I$1002,3,IF(TblAddress[[#This Row],[chr_len]]&lt;=I$1003,2,1))</f>
        <v>3</v>
      </c>
      <c r="K613">
        <f>IF(LEN(TRIM(TblAddress[[#This Row],[cln1]]))=0,0,LEN(TRIM(TblAddress[[#This Row],[cln1]]))-LEN(SUBSTITUTE(TblAddress[[#This Row],[cln1]]," ",""))+1)</f>
        <v>1</v>
      </c>
      <c r="L613">
        <f>IF(LEN(TRIM(TblAddress[[#This Row],[cln2]]))=0,0,LEN(TRIM(TblAddress[[#This Row],[cln2]]))-LEN(SUBSTITUTE(TblAddress[[#This Row],[cln2]]," ",""))+1)</f>
        <v>0</v>
      </c>
      <c r="M613">
        <f>IF(TblAddress[[#This Row],[cln3]]="",0,1)</f>
        <v>0</v>
      </c>
      <c r="N613" s="7">
        <f>LEN(SUBSTITUTE(TblAddress[[#This Row],[cln2]]," ",""))</f>
        <v>0</v>
      </c>
      <c r="O613" s="6">
        <f t="shared" ca="1" si="9"/>
        <v>1.9013309076003848E-2</v>
      </c>
      <c r="P613" s="6">
        <v>0.19261727297784703</v>
      </c>
      <c r="Q613" s="6"/>
      <c r="R613" s="6"/>
      <c r="S613" s="6" t="s">
        <v>2265</v>
      </c>
      <c r="T613" s="7"/>
      <c r="U613" s="7"/>
      <c r="V613" s="8"/>
      <c r="W613" s="7"/>
      <c r="X613" s="7"/>
      <c r="Y613" s="8"/>
      <c r="Z613" s="7" t="s">
        <v>863</v>
      </c>
      <c r="AA613" s="7"/>
      <c r="AB613" s="7"/>
      <c r="AC613" s="7"/>
      <c r="AD613" s="7"/>
      <c r="AE613" s="7">
        <v>0</v>
      </c>
    </row>
    <row r="614" spans="1:31">
      <c r="A614">
        <v>11462064</v>
      </c>
      <c r="B614" t="s">
        <v>1249</v>
      </c>
      <c r="C614" t="s">
        <v>1250</v>
      </c>
      <c r="D614" t="str">
        <f>TRIM(SUBSTITUTE(TblAddress[[#This Row],[person_address]],","," "))</f>
        <v>Palatine IL</v>
      </c>
      <c r="E614" t="str">
        <f>TRIM([1]!RegExpReplace(TblAddress[[#This Row],[cln1]],"[^ 0-9]",""))</f>
        <v/>
      </c>
      <c r="F614" t="str">
        <f>TRIM([1]!RegExpFind(TblAddress[[#This Row],[cln1]],"(^|\D)\d{1,3}(\D|$)"))</f>
        <v/>
      </c>
      <c r="G614" t="s">
        <v>19</v>
      </c>
      <c r="H614">
        <v>1</v>
      </c>
      <c r="I614">
        <f>LEN(TblAddress[[#This Row],[person_address]])</f>
        <v>11</v>
      </c>
      <c r="J614" s="1">
        <f>IF(TblAddress[[#This Row],[chr_len]]&lt;=I$1002,3,IF(TblAddress[[#This Row],[chr_len]]&lt;=I$1003,2,1))</f>
        <v>3</v>
      </c>
      <c r="K614">
        <f>IF(LEN(TRIM(TblAddress[[#This Row],[cln1]]))=0,0,LEN(TRIM(TblAddress[[#This Row],[cln1]]))-LEN(SUBSTITUTE(TblAddress[[#This Row],[cln1]]," ",""))+1)</f>
        <v>2</v>
      </c>
      <c r="L614">
        <f>IF(LEN(TRIM(TblAddress[[#This Row],[cln2]]))=0,0,LEN(TRIM(TblAddress[[#This Row],[cln2]]))-LEN(SUBSTITUTE(TblAddress[[#This Row],[cln2]]," ",""))+1)</f>
        <v>0</v>
      </c>
      <c r="M614">
        <f>IF(TblAddress[[#This Row],[cln3]]="",0,1)</f>
        <v>0</v>
      </c>
      <c r="N614" s="7">
        <f>LEN(SUBSTITUTE(TblAddress[[#This Row],[cln2]]," ",""))</f>
        <v>0</v>
      </c>
      <c r="O614" s="6">
        <f t="shared" ca="1" si="9"/>
        <v>0.27238794728784066</v>
      </c>
      <c r="P614" s="6">
        <v>0.15780584346560855</v>
      </c>
      <c r="Q614" s="6"/>
      <c r="R614" s="6"/>
      <c r="S614" s="6" t="s">
        <v>2263</v>
      </c>
      <c r="T614" s="6"/>
      <c r="U614" s="6"/>
      <c r="V614" s="8"/>
      <c r="W614" s="6"/>
      <c r="X614" s="6"/>
      <c r="Y614" s="8"/>
      <c r="Z614" s="6" t="s">
        <v>3040</v>
      </c>
      <c r="AA614" s="6" t="s">
        <v>75</v>
      </c>
      <c r="AB614" s="6"/>
      <c r="AC614" s="6"/>
      <c r="AD614" s="6"/>
      <c r="AE614" s="6">
        <v>0</v>
      </c>
    </row>
    <row r="615" spans="1:31">
      <c r="A615">
        <v>11504151</v>
      </c>
      <c r="B615" t="s">
        <v>1251</v>
      </c>
      <c r="C615" t="s">
        <v>1252</v>
      </c>
      <c r="D615" t="str">
        <f>TRIM(SUBSTITUTE(TblAddress[[#This Row],[person_address]],","," "))</f>
        <v>Jericho</v>
      </c>
      <c r="E615" t="str">
        <f>TRIM([1]!RegExpReplace(TblAddress[[#This Row],[cln1]],"[^ 0-9]",""))</f>
        <v/>
      </c>
      <c r="F615" t="str">
        <f>TRIM([1]!RegExpFind(TblAddress[[#This Row],[cln1]],"(^|\D)\d{1,3}(\D|$)"))</f>
        <v/>
      </c>
      <c r="G615" t="s">
        <v>16</v>
      </c>
      <c r="H615">
        <v>1</v>
      </c>
      <c r="I615">
        <f>LEN(TblAddress[[#This Row],[person_address]])</f>
        <v>7</v>
      </c>
      <c r="J615" s="1">
        <f>IF(TblAddress[[#This Row],[chr_len]]&lt;=I$1002,3,IF(TblAddress[[#This Row],[chr_len]]&lt;=I$1003,2,1))</f>
        <v>3</v>
      </c>
      <c r="K615">
        <f>IF(LEN(TRIM(TblAddress[[#This Row],[cln1]]))=0,0,LEN(TRIM(TblAddress[[#This Row],[cln1]]))-LEN(SUBSTITUTE(TblAddress[[#This Row],[cln1]]," ",""))+1)</f>
        <v>1</v>
      </c>
      <c r="L615">
        <f>IF(LEN(TRIM(TblAddress[[#This Row],[cln2]]))=0,0,LEN(TRIM(TblAddress[[#This Row],[cln2]]))-LEN(SUBSTITUTE(TblAddress[[#This Row],[cln2]]," ",""))+1)</f>
        <v>0</v>
      </c>
      <c r="M615">
        <f>IF(TblAddress[[#This Row],[cln3]]="",0,1)</f>
        <v>0</v>
      </c>
      <c r="N615" s="7">
        <f>LEN(SUBSTITUTE(TblAddress[[#This Row],[cln2]]," ",""))</f>
        <v>0</v>
      </c>
      <c r="O615" s="6">
        <f t="shared" ca="1" si="9"/>
        <v>0.18524388575673267</v>
      </c>
      <c r="P615" s="6">
        <v>0.19458765346444329</v>
      </c>
      <c r="Q615" s="6"/>
      <c r="R615" s="6"/>
      <c r="S615" s="6" t="s">
        <v>2265</v>
      </c>
      <c r="T615" s="7"/>
      <c r="U615" s="7"/>
      <c r="V615" s="8"/>
      <c r="W615" s="7"/>
      <c r="X615" s="7"/>
      <c r="Y615" s="8"/>
      <c r="Z615" s="7" t="s">
        <v>1252</v>
      </c>
      <c r="AA615" s="7"/>
      <c r="AB615" s="7"/>
      <c r="AC615" s="7"/>
      <c r="AD615" s="7"/>
      <c r="AE615" s="7">
        <v>0</v>
      </c>
    </row>
    <row r="616" spans="1:31">
      <c r="A616">
        <v>11515028</v>
      </c>
      <c r="B616" t="s">
        <v>1253</v>
      </c>
      <c r="C616" t="s">
        <v>1254</v>
      </c>
      <c r="D616" t="str">
        <f>TRIM(SUBSTITUTE(TblAddress[[#This Row],[person_address]],","," "))</f>
        <v>Foster City CA</v>
      </c>
      <c r="E616" t="str">
        <f>TRIM([1]!RegExpReplace(TblAddress[[#This Row],[cln1]],"[^ 0-9]",""))</f>
        <v/>
      </c>
      <c r="F616" t="str">
        <f>TRIM([1]!RegExpFind(TblAddress[[#This Row],[cln1]],"(^|\D)\d{1,3}(\D|$)"))</f>
        <v/>
      </c>
      <c r="G616" t="s">
        <v>19</v>
      </c>
      <c r="H616">
        <v>1</v>
      </c>
      <c r="I616">
        <f>LEN(TblAddress[[#This Row],[person_address]])</f>
        <v>14</v>
      </c>
      <c r="J616" s="1">
        <f>IF(TblAddress[[#This Row],[chr_len]]&lt;=I$1002,3,IF(TblAddress[[#This Row],[chr_len]]&lt;=I$1003,2,1))</f>
        <v>3</v>
      </c>
      <c r="K616">
        <f>IF(LEN(TRIM(TblAddress[[#This Row],[cln1]]))=0,0,LEN(TRIM(TblAddress[[#This Row],[cln1]]))-LEN(SUBSTITUTE(TblAddress[[#This Row],[cln1]]," ",""))+1)</f>
        <v>3</v>
      </c>
      <c r="L616">
        <f>IF(LEN(TRIM(TblAddress[[#This Row],[cln2]]))=0,0,LEN(TRIM(TblAddress[[#This Row],[cln2]]))-LEN(SUBSTITUTE(TblAddress[[#This Row],[cln2]]," ",""))+1)</f>
        <v>0</v>
      </c>
      <c r="M616">
        <f>IF(TblAddress[[#This Row],[cln3]]="",0,1)</f>
        <v>0</v>
      </c>
      <c r="N616" s="7">
        <f>LEN(SUBSTITUTE(TblAddress[[#This Row],[cln2]]," ",""))</f>
        <v>0</v>
      </c>
      <c r="O616" s="6">
        <f t="shared" ca="1" si="9"/>
        <v>8.8849751931268428E-2</v>
      </c>
      <c r="P616" s="6">
        <v>0.19285874788291224</v>
      </c>
      <c r="Q616" s="6"/>
      <c r="R616" s="6"/>
      <c r="S616" s="6" t="s">
        <v>2265</v>
      </c>
      <c r="T616" s="7"/>
      <c r="U616" s="7"/>
      <c r="V616" s="8"/>
      <c r="W616" s="7"/>
      <c r="X616" s="7" t="s">
        <v>2438</v>
      </c>
      <c r="Y616" s="8"/>
      <c r="Z616" s="7"/>
      <c r="AA616" s="7" t="s">
        <v>64</v>
      </c>
      <c r="AB616" s="7"/>
      <c r="AC616" s="7"/>
      <c r="AD616" s="7"/>
      <c r="AE616" s="7">
        <v>0</v>
      </c>
    </row>
    <row r="617" spans="1:31">
      <c r="A617">
        <v>11548280</v>
      </c>
      <c r="B617" t="s">
        <v>1256</v>
      </c>
      <c r="C617" t="s">
        <v>1257</v>
      </c>
      <c r="D617" t="str">
        <f>TRIM(SUBSTITUTE(TblAddress[[#This Row],[person_address]],","," "))</f>
        <v>Somerset</v>
      </c>
      <c r="E617" t="str">
        <f>TRIM([1]!RegExpReplace(TblAddress[[#This Row],[cln1]],"[^ 0-9]",""))</f>
        <v/>
      </c>
      <c r="F617" t="str">
        <f>TRIM([1]!RegExpFind(TblAddress[[#This Row],[cln1]],"(^|\D)\d{1,3}(\D|$)"))</f>
        <v/>
      </c>
      <c r="G617" t="s">
        <v>16</v>
      </c>
      <c r="H617">
        <v>1</v>
      </c>
      <c r="I617">
        <f>LEN(TblAddress[[#This Row],[person_address]])</f>
        <v>8</v>
      </c>
      <c r="J617" s="1">
        <f>IF(TblAddress[[#This Row],[chr_len]]&lt;=I$1002,3,IF(TblAddress[[#This Row],[chr_len]]&lt;=I$1003,2,1))</f>
        <v>3</v>
      </c>
      <c r="K617">
        <f>IF(LEN(TRIM(TblAddress[[#This Row],[cln1]]))=0,0,LEN(TRIM(TblAddress[[#This Row],[cln1]]))-LEN(SUBSTITUTE(TblAddress[[#This Row],[cln1]]," ",""))+1)</f>
        <v>1</v>
      </c>
      <c r="L617">
        <f>IF(LEN(TRIM(TblAddress[[#This Row],[cln2]]))=0,0,LEN(TRIM(TblAddress[[#This Row],[cln2]]))-LEN(SUBSTITUTE(TblAddress[[#This Row],[cln2]]," ",""))+1)</f>
        <v>0</v>
      </c>
      <c r="M617">
        <f>IF(TblAddress[[#This Row],[cln3]]="",0,1)</f>
        <v>0</v>
      </c>
      <c r="N617" s="7">
        <f>LEN(SUBSTITUTE(TblAddress[[#This Row],[cln2]]," ",""))</f>
        <v>0</v>
      </c>
      <c r="O617" s="6">
        <f t="shared" ca="1" si="9"/>
        <v>0.95577173086500578</v>
      </c>
      <c r="P617" s="6">
        <v>0.1274729264698643</v>
      </c>
      <c r="Q617" s="6"/>
      <c r="R617" s="6"/>
      <c r="S617" s="6" t="s">
        <v>2261</v>
      </c>
      <c r="T617" s="7"/>
      <c r="U617" s="7"/>
      <c r="V617" s="8"/>
      <c r="W617" s="7"/>
      <c r="X617" s="7"/>
      <c r="Y617" s="8"/>
      <c r="Z617" s="7"/>
      <c r="AA617" s="7" t="s">
        <v>1257</v>
      </c>
      <c r="AB617" s="7"/>
      <c r="AC617" s="6"/>
      <c r="AD617" s="6"/>
      <c r="AE617" s="6">
        <v>0</v>
      </c>
    </row>
    <row r="618" spans="1:31">
      <c r="A618">
        <v>11553699</v>
      </c>
      <c r="B618" t="s">
        <v>1258</v>
      </c>
      <c r="C618" t="s">
        <v>1259</v>
      </c>
      <c r="D618" t="str">
        <f>TRIM(SUBSTITUTE(TblAddress[[#This Row],[person_address]],","," "))</f>
        <v>Schopfloch</v>
      </c>
      <c r="E618" t="str">
        <f>TRIM([1]!RegExpReplace(TblAddress[[#This Row],[cln1]],"[^ 0-9]",""))</f>
        <v/>
      </c>
      <c r="F618" t="str">
        <f>TRIM([1]!RegExpFind(TblAddress[[#This Row],[cln1]],"(^|\D)\d{1,3}(\D|$)"))</f>
        <v/>
      </c>
      <c r="G618" t="s">
        <v>4</v>
      </c>
      <c r="H618">
        <v>1</v>
      </c>
      <c r="I618">
        <f>LEN(TblAddress[[#This Row],[person_address]])</f>
        <v>10</v>
      </c>
      <c r="J618" s="1">
        <f>IF(TblAddress[[#This Row],[chr_len]]&lt;=I$1002,3,IF(TblAddress[[#This Row],[chr_len]]&lt;=I$1003,2,1))</f>
        <v>3</v>
      </c>
      <c r="K618">
        <f>IF(LEN(TRIM(TblAddress[[#This Row],[cln1]]))=0,0,LEN(TRIM(TblAddress[[#This Row],[cln1]]))-LEN(SUBSTITUTE(TblAddress[[#This Row],[cln1]]," ",""))+1)</f>
        <v>1</v>
      </c>
      <c r="L618">
        <f>IF(LEN(TRIM(TblAddress[[#This Row],[cln2]]))=0,0,LEN(TRIM(TblAddress[[#This Row],[cln2]]))-LEN(SUBSTITUTE(TblAddress[[#This Row],[cln2]]," ",""))+1)</f>
        <v>0</v>
      </c>
      <c r="M618">
        <f>IF(TblAddress[[#This Row],[cln3]]="",0,1)</f>
        <v>0</v>
      </c>
      <c r="N618" s="7">
        <f>LEN(SUBSTITUTE(TblAddress[[#This Row],[cln2]]," ",""))</f>
        <v>0</v>
      </c>
      <c r="O618" s="6">
        <f t="shared" ca="1" si="9"/>
        <v>0.41729703022830777</v>
      </c>
      <c r="P618" s="6">
        <v>0.21043829246117585</v>
      </c>
      <c r="Q618" s="6"/>
      <c r="R618" s="6"/>
      <c r="S618" s="6" t="s">
        <v>2266</v>
      </c>
      <c r="T618" s="6"/>
      <c r="U618" s="6"/>
      <c r="V618" s="8"/>
      <c r="W618" s="6"/>
      <c r="X618" s="6"/>
      <c r="Y618" s="8"/>
      <c r="Z618" s="6" t="s">
        <v>1259</v>
      </c>
      <c r="AA618" s="6"/>
      <c r="AB618" s="6"/>
      <c r="AC618" s="6"/>
      <c r="AD618" s="6"/>
      <c r="AE618" s="6">
        <v>0</v>
      </c>
    </row>
    <row r="619" spans="1:31">
      <c r="A619">
        <v>11573864</v>
      </c>
      <c r="B619" t="s">
        <v>1260</v>
      </c>
      <c r="C619" t="s">
        <v>1261</v>
      </c>
      <c r="D619" t="str">
        <f>TRIM(SUBSTITUTE(TblAddress[[#This Row],[person_address]],","," "))</f>
        <v>Muskego WI</v>
      </c>
      <c r="E619" t="str">
        <f>TRIM([1]!RegExpReplace(TblAddress[[#This Row],[cln1]],"[^ 0-9]",""))</f>
        <v/>
      </c>
      <c r="F619" t="str">
        <f>TRIM([1]!RegExpFind(TblAddress[[#This Row],[cln1]],"(^|\D)\d{1,3}(\D|$)"))</f>
        <v/>
      </c>
      <c r="G619" t="s">
        <v>19</v>
      </c>
      <c r="H619">
        <v>1</v>
      </c>
      <c r="I619">
        <f>LEN(TblAddress[[#This Row],[person_address]])</f>
        <v>10</v>
      </c>
      <c r="J619" s="1">
        <f>IF(TblAddress[[#This Row],[chr_len]]&lt;=I$1002,3,IF(TblAddress[[#This Row],[chr_len]]&lt;=I$1003,2,1))</f>
        <v>3</v>
      </c>
      <c r="K619">
        <f>IF(LEN(TRIM(TblAddress[[#This Row],[cln1]]))=0,0,LEN(TRIM(TblAddress[[#This Row],[cln1]]))-LEN(SUBSTITUTE(TblAddress[[#This Row],[cln1]]," ",""))+1)</f>
        <v>2</v>
      </c>
      <c r="L619">
        <f>IF(LEN(TRIM(TblAddress[[#This Row],[cln2]]))=0,0,LEN(TRIM(TblAddress[[#This Row],[cln2]]))-LEN(SUBSTITUTE(TblAddress[[#This Row],[cln2]]," ",""))+1)</f>
        <v>0</v>
      </c>
      <c r="M619">
        <f>IF(TblAddress[[#This Row],[cln3]]="",0,1)</f>
        <v>0</v>
      </c>
      <c r="N619" s="7">
        <f>LEN(SUBSTITUTE(TblAddress[[#This Row],[cln2]]," ",""))</f>
        <v>0</v>
      </c>
      <c r="O619" s="6">
        <f t="shared" ca="1" si="9"/>
        <v>0.73275500804845817</v>
      </c>
      <c r="P619" s="6">
        <v>0.15810423422580155</v>
      </c>
      <c r="Q619" s="6"/>
      <c r="R619" s="6"/>
      <c r="S619" s="6" t="s">
        <v>2263</v>
      </c>
      <c r="T619" s="6"/>
      <c r="U619" s="6"/>
      <c r="V619" s="8"/>
      <c r="W619" s="6"/>
      <c r="X619" s="6"/>
      <c r="Y619" s="8"/>
      <c r="Z619" s="6" t="s">
        <v>3041</v>
      </c>
      <c r="AA619" s="6" t="s">
        <v>2040</v>
      </c>
      <c r="AB619" s="6"/>
      <c r="AC619" s="6"/>
      <c r="AD619" s="6"/>
      <c r="AE619" s="6">
        <v>0</v>
      </c>
    </row>
    <row r="620" spans="1:31">
      <c r="A620">
        <v>11581678</v>
      </c>
      <c r="B620" t="s">
        <v>1939</v>
      </c>
      <c r="C620" t="s">
        <v>1262</v>
      </c>
      <c r="D620" t="str">
        <f>TRIM(SUBSTITUTE(TblAddress[[#This Row],[person_address]],","," "))</f>
        <v>Stavanger</v>
      </c>
      <c r="E620" t="str">
        <f>TRIM([1]!RegExpReplace(TblAddress[[#This Row],[cln1]],"[^ 0-9]",""))</f>
        <v/>
      </c>
      <c r="F620" t="str">
        <f>TRIM([1]!RegExpFind(TblAddress[[#This Row],[cln1]],"(^|\D)\d{1,3}(\D|$)"))</f>
        <v/>
      </c>
      <c r="G620" t="s">
        <v>36</v>
      </c>
      <c r="H620">
        <v>1</v>
      </c>
      <c r="I620">
        <f>LEN(TblAddress[[#This Row],[person_address]])</f>
        <v>9</v>
      </c>
      <c r="J620" s="1">
        <f>IF(TblAddress[[#This Row],[chr_len]]&lt;=I$1002,3,IF(TblAddress[[#This Row],[chr_len]]&lt;=I$1003,2,1))</f>
        <v>3</v>
      </c>
      <c r="K620">
        <f>IF(LEN(TRIM(TblAddress[[#This Row],[cln1]]))=0,0,LEN(TRIM(TblAddress[[#This Row],[cln1]]))-LEN(SUBSTITUTE(TblAddress[[#This Row],[cln1]]," ",""))+1)</f>
        <v>1</v>
      </c>
      <c r="L620">
        <f>IF(LEN(TRIM(TblAddress[[#This Row],[cln2]]))=0,0,LEN(TRIM(TblAddress[[#This Row],[cln2]]))-LEN(SUBSTITUTE(TblAddress[[#This Row],[cln2]]," ",""))+1)</f>
        <v>0</v>
      </c>
      <c r="M620">
        <f>IF(TblAddress[[#This Row],[cln3]]="",0,1)</f>
        <v>0</v>
      </c>
      <c r="N620" s="7">
        <f>LEN(SUBSTITUTE(TblAddress[[#This Row],[cln2]]," ",""))</f>
        <v>0</v>
      </c>
      <c r="O620" s="6">
        <f t="shared" ca="1" si="9"/>
        <v>0.48028079735637663</v>
      </c>
      <c r="P620" s="6">
        <v>0.14637462195054851</v>
      </c>
      <c r="Q620" s="6"/>
      <c r="R620" s="6"/>
      <c r="S620" s="6" t="s">
        <v>2262</v>
      </c>
      <c r="T620" s="6"/>
      <c r="U620" s="6"/>
      <c r="V620" s="6"/>
      <c r="W620" s="17"/>
      <c r="X620" s="6"/>
      <c r="Y620" s="18"/>
      <c r="Z620" s="6" t="s">
        <v>1262</v>
      </c>
      <c r="AA620" s="6"/>
      <c r="AB620" s="6"/>
      <c r="AC620" s="6"/>
      <c r="AD620" s="6"/>
      <c r="AE620" s="6">
        <v>0</v>
      </c>
    </row>
    <row r="621" spans="1:31">
      <c r="A621">
        <v>11591225</v>
      </c>
      <c r="B621" t="s">
        <v>1263</v>
      </c>
      <c r="C621" t="s">
        <v>664</v>
      </c>
      <c r="D621" t="str">
        <f>TRIM(SUBSTITUTE(TblAddress[[#This Row],[person_address]],","," "))</f>
        <v>Ottawa</v>
      </c>
      <c r="E621" t="str">
        <f>TRIM([1]!RegExpReplace(TblAddress[[#This Row],[cln1]],"[^ 0-9]",""))</f>
        <v/>
      </c>
      <c r="F621" t="str">
        <f>TRIM([1]!RegExpFind(TblAddress[[#This Row],[cln1]],"(^|\D)\d{1,3}(\D|$)"))</f>
        <v/>
      </c>
      <c r="G621" t="s">
        <v>64</v>
      </c>
      <c r="H621">
        <v>1</v>
      </c>
      <c r="I621">
        <f>LEN(TblAddress[[#This Row],[person_address]])</f>
        <v>6</v>
      </c>
      <c r="J621" s="1">
        <f>IF(TblAddress[[#This Row],[chr_len]]&lt;=I$1002,3,IF(TblAddress[[#This Row],[chr_len]]&lt;=I$1003,2,1))</f>
        <v>3</v>
      </c>
      <c r="K621">
        <f>IF(LEN(TRIM(TblAddress[[#This Row],[cln1]]))=0,0,LEN(TRIM(TblAddress[[#This Row],[cln1]]))-LEN(SUBSTITUTE(TblAddress[[#This Row],[cln1]]," ",""))+1)</f>
        <v>1</v>
      </c>
      <c r="L621">
        <f>IF(LEN(TRIM(TblAddress[[#This Row],[cln2]]))=0,0,LEN(TRIM(TblAddress[[#This Row],[cln2]]))-LEN(SUBSTITUTE(TblAddress[[#This Row],[cln2]]," ",""))+1)</f>
        <v>0</v>
      </c>
      <c r="M621">
        <f>IF(TblAddress[[#This Row],[cln3]]="",0,1)</f>
        <v>0</v>
      </c>
      <c r="N621" s="7">
        <f>LEN(SUBSTITUTE(TblAddress[[#This Row],[cln2]]," ",""))</f>
        <v>0</v>
      </c>
      <c r="O621" s="6">
        <f t="shared" ca="1" si="9"/>
        <v>0.99427466272465059</v>
      </c>
      <c r="P621" s="6">
        <v>0.20709040361803532</v>
      </c>
      <c r="Q621" s="6"/>
      <c r="R621" s="6"/>
      <c r="S621" s="6" t="s">
        <v>2266</v>
      </c>
      <c r="T621" s="6"/>
      <c r="U621" s="6"/>
      <c r="V621" s="8"/>
      <c r="W621" s="6"/>
      <c r="X621" s="6"/>
      <c r="Y621" s="8"/>
      <c r="Z621" s="6" t="s">
        <v>664</v>
      </c>
      <c r="AA621" s="6"/>
      <c r="AB621" s="6"/>
      <c r="AC621" s="6"/>
      <c r="AD621" s="6"/>
      <c r="AE621" s="6">
        <v>0</v>
      </c>
    </row>
    <row r="622" spans="1:31">
      <c r="A622">
        <v>11592395</v>
      </c>
      <c r="B622" t="s">
        <v>1264</v>
      </c>
      <c r="C622" t="s">
        <v>1265</v>
      </c>
      <c r="D622" t="str">
        <f>TRIM(SUBSTITUTE(TblAddress[[#This Row],[person_address]],","," "))</f>
        <v>Gaithersburg MD</v>
      </c>
      <c r="E622" t="str">
        <f>TRIM([1]!RegExpReplace(TblAddress[[#This Row],[cln1]],"[^ 0-9]",""))</f>
        <v/>
      </c>
      <c r="F622" t="str">
        <f>TRIM([1]!RegExpFind(TblAddress[[#This Row],[cln1]],"(^|\D)\d{1,3}(\D|$)"))</f>
        <v/>
      </c>
      <c r="G622" t="s">
        <v>19</v>
      </c>
      <c r="H622">
        <v>1</v>
      </c>
      <c r="I622">
        <f>LEN(TblAddress[[#This Row],[person_address]])</f>
        <v>15</v>
      </c>
      <c r="J622" s="1">
        <f>IF(TblAddress[[#This Row],[chr_len]]&lt;=I$1002,3,IF(TblAddress[[#This Row],[chr_len]]&lt;=I$1003,2,1))</f>
        <v>3</v>
      </c>
      <c r="K622">
        <f>IF(LEN(TRIM(TblAddress[[#This Row],[cln1]]))=0,0,LEN(TRIM(TblAddress[[#This Row],[cln1]]))-LEN(SUBSTITUTE(TblAddress[[#This Row],[cln1]]," ",""))+1)</f>
        <v>2</v>
      </c>
      <c r="L622">
        <f>IF(LEN(TRIM(TblAddress[[#This Row],[cln2]]))=0,0,LEN(TRIM(TblAddress[[#This Row],[cln2]]))-LEN(SUBSTITUTE(TblAddress[[#This Row],[cln2]]," ",""))+1)</f>
        <v>0</v>
      </c>
      <c r="M622">
        <f>IF(TblAddress[[#This Row],[cln3]]="",0,1)</f>
        <v>0</v>
      </c>
      <c r="N622" s="7">
        <f>LEN(SUBSTITUTE(TblAddress[[#This Row],[cln2]]," ",""))</f>
        <v>0</v>
      </c>
      <c r="O622" s="6">
        <f t="shared" ca="1" si="9"/>
        <v>0.59442246331752968</v>
      </c>
      <c r="P622" s="6">
        <v>0.19004852333019984</v>
      </c>
      <c r="Q622" s="6"/>
      <c r="R622" s="6"/>
      <c r="S622" s="6" t="s">
        <v>2265</v>
      </c>
      <c r="T622" s="7"/>
      <c r="U622" s="7"/>
      <c r="V622" s="8"/>
      <c r="W622" s="7"/>
      <c r="X622" s="7"/>
      <c r="Y622" s="8"/>
      <c r="Z622" s="7" t="s">
        <v>3537</v>
      </c>
      <c r="AA622" s="7" t="s">
        <v>466</v>
      </c>
      <c r="AB622" s="7"/>
      <c r="AC622" s="7"/>
      <c r="AD622" s="7"/>
      <c r="AE622" s="7">
        <v>0</v>
      </c>
    </row>
    <row r="623" spans="1:31">
      <c r="A623">
        <v>11598798</v>
      </c>
      <c r="B623" t="s">
        <v>1266</v>
      </c>
      <c r="C623" t="s">
        <v>1267</v>
      </c>
      <c r="D623" t="str">
        <f>TRIM(SUBSTITUTE(TblAddress[[#This Row],[person_address]],","," "))</f>
        <v>Boynton Beach FL</v>
      </c>
      <c r="E623" t="str">
        <f>TRIM([1]!RegExpReplace(TblAddress[[#This Row],[cln1]],"[^ 0-9]",""))</f>
        <v/>
      </c>
      <c r="F623" t="str">
        <f>TRIM([1]!RegExpFind(TblAddress[[#This Row],[cln1]],"(^|\D)\d{1,3}(\D|$)"))</f>
        <v/>
      </c>
      <c r="G623" t="s">
        <v>19</v>
      </c>
      <c r="H623">
        <v>1</v>
      </c>
      <c r="I623">
        <f>LEN(TblAddress[[#This Row],[person_address]])</f>
        <v>16</v>
      </c>
      <c r="J623" s="1">
        <f>IF(TblAddress[[#This Row],[chr_len]]&lt;=I$1002,3,IF(TblAddress[[#This Row],[chr_len]]&lt;=I$1003,2,1))</f>
        <v>3</v>
      </c>
      <c r="K623">
        <f>IF(LEN(TRIM(TblAddress[[#This Row],[cln1]]))=0,0,LEN(TRIM(TblAddress[[#This Row],[cln1]]))-LEN(SUBSTITUTE(TblAddress[[#This Row],[cln1]]," ",""))+1)</f>
        <v>3</v>
      </c>
      <c r="L623">
        <f>IF(LEN(TRIM(TblAddress[[#This Row],[cln2]]))=0,0,LEN(TRIM(TblAddress[[#This Row],[cln2]]))-LEN(SUBSTITUTE(TblAddress[[#This Row],[cln2]]," ",""))+1)</f>
        <v>0</v>
      </c>
      <c r="M623">
        <f>IF(TblAddress[[#This Row],[cln3]]="",0,1)</f>
        <v>0</v>
      </c>
      <c r="N623" s="7">
        <f>LEN(SUBSTITUTE(TblAddress[[#This Row],[cln2]]," ",""))</f>
        <v>0</v>
      </c>
      <c r="O623" s="6">
        <f t="shared" ca="1" si="9"/>
        <v>0.83810885642604371</v>
      </c>
      <c r="P623" s="6">
        <v>0.20206453089525855</v>
      </c>
      <c r="Q623" s="6"/>
      <c r="R623" s="6"/>
      <c r="S623" s="6" t="s">
        <v>2266</v>
      </c>
      <c r="T623" s="6"/>
      <c r="U623" s="6"/>
      <c r="V623" s="8"/>
      <c r="W623" s="6"/>
      <c r="X623" s="6"/>
      <c r="Y623" s="8"/>
      <c r="Z623" s="6" t="s">
        <v>2397</v>
      </c>
      <c r="AA623" s="6" t="s">
        <v>2398</v>
      </c>
      <c r="AB623" s="6"/>
      <c r="AC623" s="6"/>
      <c r="AD623" s="6"/>
      <c r="AE623" s="6">
        <v>0</v>
      </c>
    </row>
    <row r="624" spans="1:31">
      <c r="A624">
        <v>11609817</v>
      </c>
      <c r="B624" t="s">
        <v>1269</v>
      </c>
      <c r="C624" t="s">
        <v>1270</v>
      </c>
      <c r="D624" t="str">
        <f>TRIM(SUBSTITUTE(TblAddress[[#This Row],[person_address]],","," "))</f>
        <v>Hays KS</v>
      </c>
      <c r="E624" t="str">
        <f>TRIM([1]!RegExpReplace(TblAddress[[#This Row],[cln1]],"[^ 0-9]",""))</f>
        <v/>
      </c>
      <c r="F624" t="str">
        <f>TRIM([1]!RegExpFind(TblAddress[[#This Row],[cln1]],"(^|\D)\d{1,3}(\D|$)"))</f>
        <v/>
      </c>
      <c r="G624" t="s">
        <v>19</v>
      </c>
      <c r="H624">
        <v>1</v>
      </c>
      <c r="I624">
        <f>LEN(TblAddress[[#This Row],[person_address]])</f>
        <v>7</v>
      </c>
      <c r="J624" s="1">
        <f>IF(TblAddress[[#This Row],[chr_len]]&lt;=I$1002,3,IF(TblAddress[[#This Row],[chr_len]]&lt;=I$1003,2,1))</f>
        <v>3</v>
      </c>
      <c r="K624">
        <f>IF(LEN(TRIM(TblAddress[[#This Row],[cln1]]))=0,0,LEN(TRIM(TblAddress[[#This Row],[cln1]]))-LEN(SUBSTITUTE(TblAddress[[#This Row],[cln1]]," ",""))+1)</f>
        <v>2</v>
      </c>
      <c r="L624">
        <f>IF(LEN(TRIM(TblAddress[[#This Row],[cln2]]))=0,0,LEN(TRIM(TblAddress[[#This Row],[cln2]]))-LEN(SUBSTITUTE(TblAddress[[#This Row],[cln2]]," ",""))+1)</f>
        <v>0</v>
      </c>
      <c r="M624">
        <f>IF(TblAddress[[#This Row],[cln3]]="",0,1)</f>
        <v>0</v>
      </c>
      <c r="N624" s="7">
        <f>LEN(SUBSTITUTE(TblAddress[[#This Row],[cln2]]," ",""))</f>
        <v>0</v>
      </c>
      <c r="O624" s="6">
        <f t="shared" ca="1" si="9"/>
        <v>0.55858961462128542</v>
      </c>
      <c r="P624" s="6">
        <v>0.13150293428177107</v>
      </c>
      <c r="Q624" s="6"/>
      <c r="R624" s="6"/>
      <c r="S624" s="6" t="s">
        <v>2262</v>
      </c>
      <c r="T624" s="6"/>
      <c r="U624" s="6"/>
      <c r="V624" s="6"/>
      <c r="W624" s="17"/>
      <c r="X624" s="6"/>
      <c r="Y624" s="18"/>
      <c r="Z624" s="6" t="s">
        <v>3802</v>
      </c>
      <c r="AA624" s="6" t="s">
        <v>2281</v>
      </c>
      <c r="AB624" s="6"/>
      <c r="AC624" s="6"/>
      <c r="AD624" s="6"/>
      <c r="AE624" s="6">
        <v>0</v>
      </c>
    </row>
    <row r="625" spans="1:31">
      <c r="A625">
        <v>11615309</v>
      </c>
      <c r="B625" t="s">
        <v>1271</v>
      </c>
      <c r="C625" t="s">
        <v>1087</v>
      </c>
      <c r="D625" t="str">
        <f>TRIM(SUBSTITUTE(TblAddress[[#This Row],[person_address]],","," "))</f>
        <v>Atlanta GA</v>
      </c>
      <c r="E625" t="str">
        <f>TRIM([1]!RegExpReplace(TblAddress[[#This Row],[cln1]],"[^ 0-9]",""))</f>
        <v/>
      </c>
      <c r="F625" t="str">
        <f>TRIM([1]!RegExpFind(TblAddress[[#This Row],[cln1]],"(^|\D)\d{1,3}(\D|$)"))</f>
        <v/>
      </c>
      <c r="G625" t="s">
        <v>19</v>
      </c>
      <c r="H625">
        <v>1</v>
      </c>
      <c r="I625">
        <f>LEN(TblAddress[[#This Row],[person_address]])</f>
        <v>10</v>
      </c>
      <c r="J625" s="1">
        <f>IF(TblAddress[[#This Row],[chr_len]]&lt;=I$1002,3,IF(TblAddress[[#This Row],[chr_len]]&lt;=I$1003,2,1))</f>
        <v>3</v>
      </c>
      <c r="K625">
        <f>IF(LEN(TRIM(TblAddress[[#This Row],[cln1]]))=0,0,LEN(TRIM(TblAddress[[#This Row],[cln1]]))-LEN(SUBSTITUTE(TblAddress[[#This Row],[cln1]]," ",""))+1)</f>
        <v>2</v>
      </c>
      <c r="L625">
        <f>IF(LEN(TRIM(TblAddress[[#This Row],[cln2]]))=0,0,LEN(TRIM(TblAddress[[#This Row],[cln2]]))-LEN(SUBSTITUTE(TblAddress[[#This Row],[cln2]]," ",""))+1)</f>
        <v>0</v>
      </c>
      <c r="M625">
        <f>IF(TblAddress[[#This Row],[cln3]]="",0,1)</f>
        <v>0</v>
      </c>
      <c r="N625" s="7">
        <f>LEN(SUBSTITUTE(TblAddress[[#This Row],[cln2]]," ",""))</f>
        <v>0</v>
      </c>
      <c r="O625" s="6">
        <f t="shared" ca="1" si="9"/>
        <v>0.95894907561295517</v>
      </c>
      <c r="P625" s="6">
        <v>0.11632989724692289</v>
      </c>
      <c r="Q625" s="6"/>
      <c r="R625" s="6"/>
      <c r="S625" s="6" t="s">
        <v>2261</v>
      </c>
      <c r="T625" s="7"/>
      <c r="U625" s="7"/>
      <c r="V625" s="8"/>
      <c r="W625" s="7"/>
      <c r="X625" s="7"/>
      <c r="Y625" s="8"/>
      <c r="Z625" s="7" t="s">
        <v>3280</v>
      </c>
      <c r="AA625" s="7" t="s">
        <v>2388</v>
      </c>
      <c r="AB625" s="7"/>
      <c r="AC625" s="6"/>
      <c r="AD625" s="6"/>
      <c r="AE625" s="6">
        <v>0</v>
      </c>
    </row>
    <row r="626" spans="1:31">
      <c r="A626">
        <v>11625159</v>
      </c>
      <c r="B626" t="s">
        <v>1272</v>
      </c>
      <c r="C626" t="s">
        <v>1208</v>
      </c>
      <c r="D626" t="str">
        <f>TRIM(SUBSTITUTE(TblAddress[[#This Row],[person_address]],","," "))</f>
        <v>Encinitas CA</v>
      </c>
      <c r="E626" t="str">
        <f>TRIM([1]!RegExpReplace(TblAddress[[#This Row],[cln1]],"[^ 0-9]",""))</f>
        <v/>
      </c>
      <c r="F626" t="str">
        <f>TRIM([1]!RegExpFind(TblAddress[[#This Row],[cln1]],"(^|\D)\d{1,3}(\D|$)"))</f>
        <v/>
      </c>
      <c r="G626" t="s">
        <v>19</v>
      </c>
      <c r="H626">
        <v>1</v>
      </c>
      <c r="I626">
        <f>LEN(TblAddress[[#This Row],[person_address]])</f>
        <v>12</v>
      </c>
      <c r="J626" s="1">
        <f>IF(TblAddress[[#This Row],[chr_len]]&lt;=I$1002,3,IF(TblAddress[[#This Row],[chr_len]]&lt;=I$1003,2,1))</f>
        <v>3</v>
      </c>
      <c r="K626">
        <f>IF(LEN(TRIM(TblAddress[[#This Row],[cln1]]))=0,0,LEN(TRIM(TblAddress[[#This Row],[cln1]]))-LEN(SUBSTITUTE(TblAddress[[#This Row],[cln1]]," ",""))+1)</f>
        <v>2</v>
      </c>
      <c r="L626">
        <f>IF(LEN(TRIM(TblAddress[[#This Row],[cln2]]))=0,0,LEN(TRIM(TblAddress[[#This Row],[cln2]]))-LEN(SUBSTITUTE(TblAddress[[#This Row],[cln2]]," ",""))+1)</f>
        <v>0</v>
      </c>
      <c r="M626">
        <f>IF(TblAddress[[#This Row],[cln3]]="",0,1)</f>
        <v>0</v>
      </c>
      <c r="N626" s="7">
        <f>LEN(SUBSTITUTE(TblAddress[[#This Row],[cln2]]," ",""))</f>
        <v>0</v>
      </c>
      <c r="O626" s="6">
        <f t="shared" ca="1" si="9"/>
        <v>0.42433429033552283</v>
      </c>
      <c r="P626" s="6">
        <v>0.13852123991837317</v>
      </c>
      <c r="Q626" s="6"/>
      <c r="R626" s="6"/>
      <c r="S626" s="6" t="s">
        <v>2262</v>
      </c>
      <c r="T626" s="6"/>
      <c r="U626" s="6"/>
      <c r="V626" s="6"/>
      <c r="W626" s="17"/>
      <c r="X626" s="6"/>
      <c r="Y626" s="18"/>
      <c r="Z626" s="6" t="s">
        <v>3803</v>
      </c>
      <c r="AA626" s="6" t="s">
        <v>64</v>
      </c>
      <c r="AB626" s="6"/>
      <c r="AC626" s="6"/>
      <c r="AD626" s="6"/>
      <c r="AE626" s="6">
        <v>0</v>
      </c>
    </row>
    <row r="627" spans="1:31">
      <c r="A627">
        <v>11631647</v>
      </c>
      <c r="B627" t="s">
        <v>1273</v>
      </c>
      <c r="C627" t="s">
        <v>1274</v>
      </c>
      <c r="D627" t="str">
        <f>TRIM(SUBSTITUTE(TblAddress[[#This Row],[person_address]],","," "))</f>
        <v>Las Cruces NM</v>
      </c>
      <c r="E627" t="str">
        <f>TRIM([1]!RegExpReplace(TblAddress[[#This Row],[cln1]],"[^ 0-9]",""))</f>
        <v/>
      </c>
      <c r="F627" t="str">
        <f>TRIM([1]!RegExpFind(TblAddress[[#This Row],[cln1]],"(^|\D)\d{1,3}(\D|$)"))</f>
        <v/>
      </c>
      <c r="G627" t="s">
        <v>19</v>
      </c>
      <c r="H627">
        <v>1</v>
      </c>
      <c r="I627">
        <f>LEN(TblAddress[[#This Row],[person_address]])</f>
        <v>13</v>
      </c>
      <c r="J627" s="1">
        <f>IF(TblAddress[[#This Row],[chr_len]]&lt;=I$1002,3,IF(TblAddress[[#This Row],[chr_len]]&lt;=I$1003,2,1))</f>
        <v>3</v>
      </c>
      <c r="K627">
        <f>IF(LEN(TRIM(TblAddress[[#This Row],[cln1]]))=0,0,LEN(TRIM(TblAddress[[#This Row],[cln1]]))-LEN(SUBSTITUTE(TblAddress[[#This Row],[cln1]]," ",""))+1)</f>
        <v>3</v>
      </c>
      <c r="L627">
        <f>IF(LEN(TRIM(TblAddress[[#This Row],[cln2]]))=0,0,LEN(TRIM(TblAddress[[#This Row],[cln2]]))-LEN(SUBSTITUTE(TblAddress[[#This Row],[cln2]]," ",""))+1)</f>
        <v>0</v>
      </c>
      <c r="M627">
        <f>IF(TblAddress[[#This Row],[cln3]]="",0,1)</f>
        <v>0</v>
      </c>
      <c r="N627" s="7">
        <f>LEN(SUBSTITUTE(TblAddress[[#This Row],[cln2]]," ",""))</f>
        <v>0</v>
      </c>
      <c r="O627" s="6">
        <f t="shared" ca="1" si="9"/>
        <v>0.40440532369109372</v>
      </c>
      <c r="P627" s="6">
        <v>0.1953279856019412</v>
      </c>
      <c r="Q627" s="6"/>
      <c r="R627" s="6"/>
      <c r="S627" s="6" t="s">
        <v>2265</v>
      </c>
      <c r="T627" s="7"/>
      <c r="U627" s="7"/>
      <c r="V627" s="8"/>
      <c r="W627" s="7"/>
      <c r="X627" s="7"/>
      <c r="Y627" s="8"/>
      <c r="Z627" s="7" t="s">
        <v>3538</v>
      </c>
      <c r="AA627" s="7" t="s">
        <v>3539</v>
      </c>
      <c r="AB627" s="7"/>
      <c r="AC627" s="7"/>
      <c r="AD627" s="7"/>
      <c r="AE627" s="7">
        <v>0</v>
      </c>
    </row>
    <row r="628" spans="1:31">
      <c r="A628">
        <v>11642218</v>
      </c>
      <c r="B628" t="s">
        <v>1275</v>
      </c>
      <c r="C628" t="s">
        <v>1276</v>
      </c>
      <c r="D628" t="str">
        <f>TRIM(SUBSTITUTE(TblAddress[[#This Row],[person_address]],","," "))</f>
        <v>Tigard OR</v>
      </c>
      <c r="E628" t="str">
        <f>TRIM([1]!RegExpReplace(TblAddress[[#This Row],[cln1]],"[^ 0-9]",""))</f>
        <v/>
      </c>
      <c r="F628" t="str">
        <f>TRIM([1]!RegExpFind(TblAddress[[#This Row],[cln1]],"(^|\D)\d{1,3}(\D|$)"))</f>
        <v/>
      </c>
      <c r="G628" t="s">
        <v>19</v>
      </c>
      <c r="H628">
        <v>1</v>
      </c>
      <c r="I628">
        <f>LEN(TblAddress[[#This Row],[person_address]])</f>
        <v>9</v>
      </c>
      <c r="J628" s="1">
        <f>IF(TblAddress[[#This Row],[chr_len]]&lt;=I$1002,3,IF(TblAddress[[#This Row],[chr_len]]&lt;=I$1003,2,1))</f>
        <v>3</v>
      </c>
      <c r="K628">
        <f>IF(LEN(TRIM(TblAddress[[#This Row],[cln1]]))=0,0,LEN(TRIM(TblAddress[[#This Row],[cln1]]))-LEN(SUBSTITUTE(TblAddress[[#This Row],[cln1]]," ",""))+1)</f>
        <v>2</v>
      </c>
      <c r="L628">
        <f>IF(LEN(TRIM(TblAddress[[#This Row],[cln2]]))=0,0,LEN(TRIM(TblAddress[[#This Row],[cln2]]))-LEN(SUBSTITUTE(TblAddress[[#This Row],[cln2]]," ",""))+1)</f>
        <v>0</v>
      </c>
      <c r="M628">
        <f>IF(TblAddress[[#This Row],[cln3]]="",0,1)</f>
        <v>0</v>
      </c>
      <c r="N628" s="7">
        <f>LEN(SUBSTITUTE(TblAddress[[#This Row],[cln2]]," ",""))</f>
        <v>0</v>
      </c>
      <c r="O628" s="6">
        <f t="shared" ca="1" si="9"/>
        <v>3.6311629257272382E-2</v>
      </c>
      <c r="P628" s="6">
        <v>0.19458080113098508</v>
      </c>
      <c r="Q628" s="6"/>
      <c r="R628" s="6"/>
      <c r="S628" s="6" t="s">
        <v>2265</v>
      </c>
      <c r="T628" s="7"/>
      <c r="U628" s="7"/>
      <c r="V628" s="8"/>
      <c r="W628" s="7"/>
      <c r="X628" s="7" t="s">
        <v>3540</v>
      </c>
      <c r="Y628" s="8"/>
      <c r="Z628" s="7"/>
      <c r="AA628" s="7" t="s">
        <v>2399</v>
      </c>
      <c r="AB628" s="7"/>
      <c r="AC628" s="7"/>
      <c r="AD628" s="7"/>
      <c r="AE628" s="7">
        <v>0</v>
      </c>
    </row>
    <row r="629" spans="1:31">
      <c r="A629">
        <v>11676218</v>
      </c>
      <c r="B629" t="s">
        <v>1277</v>
      </c>
      <c r="C629" t="s">
        <v>1243</v>
      </c>
      <c r="D629" t="str">
        <f>TRIM(SUBSTITUTE(TblAddress[[#This Row],[person_address]],","," "))</f>
        <v>Maharashtra</v>
      </c>
      <c r="E629" t="str">
        <f>TRIM([1]!RegExpReplace(TblAddress[[#This Row],[cln1]],"[^ 0-9]",""))</f>
        <v/>
      </c>
      <c r="F629" t="str">
        <f>TRIM([1]!RegExpFind(TblAddress[[#This Row],[cln1]],"(^|\D)\d{1,3}(\D|$)"))</f>
        <v/>
      </c>
      <c r="G629" t="s">
        <v>210</v>
      </c>
      <c r="H629">
        <v>1</v>
      </c>
      <c r="I629">
        <f>LEN(TblAddress[[#This Row],[person_address]])</f>
        <v>11</v>
      </c>
      <c r="J629" s="1">
        <f>IF(TblAddress[[#This Row],[chr_len]]&lt;=I$1002,3,IF(TblAddress[[#This Row],[chr_len]]&lt;=I$1003,2,1))</f>
        <v>3</v>
      </c>
      <c r="K629">
        <f>IF(LEN(TRIM(TblAddress[[#This Row],[cln1]]))=0,0,LEN(TRIM(TblAddress[[#This Row],[cln1]]))-LEN(SUBSTITUTE(TblAddress[[#This Row],[cln1]]," ",""))+1)</f>
        <v>1</v>
      </c>
      <c r="L629">
        <f>IF(LEN(TRIM(TblAddress[[#This Row],[cln2]]))=0,0,LEN(TRIM(TblAddress[[#This Row],[cln2]]))-LEN(SUBSTITUTE(TblAddress[[#This Row],[cln2]]," ",""))+1)</f>
        <v>0</v>
      </c>
      <c r="M629">
        <f>IF(TblAddress[[#This Row],[cln3]]="",0,1)</f>
        <v>0</v>
      </c>
      <c r="N629" s="7">
        <f>LEN(SUBSTITUTE(TblAddress[[#This Row],[cln2]]," ",""))</f>
        <v>0</v>
      </c>
      <c r="O629" s="6">
        <f t="shared" ca="1" si="9"/>
        <v>0.55967492996661639</v>
      </c>
      <c r="P629" s="6">
        <v>0.12824819978752044</v>
      </c>
      <c r="Q629" s="6"/>
      <c r="R629" s="6"/>
      <c r="S629" s="6" t="s">
        <v>2261</v>
      </c>
      <c r="T629" s="7"/>
      <c r="U629" s="7"/>
      <c r="V629" s="8"/>
      <c r="W629" s="7"/>
      <c r="X629" s="7"/>
      <c r="Y629" s="8"/>
      <c r="Z629" s="7"/>
      <c r="AA629" s="7" t="s">
        <v>1243</v>
      </c>
      <c r="AB629" s="7"/>
      <c r="AC629" s="6"/>
      <c r="AD629" s="6"/>
      <c r="AE629" s="6">
        <v>0</v>
      </c>
    </row>
    <row r="630" spans="1:31">
      <c r="A630">
        <v>11685335</v>
      </c>
      <c r="B630" t="s">
        <v>1278</v>
      </c>
      <c r="C630" t="s">
        <v>613</v>
      </c>
      <c r="D630" t="str">
        <f>TRIM(SUBSTITUTE(TblAddress[[#This Row],[person_address]],","," "))</f>
        <v>Tokyo</v>
      </c>
      <c r="E630" t="str">
        <f>TRIM([1]!RegExpReplace(TblAddress[[#This Row],[cln1]],"[^ 0-9]",""))</f>
        <v/>
      </c>
      <c r="F630" t="str">
        <f>TRIM([1]!RegExpFind(TblAddress[[#This Row],[cln1]],"(^|\D)\d{1,3}(\D|$)"))</f>
        <v/>
      </c>
      <c r="G630" t="s">
        <v>8</v>
      </c>
      <c r="H630">
        <v>1</v>
      </c>
      <c r="I630">
        <f>LEN(TblAddress[[#This Row],[person_address]])</f>
        <v>5</v>
      </c>
      <c r="J630" s="1">
        <f>IF(TblAddress[[#This Row],[chr_len]]&lt;=I$1002,3,IF(TblAddress[[#This Row],[chr_len]]&lt;=I$1003,2,1))</f>
        <v>3</v>
      </c>
      <c r="K630">
        <f>IF(LEN(TRIM(TblAddress[[#This Row],[cln1]]))=0,0,LEN(TRIM(TblAddress[[#This Row],[cln1]]))-LEN(SUBSTITUTE(TblAddress[[#This Row],[cln1]]," ",""))+1)</f>
        <v>1</v>
      </c>
      <c r="L630">
        <f>IF(LEN(TRIM(TblAddress[[#This Row],[cln2]]))=0,0,LEN(TRIM(TblAddress[[#This Row],[cln2]]))-LEN(SUBSTITUTE(TblAddress[[#This Row],[cln2]]," ",""))+1)</f>
        <v>0</v>
      </c>
      <c r="M630">
        <f>IF(TblAddress[[#This Row],[cln3]]="",0,1)</f>
        <v>0</v>
      </c>
      <c r="N630" s="7">
        <f>LEN(SUBSTITUTE(TblAddress[[#This Row],[cln2]]," ",""))</f>
        <v>0</v>
      </c>
      <c r="O630" s="6">
        <f t="shared" ca="1" si="9"/>
        <v>0.30381969496636896</v>
      </c>
      <c r="P630" s="6">
        <v>0.12482668725737023</v>
      </c>
      <c r="Q630" s="6"/>
      <c r="R630" s="6"/>
      <c r="S630" s="6" t="s">
        <v>2261</v>
      </c>
      <c r="T630" s="7"/>
      <c r="U630" s="7"/>
      <c r="V630" s="8"/>
      <c r="X630" s="7"/>
      <c r="Y630" s="8"/>
      <c r="Z630" s="7" t="s">
        <v>613</v>
      </c>
      <c r="AA630" s="7"/>
      <c r="AB630" s="7"/>
      <c r="AC630" s="6"/>
      <c r="AD630" s="6"/>
      <c r="AE630" s="6">
        <v>0</v>
      </c>
    </row>
    <row r="631" spans="1:31">
      <c r="A631">
        <v>11691110</v>
      </c>
      <c r="B631" t="s">
        <v>1279</v>
      </c>
      <c r="C631" t="s">
        <v>638</v>
      </c>
      <c r="D631" t="str">
        <f>TRIM(SUBSTITUTE(TblAddress[[#This Row],[person_address]],","," "))</f>
        <v>Shizuoka</v>
      </c>
      <c r="E631" t="str">
        <f>TRIM([1]!RegExpReplace(TblAddress[[#This Row],[cln1]],"[^ 0-9]",""))</f>
        <v/>
      </c>
      <c r="F631" t="str">
        <f>TRIM([1]!RegExpFind(TblAddress[[#This Row],[cln1]],"(^|\D)\d{1,3}(\D|$)"))</f>
        <v/>
      </c>
      <c r="G631" t="s">
        <v>8</v>
      </c>
      <c r="H631">
        <v>1</v>
      </c>
      <c r="I631">
        <f>LEN(TblAddress[[#This Row],[person_address]])</f>
        <v>8</v>
      </c>
      <c r="J631" s="1">
        <f>IF(TblAddress[[#This Row],[chr_len]]&lt;=I$1002,3,IF(TblAddress[[#This Row],[chr_len]]&lt;=I$1003,2,1))</f>
        <v>3</v>
      </c>
      <c r="K631">
        <f>IF(LEN(TRIM(TblAddress[[#This Row],[cln1]]))=0,0,LEN(TRIM(TblAddress[[#This Row],[cln1]]))-LEN(SUBSTITUTE(TblAddress[[#This Row],[cln1]]," ",""))+1)</f>
        <v>1</v>
      </c>
      <c r="L631">
        <f>IF(LEN(TRIM(TblAddress[[#This Row],[cln2]]))=0,0,LEN(TRIM(TblAddress[[#This Row],[cln2]]))-LEN(SUBSTITUTE(TblAddress[[#This Row],[cln2]]," ",""))+1)</f>
        <v>0</v>
      </c>
      <c r="M631">
        <f>IF(TblAddress[[#This Row],[cln3]]="",0,1)</f>
        <v>0</v>
      </c>
      <c r="N631" s="7">
        <f>LEN(SUBSTITUTE(TblAddress[[#This Row],[cln2]]," ",""))</f>
        <v>0</v>
      </c>
      <c r="O631" s="6">
        <f t="shared" ca="1" si="9"/>
        <v>0.85554222998985763</v>
      </c>
      <c r="P631" s="6">
        <v>0.1958200687336511</v>
      </c>
      <c r="Q631" s="6"/>
      <c r="R631" s="6"/>
      <c r="S631" s="6" t="s">
        <v>2265</v>
      </c>
      <c r="T631" s="7"/>
      <c r="U631" s="7"/>
      <c r="V631" s="8"/>
      <c r="X631" s="7"/>
      <c r="Y631" s="8"/>
      <c r="Z631" s="7" t="s">
        <v>638</v>
      </c>
      <c r="AA631" s="7"/>
      <c r="AB631" s="7"/>
      <c r="AC631" s="7"/>
      <c r="AD631" s="7"/>
      <c r="AE631" s="7">
        <v>0</v>
      </c>
    </row>
    <row r="632" spans="1:31">
      <c r="A632">
        <v>11695654</v>
      </c>
      <c r="B632" t="s">
        <v>1280</v>
      </c>
      <c r="C632" t="s">
        <v>606</v>
      </c>
      <c r="D632" t="str">
        <f>TRIM(SUBSTITUTE(TblAddress[[#This Row],[person_address]],","," "))</f>
        <v>Shanghai</v>
      </c>
      <c r="E632" t="str">
        <f>TRIM([1]!RegExpReplace(TblAddress[[#This Row],[cln1]],"[^ 0-9]",""))</f>
        <v/>
      </c>
      <c r="F632" t="str">
        <f>TRIM([1]!RegExpFind(TblAddress[[#This Row],[cln1]],"(^|\D)\d{1,3}(\D|$)"))</f>
        <v/>
      </c>
      <c r="G632" t="s">
        <v>61</v>
      </c>
      <c r="H632">
        <v>1</v>
      </c>
      <c r="I632">
        <f>LEN(TblAddress[[#This Row],[person_address]])</f>
        <v>8</v>
      </c>
      <c r="J632" s="1">
        <f>IF(TblAddress[[#This Row],[chr_len]]&lt;=I$1002,3,IF(TblAddress[[#This Row],[chr_len]]&lt;=I$1003,2,1))</f>
        <v>3</v>
      </c>
      <c r="K632">
        <f>IF(LEN(TRIM(TblAddress[[#This Row],[cln1]]))=0,0,LEN(TRIM(TblAddress[[#This Row],[cln1]]))-LEN(SUBSTITUTE(TblAddress[[#This Row],[cln1]]," ",""))+1)</f>
        <v>1</v>
      </c>
      <c r="L632">
        <f>IF(LEN(TRIM(TblAddress[[#This Row],[cln2]]))=0,0,LEN(TRIM(TblAddress[[#This Row],[cln2]]))-LEN(SUBSTITUTE(TblAddress[[#This Row],[cln2]]," ",""))+1)</f>
        <v>0</v>
      </c>
      <c r="M632">
        <f>IF(TblAddress[[#This Row],[cln3]]="",0,1)</f>
        <v>0</v>
      </c>
      <c r="N632" s="7">
        <f>LEN(SUBSTITUTE(TblAddress[[#This Row],[cln2]]," ",""))</f>
        <v>0</v>
      </c>
      <c r="O632" s="6">
        <f t="shared" ca="1" si="9"/>
        <v>0.82388460031225663</v>
      </c>
      <c r="P632" s="6">
        <v>0.166863156399506</v>
      </c>
      <c r="Q632" s="6"/>
      <c r="R632" s="6"/>
      <c r="S632" s="6" t="s">
        <v>2264</v>
      </c>
      <c r="T632" s="7"/>
      <c r="U632" s="7"/>
      <c r="V632" s="8"/>
      <c r="W632" s="7"/>
      <c r="X632" s="7"/>
      <c r="Y632" s="8"/>
      <c r="Z632" s="7" t="s">
        <v>606</v>
      </c>
      <c r="AA632" s="7"/>
      <c r="AB632" s="7"/>
      <c r="AC632" s="7"/>
      <c r="AD632" s="7"/>
      <c r="AE632" s="7">
        <v>0</v>
      </c>
    </row>
    <row r="633" spans="1:31">
      <c r="A633">
        <v>11706436</v>
      </c>
      <c r="B633" t="s">
        <v>1281</v>
      </c>
      <c r="C633" t="s">
        <v>1282</v>
      </c>
      <c r="D633" t="str">
        <f>TRIM(SUBSTITUTE(TblAddress[[#This Row],[person_address]],","," "))</f>
        <v>The Woodlands TX</v>
      </c>
      <c r="E633" t="str">
        <f>TRIM([1]!RegExpReplace(TblAddress[[#This Row],[cln1]],"[^ 0-9]",""))</f>
        <v/>
      </c>
      <c r="F633" t="str">
        <f>TRIM([1]!RegExpFind(TblAddress[[#This Row],[cln1]],"(^|\D)\d{1,3}(\D|$)"))</f>
        <v/>
      </c>
      <c r="G633" t="s">
        <v>19</v>
      </c>
      <c r="H633">
        <v>1</v>
      </c>
      <c r="I633">
        <f>LEN(TblAddress[[#This Row],[person_address]])</f>
        <v>16</v>
      </c>
      <c r="J633" s="1">
        <f>IF(TblAddress[[#This Row],[chr_len]]&lt;=I$1002,3,IF(TblAddress[[#This Row],[chr_len]]&lt;=I$1003,2,1))</f>
        <v>3</v>
      </c>
      <c r="K633">
        <f>IF(LEN(TRIM(TblAddress[[#This Row],[cln1]]))=0,0,LEN(TRIM(TblAddress[[#This Row],[cln1]]))-LEN(SUBSTITUTE(TblAddress[[#This Row],[cln1]]," ",""))+1)</f>
        <v>3</v>
      </c>
      <c r="L633">
        <f>IF(LEN(TRIM(TblAddress[[#This Row],[cln2]]))=0,0,LEN(TRIM(TblAddress[[#This Row],[cln2]]))-LEN(SUBSTITUTE(TblAddress[[#This Row],[cln2]]," ",""))+1)</f>
        <v>0</v>
      </c>
      <c r="M633">
        <f>IF(TblAddress[[#This Row],[cln3]]="",0,1)</f>
        <v>0</v>
      </c>
      <c r="N633" s="7">
        <f>LEN(SUBSTITUTE(TblAddress[[#This Row],[cln2]]," ",""))</f>
        <v>0</v>
      </c>
      <c r="O633" s="6">
        <f t="shared" ca="1" si="9"/>
        <v>0.14905560556494946</v>
      </c>
      <c r="P633" s="6">
        <v>0.17410455304283623</v>
      </c>
      <c r="Q633" s="6"/>
      <c r="R633" s="6"/>
      <c r="S633" s="6" t="s">
        <v>2264</v>
      </c>
      <c r="T633" s="7"/>
      <c r="U633" s="7"/>
      <c r="V633" s="8"/>
      <c r="W633" s="7"/>
      <c r="X633" s="7" t="s">
        <v>2693</v>
      </c>
      <c r="Y633" s="8"/>
      <c r="Z633" s="7"/>
      <c r="AA633" s="7" t="s">
        <v>2071</v>
      </c>
      <c r="AB633" s="7"/>
      <c r="AC633" s="7"/>
      <c r="AD633" s="7"/>
      <c r="AE633" s="7">
        <v>0</v>
      </c>
    </row>
    <row r="634" spans="1:31">
      <c r="A634">
        <v>11727874</v>
      </c>
      <c r="B634" t="s">
        <v>1283</v>
      </c>
      <c r="C634" t="s">
        <v>1284</v>
      </c>
      <c r="D634" t="str">
        <f>TRIM(SUBSTITUTE(TblAddress[[#This Row],[person_address]],","," "))</f>
        <v>Dublin</v>
      </c>
      <c r="E634" t="str">
        <f>TRIM([1]!RegExpReplace(TblAddress[[#This Row],[cln1]],"[^ 0-9]",""))</f>
        <v/>
      </c>
      <c r="F634" t="str">
        <f>TRIM([1]!RegExpFind(TblAddress[[#This Row],[cln1]],"(^|\D)\d{1,3}(\D|$)"))</f>
        <v/>
      </c>
      <c r="G634" t="s">
        <v>271</v>
      </c>
      <c r="H634">
        <v>1</v>
      </c>
      <c r="I634">
        <f>LEN(TblAddress[[#This Row],[person_address]])</f>
        <v>6</v>
      </c>
      <c r="J634" s="1">
        <f>IF(TblAddress[[#This Row],[chr_len]]&lt;=I$1002,3,IF(TblAddress[[#This Row],[chr_len]]&lt;=I$1003,2,1))</f>
        <v>3</v>
      </c>
      <c r="K634">
        <f>IF(LEN(TRIM(TblAddress[[#This Row],[cln1]]))=0,0,LEN(TRIM(TblAddress[[#This Row],[cln1]]))-LEN(SUBSTITUTE(TblAddress[[#This Row],[cln1]]," ",""))+1)</f>
        <v>1</v>
      </c>
      <c r="L634">
        <f>IF(LEN(TRIM(TblAddress[[#This Row],[cln2]]))=0,0,LEN(TRIM(TblAddress[[#This Row],[cln2]]))-LEN(SUBSTITUTE(TblAddress[[#This Row],[cln2]]," ",""))+1)</f>
        <v>0</v>
      </c>
      <c r="M634">
        <f>IF(TblAddress[[#This Row],[cln3]]="",0,1)</f>
        <v>0</v>
      </c>
      <c r="N634" s="7">
        <f>LEN(SUBSTITUTE(TblAddress[[#This Row],[cln2]]," ",""))</f>
        <v>0</v>
      </c>
      <c r="O634" s="6">
        <f t="shared" ca="1" si="9"/>
        <v>0.87152154516650326</v>
      </c>
      <c r="P634" s="6">
        <v>0.19173814863041061</v>
      </c>
      <c r="Q634" s="6"/>
      <c r="R634" s="6"/>
      <c r="S634" s="6" t="s">
        <v>2265</v>
      </c>
      <c r="T634" s="7"/>
      <c r="U634" s="7"/>
      <c r="V634" s="8"/>
      <c r="W634" s="7"/>
      <c r="X634" s="7"/>
      <c r="Y634" s="8"/>
      <c r="Z634" s="7" t="s">
        <v>1284</v>
      </c>
      <c r="AA634" s="7"/>
      <c r="AB634" s="7"/>
      <c r="AC634" s="7"/>
      <c r="AD634" s="7"/>
      <c r="AE634" s="7">
        <v>0</v>
      </c>
    </row>
    <row r="635" spans="1:31">
      <c r="A635">
        <v>11790534</v>
      </c>
      <c r="B635" t="s">
        <v>1286</v>
      </c>
      <c r="C635" t="s">
        <v>1287</v>
      </c>
      <c r="D635" t="str">
        <f>TRIM(SUBSTITUTE(TblAddress[[#This Row],[person_address]],","," "))</f>
        <v>New York NY</v>
      </c>
      <c r="E635" t="str">
        <f>TRIM([1]!RegExpReplace(TblAddress[[#This Row],[cln1]],"[^ 0-9]",""))</f>
        <v/>
      </c>
      <c r="F635" t="str">
        <f>TRIM([1]!RegExpFind(TblAddress[[#This Row],[cln1]],"(^|\D)\d{1,3}(\D|$)"))</f>
        <v/>
      </c>
      <c r="G635" t="s">
        <v>19</v>
      </c>
      <c r="H635">
        <v>1</v>
      </c>
      <c r="I635">
        <f>LEN(TblAddress[[#This Row],[person_address]])</f>
        <v>12</v>
      </c>
      <c r="J635" s="1">
        <f>IF(TblAddress[[#This Row],[chr_len]]&lt;=I$1002,3,IF(TblAddress[[#This Row],[chr_len]]&lt;=I$1003,2,1))</f>
        <v>3</v>
      </c>
      <c r="K635">
        <f>IF(LEN(TRIM(TblAddress[[#This Row],[cln1]]))=0,0,LEN(TRIM(TblAddress[[#This Row],[cln1]]))-LEN(SUBSTITUTE(TblAddress[[#This Row],[cln1]]," ",""))+1)</f>
        <v>3</v>
      </c>
      <c r="L635">
        <f>IF(LEN(TRIM(TblAddress[[#This Row],[cln2]]))=0,0,LEN(TRIM(TblAddress[[#This Row],[cln2]]))-LEN(SUBSTITUTE(TblAddress[[#This Row],[cln2]]," ",""))+1)</f>
        <v>0</v>
      </c>
      <c r="M635">
        <f>IF(TblAddress[[#This Row],[cln3]]="",0,1)</f>
        <v>0</v>
      </c>
      <c r="N635" s="7">
        <f>LEN(SUBSTITUTE(TblAddress[[#This Row],[cln2]]," ",""))</f>
        <v>0</v>
      </c>
      <c r="O635" s="6">
        <f t="shared" ca="1" si="9"/>
        <v>0.60875518461049249</v>
      </c>
      <c r="P635" s="6">
        <v>0.17227230289791817</v>
      </c>
      <c r="Q635" s="6"/>
      <c r="R635" s="6"/>
      <c r="S635" s="6" t="s">
        <v>2264</v>
      </c>
      <c r="T635" s="7"/>
      <c r="U635" s="7"/>
      <c r="V635" s="8"/>
      <c r="W635" s="7"/>
      <c r="X635" s="7"/>
      <c r="Y635" s="8"/>
      <c r="Z635" s="7" t="s">
        <v>2694</v>
      </c>
      <c r="AA635" s="7" t="s">
        <v>1096</v>
      </c>
      <c r="AB635" s="7"/>
      <c r="AC635" s="7"/>
      <c r="AD635" s="7"/>
      <c r="AE635" s="7">
        <v>0</v>
      </c>
    </row>
    <row r="636" spans="1:31">
      <c r="A636">
        <v>11822620</v>
      </c>
      <c r="B636" t="s">
        <v>1288</v>
      </c>
      <c r="C636" t="s">
        <v>1289</v>
      </c>
      <c r="D636" t="str">
        <f>TRIM(SUBSTITUTE(TblAddress[[#This Row],[person_address]],","," "))</f>
        <v>Takarazuka-shi</v>
      </c>
      <c r="E636" t="str">
        <f>TRIM([1]!RegExpReplace(TblAddress[[#This Row],[cln1]],"[^ 0-9]",""))</f>
        <v/>
      </c>
      <c r="F636" t="str">
        <f>TRIM([1]!RegExpFind(TblAddress[[#This Row],[cln1]],"(^|\D)\d{1,3}(\D|$)"))</f>
        <v/>
      </c>
      <c r="G636" t="s">
        <v>8</v>
      </c>
      <c r="H636">
        <v>1</v>
      </c>
      <c r="I636">
        <f>LEN(TblAddress[[#This Row],[person_address]])</f>
        <v>14</v>
      </c>
      <c r="J636" s="1">
        <f>IF(TblAddress[[#This Row],[chr_len]]&lt;=I$1002,3,IF(TblAddress[[#This Row],[chr_len]]&lt;=I$1003,2,1))</f>
        <v>3</v>
      </c>
      <c r="K636">
        <f>IF(LEN(TRIM(TblAddress[[#This Row],[cln1]]))=0,0,LEN(TRIM(TblAddress[[#This Row],[cln1]]))-LEN(SUBSTITUTE(TblAddress[[#This Row],[cln1]]," ",""))+1)</f>
        <v>1</v>
      </c>
      <c r="L636">
        <f>IF(LEN(TRIM(TblAddress[[#This Row],[cln2]]))=0,0,LEN(TRIM(TblAddress[[#This Row],[cln2]]))-LEN(SUBSTITUTE(TblAddress[[#This Row],[cln2]]," ",""))+1)</f>
        <v>0</v>
      </c>
      <c r="M636">
        <f>IF(TblAddress[[#This Row],[cln3]]="",0,1)</f>
        <v>0</v>
      </c>
      <c r="N636" s="7">
        <f>LEN(SUBSTITUTE(TblAddress[[#This Row],[cln2]]," ",""))</f>
        <v>0</v>
      </c>
      <c r="O636" s="6">
        <f t="shared" ca="1" si="9"/>
        <v>0.69314127697229988</v>
      </c>
      <c r="P636" s="6">
        <v>0.14550513021235623</v>
      </c>
      <c r="Q636" s="6"/>
      <c r="R636" s="6"/>
      <c r="S636" s="6" t="s">
        <v>2262</v>
      </c>
      <c r="T636" s="6"/>
      <c r="U636" s="6"/>
      <c r="V636" s="6"/>
      <c r="W636" s="18"/>
      <c r="X636" s="6"/>
      <c r="Y636" s="18"/>
      <c r="Z636" s="6" t="s">
        <v>1289</v>
      </c>
      <c r="AA636" s="6"/>
      <c r="AB636" s="6"/>
      <c r="AC636" s="6"/>
      <c r="AD636" s="6"/>
      <c r="AE636" s="6">
        <v>0</v>
      </c>
    </row>
    <row r="637" spans="1:31">
      <c r="A637">
        <v>11832075</v>
      </c>
      <c r="B637" t="s">
        <v>1290</v>
      </c>
      <c r="C637" t="s">
        <v>1291</v>
      </c>
      <c r="D637" t="str">
        <f>TRIM(SUBSTITUTE(TblAddress[[#This Row],[person_address]],","," "))</f>
        <v>Nanjing</v>
      </c>
      <c r="E637" t="str">
        <f>TRIM([1]!RegExpReplace(TblAddress[[#This Row],[cln1]],"[^ 0-9]",""))</f>
        <v/>
      </c>
      <c r="F637" t="str">
        <f>TRIM([1]!RegExpFind(TblAddress[[#This Row],[cln1]],"(^|\D)\d{1,3}(\D|$)"))</f>
        <v/>
      </c>
      <c r="G637" t="s">
        <v>61</v>
      </c>
      <c r="H637">
        <v>1</v>
      </c>
      <c r="I637">
        <f>LEN(TblAddress[[#This Row],[person_address]])</f>
        <v>7</v>
      </c>
      <c r="J637" s="1">
        <f>IF(TblAddress[[#This Row],[chr_len]]&lt;=I$1002,3,IF(TblAddress[[#This Row],[chr_len]]&lt;=I$1003,2,1))</f>
        <v>3</v>
      </c>
      <c r="K637">
        <f>IF(LEN(TRIM(TblAddress[[#This Row],[cln1]]))=0,0,LEN(TRIM(TblAddress[[#This Row],[cln1]]))-LEN(SUBSTITUTE(TblAddress[[#This Row],[cln1]]," ",""))+1)</f>
        <v>1</v>
      </c>
      <c r="L637">
        <f>IF(LEN(TRIM(TblAddress[[#This Row],[cln2]]))=0,0,LEN(TRIM(TblAddress[[#This Row],[cln2]]))-LEN(SUBSTITUTE(TblAddress[[#This Row],[cln2]]," ",""))+1)</f>
        <v>0</v>
      </c>
      <c r="M637">
        <f>IF(TblAddress[[#This Row],[cln3]]="",0,1)</f>
        <v>0</v>
      </c>
      <c r="N637" s="7">
        <f>LEN(SUBSTITUTE(TblAddress[[#This Row],[cln2]]," ",""))</f>
        <v>0</v>
      </c>
      <c r="O637" s="6">
        <f t="shared" ca="1" si="9"/>
        <v>0.40087719229238039</v>
      </c>
      <c r="P637" s="6">
        <v>0.1433702442390582</v>
      </c>
      <c r="Q637" s="6"/>
      <c r="R637" s="6"/>
      <c r="S637" s="6" t="s">
        <v>2262</v>
      </c>
      <c r="T637" s="6"/>
      <c r="U637" s="6"/>
      <c r="V637" s="6"/>
      <c r="W637" s="17"/>
      <c r="X637" s="6"/>
      <c r="Y637" s="18"/>
      <c r="Z637" s="6" t="s">
        <v>1291</v>
      </c>
      <c r="AA637" s="6"/>
      <c r="AB637" s="6"/>
      <c r="AC637" s="6"/>
      <c r="AD637" s="6"/>
      <c r="AE637" s="6">
        <v>0</v>
      </c>
    </row>
    <row r="638" spans="1:31">
      <c r="A638">
        <v>11846681</v>
      </c>
      <c r="B638" t="s">
        <v>1292</v>
      </c>
      <c r="C638" t="s">
        <v>1293</v>
      </c>
      <c r="D638" t="str">
        <f>TRIM(SUBSTITUTE(TblAddress[[#This Row],[person_address]],","," "))</f>
        <v>Chigasaki-shi</v>
      </c>
      <c r="E638" t="str">
        <f>TRIM([1]!RegExpReplace(TblAddress[[#This Row],[cln1]],"[^ 0-9]",""))</f>
        <v/>
      </c>
      <c r="F638" t="str">
        <f>TRIM([1]!RegExpFind(TblAddress[[#This Row],[cln1]],"(^|\D)\d{1,3}(\D|$)"))</f>
        <v/>
      </c>
      <c r="G638" t="s">
        <v>8</v>
      </c>
      <c r="H638">
        <v>1</v>
      </c>
      <c r="I638">
        <f>LEN(TblAddress[[#This Row],[person_address]])</f>
        <v>13</v>
      </c>
      <c r="J638" s="1">
        <f>IF(TblAddress[[#This Row],[chr_len]]&lt;=I$1002,3,IF(TblAddress[[#This Row],[chr_len]]&lt;=I$1003,2,1))</f>
        <v>3</v>
      </c>
      <c r="K638">
        <f>IF(LEN(TRIM(TblAddress[[#This Row],[cln1]]))=0,0,LEN(TRIM(TblAddress[[#This Row],[cln1]]))-LEN(SUBSTITUTE(TblAddress[[#This Row],[cln1]]," ",""))+1)</f>
        <v>1</v>
      </c>
      <c r="L638">
        <f>IF(LEN(TRIM(TblAddress[[#This Row],[cln2]]))=0,0,LEN(TRIM(TblAddress[[#This Row],[cln2]]))-LEN(SUBSTITUTE(TblAddress[[#This Row],[cln2]]," ",""))+1)</f>
        <v>0</v>
      </c>
      <c r="M638">
        <f>IF(TblAddress[[#This Row],[cln3]]="",0,1)</f>
        <v>0</v>
      </c>
      <c r="N638" s="7">
        <f>LEN(SUBSTITUTE(TblAddress[[#This Row],[cln2]]," ",""))</f>
        <v>0</v>
      </c>
      <c r="O638" s="6">
        <f t="shared" ca="1" si="9"/>
        <v>0.73390417226433535</v>
      </c>
      <c r="P638" s="6">
        <v>0.13688431459223005</v>
      </c>
      <c r="Q638" s="6"/>
      <c r="R638" s="6"/>
      <c r="S638" s="6" t="s">
        <v>2262</v>
      </c>
      <c r="T638" s="6"/>
      <c r="U638" s="6"/>
      <c r="V638" s="6"/>
      <c r="W638" s="17"/>
      <c r="X638" s="6"/>
      <c r="Y638" s="18"/>
      <c r="Z638" s="6" t="s">
        <v>1293</v>
      </c>
      <c r="AA638" s="6"/>
      <c r="AB638" s="6"/>
      <c r="AC638" s="6"/>
      <c r="AD638" s="6"/>
      <c r="AE638" s="6">
        <v>0</v>
      </c>
    </row>
    <row r="639" spans="1:31">
      <c r="A639">
        <v>11859254</v>
      </c>
      <c r="B639" t="s">
        <v>1294</v>
      </c>
      <c r="C639" t="s">
        <v>1295</v>
      </c>
      <c r="D639" t="str">
        <f>TRIM(SUBSTITUTE(TblAddress[[#This Row],[person_address]],","," "))</f>
        <v>Davie FL</v>
      </c>
      <c r="E639" t="str">
        <f>TRIM([1]!RegExpReplace(TblAddress[[#This Row],[cln1]],"[^ 0-9]",""))</f>
        <v/>
      </c>
      <c r="F639" t="str">
        <f>TRIM([1]!RegExpFind(TblAddress[[#This Row],[cln1]],"(^|\D)\d{1,3}(\D|$)"))</f>
        <v/>
      </c>
      <c r="G639" t="s">
        <v>19</v>
      </c>
      <c r="H639">
        <v>1</v>
      </c>
      <c r="I639">
        <f>LEN(TblAddress[[#This Row],[person_address]])</f>
        <v>8</v>
      </c>
      <c r="J639" s="1">
        <f>IF(TblAddress[[#This Row],[chr_len]]&lt;=I$1002,3,IF(TblAddress[[#This Row],[chr_len]]&lt;=I$1003,2,1))</f>
        <v>3</v>
      </c>
      <c r="K639">
        <f>IF(LEN(TRIM(TblAddress[[#This Row],[cln1]]))=0,0,LEN(TRIM(TblAddress[[#This Row],[cln1]]))-LEN(SUBSTITUTE(TblAddress[[#This Row],[cln1]]," ",""))+1)</f>
        <v>2</v>
      </c>
      <c r="L639">
        <f>IF(LEN(TRIM(TblAddress[[#This Row],[cln2]]))=0,0,LEN(TRIM(TblAddress[[#This Row],[cln2]]))-LEN(SUBSTITUTE(TblAddress[[#This Row],[cln2]]," ",""))+1)</f>
        <v>0</v>
      </c>
      <c r="M639">
        <f>IF(TblAddress[[#This Row],[cln3]]="",0,1)</f>
        <v>0</v>
      </c>
      <c r="N639" s="7">
        <f>LEN(SUBSTITUTE(TblAddress[[#This Row],[cln2]]," ",""))</f>
        <v>0</v>
      </c>
      <c r="O639" s="6">
        <f t="shared" ca="1" si="9"/>
        <v>0.99423216175442231</v>
      </c>
      <c r="P639" s="6">
        <v>0.17722479595507157</v>
      </c>
      <c r="Q639" s="6"/>
      <c r="R639" s="6"/>
      <c r="S639" s="6" t="s">
        <v>2264</v>
      </c>
      <c r="T639" s="7"/>
      <c r="U639" s="7"/>
      <c r="V639" s="8"/>
      <c r="W639" s="7"/>
      <c r="X639" s="7"/>
      <c r="Y639" s="8"/>
      <c r="Z639" s="7" t="s">
        <v>2695</v>
      </c>
      <c r="AA639" s="7" t="s">
        <v>2398</v>
      </c>
      <c r="AB639" s="7"/>
      <c r="AC639" s="7"/>
      <c r="AD639" s="7"/>
      <c r="AE639" s="7">
        <v>0</v>
      </c>
    </row>
    <row r="640" spans="1:31">
      <c r="A640">
        <v>11881137</v>
      </c>
      <c r="B640" t="s">
        <v>1296</v>
      </c>
      <c r="C640" t="s">
        <v>642</v>
      </c>
      <c r="D640" t="str">
        <f>TRIM(SUBSTITUTE(TblAddress[[#This Row],[person_address]],","," "))</f>
        <v>Sunnyvale CA</v>
      </c>
      <c r="E640" t="str">
        <f>TRIM([1]!RegExpReplace(TblAddress[[#This Row],[cln1]],"[^ 0-9]",""))</f>
        <v/>
      </c>
      <c r="F640" t="str">
        <f>TRIM([1]!RegExpFind(TblAddress[[#This Row],[cln1]],"(^|\D)\d{1,3}(\D|$)"))</f>
        <v/>
      </c>
      <c r="G640" t="s">
        <v>19</v>
      </c>
      <c r="H640">
        <v>1</v>
      </c>
      <c r="I640">
        <f>LEN(TblAddress[[#This Row],[person_address]])</f>
        <v>12</v>
      </c>
      <c r="J640" s="1">
        <f>IF(TblAddress[[#This Row],[chr_len]]&lt;=I$1002,3,IF(TblAddress[[#This Row],[chr_len]]&lt;=I$1003,2,1))</f>
        <v>3</v>
      </c>
      <c r="K640">
        <f>IF(LEN(TRIM(TblAddress[[#This Row],[cln1]]))=0,0,LEN(TRIM(TblAddress[[#This Row],[cln1]]))-LEN(SUBSTITUTE(TblAddress[[#This Row],[cln1]]," ",""))+1)</f>
        <v>2</v>
      </c>
      <c r="L640">
        <f>IF(LEN(TRIM(TblAddress[[#This Row],[cln2]]))=0,0,LEN(TRIM(TblAddress[[#This Row],[cln2]]))-LEN(SUBSTITUTE(TblAddress[[#This Row],[cln2]]," ",""))+1)</f>
        <v>0</v>
      </c>
      <c r="M640">
        <f>IF(TblAddress[[#This Row],[cln3]]="",0,1)</f>
        <v>0</v>
      </c>
      <c r="N640" s="7">
        <f>LEN(SUBSTITUTE(TblAddress[[#This Row],[cln2]]," ",""))</f>
        <v>0</v>
      </c>
      <c r="O640" s="6">
        <f t="shared" ca="1" si="9"/>
        <v>0.55663860816438149</v>
      </c>
      <c r="P640" s="6">
        <v>0.11999801606854277</v>
      </c>
      <c r="Q640" s="6"/>
      <c r="R640" s="6"/>
      <c r="S640" s="6" t="s">
        <v>2261</v>
      </c>
      <c r="T640" s="7"/>
      <c r="U640" s="7"/>
      <c r="V640" s="8"/>
      <c r="W640" s="7"/>
      <c r="X640" s="7"/>
      <c r="Y640" s="8"/>
      <c r="Z640" s="7" t="s">
        <v>640</v>
      </c>
      <c r="AA640" s="7" t="s">
        <v>64</v>
      </c>
      <c r="AB640" s="7"/>
      <c r="AC640" s="6"/>
      <c r="AD640" s="6"/>
      <c r="AE640" s="6">
        <v>0</v>
      </c>
    </row>
    <row r="641" spans="1:31">
      <c r="A641">
        <v>11903674</v>
      </c>
      <c r="B641" t="s">
        <v>1297</v>
      </c>
      <c r="C641" t="s">
        <v>1298</v>
      </c>
      <c r="D641" t="str">
        <f>TRIM(SUBSTITUTE(TblAddress[[#This Row],[person_address]],","," "))</f>
        <v>Heilongjiang</v>
      </c>
      <c r="E641" t="str">
        <f>TRIM([1]!RegExpReplace(TblAddress[[#This Row],[cln1]],"[^ 0-9]",""))</f>
        <v/>
      </c>
      <c r="F641" t="str">
        <f>TRIM([1]!RegExpFind(TblAddress[[#This Row],[cln1]],"(^|\D)\d{1,3}(\D|$)"))</f>
        <v/>
      </c>
      <c r="G641" t="s">
        <v>61</v>
      </c>
      <c r="H641">
        <v>1</v>
      </c>
      <c r="I641">
        <f>LEN(TblAddress[[#This Row],[person_address]])</f>
        <v>12</v>
      </c>
      <c r="J641" s="1">
        <f>IF(TblAddress[[#This Row],[chr_len]]&lt;=I$1002,3,IF(TblAddress[[#This Row],[chr_len]]&lt;=I$1003,2,1))</f>
        <v>3</v>
      </c>
      <c r="K641">
        <f>IF(LEN(TRIM(TblAddress[[#This Row],[cln1]]))=0,0,LEN(TRIM(TblAddress[[#This Row],[cln1]]))-LEN(SUBSTITUTE(TblAddress[[#This Row],[cln1]]," ",""))+1)</f>
        <v>1</v>
      </c>
      <c r="L641">
        <f>IF(LEN(TRIM(TblAddress[[#This Row],[cln2]]))=0,0,LEN(TRIM(TblAddress[[#This Row],[cln2]]))-LEN(SUBSTITUTE(TblAddress[[#This Row],[cln2]]," ",""))+1)</f>
        <v>0</v>
      </c>
      <c r="M641">
        <f>IF(TblAddress[[#This Row],[cln3]]="",0,1)</f>
        <v>0</v>
      </c>
      <c r="N641" s="7">
        <f>LEN(SUBSTITUTE(TblAddress[[#This Row],[cln2]]," ",""))</f>
        <v>0</v>
      </c>
      <c r="O641" s="6">
        <f t="shared" ca="1" si="9"/>
        <v>0.76396304833257889</v>
      </c>
      <c r="P641" s="6">
        <v>0.18389385401275615</v>
      </c>
      <c r="Q641" s="6"/>
      <c r="R641" s="6"/>
      <c r="S641" s="6" t="s">
        <v>2265</v>
      </c>
      <c r="T641" s="7"/>
      <c r="U641" s="7"/>
      <c r="V641" s="8"/>
      <c r="W641" s="7"/>
      <c r="X641" s="7"/>
      <c r="Y641" s="8"/>
      <c r="Z641" s="7"/>
      <c r="AA641" s="7" t="s">
        <v>1298</v>
      </c>
      <c r="AB641" s="7"/>
      <c r="AC641" s="7"/>
      <c r="AD641" s="7"/>
      <c r="AE641" s="7">
        <v>0</v>
      </c>
    </row>
    <row r="642" spans="1:31">
      <c r="A642">
        <v>11908510</v>
      </c>
      <c r="B642" t="s">
        <v>1299</v>
      </c>
      <c r="C642" t="s">
        <v>1300</v>
      </c>
      <c r="D642" t="str">
        <f>TRIM(SUBSTITUTE(TblAddress[[#This Row],[person_address]],","," "))</f>
        <v>Marietta GA</v>
      </c>
      <c r="E642" t="str">
        <f>TRIM([1]!RegExpReplace(TblAddress[[#This Row],[cln1]],"[^ 0-9]",""))</f>
        <v/>
      </c>
      <c r="F642" t="str">
        <f>TRIM([1]!RegExpFind(TblAddress[[#This Row],[cln1]],"(^|\D)\d{1,3}(\D|$)"))</f>
        <v/>
      </c>
      <c r="G642" t="s">
        <v>19</v>
      </c>
      <c r="H642">
        <v>1</v>
      </c>
      <c r="I642">
        <f>LEN(TblAddress[[#This Row],[person_address]])</f>
        <v>11</v>
      </c>
      <c r="J642" s="1">
        <f>IF(TblAddress[[#This Row],[chr_len]]&lt;=I$1002,3,IF(TblAddress[[#This Row],[chr_len]]&lt;=I$1003,2,1))</f>
        <v>3</v>
      </c>
      <c r="K642">
        <f>IF(LEN(TRIM(TblAddress[[#This Row],[cln1]]))=0,0,LEN(TRIM(TblAddress[[#This Row],[cln1]]))-LEN(SUBSTITUTE(TblAddress[[#This Row],[cln1]]," ",""))+1)</f>
        <v>2</v>
      </c>
      <c r="L642">
        <f>IF(LEN(TRIM(TblAddress[[#This Row],[cln2]]))=0,0,LEN(TRIM(TblAddress[[#This Row],[cln2]]))-LEN(SUBSTITUTE(TblAddress[[#This Row],[cln2]]," ",""))+1)</f>
        <v>0</v>
      </c>
      <c r="M642">
        <f>IF(TblAddress[[#This Row],[cln3]]="",0,1)</f>
        <v>0</v>
      </c>
      <c r="N642" s="7">
        <f>LEN(SUBSTITUTE(TblAddress[[#This Row],[cln2]]," ",""))</f>
        <v>0</v>
      </c>
      <c r="O642" s="6">
        <f t="shared" ref="O642:O705" ca="1" si="10">RAND()</f>
        <v>0.73654430413346028</v>
      </c>
      <c r="P642" s="6">
        <v>0.16521924091596851</v>
      </c>
      <c r="Q642" s="6"/>
      <c r="R642" s="6"/>
      <c r="S642" s="6" t="s">
        <v>2264</v>
      </c>
      <c r="T642" s="7"/>
      <c r="U642" s="7"/>
      <c r="V642" s="8"/>
      <c r="W642" s="7"/>
      <c r="X642" s="10" t="s">
        <v>2696</v>
      </c>
      <c r="Y642" s="10" t="s">
        <v>2697</v>
      </c>
      <c r="Z642" s="10" t="s">
        <v>2698</v>
      </c>
      <c r="AA642" s="10" t="s">
        <v>2388</v>
      </c>
      <c r="AB642" s="10"/>
      <c r="AC642" s="7"/>
      <c r="AD642" s="7"/>
      <c r="AE642" s="7">
        <v>0</v>
      </c>
    </row>
    <row r="643" spans="1:31">
      <c r="A643">
        <v>11921475</v>
      </c>
      <c r="B643" t="s">
        <v>1301</v>
      </c>
      <c r="C643" t="s">
        <v>1302</v>
      </c>
      <c r="D643" t="str">
        <f>TRIM(SUBSTITUTE(TblAddress[[#This Row],[person_address]],","," "))</f>
        <v>Yoncalla OR</v>
      </c>
      <c r="E643" t="str">
        <f>TRIM([1]!RegExpReplace(TblAddress[[#This Row],[cln1]],"[^ 0-9]",""))</f>
        <v/>
      </c>
      <c r="F643" t="str">
        <f>TRIM([1]!RegExpFind(TblAddress[[#This Row],[cln1]],"(^|\D)\d{1,3}(\D|$)"))</f>
        <v/>
      </c>
      <c r="G643" t="s">
        <v>19</v>
      </c>
      <c r="H643">
        <v>1</v>
      </c>
      <c r="I643">
        <f>LEN(TblAddress[[#This Row],[person_address]])</f>
        <v>11</v>
      </c>
      <c r="J643" s="1">
        <f>IF(TblAddress[[#This Row],[chr_len]]&lt;=I$1002,3,IF(TblAddress[[#This Row],[chr_len]]&lt;=I$1003,2,1))</f>
        <v>3</v>
      </c>
      <c r="K643">
        <f>IF(LEN(TRIM(TblAddress[[#This Row],[cln1]]))=0,0,LEN(TRIM(TblAddress[[#This Row],[cln1]]))-LEN(SUBSTITUTE(TblAddress[[#This Row],[cln1]]," ",""))+1)</f>
        <v>2</v>
      </c>
      <c r="L643">
        <f>IF(LEN(TRIM(TblAddress[[#This Row],[cln2]]))=0,0,LEN(TRIM(TblAddress[[#This Row],[cln2]]))-LEN(SUBSTITUTE(TblAddress[[#This Row],[cln2]]," ",""))+1)</f>
        <v>0</v>
      </c>
      <c r="M643">
        <f>IF(TblAddress[[#This Row],[cln3]]="",0,1)</f>
        <v>0</v>
      </c>
      <c r="N643" s="7">
        <f>LEN(SUBSTITUTE(TblAddress[[#This Row],[cln2]]," ",""))</f>
        <v>0</v>
      </c>
      <c r="O643" s="6">
        <f t="shared" ca="1" si="10"/>
        <v>0.47028262468430471</v>
      </c>
      <c r="P643" s="6">
        <v>0.11884028427303583</v>
      </c>
      <c r="Q643" s="6"/>
      <c r="R643" s="6"/>
      <c r="S643" s="6" t="s">
        <v>2261</v>
      </c>
      <c r="T643" s="7"/>
      <c r="U643" s="7"/>
      <c r="V643" s="8"/>
      <c r="W643" s="7"/>
      <c r="X643" s="7"/>
      <c r="Y643" s="8"/>
      <c r="Z643" s="7"/>
      <c r="AA643" s="7" t="s">
        <v>3281</v>
      </c>
      <c r="AB643" s="7"/>
      <c r="AC643" s="6"/>
      <c r="AD643" s="6"/>
      <c r="AE643" s="6">
        <v>0</v>
      </c>
    </row>
    <row r="644" spans="1:31">
      <c r="A644">
        <v>11985514</v>
      </c>
      <c r="B644" t="s">
        <v>1303</v>
      </c>
      <c r="C644" t="s">
        <v>1304</v>
      </c>
      <c r="D644" t="str">
        <f>TRIM(SUBSTITUTE(TblAddress[[#This Row],[person_address]],","," "))</f>
        <v>Carlton</v>
      </c>
      <c r="E644" t="str">
        <f>TRIM([1]!RegExpReplace(TblAddress[[#This Row],[cln1]],"[^ 0-9]",""))</f>
        <v/>
      </c>
      <c r="F644" t="str">
        <f>TRIM([1]!RegExpFind(TblAddress[[#This Row],[cln1]],"(^|\D)\d{1,3}(\D|$)"))</f>
        <v/>
      </c>
      <c r="G644" t="s">
        <v>76</v>
      </c>
      <c r="H644">
        <v>1</v>
      </c>
      <c r="I644">
        <f>LEN(TblAddress[[#This Row],[person_address]])</f>
        <v>7</v>
      </c>
      <c r="J644" s="1">
        <f>IF(TblAddress[[#This Row],[chr_len]]&lt;=I$1002,3,IF(TblAddress[[#This Row],[chr_len]]&lt;=I$1003,2,1))</f>
        <v>3</v>
      </c>
      <c r="K644">
        <f>IF(LEN(TRIM(TblAddress[[#This Row],[cln1]]))=0,0,LEN(TRIM(TblAddress[[#This Row],[cln1]]))-LEN(SUBSTITUTE(TblAddress[[#This Row],[cln1]]," ",""))+1)</f>
        <v>1</v>
      </c>
      <c r="L644">
        <f>IF(LEN(TRIM(TblAddress[[#This Row],[cln2]]))=0,0,LEN(TRIM(TblAddress[[#This Row],[cln2]]))-LEN(SUBSTITUTE(TblAddress[[#This Row],[cln2]]," ",""))+1)</f>
        <v>0</v>
      </c>
      <c r="M644">
        <f>IF(TblAddress[[#This Row],[cln3]]="",0,1)</f>
        <v>0</v>
      </c>
      <c r="N644" s="7">
        <f>LEN(SUBSTITUTE(TblAddress[[#This Row],[cln2]]," ",""))</f>
        <v>0</v>
      </c>
      <c r="O644" s="6">
        <f t="shared" ca="1" si="10"/>
        <v>0.49754257739421026</v>
      </c>
      <c r="P644" s="6">
        <v>0.14687279725143321</v>
      </c>
      <c r="Q644" s="6"/>
      <c r="R644" s="6"/>
      <c r="S644" s="6" t="s">
        <v>2263</v>
      </c>
      <c r="T644" s="6"/>
      <c r="U644" s="6"/>
      <c r="V644" s="8"/>
      <c r="W644" s="6"/>
      <c r="X644" s="6"/>
      <c r="Y644" s="8"/>
      <c r="Z644" s="6" t="s">
        <v>1304</v>
      </c>
      <c r="AA644" s="6"/>
      <c r="AB644" s="6"/>
      <c r="AC644" s="6"/>
      <c r="AD644" s="6"/>
      <c r="AE644" s="6">
        <v>0</v>
      </c>
    </row>
    <row r="645" spans="1:31">
      <c r="A645">
        <v>11998131</v>
      </c>
      <c r="B645" t="s">
        <v>1306</v>
      </c>
      <c r="C645" t="s">
        <v>1307</v>
      </c>
      <c r="D645" t="str">
        <f>TRIM(SUBSTITUTE(TblAddress[[#This Row],[person_address]],","," "))</f>
        <v>Warwick RI</v>
      </c>
      <c r="E645" t="str">
        <f>TRIM([1]!RegExpReplace(TblAddress[[#This Row],[cln1]],"[^ 0-9]",""))</f>
        <v/>
      </c>
      <c r="F645" t="str">
        <f>TRIM([1]!RegExpFind(TblAddress[[#This Row],[cln1]],"(^|\D)\d{1,3}(\D|$)"))</f>
        <v/>
      </c>
      <c r="G645" t="s">
        <v>19</v>
      </c>
      <c r="H645">
        <v>1</v>
      </c>
      <c r="I645">
        <f>LEN(TblAddress[[#This Row],[person_address]])</f>
        <v>10</v>
      </c>
      <c r="J645" s="1">
        <f>IF(TblAddress[[#This Row],[chr_len]]&lt;=I$1002,3,IF(TblAddress[[#This Row],[chr_len]]&lt;=I$1003,2,1))</f>
        <v>3</v>
      </c>
      <c r="K645">
        <f>IF(LEN(TRIM(TblAddress[[#This Row],[cln1]]))=0,0,LEN(TRIM(TblAddress[[#This Row],[cln1]]))-LEN(SUBSTITUTE(TblAddress[[#This Row],[cln1]]," ",""))+1)</f>
        <v>2</v>
      </c>
      <c r="L645">
        <f>IF(LEN(TRIM(TblAddress[[#This Row],[cln2]]))=0,0,LEN(TRIM(TblAddress[[#This Row],[cln2]]))-LEN(SUBSTITUTE(TblAddress[[#This Row],[cln2]]," ",""))+1)</f>
        <v>0</v>
      </c>
      <c r="M645">
        <f>IF(TblAddress[[#This Row],[cln3]]="",0,1)</f>
        <v>0</v>
      </c>
      <c r="N645" s="7">
        <f>LEN(SUBSTITUTE(TblAddress[[#This Row],[cln2]]," ",""))</f>
        <v>0</v>
      </c>
      <c r="O645" s="6">
        <f t="shared" ca="1" si="10"/>
        <v>0.70701569278887</v>
      </c>
      <c r="P645" s="6">
        <v>0.15146380095699452</v>
      </c>
      <c r="Q645" s="6"/>
      <c r="R645" s="6"/>
      <c r="S645" s="6" t="s">
        <v>2263</v>
      </c>
      <c r="T645" s="6"/>
      <c r="U645" s="6"/>
      <c r="V645" s="8"/>
      <c r="W645" s="6"/>
      <c r="X645" s="6"/>
      <c r="Y645" s="8"/>
      <c r="Z645" s="6" t="s">
        <v>3042</v>
      </c>
      <c r="AA645" s="6" t="s">
        <v>3043</v>
      </c>
      <c r="AB645" s="6"/>
      <c r="AC645" s="6"/>
      <c r="AD645" s="6"/>
      <c r="AE645" s="6">
        <v>0</v>
      </c>
    </row>
    <row r="646" spans="1:31">
      <c r="A646">
        <v>12015964</v>
      </c>
      <c r="B646" t="s">
        <v>1308</v>
      </c>
      <c r="C646" t="s">
        <v>1309</v>
      </c>
      <c r="D646" t="str">
        <f>TRIM(SUBSTITUTE(TblAddress[[#This Row],[person_address]],","," "))</f>
        <v>Howell MI</v>
      </c>
      <c r="E646" t="str">
        <f>TRIM([1]!RegExpReplace(TblAddress[[#This Row],[cln1]],"[^ 0-9]",""))</f>
        <v/>
      </c>
      <c r="F646" t="str">
        <f>TRIM([1]!RegExpFind(TblAddress[[#This Row],[cln1]],"(^|\D)\d{1,3}(\D|$)"))</f>
        <v/>
      </c>
      <c r="G646" t="s">
        <v>19</v>
      </c>
      <c r="H646">
        <v>1</v>
      </c>
      <c r="I646">
        <f>LEN(TblAddress[[#This Row],[person_address]])</f>
        <v>9</v>
      </c>
      <c r="J646" s="1">
        <f>IF(TblAddress[[#This Row],[chr_len]]&lt;=I$1002,3,IF(TblAddress[[#This Row],[chr_len]]&lt;=I$1003,2,1))</f>
        <v>3</v>
      </c>
      <c r="K646">
        <f>IF(LEN(TRIM(TblAddress[[#This Row],[cln1]]))=0,0,LEN(TRIM(TblAddress[[#This Row],[cln1]]))-LEN(SUBSTITUTE(TblAddress[[#This Row],[cln1]]," ",""))+1)</f>
        <v>2</v>
      </c>
      <c r="L646">
        <f>IF(LEN(TRIM(TblAddress[[#This Row],[cln2]]))=0,0,LEN(TRIM(TblAddress[[#This Row],[cln2]]))-LEN(SUBSTITUTE(TblAddress[[#This Row],[cln2]]," ",""))+1)</f>
        <v>0</v>
      </c>
      <c r="M646">
        <f>IF(TblAddress[[#This Row],[cln3]]="",0,1)</f>
        <v>0</v>
      </c>
      <c r="N646" s="7">
        <f>LEN(SUBSTITUTE(TblAddress[[#This Row],[cln2]]," ",""))</f>
        <v>0</v>
      </c>
      <c r="O646" s="6">
        <f t="shared" ca="1" si="10"/>
        <v>0.24757616541236982</v>
      </c>
      <c r="P646" s="6">
        <v>0.15352417842017074</v>
      </c>
      <c r="Q646" s="6"/>
      <c r="R646" s="6"/>
      <c r="S646" s="6" t="s">
        <v>2263</v>
      </c>
      <c r="T646" s="6"/>
      <c r="U646" s="6"/>
      <c r="V646" s="8"/>
      <c r="W646" s="6"/>
      <c r="X646" s="6"/>
      <c r="Y646" s="8"/>
      <c r="Z646" s="6" t="s">
        <v>3044</v>
      </c>
      <c r="AA646" s="6" t="s">
        <v>2041</v>
      </c>
      <c r="AB646" s="6"/>
      <c r="AC646" s="6"/>
      <c r="AD646" s="6"/>
      <c r="AE646" s="6">
        <v>0</v>
      </c>
    </row>
    <row r="647" spans="1:31">
      <c r="A647">
        <v>12029213</v>
      </c>
      <c r="B647" t="s">
        <v>1310</v>
      </c>
      <c r="C647" t="s">
        <v>1311</v>
      </c>
      <c r="D647" t="str">
        <f>TRIM(SUBSTITUTE(TblAddress[[#This Row],[person_address]],","," "))</f>
        <v>Burke VA</v>
      </c>
      <c r="E647" t="str">
        <f>TRIM([1]!RegExpReplace(TblAddress[[#This Row],[cln1]],"[^ 0-9]",""))</f>
        <v/>
      </c>
      <c r="F647" t="str">
        <f>TRIM([1]!RegExpFind(TblAddress[[#This Row],[cln1]],"(^|\D)\d{1,3}(\D|$)"))</f>
        <v/>
      </c>
      <c r="G647" t="s">
        <v>19</v>
      </c>
      <c r="H647">
        <v>1</v>
      </c>
      <c r="I647">
        <f>LEN(TblAddress[[#This Row],[person_address]])</f>
        <v>8</v>
      </c>
      <c r="J647" s="1">
        <f>IF(TblAddress[[#This Row],[chr_len]]&lt;=I$1002,3,IF(TblAddress[[#This Row],[chr_len]]&lt;=I$1003,2,1))</f>
        <v>3</v>
      </c>
      <c r="K647">
        <f>IF(LEN(TRIM(TblAddress[[#This Row],[cln1]]))=0,0,LEN(TRIM(TblAddress[[#This Row],[cln1]]))-LEN(SUBSTITUTE(TblAddress[[#This Row],[cln1]]," ",""))+1)</f>
        <v>2</v>
      </c>
      <c r="L647">
        <f>IF(LEN(TRIM(TblAddress[[#This Row],[cln2]]))=0,0,LEN(TRIM(TblAddress[[#This Row],[cln2]]))-LEN(SUBSTITUTE(TblAddress[[#This Row],[cln2]]," ",""))+1)</f>
        <v>0</v>
      </c>
      <c r="M647">
        <f>IF(TblAddress[[#This Row],[cln3]]="",0,1)</f>
        <v>0</v>
      </c>
      <c r="N647" s="7">
        <f>LEN(SUBSTITUTE(TblAddress[[#This Row],[cln2]]," ",""))</f>
        <v>0</v>
      </c>
      <c r="O647" s="6">
        <f t="shared" ca="1" si="10"/>
        <v>0.34747236706462736</v>
      </c>
      <c r="P647" s="6">
        <v>0.19096063911078887</v>
      </c>
      <c r="Q647" s="6"/>
      <c r="R647" s="6"/>
      <c r="S647" s="6" t="s">
        <v>2265</v>
      </c>
      <c r="T647" s="7"/>
      <c r="U647" s="7"/>
      <c r="V647" s="8"/>
      <c r="W647" s="7"/>
      <c r="X647" s="7"/>
      <c r="Y647" s="8"/>
      <c r="Z647" s="7" t="s">
        <v>3541</v>
      </c>
      <c r="AA647" s="7" t="s">
        <v>2089</v>
      </c>
      <c r="AB647" s="7"/>
      <c r="AC647" s="7"/>
      <c r="AD647" s="7"/>
      <c r="AE647" s="7">
        <v>0</v>
      </c>
    </row>
    <row r="648" spans="1:31">
      <c r="A648">
        <v>12036407</v>
      </c>
      <c r="B648" t="s">
        <v>1312</v>
      </c>
      <c r="C648" t="s">
        <v>1313</v>
      </c>
      <c r="D648" t="str">
        <f>TRIM(SUBSTITUTE(TblAddress[[#This Row],[person_address]],","," "))</f>
        <v>Ritto-shi</v>
      </c>
      <c r="E648" t="str">
        <f>TRIM([1]!RegExpReplace(TblAddress[[#This Row],[cln1]],"[^ 0-9]",""))</f>
        <v/>
      </c>
      <c r="F648" t="str">
        <f>TRIM([1]!RegExpFind(TblAddress[[#This Row],[cln1]],"(^|\D)\d{1,3}(\D|$)"))</f>
        <v/>
      </c>
      <c r="G648" t="s">
        <v>8</v>
      </c>
      <c r="H648">
        <v>1</v>
      </c>
      <c r="I648">
        <f>LEN(TblAddress[[#This Row],[person_address]])</f>
        <v>9</v>
      </c>
      <c r="J648" s="1">
        <f>IF(TblAddress[[#This Row],[chr_len]]&lt;=I$1002,3,IF(TblAddress[[#This Row],[chr_len]]&lt;=I$1003,2,1))</f>
        <v>3</v>
      </c>
      <c r="K648">
        <f>IF(LEN(TRIM(TblAddress[[#This Row],[cln1]]))=0,0,LEN(TRIM(TblAddress[[#This Row],[cln1]]))-LEN(SUBSTITUTE(TblAddress[[#This Row],[cln1]]," ",""))+1)</f>
        <v>1</v>
      </c>
      <c r="L648">
        <f>IF(LEN(TRIM(TblAddress[[#This Row],[cln2]]))=0,0,LEN(TRIM(TblAddress[[#This Row],[cln2]]))-LEN(SUBSTITUTE(TblAddress[[#This Row],[cln2]]," ",""))+1)</f>
        <v>0</v>
      </c>
      <c r="M648">
        <f>IF(TblAddress[[#This Row],[cln3]]="",0,1)</f>
        <v>0</v>
      </c>
      <c r="N648" s="7">
        <f>LEN(SUBSTITUTE(TblAddress[[#This Row],[cln2]]," ",""))</f>
        <v>0</v>
      </c>
      <c r="O648" s="6">
        <f t="shared" ca="1" si="10"/>
        <v>0.4676865617112046</v>
      </c>
      <c r="P648" s="6">
        <v>0.13846587865283633</v>
      </c>
      <c r="Q648" s="6"/>
      <c r="R648" s="6"/>
      <c r="S648" s="6" t="s">
        <v>2262</v>
      </c>
      <c r="T648" s="6"/>
      <c r="U648" s="6"/>
      <c r="V648" s="6"/>
      <c r="W648" s="18"/>
      <c r="X648" s="6"/>
      <c r="Y648" s="18"/>
      <c r="Z648" s="6" t="s">
        <v>1313</v>
      </c>
      <c r="AA648" s="6"/>
      <c r="AB648" s="6"/>
      <c r="AC648" s="6"/>
      <c r="AD648" s="6"/>
      <c r="AE648" s="6">
        <v>0</v>
      </c>
    </row>
    <row r="649" spans="1:31">
      <c r="A649">
        <v>12064816</v>
      </c>
      <c r="B649" t="s">
        <v>1314</v>
      </c>
      <c r="C649" t="s">
        <v>608</v>
      </c>
      <c r="D649" t="str">
        <f>TRIM(SUBSTITUTE(TblAddress[[#This Row],[person_address]],","," "))</f>
        <v>Portland OR</v>
      </c>
      <c r="E649" t="str">
        <f>TRIM([1]!RegExpReplace(TblAddress[[#This Row],[cln1]],"[^ 0-9]",""))</f>
        <v/>
      </c>
      <c r="F649" t="str">
        <f>TRIM([1]!RegExpFind(TblAddress[[#This Row],[cln1]],"(^|\D)\d{1,3}(\D|$)"))</f>
        <v/>
      </c>
      <c r="G649" t="s">
        <v>19</v>
      </c>
      <c r="H649">
        <v>1</v>
      </c>
      <c r="I649">
        <f>LEN(TblAddress[[#This Row],[person_address]])</f>
        <v>11</v>
      </c>
      <c r="J649" s="1">
        <f>IF(TblAddress[[#This Row],[chr_len]]&lt;=I$1002,3,IF(TblAddress[[#This Row],[chr_len]]&lt;=I$1003,2,1))</f>
        <v>3</v>
      </c>
      <c r="K649">
        <f>IF(LEN(TRIM(TblAddress[[#This Row],[cln1]]))=0,0,LEN(TRIM(TblAddress[[#This Row],[cln1]]))-LEN(SUBSTITUTE(TblAddress[[#This Row],[cln1]]," ",""))+1)</f>
        <v>2</v>
      </c>
      <c r="L649">
        <f>IF(LEN(TRIM(TblAddress[[#This Row],[cln2]]))=0,0,LEN(TRIM(TblAddress[[#This Row],[cln2]]))-LEN(SUBSTITUTE(TblAddress[[#This Row],[cln2]]," ",""))+1)</f>
        <v>0</v>
      </c>
      <c r="M649">
        <f>IF(TblAddress[[#This Row],[cln3]]="",0,1)</f>
        <v>0</v>
      </c>
      <c r="N649" s="7">
        <f>LEN(SUBSTITUTE(TblAddress[[#This Row],[cln2]]," ",""))</f>
        <v>0</v>
      </c>
      <c r="O649" s="6">
        <f t="shared" ca="1" si="10"/>
        <v>0.28107837910528588</v>
      </c>
      <c r="P649" s="6">
        <v>0.21349685205947333</v>
      </c>
      <c r="Q649" s="6"/>
      <c r="R649" s="6"/>
      <c r="S649" s="6" t="s">
        <v>2266</v>
      </c>
      <c r="T649" s="6"/>
      <c r="U649" s="6"/>
      <c r="V649" s="8"/>
      <c r="W649" s="6"/>
      <c r="X649" s="6"/>
      <c r="Y649" s="8"/>
      <c r="Z649" s="6" t="s">
        <v>655</v>
      </c>
      <c r="AA649" s="6" t="s">
        <v>2399</v>
      </c>
      <c r="AB649" s="6"/>
      <c r="AC649" s="6"/>
      <c r="AD649" s="6"/>
      <c r="AE649" s="6">
        <v>0</v>
      </c>
    </row>
    <row r="650" spans="1:31">
      <c r="A650">
        <v>12087707</v>
      </c>
      <c r="B650" t="s">
        <v>1315</v>
      </c>
      <c r="C650" t="s">
        <v>1182</v>
      </c>
      <c r="D650" t="str">
        <f>TRIM(SUBSTITUTE(TblAddress[[#This Row],[person_address]],","," "))</f>
        <v>Provo UT</v>
      </c>
      <c r="E650" t="str">
        <f>TRIM([1]!RegExpReplace(TblAddress[[#This Row],[cln1]],"[^ 0-9]",""))</f>
        <v/>
      </c>
      <c r="F650" t="str">
        <f>TRIM([1]!RegExpFind(TblAddress[[#This Row],[cln1]],"(^|\D)\d{1,3}(\D|$)"))</f>
        <v/>
      </c>
      <c r="G650" t="s">
        <v>19</v>
      </c>
      <c r="H650">
        <v>1</v>
      </c>
      <c r="I650">
        <f>LEN(TblAddress[[#This Row],[person_address]])</f>
        <v>8</v>
      </c>
      <c r="J650" s="1">
        <f>IF(TblAddress[[#This Row],[chr_len]]&lt;=I$1002,3,IF(TblAddress[[#This Row],[chr_len]]&lt;=I$1003,2,1))</f>
        <v>3</v>
      </c>
      <c r="K650">
        <f>IF(LEN(TRIM(TblAddress[[#This Row],[cln1]]))=0,0,LEN(TRIM(TblAddress[[#This Row],[cln1]]))-LEN(SUBSTITUTE(TblAddress[[#This Row],[cln1]]," ",""))+1)</f>
        <v>2</v>
      </c>
      <c r="L650">
        <f>IF(LEN(TRIM(TblAddress[[#This Row],[cln2]]))=0,0,LEN(TRIM(TblAddress[[#This Row],[cln2]]))-LEN(SUBSTITUTE(TblAddress[[#This Row],[cln2]]," ",""))+1)</f>
        <v>0</v>
      </c>
      <c r="M650">
        <f>IF(TblAddress[[#This Row],[cln3]]="",0,1)</f>
        <v>0</v>
      </c>
      <c r="N650" s="7">
        <f>LEN(SUBSTITUTE(TblAddress[[#This Row],[cln2]]," ",""))</f>
        <v>0</v>
      </c>
      <c r="O650" s="6">
        <f t="shared" ca="1" si="10"/>
        <v>0.16966358063672238</v>
      </c>
      <c r="P650" s="6">
        <v>0.16074553258053192</v>
      </c>
      <c r="Q650" s="6"/>
      <c r="R650" s="6"/>
      <c r="S650" s="6" t="s">
        <v>2263</v>
      </c>
      <c r="T650" s="6"/>
      <c r="U650" s="6"/>
      <c r="V650" s="8"/>
      <c r="W650" s="6"/>
      <c r="X650" s="6"/>
      <c r="Y650" s="8"/>
      <c r="Z650" s="6" t="s">
        <v>3045</v>
      </c>
      <c r="AA650" s="6" t="s">
        <v>3046</v>
      </c>
      <c r="AB650" s="6"/>
      <c r="AC650" s="6"/>
      <c r="AD650" s="6"/>
      <c r="AE650" s="6">
        <v>0</v>
      </c>
    </row>
    <row r="651" spans="1:31">
      <c r="A651">
        <v>12093968</v>
      </c>
      <c r="B651" t="s">
        <v>1316</v>
      </c>
      <c r="C651" t="s">
        <v>1146</v>
      </c>
      <c r="D651" t="str">
        <f>TRIM(SUBSTITUTE(TblAddress[[#This Row],[person_address]],","," "))</f>
        <v>Yongin-si</v>
      </c>
      <c r="E651" t="str">
        <f>TRIM([1]!RegExpReplace(TblAddress[[#This Row],[cln1]],"[^ 0-9]",""))</f>
        <v/>
      </c>
      <c r="F651" t="str">
        <f>TRIM([1]!RegExpFind(TblAddress[[#This Row],[cln1]],"(^|\D)\d{1,3}(\D|$)"))</f>
        <v/>
      </c>
      <c r="G651" t="s">
        <v>15</v>
      </c>
      <c r="H651">
        <v>1</v>
      </c>
      <c r="I651">
        <f>LEN(TblAddress[[#This Row],[person_address]])</f>
        <v>9</v>
      </c>
      <c r="J651" s="1">
        <f>IF(TblAddress[[#This Row],[chr_len]]&lt;=I$1002,3,IF(TblAddress[[#This Row],[chr_len]]&lt;=I$1003,2,1))</f>
        <v>3</v>
      </c>
      <c r="K651">
        <f>IF(LEN(TRIM(TblAddress[[#This Row],[cln1]]))=0,0,LEN(TRIM(TblAddress[[#This Row],[cln1]]))-LEN(SUBSTITUTE(TblAddress[[#This Row],[cln1]]," ",""))+1)</f>
        <v>1</v>
      </c>
      <c r="L651">
        <f>IF(LEN(TRIM(TblAddress[[#This Row],[cln2]]))=0,0,LEN(TRIM(TblAddress[[#This Row],[cln2]]))-LEN(SUBSTITUTE(TblAddress[[#This Row],[cln2]]," ",""))+1)</f>
        <v>0</v>
      </c>
      <c r="M651">
        <f>IF(TblAddress[[#This Row],[cln3]]="",0,1)</f>
        <v>0</v>
      </c>
      <c r="N651" s="7">
        <f>LEN(SUBSTITUTE(TblAddress[[#This Row],[cln2]]," ",""))</f>
        <v>0</v>
      </c>
      <c r="O651" s="6">
        <f t="shared" ca="1" si="10"/>
        <v>0.94196234563869008</v>
      </c>
      <c r="P651" s="6">
        <v>0.18807658241411185</v>
      </c>
      <c r="Q651" s="6"/>
      <c r="R651" s="6"/>
      <c r="S651" s="6" t="s">
        <v>2265</v>
      </c>
      <c r="T651" s="7"/>
      <c r="U651" s="7"/>
      <c r="V651" s="8"/>
      <c r="W651" s="7"/>
      <c r="X651" s="7"/>
      <c r="Y651" s="8"/>
      <c r="Z651" s="7" t="s">
        <v>1146</v>
      </c>
      <c r="AA651" s="7"/>
      <c r="AB651" s="7"/>
      <c r="AC651" s="7"/>
      <c r="AD651" s="7"/>
      <c r="AE651" s="7">
        <v>0</v>
      </c>
    </row>
    <row r="652" spans="1:31">
      <c r="A652">
        <v>12118141</v>
      </c>
      <c r="B652" t="s">
        <v>1317</v>
      </c>
      <c r="C652" t="s">
        <v>1318</v>
      </c>
      <c r="D652" t="str">
        <f>TRIM(SUBSTITUTE(TblAddress[[#This Row],[person_address]],","," "))</f>
        <v>Miami FL</v>
      </c>
      <c r="E652" t="str">
        <f>TRIM([1]!RegExpReplace(TblAddress[[#This Row],[cln1]],"[^ 0-9]",""))</f>
        <v/>
      </c>
      <c r="F652" t="str">
        <f>TRIM([1]!RegExpFind(TblAddress[[#This Row],[cln1]],"(^|\D)\d{1,3}(\D|$)"))</f>
        <v/>
      </c>
      <c r="G652" t="s">
        <v>19</v>
      </c>
      <c r="H652">
        <v>1</v>
      </c>
      <c r="I652">
        <f>LEN(TblAddress[[#This Row],[person_address]])</f>
        <v>8</v>
      </c>
      <c r="J652" s="1">
        <f>IF(TblAddress[[#This Row],[chr_len]]&lt;=I$1002,3,IF(TblAddress[[#This Row],[chr_len]]&lt;=I$1003,2,1))</f>
        <v>3</v>
      </c>
      <c r="K652">
        <f>IF(LEN(TRIM(TblAddress[[#This Row],[cln1]]))=0,0,LEN(TRIM(TblAddress[[#This Row],[cln1]]))-LEN(SUBSTITUTE(TblAddress[[#This Row],[cln1]]," ",""))+1)</f>
        <v>2</v>
      </c>
      <c r="L652">
        <f>IF(LEN(TRIM(TblAddress[[#This Row],[cln2]]))=0,0,LEN(TRIM(TblAddress[[#This Row],[cln2]]))-LEN(SUBSTITUTE(TblAddress[[#This Row],[cln2]]," ",""))+1)</f>
        <v>0</v>
      </c>
      <c r="M652">
        <f>IF(TblAddress[[#This Row],[cln3]]="",0,1)</f>
        <v>0</v>
      </c>
      <c r="N652" s="7">
        <f>LEN(SUBSTITUTE(TblAddress[[#This Row],[cln2]]," ",""))</f>
        <v>0</v>
      </c>
      <c r="O652" s="6">
        <f t="shared" ca="1" si="10"/>
        <v>0.79680985958158612</v>
      </c>
      <c r="P652" s="6">
        <v>0.17179026935021957</v>
      </c>
      <c r="Q652" s="6"/>
      <c r="R652" s="6"/>
      <c r="S652" s="6" t="s">
        <v>2264</v>
      </c>
      <c r="T652" s="7"/>
      <c r="U652" s="7"/>
      <c r="V652" s="8"/>
      <c r="W652" s="7"/>
      <c r="X652" s="7"/>
      <c r="Y652" s="8"/>
      <c r="Z652" s="7" t="s">
        <v>2699</v>
      </c>
      <c r="AA652" s="7" t="s">
        <v>2398</v>
      </c>
      <c r="AB652" s="7"/>
      <c r="AC652" s="7"/>
      <c r="AD652" s="7"/>
      <c r="AE652" s="7">
        <v>0</v>
      </c>
    </row>
    <row r="653" spans="1:31">
      <c r="A653">
        <v>12126218</v>
      </c>
      <c r="B653" t="s">
        <v>1319</v>
      </c>
      <c r="C653" t="s">
        <v>1320</v>
      </c>
      <c r="D653" t="str">
        <f>TRIM(SUBSTITUTE(TblAddress[[#This Row],[person_address]],","," "))</f>
        <v>Bruckmuhl</v>
      </c>
      <c r="E653" t="str">
        <f>TRIM([1]!RegExpReplace(TblAddress[[#This Row],[cln1]],"[^ 0-9]",""))</f>
        <v/>
      </c>
      <c r="F653" t="str">
        <f>TRIM([1]!RegExpFind(TblAddress[[#This Row],[cln1]],"(^|\D)\d{1,3}(\D|$)"))</f>
        <v/>
      </c>
      <c r="G653" t="s">
        <v>4</v>
      </c>
      <c r="H653">
        <v>1</v>
      </c>
      <c r="I653">
        <f>LEN(TblAddress[[#This Row],[person_address]])</f>
        <v>9</v>
      </c>
      <c r="J653" s="1">
        <f>IF(TblAddress[[#This Row],[chr_len]]&lt;=I$1002,3,IF(TblAddress[[#This Row],[chr_len]]&lt;=I$1003,2,1))</f>
        <v>3</v>
      </c>
      <c r="K653">
        <f>IF(LEN(TRIM(TblAddress[[#This Row],[cln1]]))=0,0,LEN(TRIM(TblAddress[[#This Row],[cln1]]))-LEN(SUBSTITUTE(TblAddress[[#This Row],[cln1]]," ",""))+1)</f>
        <v>1</v>
      </c>
      <c r="L653">
        <f>IF(LEN(TRIM(TblAddress[[#This Row],[cln2]]))=0,0,LEN(TRIM(TblAddress[[#This Row],[cln2]]))-LEN(SUBSTITUTE(TblAddress[[#This Row],[cln2]]," ",""))+1)</f>
        <v>0</v>
      </c>
      <c r="M653">
        <f>IF(TblAddress[[#This Row],[cln3]]="",0,1)</f>
        <v>0</v>
      </c>
      <c r="N653" s="7">
        <f>LEN(SUBSTITUTE(TblAddress[[#This Row],[cln2]]," ",""))</f>
        <v>0</v>
      </c>
      <c r="O653" s="6">
        <f t="shared" ca="1" si="10"/>
        <v>1.3263480974089692E-2</v>
      </c>
      <c r="P653" s="6">
        <v>0.15740191052056496</v>
      </c>
      <c r="Q653" s="6"/>
      <c r="R653" s="6"/>
      <c r="S653" s="6" t="s">
        <v>2263</v>
      </c>
      <c r="T653" s="6"/>
      <c r="U653" s="6"/>
      <c r="V653" s="8"/>
      <c r="W653" s="6"/>
      <c r="X653" s="6"/>
      <c r="Y653" s="8"/>
      <c r="Z653" s="6" t="s">
        <v>1320</v>
      </c>
      <c r="AA653" s="6"/>
      <c r="AB653" s="6"/>
      <c r="AC653" s="6"/>
      <c r="AD653" s="6"/>
      <c r="AE653" s="6">
        <v>0</v>
      </c>
    </row>
    <row r="654" spans="1:31">
      <c r="A654">
        <v>12139748</v>
      </c>
      <c r="B654" t="s">
        <v>1321</v>
      </c>
      <c r="C654" t="s">
        <v>1322</v>
      </c>
      <c r="D654" t="str">
        <f>TRIM(SUBSTITUTE(TblAddress[[#This Row],[person_address]],","," "))</f>
        <v>Seocho-Gu</v>
      </c>
      <c r="E654" t="str">
        <f>TRIM([1]!RegExpReplace(TblAddress[[#This Row],[cln1]],"[^ 0-9]",""))</f>
        <v/>
      </c>
      <c r="F654" t="str">
        <f>TRIM([1]!RegExpFind(TblAddress[[#This Row],[cln1]],"(^|\D)\d{1,3}(\D|$)"))</f>
        <v/>
      </c>
      <c r="G654" t="s">
        <v>15</v>
      </c>
      <c r="H654">
        <v>1</v>
      </c>
      <c r="I654">
        <f>LEN(TblAddress[[#This Row],[person_address]])</f>
        <v>9</v>
      </c>
      <c r="J654" s="1">
        <f>IF(TblAddress[[#This Row],[chr_len]]&lt;=I$1002,3,IF(TblAddress[[#This Row],[chr_len]]&lt;=I$1003,2,1))</f>
        <v>3</v>
      </c>
      <c r="K654">
        <f>IF(LEN(TRIM(TblAddress[[#This Row],[cln1]]))=0,0,LEN(TRIM(TblAddress[[#This Row],[cln1]]))-LEN(SUBSTITUTE(TblAddress[[#This Row],[cln1]]," ",""))+1)</f>
        <v>1</v>
      </c>
      <c r="L654">
        <f>IF(LEN(TRIM(TblAddress[[#This Row],[cln2]]))=0,0,LEN(TRIM(TblAddress[[#This Row],[cln2]]))-LEN(SUBSTITUTE(TblAddress[[#This Row],[cln2]]," ",""))+1)</f>
        <v>0</v>
      </c>
      <c r="M654">
        <f>IF(TblAddress[[#This Row],[cln3]]="",0,1)</f>
        <v>0</v>
      </c>
      <c r="N654" s="7">
        <f>LEN(SUBSTITUTE(TblAddress[[#This Row],[cln2]]," ",""))</f>
        <v>0</v>
      </c>
      <c r="O654" s="6">
        <f t="shared" ca="1" si="10"/>
        <v>0.35136454781074977</v>
      </c>
      <c r="P654" s="6">
        <v>0.16097460485732151</v>
      </c>
      <c r="Q654" s="6"/>
      <c r="R654" s="6"/>
      <c r="S654" s="6" t="s">
        <v>2263</v>
      </c>
      <c r="T654" s="6"/>
      <c r="U654" s="6"/>
      <c r="V654" s="8"/>
      <c r="W654" s="6"/>
      <c r="X654" s="6" t="s">
        <v>1322</v>
      </c>
      <c r="Y654" s="8"/>
      <c r="Z654" s="6"/>
      <c r="AA654" s="6"/>
      <c r="AB654" s="6"/>
      <c r="AC654" s="6"/>
      <c r="AD654" s="6"/>
      <c r="AE654" s="6">
        <v>0</v>
      </c>
    </row>
    <row r="655" spans="1:31">
      <c r="A655">
        <v>12140547</v>
      </c>
      <c r="B655" t="s">
        <v>1323</v>
      </c>
      <c r="C655" t="s">
        <v>1324</v>
      </c>
      <c r="D655" t="str">
        <f>TRIM(SUBSTITUTE(TblAddress[[#This Row],[person_address]],","," "))</f>
        <v>Henley Beach</v>
      </c>
      <c r="E655" t="str">
        <f>TRIM([1]!RegExpReplace(TblAddress[[#This Row],[cln1]],"[^ 0-9]",""))</f>
        <v/>
      </c>
      <c r="F655" t="str">
        <f>TRIM([1]!RegExpFind(TblAddress[[#This Row],[cln1]],"(^|\D)\d{1,3}(\D|$)"))</f>
        <v/>
      </c>
      <c r="G655" t="s">
        <v>76</v>
      </c>
      <c r="H655">
        <v>1</v>
      </c>
      <c r="I655">
        <f>LEN(TblAddress[[#This Row],[person_address]])</f>
        <v>12</v>
      </c>
      <c r="J655" s="1">
        <f>IF(TblAddress[[#This Row],[chr_len]]&lt;=I$1002,3,IF(TblAddress[[#This Row],[chr_len]]&lt;=I$1003,2,1))</f>
        <v>3</v>
      </c>
      <c r="K655">
        <f>IF(LEN(TRIM(TblAddress[[#This Row],[cln1]]))=0,0,LEN(TRIM(TblAddress[[#This Row],[cln1]]))-LEN(SUBSTITUTE(TblAddress[[#This Row],[cln1]]," ",""))+1)</f>
        <v>2</v>
      </c>
      <c r="L655">
        <f>IF(LEN(TRIM(TblAddress[[#This Row],[cln2]]))=0,0,LEN(TRIM(TblAddress[[#This Row],[cln2]]))-LEN(SUBSTITUTE(TblAddress[[#This Row],[cln2]]," ",""))+1)</f>
        <v>0</v>
      </c>
      <c r="M655">
        <f>IF(TblAddress[[#This Row],[cln3]]="",0,1)</f>
        <v>0</v>
      </c>
      <c r="N655" s="7">
        <f>LEN(SUBSTITUTE(TblAddress[[#This Row],[cln2]]," ",""))</f>
        <v>0</v>
      </c>
      <c r="O655" s="6">
        <f t="shared" ca="1" si="10"/>
        <v>0.82231098450689444</v>
      </c>
      <c r="P655" s="6">
        <v>0.13009652712139208</v>
      </c>
      <c r="Q655" s="6"/>
      <c r="R655" s="6"/>
      <c r="S655" s="6" t="s">
        <v>2261</v>
      </c>
      <c r="T655" s="7"/>
      <c r="U655" s="7"/>
      <c r="V655" s="8"/>
      <c r="W655" s="7"/>
      <c r="X655" s="7"/>
      <c r="Y655" s="8"/>
      <c r="Z655" s="7"/>
      <c r="AA655" s="7" t="s">
        <v>1324</v>
      </c>
      <c r="AB655" s="7"/>
      <c r="AC655" s="6"/>
      <c r="AD655" s="6"/>
      <c r="AE655" s="6">
        <v>0</v>
      </c>
    </row>
    <row r="656" spans="1:31">
      <c r="A656">
        <v>12150926</v>
      </c>
      <c r="B656" t="s">
        <v>1325</v>
      </c>
      <c r="C656" t="s">
        <v>778</v>
      </c>
      <c r="D656" t="str">
        <f>TRIM(SUBSTITUTE(TblAddress[[#This Row],[person_address]],","," "))</f>
        <v>Hsinchu City</v>
      </c>
      <c r="E656" t="str">
        <f>TRIM([1]!RegExpReplace(TblAddress[[#This Row],[cln1]],"[^ 0-9]",""))</f>
        <v/>
      </c>
      <c r="F656" t="str">
        <f>TRIM([1]!RegExpFind(TblAddress[[#This Row],[cln1]],"(^|\D)\d{1,3}(\D|$)"))</f>
        <v/>
      </c>
      <c r="G656" t="s">
        <v>11</v>
      </c>
      <c r="H656">
        <v>1</v>
      </c>
      <c r="I656">
        <f>LEN(TblAddress[[#This Row],[person_address]])</f>
        <v>12</v>
      </c>
      <c r="J656" s="1">
        <f>IF(TblAddress[[#This Row],[chr_len]]&lt;=I$1002,3,IF(TblAddress[[#This Row],[chr_len]]&lt;=I$1003,2,1))</f>
        <v>3</v>
      </c>
      <c r="K656">
        <f>IF(LEN(TRIM(TblAddress[[#This Row],[cln1]]))=0,0,LEN(TRIM(TblAddress[[#This Row],[cln1]]))-LEN(SUBSTITUTE(TblAddress[[#This Row],[cln1]]," ",""))+1)</f>
        <v>2</v>
      </c>
      <c r="L656">
        <f>IF(LEN(TRIM(TblAddress[[#This Row],[cln2]]))=0,0,LEN(TRIM(TblAddress[[#This Row],[cln2]]))-LEN(SUBSTITUTE(TblAddress[[#This Row],[cln2]]," ",""))+1)</f>
        <v>0</v>
      </c>
      <c r="M656">
        <f>IF(TblAddress[[#This Row],[cln3]]="",0,1)</f>
        <v>0</v>
      </c>
      <c r="N656" s="7">
        <f>LEN(SUBSTITUTE(TblAddress[[#This Row],[cln2]]," ",""))</f>
        <v>0</v>
      </c>
      <c r="O656" s="6">
        <f t="shared" ca="1" si="10"/>
        <v>0.38899076638548624</v>
      </c>
      <c r="P656" s="6">
        <v>0.16438476667816748</v>
      </c>
      <c r="Q656" s="6"/>
      <c r="R656" s="6"/>
      <c r="S656" s="6" t="s">
        <v>2264</v>
      </c>
      <c r="T656" s="7"/>
      <c r="U656" s="7"/>
      <c r="V656" s="8"/>
      <c r="W656" s="7"/>
      <c r="X656" s="7"/>
      <c r="Y656" s="8"/>
      <c r="Z656" s="7" t="s">
        <v>778</v>
      </c>
      <c r="AA656" s="7"/>
      <c r="AB656" s="7"/>
      <c r="AC656" s="7"/>
      <c r="AD656" s="7"/>
      <c r="AE656" s="7">
        <v>0</v>
      </c>
    </row>
    <row r="657" spans="1:31">
      <c r="A657">
        <v>12155795</v>
      </c>
      <c r="B657" t="s">
        <v>1326</v>
      </c>
      <c r="C657" t="s">
        <v>1327</v>
      </c>
      <c r="D657" t="str">
        <f>TRIM(SUBSTITUTE(TblAddress[[#This Row],[person_address]],","," "))</f>
        <v>Gebze-Kocaeli</v>
      </c>
      <c r="E657" t="str">
        <f>TRIM([1]!RegExpReplace(TblAddress[[#This Row],[cln1]],"[^ 0-9]",""))</f>
        <v/>
      </c>
      <c r="F657" t="str">
        <f>TRIM([1]!RegExpFind(TblAddress[[#This Row],[cln1]],"(^|\D)\d{1,3}(\D|$)"))</f>
        <v/>
      </c>
      <c r="G657" t="s">
        <v>112</v>
      </c>
      <c r="H657">
        <v>1</v>
      </c>
      <c r="I657">
        <f>LEN(TblAddress[[#This Row],[person_address]])</f>
        <v>13</v>
      </c>
      <c r="J657" s="1">
        <f>IF(TblAddress[[#This Row],[chr_len]]&lt;=I$1002,3,IF(TblAddress[[#This Row],[chr_len]]&lt;=I$1003,2,1))</f>
        <v>3</v>
      </c>
      <c r="K657">
        <f>IF(LEN(TRIM(TblAddress[[#This Row],[cln1]]))=0,0,LEN(TRIM(TblAddress[[#This Row],[cln1]]))-LEN(SUBSTITUTE(TblAddress[[#This Row],[cln1]]," ",""))+1)</f>
        <v>1</v>
      </c>
      <c r="L657">
        <f>IF(LEN(TRIM(TblAddress[[#This Row],[cln2]]))=0,0,LEN(TRIM(TblAddress[[#This Row],[cln2]]))-LEN(SUBSTITUTE(TblAddress[[#This Row],[cln2]]," ",""))+1)</f>
        <v>0</v>
      </c>
      <c r="M657">
        <f>IF(TblAddress[[#This Row],[cln3]]="",0,1)</f>
        <v>0</v>
      </c>
      <c r="N657" s="7">
        <f>LEN(SUBSTITUTE(TblAddress[[#This Row],[cln2]]," ",""))</f>
        <v>0</v>
      </c>
      <c r="O657" s="6">
        <f t="shared" ca="1" si="10"/>
        <v>0.81781673442652958</v>
      </c>
      <c r="P657" s="6">
        <v>0.18979606568472729</v>
      </c>
      <c r="Q657" s="6"/>
      <c r="R657" s="6"/>
      <c r="S657" s="6" t="s">
        <v>2265</v>
      </c>
      <c r="T657" s="7"/>
      <c r="U657" s="7"/>
      <c r="V657" s="8"/>
      <c r="W657" s="7"/>
      <c r="X657" s="7" t="s">
        <v>3542</v>
      </c>
      <c r="Y657" s="8"/>
      <c r="Z657" s="7"/>
      <c r="AA657" s="7" t="s">
        <v>3543</v>
      </c>
      <c r="AB657" s="7"/>
      <c r="AC657" s="7"/>
      <c r="AD657" s="7"/>
      <c r="AE657" s="7">
        <v>0</v>
      </c>
    </row>
    <row r="658" spans="1:31">
      <c r="A658">
        <v>12185307</v>
      </c>
      <c r="B658" t="s">
        <v>1328</v>
      </c>
      <c r="C658" t="s">
        <v>948</v>
      </c>
      <c r="D658" t="str">
        <f>TRIM(SUBSTITUTE(TblAddress[[#This Row],[person_address]],","," "))</f>
        <v>Sandy UT</v>
      </c>
      <c r="E658" t="str">
        <f>TRIM([1]!RegExpReplace(TblAddress[[#This Row],[cln1]],"[^ 0-9]",""))</f>
        <v/>
      </c>
      <c r="F658" t="str">
        <f>TRIM([1]!RegExpFind(TblAddress[[#This Row],[cln1]],"(^|\D)\d{1,3}(\D|$)"))</f>
        <v/>
      </c>
      <c r="G658" t="s">
        <v>19</v>
      </c>
      <c r="H658">
        <v>1</v>
      </c>
      <c r="I658">
        <f>LEN(TblAddress[[#This Row],[person_address]])</f>
        <v>8</v>
      </c>
      <c r="J658" s="1">
        <f>IF(TblAddress[[#This Row],[chr_len]]&lt;=I$1002,3,IF(TblAddress[[#This Row],[chr_len]]&lt;=I$1003,2,1))</f>
        <v>3</v>
      </c>
      <c r="K658">
        <f>IF(LEN(TRIM(TblAddress[[#This Row],[cln1]]))=0,0,LEN(TRIM(TblAddress[[#This Row],[cln1]]))-LEN(SUBSTITUTE(TblAddress[[#This Row],[cln1]]," ",""))+1)</f>
        <v>2</v>
      </c>
      <c r="L658">
        <f>IF(LEN(TRIM(TblAddress[[#This Row],[cln2]]))=0,0,LEN(TRIM(TblAddress[[#This Row],[cln2]]))-LEN(SUBSTITUTE(TblAddress[[#This Row],[cln2]]," ",""))+1)</f>
        <v>0</v>
      </c>
      <c r="M658">
        <f>IF(TblAddress[[#This Row],[cln3]]="",0,1)</f>
        <v>0</v>
      </c>
      <c r="N658" s="7">
        <f>LEN(SUBSTITUTE(TblAddress[[#This Row],[cln2]]," ",""))</f>
        <v>0</v>
      </c>
      <c r="O658" s="6">
        <f t="shared" ca="1" si="10"/>
        <v>0.49367680831964922</v>
      </c>
      <c r="P658" s="6">
        <v>0.15562601418546085</v>
      </c>
      <c r="Q658" s="6"/>
      <c r="R658" s="6"/>
      <c r="S658" s="6" t="s">
        <v>2263</v>
      </c>
      <c r="T658" s="6"/>
      <c r="U658" s="6"/>
      <c r="V658" s="8"/>
      <c r="W658" s="6"/>
      <c r="X658" s="6"/>
      <c r="Y658" s="8"/>
      <c r="Z658" s="6" t="s">
        <v>3047</v>
      </c>
      <c r="AA658" s="6" t="s">
        <v>3046</v>
      </c>
      <c r="AB658" s="6"/>
      <c r="AC658" s="6"/>
      <c r="AD658" s="6"/>
      <c r="AE658" s="6">
        <v>0</v>
      </c>
    </row>
    <row r="659" spans="1:31">
      <c r="A659">
        <v>12200290</v>
      </c>
      <c r="B659" t="s">
        <v>1329</v>
      </c>
      <c r="C659" t="s">
        <v>1330</v>
      </c>
      <c r="D659" t="str">
        <f>TRIM(SUBSTITUTE(TblAddress[[#This Row],[person_address]],","," "))</f>
        <v>Sparks NV</v>
      </c>
      <c r="E659" t="str">
        <f>TRIM([1]!RegExpReplace(TblAddress[[#This Row],[cln1]],"[^ 0-9]",""))</f>
        <v/>
      </c>
      <c r="F659" t="str">
        <f>TRIM([1]!RegExpFind(TblAddress[[#This Row],[cln1]],"(^|\D)\d{1,3}(\D|$)"))</f>
        <v/>
      </c>
      <c r="G659" t="s">
        <v>19</v>
      </c>
      <c r="H659">
        <v>1</v>
      </c>
      <c r="I659">
        <f>LEN(TblAddress[[#This Row],[person_address]])</f>
        <v>9</v>
      </c>
      <c r="J659" s="1">
        <f>IF(TblAddress[[#This Row],[chr_len]]&lt;=I$1002,3,IF(TblAddress[[#This Row],[chr_len]]&lt;=I$1003,2,1))</f>
        <v>3</v>
      </c>
      <c r="K659">
        <f>IF(LEN(TRIM(TblAddress[[#This Row],[cln1]]))=0,0,LEN(TRIM(TblAddress[[#This Row],[cln1]]))-LEN(SUBSTITUTE(TblAddress[[#This Row],[cln1]]," ",""))+1)</f>
        <v>2</v>
      </c>
      <c r="L659">
        <f>IF(LEN(TRIM(TblAddress[[#This Row],[cln2]]))=0,0,LEN(TRIM(TblAddress[[#This Row],[cln2]]))-LEN(SUBSTITUTE(TblAddress[[#This Row],[cln2]]," ",""))+1)</f>
        <v>0</v>
      </c>
      <c r="M659">
        <f>IF(TblAddress[[#This Row],[cln3]]="",0,1)</f>
        <v>0</v>
      </c>
      <c r="N659" s="7">
        <f>LEN(SUBSTITUTE(TblAddress[[#This Row],[cln2]]," ",""))</f>
        <v>0</v>
      </c>
      <c r="O659" s="6">
        <f t="shared" ca="1" si="10"/>
        <v>0.11707054692758589</v>
      </c>
      <c r="P659" s="6">
        <v>0.13338534425292392</v>
      </c>
      <c r="Q659" s="6"/>
      <c r="R659" s="6"/>
      <c r="S659" s="6" t="s">
        <v>2262</v>
      </c>
      <c r="T659" s="6"/>
      <c r="U659" s="6"/>
      <c r="V659" s="6"/>
      <c r="W659" s="17"/>
      <c r="X659" s="6"/>
      <c r="Y659" s="18"/>
      <c r="Z659" s="6" t="s">
        <v>3804</v>
      </c>
      <c r="AA659" s="6" t="s">
        <v>3805</v>
      </c>
      <c r="AB659" s="6"/>
      <c r="AC659" s="6"/>
      <c r="AD659" s="6"/>
      <c r="AE659" s="6">
        <v>0</v>
      </c>
    </row>
    <row r="660" spans="1:31">
      <c r="A660">
        <v>12218135</v>
      </c>
      <c r="B660" t="s">
        <v>1331</v>
      </c>
      <c r="C660" t="s">
        <v>1332</v>
      </c>
      <c r="D660" t="str">
        <f>TRIM(SUBSTITUTE(TblAddress[[#This Row],[person_address]],","," "))</f>
        <v>Weston FL</v>
      </c>
      <c r="E660" t="str">
        <f>TRIM([1]!RegExpReplace(TblAddress[[#This Row],[cln1]],"[^ 0-9]",""))</f>
        <v/>
      </c>
      <c r="F660" t="str">
        <f>TRIM([1]!RegExpFind(TblAddress[[#This Row],[cln1]],"(^|\D)\d{1,3}(\D|$)"))</f>
        <v/>
      </c>
      <c r="G660" t="s">
        <v>19</v>
      </c>
      <c r="H660">
        <v>1</v>
      </c>
      <c r="I660">
        <f>LEN(TblAddress[[#This Row],[person_address]])</f>
        <v>9</v>
      </c>
      <c r="J660" s="1">
        <f>IF(TblAddress[[#This Row],[chr_len]]&lt;=I$1002,3,IF(TblAddress[[#This Row],[chr_len]]&lt;=I$1003,2,1))</f>
        <v>3</v>
      </c>
      <c r="K660">
        <f>IF(LEN(TRIM(TblAddress[[#This Row],[cln1]]))=0,0,LEN(TRIM(TblAddress[[#This Row],[cln1]]))-LEN(SUBSTITUTE(TblAddress[[#This Row],[cln1]]," ",""))+1)</f>
        <v>2</v>
      </c>
      <c r="L660">
        <f>IF(LEN(TRIM(TblAddress[[#This Row],[cln2]]))=0,0,LEN(TRIM(TblAddress[[#This Row],[cln2]]))-LEN(SUBSTITUTE(TblAddress[[#This Row],[cln2]]," ",""))+1)</f>
        <v>0</v>
      </c>
      <c r="M660">
        <f>IF(TblAddress[[#This Row],[cln3]]="",0,1)</f>
        <v>0</v>
      </c>
      <c r="N660" s="7">
        <f>LEN(SUBSTITUTE(TblAddress[[#This Row],[cln2]]," ",""))</f>
        <v>0</v>
      </c>
      <c r="O660" s="6">
        <f t="shared" ca="1" si="10"/>
        <v>0.15232648470596966</v>
      </c>
      <c r="P660" s="6">
        <v>0.15250354569381774</v>
      </c>
      <c r="Q660" s="6"/>
      <c r="R660" s="6"/>
      <c r="S660" s="6" t="s">
        <v>2263</v>
      </c>
      <c r="T660" s="6"/>
      <c r="U660" s="6"/>
      <c r="V660" s="8"/>
      <c r="W660" s="6"/>
      <c r="X660" s="6"/>
      <c r="Y660" s="8"/>
      <c r="Z660" s="6" t="s">
        <v>3048</v>
      </c>
      <c r="AA660" s="6" t="s">
        <v>2398</v>
      </c>
      <c r="AB660" s="6"/>
      <c r="AC660" s="6"/>
      <c r="AD660" s="6"/>
      <c r="AE660" s="6">
        <v>0</v>
      </c>
    </row>
    <row r="661" spans="1:31">
      <c r="A661">
        <v>12271469</v>
      </c>
      <c r="B661" t="s">
        <v>1333</v>
      </c>
      <c r="C661" t="s">
        <v>636</v>
      </c>
      <c r="D661" t="str">
        <f>TRIM(SUBSTITUTE(TblAddress[[#This Row],[person_address]],","," "))</f>
        <v>San Francisco CA</v>
      </c>
      <c r="E661" t="str">
        <f>TRIM([1]!RegExpReplace(TblAddress[[#This Row],[cln1]],"[^ 0-9]",""))</f>
        <v/>
      </c>
      <c r="F661" t="str">
        <f>TRIM([1]!RegExpFind(TblAddress[[#This Row],[cln1]],"(^|\D)\d{1,3}(\D|$)"))</f>
        <v/>
      </c>
      <c r="G661" t="s">
        <v>19</v>
      </c>
      <c r="H661">
        <v>1</v>
      </c>
      <c r="I661">
        <f>LEN(TblAddress[[#This Row],[person_address]])</f>
        <v>16</v>
      </c>
      <c r="J661" s="1">
        <f>IF(TblAddress[[#This Row],[chr_len]]&lt;=I$1002,3,IF(TblAddress[[#This Row],[chr_len]]&lt;=I$1003,2,1))</f>
        <v>3</v>
      </c>
      <c r="K661">
        <f>IF(LEN(TRIM(TblAddress[[#This Row],[cln1]]))=0,0,LEN(TRIM(TblAddress[[#This Row],[cln1]]))-LEN(SUBSTITUTE(TblAddress[[#This Row],[cln1]]," ",""))+1)</f>
        <v>3</v>
      </c>
      <c r="L661">
        <f>IF(LEN(TRIM(TblAddress[[#This Row],[cln2]]))=0,0,LEN(TRIM(TblAddress[[#This Row],[cln2]]))-LEN(SUBSTITUTE(TblAddress[[#This Row],[cln2]]," ",""))+1)</f>
        <v>0</v>
      </c>
      <c r="M661">
        <f>IF(TblAddress[[#This Row],[cln3]]="",0,1)</f>
        <v>0</v>
      </c>
      <c r="N661" s="7">
        <f>LEN(SUBSTITUTE(TblAddress[[#This Row],[cln2]]," ",""))</f>
        <v>0</v>
      </c>
      <c r="O661" s="6">
        <f t="shared" ca="1" si="10"/>
        <v>4.1252127907446479E-2</v>
      </c>
      <c r="P661" s="6">
        <v>0.13841047167028186</v>
      </c>
      <c r="Q661" s="6"/>
      <c r="R661" s="6"/>
      <c r="S661" s="6" t="s">
        <v>2262</v>
      </c>
      <c r="T661" s="6"/>
      <c r="U661" s="6"/>
      <c r="V661" s="6"/>
      <c r="W661" s="17"/>
      <c r="X661" s="6"/>
      <c r="Y661" s="18"/>
      <c r="Z661" s="6" t="s">
        <v>3806</v>
      </c>
      <c r="AA661" s="6" t="s">
        <v>64</v>
      </c>
      <c r="AB661" s="6"/>
      <c r="AC661" s="6"/>
      <c r="AD661" s="6"/>
      <c r="AE661" s="6">
        <v>0</v>
      </c>
    </row>
    <row r="662" spans="1:31">
      <c r="A662">
        <v>12301039</v>
      </c>
      <c r="B662" t="s">
        <v>1334</v>
      </c>
      <c r="C662" t="s">
        <v>1335</v>
      </c>
      <c r="D662" t="str">
        <f>TRIM(SUBSTITUTE(TblAddress[[#This Row],[person_address]],","," "))</f>
        <v>Napoli</v>
      </c>
      <c r="E662" t="str">
        <f>TRIM([1]!RegExpReplace(TblAddress[[#This Row],[cln1]],"[^ 0-9]",""))</f>
        <v/>
      </c>
      <c r="F662" t="str">
        <f>TRIM([1]!RegExpFind(TblAddress[[#This Row],[cln1]],"(^|\D)\d{1,3}(\D|$)"))</f>
        <v/>
      </c>
      <c r="G662" t="s">
        <v>14</v>
      </c>
      <c r="H662">
        <v>1</v>
      </c>
      <c r="I662">
        <f>LEN(TblAddress[[#This Row],[person_address]])</f>
        <v>6</v>
      </c>
      <c r="J662" s="1">
        <f>IF(TblAddress[[#This Row],[chr_len]]&lt;=I$1002,3,IF(TblAddress[[#This Row],[chr_len]]&lt;=I$1003,2,1))</f>
        <v>3</v>
      </c>
      <c r="K662">
        <f>IF(LEN(TRIM(TblAddress[[#This Row],[cln1]]))=0,0,LEN(TRIM(TblAddress[[#This Row],[cln1]]))-LEN(SUBSTITUTE(TblAddress[[#This Row],[cln1]]," ",""))+1)</f>
        <v>1</v>
      </c>
      <c r="L662">
        <f>IF(LEN(TRIM(TblAddress[[#This Row],[cln2]]))=0,0,LEN(TRIM(TblAddress[[#This Row],[cln2]]))-LEN(SUBSTITUTE(TblAddress[[#This Row],[cln2]]," ",""))+1)</f>
        <v>0</v>
      </c>
      <c r="M662">
        <f>IF(TblAddress[[#This Row],[cln3]]="",0,1)</f>
        <v>0</v>
      </c>
      <c r="N662" s="7">
        <f>LEN(SUBSTITUTE(TblAddress[[#This Row],[cln2]]," ",""))</f>
        <v>0</v>
      </c>
      <c r="O662" s="6">
        <f t="shared" ca="1" si="10"/>
        <v>0.50360324240435728</v>
      </c>
      <c r="P662" s="6">
        <v>0.14440067484206343</v>
      </c>
      <c r="Q662" s="6"/>
      <c r="R662" s="6"/>
      <c r="S662" s="6" t="s">
        <v>2262</v>
      </c>
      <c r="T662" s="6"/>
      <c r="U662" s="6"/>
      <c r="V662" s="6"/>
      <c r="W662" s="17"/>
      <c r="X662" s="6"/>
      <c r="Y662" s="18"/>
      <c r="Z662" s="6" t="s">
        <v>1335</v>
      </c>
      <c r="AA662" s="6"/>
      <c r="AB662" s="6"/>
      <c r="AC662" s="6"/>
      <c r="AD662" s="6"/>
      <c r="AE662" s="6">
        <v>0</v>
      </c>
    </row>
    <row r="663" spans="1:31">
      <c r="A663">
        <v>12330885</v>
      </c>
      <c r="B663" t="s">
        <v>1336</v>
      </c>
      <c r="C663" t="s">
        <v>628</v>
      </c>
      <c r="D663" t="str">
        <f>TRIM(SUBSTITUTE(TblAddress[[#This Row],[person_address]],","," "))</f>
        <v>Kanagawa</v>
      </c>
      <c r="E663" t="str">
        <f>TRIM([1]!RegExpReplace(TblAddress[[#This Row],[cln1]],"[^ 0-9]",""))</f>
        <v/>
      </c>
      <c r="F663" t="str">
        <f>TRIM([1]!RegExpFind(TblAddress[[#This Row],[cln1]],"(^|\D)\d{1,3}(\D|$)"))</f>
        <v/>
      </c>
      <c r="G663" t="s">
        <v>8</v>
      </c>
      <c r="H663">
        <v>1</v>
      </c>
      <c r="I663">
        <f>LEN(TblAddress[[#This Row],[person_address]])</f>
        <v>8</v>
      </c>
      <c r="J663" s="1">
        <f>IF(TblAddress[[#This Row],[chr_len]]&lt;=I$1002,3,IF(TblAddress[[#This Row],[chr_len]]&lt;=I$1003,2,1))</f>
        <v>3</v>
      </c>
      <c r="K663">
        <f>IF(LEN(TRIM(TblAddress[[#This Row],[cln1]]))=0,0,LEN(TRIM(TblAddress[[#This Row],[cln1]]))-LEN(SUBSTITUTE(TblAddress[[#This Row],[cln1]]," ",""))+1)</f>
        <v>1</v>
      </c>
      <c r="L663">
        <f>IF(LEN(TRIM(TblAddress[[#This Row],[cln2]]))=0,0,LEN(TRIM(TblAddress[[#This Row],[cln2]]))-LEN(SUBSTITUTE(TblAddress[[#This Row],[cln2]]," ",""))+1)</f>
        <v>0</v>
      </c>
      <c r="M663">
        <f>IF(TblAddress[[#This Row],[cln3]]="",0,1)</f>
        <v>0</v>
      </c>
      <c r="N663" s="7">
        <f>LEN(SUBSTITUTE(TblAddress[[#This Row],[cln2]]," ",""))</f>
        <v>0</v>
      </c>
      <c r="O663" s="6">
        <f t="shared" ca="1" si="10"/>
        <v>0.59406229868640348</v>
      </c>
      <c r="P663" s="6">
        <v>0.18740773183491155</v>
      </c>
      <c r="Q663" s="6"/>
      <c r="R663" s="6"/>
      <c r="S663" s="6" t="s">
        <v>2265</v>
      </c>
      <c r="T663" s="7"/>
      <c r="U663" s="7"/>
      <c r="V663" s="8"/>
      <c r="X663" s="7"/>
      <c r="Y663" s="8"/>
      <c r="Z663" s="7"/>
      <c r="AA663" s="7" t="s">
        <v>628</v>
      </c>
      <c r="AB663" s="7"/>
      <c r="AC663" s="7"/>
      <c r="AD663" s="7"/>
      <c r="AE663" s="7">
        <v>0</v>
      </c>
    </row>
    <row r="664" spans="1:31">
      <c r="A664">
        <v>12340859</v>
      </c>
      <c r="B664" t="s">
        <v>1337</v>
      </c>
      <c r="C664" t="s">
        <v>1338</v>
      </c>
      <c r="D664" t="str">
        <f>TRIM(SUBSTITUTE(TblAddress[[#This Row],[person_address]],","," "))</f>
        <v>Cedar Rapids IA</v>
      </c>
      <c r="E664" t="str">
        <f>TRIM([1]!RegExpReplace(TblAddress[[#This Row],[cln1]],"[^ 0-9]",""))</f>
        <v/>
      </c>
      <c r="F664" t="str">
        <f>TRIM([1]!RegExpFind(TblAddress[[#This Row],[cln1]],"(^|\D)\d{1,3}(\D|$)"))</f>
        <v/>
      </c>
      <c r="G664" t="s">
        <v>19</v>
      </c>
      <c r="H664">
        <v>1</v>
      </c>
      <c r="I664">
        <f>LEN(TblAddress[[#This Row],[person_address]])</f>
        <v>15</v>
      </c>
      <c r="J664" s="1">
        <f>IF(TblAddress[[#This Row],[chr_len]]&lt;=I$1002,3,IF(TblAddress[[#This Row],[chr_len]]&lt;=I$1003,2,1))</f>
        <v>3</v>
      </c>
      <c r="K664">
        <f>IF(LEN(TRIM(TblAddress[[#This Row],[cln1]]))=0,0,LEN(TRIM(TblAddress[[#This Row],[cln1]]))-LEN(SUBSTITUTE(TblAddress[[#This Row],[cln1]]," ",""))+1)</f>
        <v>3</v>
      </c>
      <c r="L664">
        <f>IF(LEN(TRIM(TblAddress[[#This Row],[cln2]]))=0,0,LEN(TRIM(TblAddress[[#This Row],[cln2]]))-LEN(SUBSTITUTE(TblAddress[[#This Row],[cln2]]," ",""))+1)</f>
        <v>0</v>
      </c>
      <c r="M664">
        <f>IF(TblAddress[[#This Row],[cln3]]="",0,1)</f>
        <v>0</v>
      </c>
      <c r="N664" s="7">
        <f>LEN(SUBSTITUTE(TblAddress[[#This Row],[cln2]]," ",""))</f>
        <v>0</v>
      </c>
      <c r="O664" s="6">
        <f t="shared" ca="1" si="10"/>
        <v>0.88727068230776129</v>
      </c>
      <c r="P664" s="6">
        <v>0.12718649355652667</v>
      </c>
      <c r="Q664" s="6"/>
      <c r="R664" s="6"/>
      <c r="S664" s="6" t="s">
        <v>2261</v>
      </c>
      <c r="T664" s="7"/>
      <c r="U664" s="7"/>
      <c r="V664" s="8"/>
      <c r="W664" s="7"/>
      <c r="X664" s="7"/>
      <c r="Y664" s="8"/>
      <c r="Z664" s="7" t="s">
        <v>3282</v>
      </c>
      <c r="AA664" s="7" t="s">
        <v>2490</v>
      </c>
      <c r="AB664" s="7"/>
      <c r="AC664" s="6"/>
      <c r="AD664" s="6"/>
      <c r="AE664" s="6">
        <v>0</v>
      </c>
    </row>
    <row r="665" spans="1:31">
      <c r="A665">
        <v>12350249</v>
      </c>
      <c r="B665" t="s">
        <v>1339</v>
      </c>
      <c r="C665" t="s">
        <v>1340</v>
      </c>
      <c r="D665" t="str">
        <f>TRIM(SUBSTITUTE(TblAddress[[#This Row],[person_address]],","," "))</f>
        <v>Brookfield CT</v>
      </c>
      <c r="E665" t="str">
        <f>TRIM([1]!RegExpReplace(TblAddress[[#This Row],[cln1]],"[^ 0-9]",""))</f>
        <v/>
      </c>
      <c r="F665" t="str">
        <f>TRIM([1]!RegExpFind(TblAddress[[#This Row],[cln1]],"(^|\D)\d{1,3}(\D|$)"))</f>
        <v/>
      </c>
      <c r="G665" t="s">
        <v>19</v>
      </c>
      <c r="H665">
        <v>1</v>
      </c>
      <c r="I665">
        <f>LEN(TblAddress[[#This Row],[person_address]])</f>
        <v>13</v>
      </c>
      <c r="J665" s="1">
        <f>IF(TblAddress[[#This Row],[chr_len]]&lt;=I$1002,3,IF(TblAddress[[#This Row],[chr_len]]&lt;=I$1003,2,1))</f>
        <v>3</v>
      </c>
      <c r="K665">
        <f>IF(LEN(TRIM(TblAddress[[#This Row],[cln1]]))=0,0,LEN(TRIM(TblAddress[[#This Row],[cln1]]))-LEN(SUBSTITUTE(TblAddress[[#This Row],[cln1]]," ",""))+1)</f>
        <v>2</v>
      </c>
      <c r="L665">
        <f>IF(LEN(TRIM(TblAddress[[#This Row],[cln2]]))=0,0,LEN(TRIM(TblAddress[[#This Row],[cln2]]))-LEN(SUBSTITUTE(TblAddress[[#This Row],[cln2]]," ",""))+1)</f>
        <v>0</v>
      </c>
      <c r="M665">
        <f>IF(TblAddress[[#This Row],[cln3]]="",0,1)</f>
        <v>0</v>
      </c>
      <c r="N665" s="7">
        <f>LEN(SUBSTITUTE(TblAddress[[#This Row],[cln2]]," ",""))</f>
        <v>0</v>
      </c>
      <c r="O665" s="6">
        <f t="shared" ca="1" si="10"/>
        <v>0.31751302063257891</v>
      </c>
      <c r="P665" s="6">
        <v>0.21303037578462636</v>
      </c>
      <c r="Q665" s="6"/>
      <c r="R665" s="6"/>
      <c r="S665" s="6" t="s">
        <v>2266</v>
      </c>
      <c r="T665" s="6"/>
      <c r="U665" s="6"/>
      <c r="V665" s="8"/>
      <c r="W665" s="6"/>
      <c r="X665" s="6"/>
      <c r="Y665" s="8"/>
      <c r="Z665" s="6" t="s">
        <v>2400</v>
      </c>
      <c r="AA665" s="6" t="s">
        <v>2112</v>
      </c>
      <c r="AB665" s="6"/>
      <c r="AC665" s="6"/>
      <c r="AD665" s="6"/>
      <c r="AE665" s="6">
        <v>0</v>
      </c>
    </row>
    <row r="666" spans="1:31">
      <c r="A666">
        <v>12398751</v>
      </c>
      <c r="B666" t="s">
        <v>1341</v>
      </c>
      <c r="C666" t="s">
        <v>990</v>
      </c>
      <c r="D666" t="str">
        <f>TRIM(SUBSTITUTE(TblAddress[[#This Row],[person_address]],","," "))</f>
        <v>Boulogne</v>
      </c>
      <c r="E666" t="str">
        <f>TRIM([1]!RegExpReplace(TblAddress[[#This Row],[cln1]],"[^ 0-9]",""))</f>
        <v/>
      </c>
      <c r="F666" t="str">
        <f>TRIM([1]!RegExpFind(TblAddress[[#This Row],[cln1]],"(^|\D)\d{1,3}(\D|$)"))</f>
        <v/>
      </c>
      <c r="G666" t="s">
        <v>9</v>
      </c>
      <c r="H666">
        <v>1</v>
      </c>
      <c r="I666">
        <f>LEN(TblAddress[[#This Row],[person_address]])</f>
        <v>8</v>
      </c>
      <c r="J666" s="1">
        <f>IF(TblAddress[[#This Row],[chr_len]]&lt;=I$1002,3,IF(TblAddress[[#This Row],[chr_len]]&lt;=I$1003,2,1))</f>
        <v>3</v>
      </c>
      <c r="K666">
        <f>IF(LEN(TRIM(TblAddress[[#This Row],[cln1]]))=0,0,LEN(TRIM(TblAddress[[#This Row],[cln1]]))-LEN(SUBSTITUTE(TblAddress[[#This Row],[cln1]]," ",""))+1)</f>
        <v>1</v>
      </c>
      <c r="L666">
        <f>IF(LEN(TRIM(TblAddress[[#This Row],[cln2]]))=0,0,LEN(TRIM(TblAddress[[#This Row],[cln2]]))-LEN(SUBSTITUTE(TblAddress[[#This Row],[cln2]]," ",""))+1)</f>
        <v>0</v>
      </c>
      <c r="M666">
        <f>IF(TblAddress[[#This Row],[cln3]]="",0,1)</f>
        <v>0</v>
      </c>
      <c r="N666" s="7">
        <f>LEN(SUBSTITUTE(TblAddress[[#This Row],[cln2]]," ",""))</f>
        <v>0</v>
      </c>
      <c r="O666" s="6">
        <f t="shared" ca="1" si="10"/>
        <v>0.26172148366603065</v>
      </c>
      <c r="P666" s="6">
        <v>0.13293625044471846</v>
      </c>
      <c r="Q666" s="6"/>
      <c r="R666" s="6"/>
      <c r="S666" s="6" t="s">
        <v>2262</v>
      </c>
      <c r="T666" s="6"/>
      <c r="U666" s="6"/>
      <c r="V666" s="6"/>
      <c r="W666" s="17"/>
      <c r="X666" s="6"/>
      <c r="Y666" s="18"/>
      <c r="Z666" s="6" t="s">
        <v>990</v>
      </c>
      <c r="AA666" s="6"/>
      <c r="AB666" s="6"/>
      <c r="AC666" s="6"/>
      <c r="AD666" s="6"/>
      <c r="AE666" s="6">
        <v>0</v>
      </c>
    </row>
    <row r="667" spans="1:31">
      <c r="A667">
        <v>12413341</v>
      </c>
      <c r="B667" t="s">
        <v>1342</v>
      </c>
      <c r="C667" t="s">
        <v>1343</v>
      </c>
      <c r="D667" t="str">
        <f>TRIM(SUBSTITUTE(TblAddress[[#This Row],[person_address]],","," "))</f>
        <v>Thermi</v>
      </c>
      <c r="E667" t="str">
        <f>TRIM([1]!RegExpReplace(TblAddress[[#This Row],[cln1]],"[^ 0-9]",""))</f>
        <v/>
      </c>
      <c r="F667" t="str">
        <f>TRIM([1]!RegExpFind(TblAddress[[#This Row],[cln1]],"(^|\D)\d{1,3}(\D|$)"))</f>
        <v/>
      </c>
      <c r="G667" t="s">
        <v>551</v>
      </c>
      <c r="H667">
        <v>1</v>
      </c>
      <c r="I667">
        <f>LEN(TblAddress[[#This Row],[person_address]])</f>
        <v>6</v>
      </c>
      <c r="J667" s="1">
        <f>IF(TblAddress[[#This Row],[chr_len]]&lt;=I$1002,3,IF(TblAddress[[#This Row],[chr_len]]&lt;=I$1003,2,1))</f>
        <v>3</v>
      </c>
      <c r="K667">
        <f>IF(LEN(TRIM(TblAddress[[#This Row],[cln1]]))=0,0,LEN(TRIM(TblAddress[[#This Row],[cln1]]))-LEN(SUBSTITUTE(TblAddress[[#This Row],[cln1]]," ",""))+1)</f>
        <v>1</v>
      </c>
      <c r="L667">
        <f>IF(LEN(TRIM(TblAddress[[#This Row],[cln2]]))=0,0,LEN(TRIM(TblAddress[[#This Row],[cln2]]))-LEN(SUBSTITUTE(TblAddress[[#This Row],[cln2]]," ",""))+1)</f>
        <v>0</v>
      </c>
      <c r="M667">
        <f>IF(TblAddress[[#This Row],[cln3]]="",0,1)</f>
        <v>0</v>
      </c>
      <c r="N667" s="7">
        <f>LEN(SUBSTITUTE(TblAddress[[#This Row],[cln2]]," ",""))</f>
        <v>0</v>
      </c>
      <c r="O667" s="6">
        <f t="shared" ca="1" si="10"/>
        <v>0.21005129336264838</v>
      </c>
      <c r="P667" s="6">
        <v>0.17850731933101083</v>
      </c>
      <c r="Q667" s="6"/>
      <c r="R667" s="6"/>
      <c r="S667" s="6" t="s">
        <v>2264</v>
      </c>
      <c r="T667" s="7"/>
      <c r="U667" s="7"/>
      <c r="V667" s="8"/>
      <c r="W667" s="7"/>
      <c r="X667" s="7"/>
      <c r="Y667" s="8"/>
      <c r="Z667" s="7" t="s">
        <v>1343</v>
      </c>
      <c r="AA667" s="7"/>
      <c r="AB667" s="7"/>
      <c r="AC667" s="7"/>
      <c r="AD667" s="7"/>
      <c r="AE667" s="7">
        <v>0</v>
      </c>
    </row>
    <row r="668" spans="1:31">
      <c r="A668">
        <v>12445603</v>
      </c>
      <c r="B668" t="s">
        <v>1344</v>
      </c>
      <c r="C668" t="s">
        <v>1345</v>
      </c>
      <c r="D668" t="str">
        <f>TRIM(SUBSTITUTE(TblAddress[[#This Row],[person_address]],","," "))</f>
        <v>Matsumoto</v>
      </c>
      <c r="E668" t="str">
        <f>TRIM([1]!RegExpReplace(TblAddress[[#This Row],[cln1]],"[^ 0-9]",""))</f>
        <v/>
      </c>
      <c r="F668" t="str">
        <f>TRIM([1]!RegExpFind(TblAddress[[#This Row],[cln1]],"(^|\D)\d{1,3}(\D|$)"))</f>
        <v/>
      </c>
      <c r="G668" t="s">
        <v>8</v>
      </c>
      <c r="H668">
        <v>1</v>
      </c>
      <c r="I668">
        <f>LEN(TblAddress[[#This Row],[person_address]])</f>
        <v>9</v>
      </c>
      <c r="J668" s="1">
        <f>IF(TblAddress[[#This Row],[chr_len]]&lt;=I$1002,3,IF(TblAddress[[#This Row],[chr_len]]&lt;=I$1003,2,1))</f>
        <v>3</v>
      </c>
      <c r="K668">
        <f>IF(LEN(TRIM(TblAddress[[#This Row],[cln1]]))=0,0,LEN(TRIM(TblAddress[[#This Row],[cln1]]))-LEN(SUBSTITUTE(TblAddress[[#This Row],[cln1]]," ",""))+1)</f>
        <v>1</v>
      </c>
      <c r="L668">
        <f>IF(LEN(TRIM(TblAddress[[#This Row],[cln2]]))=0,0,LEN(TRIM(TblAddress[[#This Row],[cln2]]))-LEN(SUBSTITUTE(TblAddress[[#This Row],[cln2]]," ",""))+1)</f>
        <v>0</v>
      </c>
      <c r="M668">
        <f>IF(TblAddress[[#This Row],[cln3]]="",0,1)</f>
        <v>0</v>
      </c>
      <c r="N668" s="7">
        <f>LEN(SUBSTITUTE(TblAddress[[#This Row],[cln2]]," ",""))</f>
        <v>0</v>
      </c>
      <c r="O668" s="6">
        <f t="shared" ca="1" si="10"/>
        <v>4.7513441866285477E-2</v>
      </c>
      <c r="P668" s="6">
        <v>0.11939290408949688</v>
      </c>
      <c r="Q668" s="6"/>
      <c r="R668" s="6"/>
      <c r="S668" s="6" t="s">
        <v>2261</v>
      </c>
      <c r="T668" s="7"/>
      <c r="U668" s="7"/>
      <c r="V668" s="8"/>
      <c r="X668" s="7"/>
      <c r="Y668" s="8"/>
      <c r="Z668" s="7" t="s">
        <v>1345</v>
      </c>
      <c r="AA668" s="7"/>
      <c r="AB668" s="7"/>
      <c r="AC668" s="6"/>
      <c r="AD668" s="6"/>
      <c r="AE668" s="6">
        <v>0</v>
      </c>
    </row>
    <row r="669" spans="1:31">
      <c r="A669">
        <v>14619441</v>
      </c>
      <c r="B669" t="s">
        <v>1347</v>
      </c>
      <c r="C669" t="s">
        <v>1348</v>
      </c>
      <c r="D669" t="str">
        <f>TRIM(SUBSTITUTE(TblAddress[[#This Row],[person_address]],","," "))</f>
        <v>163 INGRAM ROAD;ACACIA RIDGE QLD 4110</v>
      </c>
      <c r="E669" t="str">
        <f>TRIM([1]!RegExpReplace(TblAddress[[#This Row],[cln1]],"[^ 0-9]",""))</f>
        <v>163 4110</v>
      </c>
      <c r="F669" t="str">
        <f>TRIM([1]!RegExpFind(TblAddress[[#This Row],[cln1]],"(^|\D)\d{1,3}(\D|$)"))</f>
        <v>163</v>
      </c>
      <c r="G669" t="s">
        <v>76</v>
      </c>
      <c r="H669">
        <v>1</v>
      </c>
      <c r="I669">
        <f>LEN(TblAddress[[#This Row],[person_address]])</f>
        <v>38</v>
      </c>
      <c r="J669" s="1">
        <f>IF(TblAddress[[#This Row],[chr_len]]&lt;=I$1002,3,IF(TblAddress[[#This Row],[chr_len]]&lt;=I$1003,2,1))</f>
        <v>1</v>
      </c>
      <c r="K669">
        <f>IF(LEN(TRIM(TblAddress[[#This Row],[cln1]]))=0,0,LEN(TRIM(TblAddress[[#This Row],[cln1]]))-LEN(SUBSTITUTE(TblAddress[[#This Row],[cln1]]," ",""))+1)</f>
        <v>6</v>
      </c>
      <c r="L669">
        <f>IF(LEN(TRIM(TblAddress[[#This Row],[cln2]]))=0,0,LEN(TRIM(TblAddress[[#This Row],[cln2]]))-LEN(SUBSTITUTE(TblAddress[[#This Row],[cln2]]," ",""))+1)</f>
        <v>2</v>
      </c>
      <c r="M669">
        <f>IF(TblAddress[[#This Row],[cln3]]="",0,1)</f>
        <v>1</v>
      </c>
      <c r="N669" s="7">
        <f>LEN(SUBSTITUTE(TblAddress[[#This Row],[cln2]]," ",""))</f>
        <v>7</v>
      </c>
      <c r="O669" s="6">
        <f t="shared" ca="1" si="10"/>
        <v>0.57361976348067645</v>
      </c>
      <c r="P669" s="6">
        <v>0.20742285040516539</v>
      </c>
      <c r="Q669" s="6"/>
      <c r="R669" s="6"/>
      <c r="S669" s="6" t="s">
        <v>2266</v>
      </c>
      <c r="T669" s="6"/>
      <c r="U669" s="6"/>
      <c r="V669" s="8" t="s">
        <v>2401</v>
      </c>
      <c r="W669" s="6">
        <v>163</v>
      </c>
      <c r="X669" s="6" t="s">
        <v>2402</v>
      </c>
      <c r="Y669" s="8" t="s">
        <v>2403</v>
      </c>
      <c r="Z669" s="6"/>
      <c r="AA669" s="6" t="s">
        <v>2404</v>
      </c>
      <c r="AB669" s="6"/>
      <c r="AC669" s="6"/>
      <c r="AD669" s="6"/>
      <c r="AE669" s="6">
        <v>0</v>
      </c>
    </row>
    <row r="670" spans="1:31">
      <c r="A670">
        <v>16223033</v>
      </c>
      <c r="B670" t="s">
        <v>1349</v>
      </c>
      <c r="C670" t="s">
        <v>1350</v>
      </c>
      <c r="D670" t="str">
        <f>TRIM(SUBSTITUTE(TblAddress[[#This Row],[person_address]],","," "))</f>
        <v>T0K1W0 BOX 296 PINCHER CREEK ALBERTA</v>
      </c>
      <c r="E670" t="str">
        <f>TRIM([1]!RegExpReplace(TblAddress[[#This Row],[cln1]],"[^ 0-9]",""))</f>
        <v>010 296</v>
      </c>
      <c r="F670" t="str">
        <f>TRIM([1]!RegExpFind(TblAddress[[#This Row],[cln1]],"(^|\D)\d{1,3}(\D|$)"))</f>
        <v>T0K</v>
      </c>
      <c r="G670" t="s">
        <v>64</v>
      </c>
      <c r="H670">
        <v>1</v>
      </c>
      <c r="I670">
        <f>LEN(TblAddress[[#This Row],[person_address]])</f>
        <v>37</v>
      </c>
      <c r="J670" s="1">
        <f>IF(TblAddress[[#This Row],[chr_len]]&lt;=I$1002,3,IF(TblAddress[[#This Row],[chr_len]]&lt;=I$1003,2,1))</f>
        <v>1</v>
      </c>
      <c r="K670">
        <f>IF(LEN(TRIM(TblAddress[[#This Row],[cln1]]))=0,0,LEN(TRIM(TblAddress[[#This Row],[cln1]]))-LEN(SUBSTITUTE(TblAddress[[#This Row],[cln1]]," ",""))+1)</f>
        <v>6</v>
      </c>
      <c r="L670">
        <f>IF(LEN(TRIM(TblAddress[[#This Row],[cln2]]))=0,0,LEN(TRIM(TblAddress[[#This Row],[cln2]]))-LEN(SUBSTITUTE(TblAddress[[#This Row],[cln2]]," ",""))+1)</f>
        <v>2</v>
      </c>
      <c r="M670">
        <f>IF(TblAddress[[#This Row],[cln3]]="",0,1)</f>
        <v>1</v>
      </c>
      <c r="N670" s="7">
        <f>LEN(SUBSTITUTE(TblAddress[[#This Row],[cln2]]," ",""))</f>
        <v>6</v>
      </c>
      <c r="O670" s="6">
        <f t="shared" ca="1" si="10"/>
        <v>0.58348342614025694</v>
      </c>
      <c r="P670" s="6">
        <v>0.17381228156481521</v>
      </c>
      <c r="Q670" s="6"/>
      <c r="R670" s="6"/>
      <c r="S670" s="6" t="s">
        <v>2264</v>
      </c>
      <c r="T670" s="7"/>
      <c r="U670" s="7" t="s">
        <v>2700</v>
      </c>
      <c r="V670" s="7"/>
      <c r="W670" s="7">
        <v>296</v>
      </c>
      <c r="X670" s="7" t="s">
        <v>2701</v>
      </c>
      <c r="Y670" s="7"/>
      <c r="Z670" s="7" t="s">
        <v>2702</v>
      </c>
      <c r="AA670" s="7"/>
      <c r="AB670" s="7"/>
      <c r="AC670" s="7"/>
      <c r="AD670" s="7"/>
      <c r="AE670" s="7">
        <v>0</v>
      </c>
    </row>
    <row r="671" spans="1:31">
      <c r="A671">
        <v>16280439</v>
      </c>
      <c r="B671" t="s">
        <v>1351</v>
      </c>
      <c r="C671" t="s">
        <v>1352</v>
      </c>
      <c r="D671" t="str">
        <f>TRIM(SUBSTITUTE(TblAddress[[#This Row],[person_address]],","," "))</f>
        <v>325 EAST EISENHOWER PARKWAY ANN ARBOR MICHIGAN 48108</v>
      </c>
      <c r="E671" t="str">
        <f>TRIM([1]!RegExpReplace(TblAddress[[#This Row],[cln1]],"[^ 0-9]",""))</f>
        <v>325 48108</v>
      </c>
      <c r="F671" t="str">
        <f>TRIM([1]!RegExpFind(TblAddress[[#This Row],[cln1]],"(^|\D)\d{1,3}(\D|$)"))</f>
        <v>325</v>
      </c>
      <c r="G671" t="s">
        <v>19</v>
      </c>
      <c r="H671">
        <v>1</v>
      </c>
      <c r="I671">
        <f>LEN(TblAddress[[#This Row],[person_address]])</f>
        <v>55</v>
      </c>
      <c r="J671" s="1">
        <f>IF(TblAddress[[#This Row],[chr_len]]&lt;=I$1002,3,IF(TblAddress[[#This Row],[chr_len]]&lt;=I$1003,2,1))</f>
        <v>1</v>
      </c>
      <c r="K671">
        <f>IF(LEN(TRIM(TblAddress[[#This Row],[cln1]]))=0,0,LEN(TRIM(TblAddress[[#This Row],[cln1]]))-LEN(SUBSTITUTE(TblAddress[[#This Row],[cln1]]," ",""))+1)</f>
        <v>8</v>
      </c>
      <c r="L671">
        <f>IF(LEN(TRIM(TblAddress[[#This Row],[cln2]]))=0,0,LEN(TRIM(TblAddress[[#This Row],[cln2]]))-LEN(SUBSTITUTE(TblAddress[[#This Row],[cln2]]," ",""))+1)</f>
        <v>2</v>
      </c>
      <c r="M671">
        <f>IF(TblAddress[[#This Row],[cln3]]="",0,1)</f>
        <v>1</v>
      </c>
      <c r="N671" s="7">
        <f>LEN(SUBSTITUTE(TblAddress[[#This Row],[cln2]]," ",""))</f>
        <v>8</v>
      </c>
      <c r="O671" s="6">
        <f t="shared" ca="1" si="10"/>
        <v>0.15556868088390841</v>
      </c>
      <c r="P671" s="6">
        <v>0.17667532360770299</v>
      </c>
      <c r="Q671" s="6"/>
      <c r="R671" s="6"/>
      <c r="S671" s="6" t="s">
        <v>2264</v>
      </c>
      <c r="T671" s="7"/>
      <c r="U671" s="7"/>
      <c r="V671" s="8" t="s">
        <v>2703</v>
      </c>
      <c r="W671" s="7">
        <v>325</v>
      </c>
      <c r="X671" s="7" t="s">
        <v>2704</v>
      </c>
      <c r="Y671" s="8" t="s">
        <v>2705</v>
      </c>
      <c r="Z671" s="7" t="s">
        <v>2706</v>
      </c>
      <c r="AA671" s="7"/>
      <c r="AB671" s="7"/>
      <c r="AC671" s="7"/>
      <c r="AD671" s="7"/>
      <c r="AE671" s="6">
        <v>1</v>
      </c>
    </row>
    <row r="672" spans="1:31">
      <c r="A672">
        <v>25611042</v>
      </c>
      <c r="B672" t="s">
        <v>1353</v>
      </c>
      <c r="C672" t="s">
        <v>1354</v>
      </c>
      <c r="D672" t="str">
        <f>TRIM(SUBSTITUTE(TblAddress[[#This Row],[person_address]],","," "))</f>
        <v>GONELLASTRASSE 24;D-4005 MEERBUSCH 3</v>
      </c>
      <c r="E672" t="str">
        <f>TRIM([1]!RegExpReplace(TblAddress[[#This Row],[cln1]],"[^ 0-9]",""))</f>
        <v>244005 3</v>
      </c>
      <c r="F672" t="str">
        <f>TRIM([1]!RegExpFind(TblAddress[[#This Row],[cln1]],"(^|\D)\d{1,3}(\D|$)"))</f>
        <v>24;</v>
      </c>
      <c r="G672" t="s">
        <v>4</v>
      </c>
      <c r="H672">
        <v>1</v>
      </c>
      <c r="I672">
        <f>LEN(TblAddress[[#This Row],[person_address]])</f>
        <v>36</v>
      </c>
      <c r="J672" s="1">
        <f>IF(TblAddress[[#This Row],[chr_len]]&lt;=I$1002,3,IF(TblAddress[[#This Row],[chr_len]]&lt;=I$1003,2,1))</f>
        <v>1</v>
      </c>
      <c r="K672">
        <f>IF(LEN(TRIM(TblAddress[[#This Row],[cln1]]))=0,0,LEN(TRIM(TblAddress[[#This Row],[cln1]]))-LEN(SUBSTITUTE(TblAddress[[#This Row],[cln1]]," ",""))+1)</f>
        <v>4</v>
      </c>
      <c r="L672">
        <f>IF(LEN(TRIM(TblAddress[[#This Row],[cln2]]))=0,0,LEN(TRIM(TblAddress[[#This Row],[cln2]]))-LEN(SUBSTITUTE(TblAddress[[#This Row],[cln2]]," ",""))+1)</f>
        <v>2</v>
      </c>
      <c r="M672">
        <f>IF(TblAddress[[#This Row],[cln3]]="",0,1)</f>
        <v>1</v>
      </c>
      <c r="N672" s="7">
        <f>LEN(SUBSTITUTE(TblAddress[[#This Row],[cln2]]," ",""))</f>
        <v>7</v>
      </c>
      <c r="O672" s="6">
        <f t="shared" ca="1" si="10"/>
        <v>0.25585148671905533</v>
      </c>
      <c r="P672" s="6">
        <v>0.1274826773325819</v>
      </c>
      <c r="Q672" s="6"/>
      <c r="R672" s="6"/>
      <c r="S672" s="6" t="s">
        <v>2261</v>
      </c>
      <c r="T672" s="7"/>
      <c r="U672" s="7"/>
      <c r="V672" s="8" t="s">
        <v>3283</v>
      </c>
      <c r="W672" s="7">
        <v>24</v>
      </c>
      <c r="X672" s="7"/>
      <c r="Y672" s="8" t="s">
        <v>3284</v>
      </c>
      <c r="Z672" s="7" t="s">
        <v>3285</v>
      </c>
      <c r="AA672" s="7"/>
      <c r="AB672" s="7"/>
      <c r="AC672" s="6"/>
      <c r="AD672" s="6"/>
      <c r="AE672" s="6">
        <v>1</v>
      </c>
    </row>
    <row r="673" spans="1:31">
      <c r="A673">
        <v>26237821</v>
      </c>
      <c r="B673" t="s">
        <v>1355</v>
      </c>
      <c r="C673" t="s">
        <v>1356</v>
      </c>
      <c r="D673" t="str">
        <f>TRIM(SUBSTITUTE(TblAddress[[#This Row],[person_address]],","," "))</f>
        <v>2-2 MINAMIDAMACHI-2-CHOME TOYAMA-SHI</v>
      </c>
      <c r="E673" t="str">
        <f>TRIM([1]!RegExpReplace(TblAddress[[#This Row],[cln1]],"[^ 0-9]",""))</f>
        <v>22 2</v>
      </c>
      <c r="F673" t="str">
        <f>TRIM([1]!RegExpFind(TblAddress[[#This Row],[cln1]],"(^|\D)\d{1,3}(\D|$)"))</f>
        <v>2-</v>
      </c>
      <c r="G673" t="s">
        <v>8</v>
      </c>
      <c r="H673">
        <v>1</v>
      </c>
      <c r="I673">
        <f>LEN(TblAddress[[#This Row],[person_address]])</f>
        <v>38</v>
      </c>
      <c r="J673" s="1">
        <f>IF(TblAddress[[#This Row],[chr_len]]&lt;=I$1002,3,IF(TblAddress[[#This Row],[chr_len]]&lt;=I$1003,2,1))</f>
        <v>1</v>
      </c>
      <c r="K673">
        <f>IF(LEN(TRIM(TblAddress[[#This Row],[cln1]]))=0,0,LEN(TRIM(TblAddress[[#This Row],[cln1]]))-LEN(SUBSTITUTE(TblAddress[[#This Row],[cln1]]," ",""))+1)</f>
        <v>3</v>
      </c>
      <c r="L673">
        <f>IF(LEN(TRIM(TblAddress[[#This Row],[cln2]]))=0,0,LEN(TRIM(TblAddress[[#This Row],[cln2]]))-LEN(SUBSTITUTE(TblAddress[[#This Row],[cln2]]," ",""))+1)</f>
        <v>2</v>
      </c>
      <c r="M673">
        <f>IF(TblAddress[[#This Row],[cln3]]="",0,1)</f>
        <v>1</v>
      </c>
      <c r="N673" s="7">
        <f>LEN(SUBSTITUTE(TblAddress[[#This Row],[cln2]]," ",""))</f>
        <v>3</v>
      </c>
      <c r="O673" s="6">
        <f t="shared" ca="1" si="10"/>
        <v>7.6384164328136994E-2</v>
      </c>
      <c r="P673" s="6">
        <v>0.19539025843346813</v>
      </c>
      <c r="Q673" s="6"/>
      <c r="R673" s="6"/>
      <c r="S673" s="6" t="s">
        <v>2265</v>
      </c>
      <c r="T673" s="7" t="s">
        <v>3544</v>
      </c>
      <c r="U673" s="7"/>
      <c r="V673" s="8" t="s">
        <v>3545</v>
      </c>
      <c r="X673" s="7"/>
      <c r="Y673" s="8"/>
      <c r="Z673" s="7" t="s">
        <v>3546</v>
      </c>
      <c r="AA673" s="7"/>
      <c r="AB673" s="7"/>
      <c r="AC673" s="7"/>
      <c r="AD673" s="7"/>
      <c r="AE673" s="7">
        <v>1</v>
      </c>
    </row>
    <row r="674" spans="1:31">
      <c r="A674">
        <v>26328578</v>
      </c>
      <c r="B674" t="s">
        <v>1357</v>
      </c>
      <c r="C674" t="s">
        <v>1358</v>
      </c>
      <c r="D674" t="str">
        <f>TRIM(SUBSTITUTE(TblAddress[[#This Row],[person_address]],","," "))</f>
        <v>555 PAPER MILL ROAD P.O.BOX 9329 NEWARK DELAWARE</v>
      </c>
      <c r="E674" t="str">
        <f>TRIM([1]!RegExpReplace(TblAddress[[#This Row],[cln1]],"[^ 0-9]",""))</f>
        <v>555 9329</v>
      </c>
      <c r="F674" t="str">
        <f>TRIM([1]!RegExpFind(TblAddress[[#This Row],[cln1]],"(^|\D)\d{1,3}(\D|$)"))</f>
        <v>555</v>
      </c>
      <c r="G674" t="s">
        <v>19</v>
      </c>
      <c r="H674">
        <v>1</v>
      </c>
      <c r="I674">
        <f>LEN(TblAddress[[#This Row],[person_address]])</f>
        <v>50</v>
      </c>
      <c r="J674" s="1">
        <f>IF(TblAddress[[#This Row],[chr_len]]&lt;=I$1002,3,IF(TblAddress[[#This Row],[chr_len]]&lt;=I$1003,2,1))</f>
        <v>1</v>
      </c>
      <c r="K674">
        <f>IF(LEN(TRIM(TblAddress[[#This Row],[cln1]]))=0,0,LEN(TRIM(TblAddress[[#This Row],[cln1]]))-LEN(SUBSTITUTE(TblAddress[[#This Row],[cln1]]," ",""))+1)</f>
        <v>8</v>
      </c>
      <c r="L674">
        <f>IF(LEN(TRIM(TblAddress[[#This Row],[cln2]]))=0,0,LEN(TRIM(TblAddress[[#This Row],[cln2]]))-LEN(SUBSTITUTE(TblAddress[[#This Row],[cln2]]," ",""))+1)</f>
        <v>2</v>
      </c>
      <c r="M674">
        <f>IF(TblAddress[[#This Row],[cln3]]="",0,1)</f>
        <v>1</v>
      </c>
      <c r="N674" s="7">
        <f>LEN(SUBSTITUTE(TblAddress[[#This Row],[cln2]]," ",""))</f>
        <v>7</v>
      </c>
      <c r="O674" s="6">
        <f t="shared" ca="1" si="10"/>
        <v>0.11011173946632447</v>
      </c>
      <c r="P674" s="6">
        <v>0.15903134287511378</v>
      </c>
      <c r="Q674" s="6"/>
      <c r="R674" s="6"/>
      <c r="S674" s="6" t="s">
        <v>2263</v>
      </c>
      <c r="T674" s="6"/>
      <c r="U674" s="6"/>
      <c r="V674" s="8" t="s">
        <v>3049</v>
      </c>
      <c r="W674" s="6">
        <v>555</v>
      </c>
      <c r="X674" s="6"/>
      <c r="Y674" s="8"/>
      <c r="Z674" s="6" t="s">
        <v>3050</v>
      </c>
      <c r="AA674" s="6" t="s">
        <v>3051</v>
      </c>
      <c r="AB674" s="6"/>
      <c r="AC674" s="6"/>
      <c r="AD674" s="6"/>
      <c r="AE674" s="6">
        <v>1</v>
      </c>
    </row>
    <row r="675" spans="1:31">
      <c r="A675">
        <v>26444655</v>
      </c>
      <c r="B675" t="s">
        <v>1359</v>
      </c>
      <c r="C675" t="s">
        <v>1360</v>
      </c>
      <c r="D675" t="str">
        <f>TRIM(SUBSTITUTE(TblAddress[[#This Row],[person_address]],","," "))</f>
        <v>Langenhainer Weg 14 6234 Hattersheim am Main Germany</v>
      </c>
      <c r="E675" t="str">
        <f>TRIM([1]!RegExpReplace(TblAddress[[#This Row],[cln1]],"[^ 0-9]",""))</f>
        <v>14 6234</v>
      </c>
      <c r="F675" t="str">
        <f>TRIM([1]!RegExpFind(TblAddress[[#This Row],[cln1]],"(^|\D)\d{1,3}(\D|$)"))</f>
        <v>14</v>
      </c>
      <c r="G675" t="s">
        <v>4</v>
      </c>
      <c r="H675">
        <v>1</v>
      </c>
      <c r="I675">
        <f>LEN(TblAddress[[#This Row],[person_address]])</f>
        <v>52</v>
      </c>
      <c r="J675" s="1">
        <f>IF(TblAddress[[#This Row],[chr_len]]&lt;=I$1002,3,IF(TblAddress[[#This Row],[chr_len]]&lt;=I$1003,2,1))</f>
        <v>1</v>
      </c>
      <c r="K675">
        <f>IF(LEN(TRIM(TblAddress[[#This Row],[cln1]]))=0,0,LEN(TRIM(TblAddress[[#This Row],[cln1]]))-LEN(SUBSTITUTE(TblAddress[[#This Row],[cln1]]," ",""))+1)</f>
        <v>8</v>
      </c>
      <c r="L675">
        <f>IF(LEN(TRIM(TblAddress[[#This Row],[cln2]]))=0,0,LEN(TRIM(TblAddress[[#This Row],[cln2]]))-LEN(SUBSTITUTE(TblAddress[[#This Row],[cln2]]," ",""))+1)</f>
        <v>2</v>
      </c>
      <c r="M675">
        <f>IF(TblAddress[[#This Row],[cln3]]="",0,1)</f>
        <v>1</v>
      </c>
      <c r="N675" s="7">
        <f>LEN(SUBSTITUTE(TblAddress[[#This Row],[cln2]]," ",""))</f>
        <v>6</v>
      </c>
      <c r="O675" s="6">
        <f t="shared" ca="1" si="10"/>
        <v>0.10870324078532301</v>
      </c>
      <c r="P675" s="6">
        <v>0.20303039214797225</v>
      </c>
      <c r="Q675" s="6"/>
      <c r="R675" s="6"/>
      <c r="S675" s="6" t="s">
        <v>2266</v>
      </c>
      <c r="T675" s="6"/>
      <c r="U675" s="6"/>
      <c r="V675" s="8" t="s">
        <v>2405</v>
      </c>
      <c r="W675" s="6">
        <v>14</v>
      </c>
      <c r="X675" s="6"/>
      <c r="Y675" s="8">
        <v>6234</v>
      </c>
      <c r="Z675" s="6" t="s">
        <v>2406</v>
      </c>
      <c r="AA675" s="6"/>
      <c r="AB675" s="6" t="s">
        <v>2551</v>
      </c>
      <c r="AC675" s="6"/>
      <c r="AD675" s="6"/>
      <c r="AE675" s="6">
        <v>1</v>
      </c>
    </row>
    <row r="676" spans="1:31">
      <c r="A676">
        <v>26462062</v>
      </c>
      <c r="B676" t="s">
        <v>1361</v>
      </c>
      <c r="C676" t="s">
        <v>1362</v>
      </c>
      <c r="D676" t="str">
        <f>TRIM(SUBSTITUTE(TblAddress[[#This Row],[person_address]],","," "))</f>
        <v>975 West County Road I Shoreview MN 55126</v>
      </c>
      <c r="E676" t="str">
        <f>TRIM([1]!RegExpReplace(TblAddress[[#This Row],[cln1]],"[^ 0-9]",""))</f>
        <v>975 55126</v>
      </c>
      <c r="F676" t="str">
        <f>TRIM([1]!RegExpFind(TblAddress[[#This Row],[cln1]],"(^|\D)\d{1,3}(\D|$)"))</f>
        <v>975</v>
      </c>
      <c r="G676" t="s">
        <v>19</v>
      </c>
      <c r="H676">
        <v>1</v>
      </c>
      <c r="I676">
        <f>LEN(TblAddress[[#This Row],[person_address]])</f>
        <v>43</v>
      </c>
      <c r="J676" s="1">
        <f>IF(TblAddress[[#This Row],[chr_len]]&lt;=I$1002,3,IF(TblAddress[[#This Row],[chr_len]]&lt;=I$1003,2,1))</f>
        <v>1</v>
      </c>
      <c r="K676">
        <f>IF(LEN(TRIM(TblAddress[[#This Row],[cln1]]))=0,0,LEN(TRIM(TblAddress[[#This Row],[cln1]]))-LEN(SUBSTITUTE(TblAddress[[#This Row],[cln1]]," ",""))+1)</f>
        <v>8</v>
      </c>
      <c r="L676">
        <f>IF(LEN(TRIM(TblAddress[[#This Row],[cln2]]))=0,0,LEN(TRIM(TblAddress[[#This Row],[cln2]]))-LEN(SUBSTITUTE(TblAddress[[#This Row],[cln2]]," ",""))+1)</f>
        <v>2</v>
      </c>
      <c r="M676">
        <f>IF(TblAddress[[#This Row],[cln3]]="",0,1)</f>
        <v>1</v>
      </c>
      <c r="N676" s="7">
        <f>LEN(SUBSTITUTE(TblAddress[[#This Row],[cln2]]," ",""))</f>
        <v>8</v>
      </c>
      <c r="O676" s="6">
        <f t="shared" ca="1" si="10"/>
        <v>0.2391428052835004</v>
      </c>
      <c r="P676" s="6">
        <v>0.19251030637500133</v>
      </c>
      <c r="Q676" s="6"/>
      <c r="R676" s="6"/>
      <c r="S676" s="6" t="s">
        <v>2265</v>
      </c>
      <c r="T676" s="7"/>
      <c r="U676" s="7"/>
      <c r="V676" s="8" t="s">
        <v>3547</v>
      </c>
      <c r="W676" s="7">
        <v>975</v>
      </c>
      <c r="X676" s="7" t="s">
        <v>3548</v>
      </c>
      <c r="Y676" s="8" t="s">
        <v>3549</v>
      </c>
      <c r="Z676" s="7"/>
      <c r="AA676" s="7" t="s">
        <v>2395</v>
      </c>
      <c r="AB676" s="7"/>
      <c r="AC676" s="7"/>
      <c r="AD676" s="7"/>
      <c r="AE676" s="7">
        <v>1</v>
      </c>
    </row>
    <row r="677" spans="1:31">
      <c r="A677">
        <v>26505310</v>
      </c>
      <c r="B677" t="s">
        <v>1363</v>
      </c>
      <c r="C677" t="s">
        <v>1981</v>
      </c>
      <c r="D677" t="str">
        <f>TRIM(SUBSTITUTE(TblAddress[[#This Row],[person_address]],","," "))</f>
        <v>Pylkönmäki Soijinmäentie 75 A 1 Mahlu</v>
      </c>
      <c r="E677" t="str">
        <f>TRIM([1]!RegExpReplace(TblAddress[[#This Row],[cln1]],"[^ 0-9]",""))</f>
        <v>75 1</v>
      </c>
      <c r="F677" t="str">
        <f>TRIM([1]!RegExpFind(TblAddress[[#This Row],[cln1]],"(^|\D)\d{1,3}(\D|$)"))</f>
        <v>75</v>
      </c>
      <c r="G677" t="s">
        <v>65</v>
      </c>
      <c r="H677">
        <v>1</v>
      </c>
      <c r="I677">
        <f>LEN(TblAddress[[#This Row],[person_address]])</f>
        <v>39</v>
      </c>
      <c r="J677" s="1">
        <f>IF(TblAddress[[#This Row],[chr_len]]&lt;=I$1002,3,IF(TblAddress[[#This Row],[chr_len]]&lt;=I$1003,2,1))</f>
        <v>1</v>
      </c>
      <c r="K677">
        <f>IF(LEN(TRIM(TblAddress[[#This Row],[cln1]]))=0,0,LEN(TRIM(TblAddress[[#This Row],[cln1]]))-LEN(SUBSTITUTE(TblAddress[[#This Row],[cln1]]," ",""))+1)</f>
        <v>6</v>
      </c>
      <c r="L677">
        <f>IF(LEN(TRIM(TblAddress[[#This Row],[cln2]]))=0,0,LEN(TRIM(TblAddress[[#This Row],[cln2]]))-LEN(SUBSTITUTE(TblAddress[[#This Row],[cln2]]," ",""))+1)</f>
        <v>2</v>
      </c>
      <c r="M677">
        <f>IF(TblAddress[[#This Row],[cln3]]="",0,1)</f>
        <v>1</v>
      </c>
      <c r="N677" s="7">
        <f>LEN(SUBSTITUTE(TblAddress[[#This Row],[cln2]]," ",""))</f>
        <v>3</v>
      </c>
      <c r="O677" s="6">
        <f t="shared" ca="1" si="10"/>
        <v>0.16089032302882955</v>
      </c>
      <c r="P677" s="6">
        <v>0.18660342004092079</v>
      </c>
      <c r="Q677" s="6"/>
      <c r="R677" s="6"/>
      <c r="S677" s="6" t="s">
        <v>2265</v>
      </c>
      <c r="T677" s="7"/>
      <c r="U677" s="7" t="s">
        <v>3550</v>
      </c>
      <c r="V677" s="8" t="s">
        <v>3551</v>
      </c>
      <c r="W677" s="7">
        <v>75</v>
      </c>
      <c r="X677" s="7"/>
      <c r="Y677" s="8"/>
      <c r="Z677" s="7"/>
      <c r="AA677" s="7" t="s">
        <v>3552</v>
      </c>
      <c r="AB677" s="7"/>
      <c r="AC677" s="7"/>
      <c r="AD677" s="7"/>
      <c r="AE677" s="7">
        <v>1</v>
      </c>
    </row>
    <row r="678" spans="1:31">
      <c r="A678">
        <v>28426250</v>
      </c>
      <c r="B678" t="s">
        <v>1364</v>
      </c>
      <c r="C678" t="s">
        <v>1365</v>
      </c>
      <c r="D678" t="str">
        <f>TRIM(SUBSTITUTE(TblAddress[[#This Row],[person_address]],","," "))</f>
        <v>DUDLEY ROAD WEST TIPTON WEST MIDLANDS DY4 7XD</v>
      </c>
      <c r="E678" t="str">
        <f>TRIM([1]!RegExpReplace(TblAddress[[#This Row],[cln1]],"[^ 0-9]",""))</f>
        <v>4 7</v>
      </c>
      <c r="F678" t="str">
        <f>TRIM([1]!RegExpFind(TblAddress[[#This Row],[cln1]],"(^|\D)\d{1,3}(\D|$)"))</f>
        <v>Y4</v>
      </c>
      <c r="G678" t="s">
        <v>777</v>
      </c>
      <c r="H678">
        <v>1</v>
      </c>
      <c r="I678">
        <f>LEN(TblAddress[[#This Row],[person_address]])</f>
        <v>45</v>
      </c>
      <c r="J678" s="1">
        <f>IF(TblAddress[[#This Row],[chr_len]]&lt;=I$1002,3,IF(TblAddress[[#This Row],[chr_len]]&lt;=I$1003,2,1))</f>
        <v>1</v>
      </c>
      <c r="K678">
        <f>IF(LEN(TRIM(TblAddress[[#This Row],[cln1]]))=0,0,LEN(TRIM(TblAddress[[#This Row],[cln1]]))-LEN(SUBSTITUTE(TblAddress[[#This Row],[cln1]]," ",""))+1)</f>
        <v>8</v>
      </c>
      <c r="L678">
        <f>IF(LEN(TRIM(TblAddress[[#This Row],[cln2]]))=0,0,LEN(TRIM(TblAddress[[#This Row],[cln2]]))-LEN(SUBSTITUTE(TblAddress[[#This Row],[cln2]]," ",""))+1)</f>
        <v>2</v>
      </c>
      <c r="M678">
        <f>IF(TblAddress[[#This Row],[cln3]]="",0,1)</f>
        <v>1</v>
      </c>
      <c r="N678" s="7">
        <f>LEN(SUBSTITUTE(TblAddress[[#This Row],[cln2]]," ",""))</f>
        <v>2</v>
      </c>
      <c r="O678" s="6">
        <f t="shared" ca="1" si="10"/>
        <v>0.22453350549476692</v>
      </c>
      <c r="P678" s="6">
        <v>0.1744019641832858</v>
      </c>
      <c r="Q678" s="6"/>
      <c r="R678" s="6"/>
      <c r="S678" s="6" t="s">
        <v>2264</v>
      </c>
      <c r="T678" s="7"/>
      <c r="U678" s="7"/>
      <c r="V678" s="8" t="s">
        <v>2707</v>
      </c>
      <c r="W678" s="7"/>
      <c r="X678" s="7" t="s">
        <v>2708</v>
      </c>
      <c r="Y678" s="8" t="s">
        <v>2709</v>
      </c>
      <c r="Z678" s="7"/>
      <c r="AA678" s="7"/>
      <c r="AB678" s="7"/>
      <c r="AC678" s="7"/>
      <c r="AD678" s="7"/>
      <c r="AE678" s="7">
        <v>1</v>
      </c>
    </row>
    <row r="679" spans="1:31">
      <c r="A679">
        <v>28459162</v>
      </c>
      <c r="B679" t="s">
        <v>1366</v>
      </c>
      <c r="C679" t="s">
        <v>1367</v>
      </c>
      <c r="D679" t="str">
        <f>TRIM(SUBSTITUTE(TblAddress[[#This Row],[person_address]],","," "))</f>
        <v>1-8-1 TATSUMINISHI IKUNO-KU OSAKA JAPAN</v>
      </c>
      <c r="E679" t="str">
        <f>TRIM([1]!RegExpReplace(TblAddress[[#This Row],[cln1]],"[^ 0-9]",""))</f>
        <v>181</v>
      </c>
      <c r="F679" t="str">
        <f>TRIM([1]!RegExpFind(TblAddress[[#This Row],[cln1]],"(^|\D)\d{1,3}(\D|$)"))</f>
        <v>1-</v>
      </c>
      <c r="G679" t="s">
        <v>777</v>
      </c>
      <c r="H679">
        <v>1</v>
      </c>
      <c r="I679">
        <f>LEN(TblAddress[[#This Row],[person_address]])</f>
        <v>39</v>
      </c>
      <c r="J679" s="1">
        <f>IF(TblAddress[[#This Row],[chr_len]]&lt;=I$1002,3,IF(TblAddress[[#This Row],[chr_len]]&lt;=I$1003,2,1))</f>
        <v>1</v>
      </c>
      <c r="K679">
        <f>IF(LEN(TRIM(TblAddress[[#This Row],[cln1]]))=0,0,LEN(TRIM(TblAddress[[#This Row],[cln1]]))-LEN(SUBSTITUTE(TblAddress[[#This Row],[cln1]]," ",""))+1)</f>
        <v>5</v>
      </c>
      <c r="L679">
        <f>IF(LEN(TRIM(TblAddress[[#This Row],[cln2]]))=0,0,LEN(TRIM(TblAddress[[#This Row],[cln2]]))-LEN(SUBSTITUTE(TblAddress[[#This Row],[cln2]]," ",""))+1)</f>
        <v>1</v>
      </c>
      <c r="M679">
        <f>IF(TblAddress[[#This Row],[cln3]]="",0,1)</f>
        <v>1</v>
      </c>
      <c r="N679" s="7">
        <f>LEN(SUBSTITUTE(TblAddress[[#This Row],[cln2]]," ",""))</f>
        <v>3</v>
      </c>
      <c r="O679" s="6">
        <f t="shared" ca="1" si="10"/>
        <v>0.61058930802391709</v>
      </c>
      <c r="P679" s="6">
        <v>0.18330023413951924</v>
      </c>
      <c r="Q679" s="6"/>
      <c r="R679" s="6"/>
      <c r="S679" s="6" t="s">
        <v>2265</v>
      </c>
      <c r="T679" s="7"/>
      <c r="U679" s="7"/>
      <c r="V679" s="8"/>
      <c r="W679" s="7"/>
      <c r="X679" s="7" t="s">
        <v>3553</v>
      </c>
      <c r="Y679" s="8"/>
      <c r="Z679" s="7" t="s">
        <v>694</v>
      </c>
      <c r="AA679" s="7" t="s">
        <v>3554</v>
      </c>
      <c r="AB679" s="7"/>
      <c r="AC679" s="7"/>
      <c r="AD679" s="7"/>
      <c r="AE679" s="7">
        <v>0</v>
      </c>
    </row>
    <row r="680" spans="1:31">
      <c r="A680">
        <v>28475598</v>
      </c>
      <c r="B680" t="s">
        <v>1368</v>
      </c>
      <c r="C680" t="s">
        <v>1369</v>
      </c>
      <c r="D680" t="str">
        <f>TRIM(SUBSTITUTE(TblAddress[[#This Row],[person_address]],","," "))</f>
        <v>12 WOODVALE CLOSE DODDINGTON PARK LINCOLN LN6 3RL</v>
      </c>
      <c r="E680" t="str">
        <f>TRIM([1]!RegExpReplace(TblAddress[[#This Row],[cln1]],"[^ 0-9]",""))</f>
        <v>12 6 3</v>
      </c>
      <c r="F680" t="str">
        <f>TRIM([1]!RegExpFind(TblAddress[[#This Row],[cln1]],"(^|\D)\d{1,3}(\D|$)"))</f>
        <v>12</v>
      </c>
      <c r="G680" t="s">
        <v>777</v>
      </c>
      <c r="H680">
        <v>1</v>
      </c>
      <c r="I680">
        <f>LEN(TblAddress[[#This Row],[person_address]])</f>
        <v>49</v>
      </c>
      <c r="J680" s="1">
        <f>IF(TblAddress[[#This Row],[chr_len]]&lt;=I$1002,3,IF(TblAddress[[#This Row],[chr_len]]&lt;=I$1003,2,1))</f>
        <v>1</v>
      </c>
      <c r="K680">
        <f>IF(LEN(TRIM(TblAddress[[#This Row],[cln1]]))=0,0,LEN(TRIM(TblAddress[[#This Row],[cln1]]))-LEN(SUBSTITUTE(TblAddress[[#This Row],[cln1]]," ",""))+1)</f>
        <v>8</v>
      </c>
      <c r="L680">
        <f>IF(LEN(TRIM(TblAddress[[#This Row],[cln2]]))=0,0,LEN(TRIM(TblAddress[[#This Row],[cln2]]))-LEN(SUBSTITUTE(TblAddress[[#This Row],[cln2]]," ",""))+1)</f>
        <v>3</v>
      </c>
      <c r="M680">
        <f>IF(TblAddress[[#This Row],[cln3]]="",0,1)</f>
        <v>1</v>
      </c>
      <c r="N680" s="7">
        <f>LEN(SUBSTITUTE(TblAddress[[#This Row],[cln2]]," ",""))</f>
        <v>4</v>
      </c>
      <c r="O680" s="6">
        <f t="shared" ca="1" si="10"/>
        <v>0.50115496173182683</v>
      </c>
      <c r="P680" s="6">
        <v>0.13223318907460047</v>
      </c>
      <c r="Q680" s="6"/>
      <c r="R680" s="6"/>
      <c r="S680" s="6" t="s">
        <v>2262</v>
      </c>
      <c r="T680" s="6"/>
      <c r="U680" s="6"/>
      <c r="V680" s="6" t="s">
        <v>3807</v>
      </c>
      <c r="W680" s="17">
        <v>12</v>
      </c>
      <c r="X680" s="6" t="s">
        <v>3808</v>
      </c>
      <c r="Y680" s="18" t="s">
        <v>3809</v>
      </c>
      <c r="Z680" s="6" t="s">
        <v>3810</v>
      </c>
      <c r="AA680" s="6"/>
      <c r="AB680" s="6"/>
      <c r="AC680" s="6"/>
      <c r="AD680" s="6"/>
      <c r="AE680" s="6">
        <v>1</v>
      </c>
    </row>
    <row r="681" spans="1:31">
      <c r="A681">
        <v>28491288</v>
      </c>
      <c r="B681" t="s">
        <v>1370</v>
      </c>
      <c r="C681" t="s">
        <v>1371</v>
      </c>
      <c r="D681" t="str">
        <f>TRIM(SUBSTITUTE(TblAddress[[#This Row],[person_address]],","," "))</f>
        <v>4 NORMAN WAY OVER INDUSTRIAL PARK OVER CAMBRIDGESHIRE</v>
      </c>
      <c r="E681" t="str">
        <f>TRIM([1]!RegExpReplace(TblAddress[[#This Row],[cln1]],"[^ 0-9]",""))</f>
        <v>4</v>
      </c>
      <c r="F681" t="str">
        <f>TRIM([1]!RegExpFind(TblAddress[[#This Row],[cln1]],"(^|\D)\d{1,3}(\D|$)"))</f>
        <v>4</v>
      </c>
      <c r="G681" t="s">
        <v>777</v>
      </c>
      <c r="H681">
        <v>1</v>
      </c>
      <c r="I681">
        <f>LEN(TblAddress[[#This Row],[person_address]])</f>
        <v>53</v>
      </c>
      <c r="J681" s="1">
        <f>IF(TblAddress[[#This Row],[chr_len]]&lt;=I$1002,3,IF(TblAddress[[#This Row],[chr_len]]&lt;=I$1003,2,1))</f>
        <v>1</v>
      </c>
      <c r="K681">
        <f>IF(LEN(TRIM(TblAddress[[#This Row],[cln1]]))=0,0,LEN(TRIM(TblAddress[[#This Row],[cln1]]))-LEN(SUBSTITUTE(TblAddress[[#This Row],[cln1]]," ",""))+1)</f>
        <v>8</v>
      </c>
      <c r="L681">
        <f>IF(LEN(TRIM(TblAddress[[#This Row],[cln2]]))=0,0,LEN(TRIM(TblAddress[[#This Row],[cln2]]))-LEN(SUBSTITUTE(TblAddress[[#This Row],[cln2]]," ",""))+1)</f>
        <v>1</v>
      </c>
      <c r="M681">
        <f>IF(TblAddress[[#This Row],[cln3]]="",0,1)</f>
        <v>1</v>
      </c>
      <c r="N681" s="7">
        <f>LEN(SUBSTITUTE(TblAddress[[#This Row],[cln2]]," ",""))</f>
        <v>1</v>
      </c>
      <c r="O681" s="6">
        <f t="shared" ca="1" si="10"/>
        <v>0.79369502136108028</v>
      </c>
      <c r="P681" s="6">
        <v>0.12470292374082359</v>
      </c>
      <c r="Q681" s="6"/>
      <c r="R681" s="6"/>
      <c r="S681" s="6" t="s">
        <v>2261</v>
      </c>
      <c r="T681" s="7"/>
      <c r="U681" s="7"/>
      <c r="V681" s="8" t="s">
        <v>3286</v>
      </c>
      <c r="W681" s="7" t="s">
        <v>2102</v>
      </c>
      <c r="X681" s="7" t="s">
        <v>3287</v>
      </c>
      <c r="Y681" s="8"/>
      <c r="Z681" s="7"/>
      <c r="AA681" s="7" t="s">
        <v>3288</v>
      </c>
      <c r="AB681" s="7"/>
      <c r="AC681" s="6"/>
      <c r="AD681" s="6"/>
      <c r="AE681" s="6">
        <v>0</v>
      </c>
    </row>
    <row r="682" spans="1:31">
      <c r="A682">
        <v>28496850</v>
      </c>
      <c r="B682" t="s">
        <v>1372</v>
      </c>
      <c r="C682" t="s">
        <v>1373</v>
      </c>
      <c r="D682" t="str">
        <f>TRIM(SUBSTITUTE(TblAddress[[#This Row],[person_address]],","," "))</f>
        <v>391-1 YOHDA ONOE-CHO KAKOGAWA 675 JAPAN</v>
      </c>
      <c r="E682" t="str">
        <f>TRIM([1]!RegExpReplace(TblAddress[[#This Row],[cln1]],"[^ 0-9]",""))</f>
        <v>3911 675</v>
      </c>
      <c r="F682" t="str">
        <f>TRIM([1]!RegExpFind(TblAddress[[#This Row],[cln1]],"(^|\D)\d{1,3}(\D|$)"))</f>
        <v>391-</v>
      </c>
      <c r="G682" t="s">
        <v>777</v>
      </c>
      <c r="H682">
        <v>1</v>
      </c>
      <c r="I682">
        <f>LEN(TblAddress[[#This Row],[person_address]])</f>
        <v>39</v>
      </c>
      <c r="J682" s="1">
        <f>IF(TblAddress[[#This Row],[chr_len]]&lt;=I$1002,3,IF(TblAddress[[#This Row],[chr_len]]&lt;=I$1003,2,1))</f>
        <v>1</v>
      </c>
      <c r="K682">
        <f>IF(LEN(TRIM(TblAddress[[#This Row],[cln1]]))=0,0,LEN(TRIM(TblAddress[[#This Row],[cln1]]))-LEN(SUBSTITUTE(TblAddress[[#This Row],[cln1]]," ",""))+1)</f>
        <v>6</v>
      </c>
      <c r="L682">
        <f>IF(LEN(TRIM(TblAddress[[#This Row],[cln2]]))=0,0,LEN(TRIM(TblAddress[[#This Row],[cln2]]))-LEN(SUBSTITUTE(TblAddress[[#This Row],[cln2]]," ",""))+1)</f>
        <v>2</v>
      </c>
      <c r="M682">
        <f>IF(TblAddress[[#This Row],[cln3]]="",0,1)</f>
        <v>1</v>
      </c>
      <c r="N682" s="7">
        <f>LEN(SUBSTITUTE(TblAddress[[#This Row],[cln2]]," ",""))</f>
        <v>7</v>
      </c>
      <c r="O682" s="6">
        <f t="shared" ca="1" si="10"/>
        <v>0.67194299808028346</v>
      </c>
      <c r="P682" s="6">
        <v>0.21356937685876054</v>
      </c>
      <c r="Q682" s="6"/>
      <c r="R682" s="6"/>
      <c r="S682" s="6" t="s">
        <v>2266</v>
      </c>
      <c r="T682" s="6"/>
      <c r="U682" s="6"/>
      <c r="V682" s="8"/>
      <c r="W682" s="6" t="s">
        <v>2407</v>
      </c>
      <c r="X682" s="6"/>
      <c r="Y682" s="8">
        <v>675</v>
      </c>
      <c r="Z682" s="6" t="s">
        <v>2408</v>
      </c>
      <c r="AA682" s="6"/>
      <c r="AB682" s="6" t="s">
        <v>2552</v>
      </c>
      <c r="AC682" s="6"/>
      <c r="AD682" s="6"/>
      <c r="AE682" s="6">
        <v>0</v>
      </c>
    </row>
    <row r="683" spans="1:31">
      <c r="A683">
        <v>28593440</v>
      </c>
      <c r="B683" t="s">
        <v>1374</v>
      </c>
      <c r="C683" t="s">
        <v>1375</v>
      </c>
      <c r="D683" t="str">
        <f>TRIM(SUBSTITUTE(TblAddress[[#This Row],[person_address]],","," "))</f>
        <v>606 KOSHIKIYA AGEO-SHI SAITAMA-KEN JAPAN</v>
      </c>
      <c r="E683" t="str">
        <f>TRIM([1]!RegExpReplace(TblAddress[[#This Row],[cln1]],"[^ 0-9]",""))</f>
        <v>606</v>
      </c>
      <c r="F683" t="str">
        <f>TRIM([1]!RegExpFind(TblAddress[[#This Row],[cln1]],"(^|\D)\d{1,3}(\D|$)"))</f>
        <v>606</v>
      </c>
      <c r="G683" t="s">
        <v>777</v>
      </c>
      <c r="H683">
        <v>1</v>
      </c>
      <c r="I683">
        <f>LEN(TblAddress[[#This Row],[person_address]])</f>
        <v>40</v>
      </c>
      <c r="J683" s="1">
        <f>IF(TblAddress[[#This Row],[chr_len]]&lt;=I$1002,3,IF(TblAddress[[#This Row],[chr_len]]&lt;=I$1003,2,1))</f>
        <v>1</v>
      </c>
      <c r="K683">
        <f>IF(LEN(TRIM(TblAddress[[#This Row],[cln1]]))=0,0,LEN(TRIM(TblAddress[[#This Row],[cln1]]))-LEN(SUBSTITUTE(TblAddress[[#This Row],[cln1]]," ",""))+1)</f>
        <v>5</v>
      </c>
      <c r="L683">
        <f>IF(LEN(TRIM(TblAddress[[#This Row],[cln2]]))=0,0,LEN(TRIM(TblAddress[[#This Row],[cln2]]))-LEN(SUBSTITUTE(TblAddress[[#This Row],[cln2]]," ",""))+1)</f>
        <v>1</v>
      </c>
      <c r="M683">
        <f>IF(TblAddress[[#This Row],[cln3]]="",0,1)</f>
        <v>1</v>
      </c>
      <c r="N683" s="7">
        <f>LEN(SUBSTITUTE(TblAddress[[#This Row],[cln2]]," ",""))</f>
        <v>3</v>
      </c>
      <c r="O683" s="6">
        <f t="shared" ca="1" si="10"/>
        <v>0.96343671317111457</v>
      </c>
      <c r="P683" s="6">
        <v>0.1684837339239863</v>
      </c>
      <c r="Q683" s="6"/>
      <c r="R683" s="6"/>
      <c r="S683" s="6" t="s">
        <v>2264</v>
      </c>
      <c r="T683" s="7"/>
      <c r="U683" s="7"/>
      <c r="V683" s="8" t="s">
        <v>2710</v>
      </c>
      <c r="W683" s="7">
        <v>606</v>
      </c>
      <c r="X683" s="7" t="s">
        <v>2711</v>
      </c>
      <c r="Y683" s="8"/>
      <c r="Z683" s="7" t="s">
        <v>2712</v>
      </c>
      <c r="AA683" s="7"/>
      <c r="AB683" s="7" t="s">
        <v>2552</v>
      </c>
      <c r="AC683" s="7"/>
      <c r="AD683" s="7"/>
      <c r="AE683" s="7">
        <v>1</v>
      </c>
    </row>
    <row r="684" spans="1:31">
      <c r="A684">
        <v>28596011</v>
      </c>
      <c r="B684" t="s">
        <v>1376</v>
      </c>
      <c r="C684" t="s">
        <v>1377</v>
      </c>
      <c r="D684" t="str">
        <f>TRIM(SUBSTITUTE(TblAddress[[#This Row],[person_address]],","," "))</f>
        <v>24 WEST CICOTTE STREET RIVER ROUTE MICHIGAN 48218</v>
      </c>
      <c r="E684" t="str">
        <f>TRIM([1]!RegExpReplace(TblAddress[[#This Row],[cln1]],"[^ 0-9]",""))</f>
        <v>24 48218</v>
      </c>
      <c r="F684" t="str">
        <f>TRIM([1]!RegExpFind(TblAddress[[#This Row],[cln1]],"(^|\D)\d{1,3}(\D|$)"))</f>
        <v>24</v>
      </c>
      <c r="G684" t="s">
        <v>777</v>
      </c>
      <c r="H684">
        <v>1</v>
      </c>
      <c r="I684">
        <f>LEN(TblAddress[[#This Row],[person_address]])</f>
        <v>49</v>
      </c>
      <c r="J684" s="1">
        <f>IF(TblAddress[[#This Row],[chr_len]]&lt;=I$1002,3,IF(TblAddress[[#This Row],[chr_len]]&lt;=I$1003,2,1))</f>
        <v>1</v>
      </c>
      <c r="K684">
        <f>IF(LEN(TRIM(TblAddress[[#This Row],[cln1]]))=0,0,LEN(TRIM(TblAddress[[#This Row],[cln1]]))-LEN(SUBSTITUTE(TblAddress[[#This Row],[cln1]]," ",""))+1)</f>
        <v>8</v>
      </c>
      <c r="L684">
        <f>IF(LEN(TRIM(TblAddress[[#This Row],[cln2]]))=0,0,LEN(TRIM(TblAddress[[#This Row],[cln2]]))-LEN(SUBSTITUTE(TblAddress[[#This Row],[cln2]]," ",""))+1)</f>
        <v>2</v>
      </c>
      <c r="M684">
        <f>IF(TblAddress[[#This Row],[cln3]]="",0,1)</f>
        <v>1</v>
      </c>
      <c r="N684" s="7">
        <f>LEN(SUBSTITUTE(TblAddress[[#This Row],[cln2]]," ",""))</f>
        <v>7</v>
      </c>
      <c r="O684" s="6">
        <f t="shared" ca="1" si="10"/>
        <v>0.16838758863284153</v>
      </c>
      <c r="P684" s="6">
        <v>0.13941990431758566</v>
      </c>
      <c r="Q684" s="6"/>
      <c r="R684" s="6"/>
      <c r="S684" s="6" t="s">
        <v>2262</v>
      </c>
      <c r="T684" s="6"/>
      <c r="U684" s="6"/>
      <c r="V684" s="6" t="s">
        <v>3811</v>
      </c>
      <c r="W684" s="27">
        <v>24</v>
      </c>
      <c r="X684" s="6" t="s">
        <v>3812</v>
      </c>
      <c r="Y684" s="22" t="s">
        <v>3813</v>
      </c>
      <c r="Z684" s="6" t="s">
        <v>3814</v>
      </c>
      <c r="AA684" s="6"/>
      <c r="AB684" s="6"/>
      <c r="AC684" s="6"/>
      <c r="AD684" s="6"/>
      <c r="AE684" s="6">
        <v>1</v>
      </c>
    </row>
    <row r="685" spans="1:31">
      <c r="A685">
        <v>28662909</v>
      </c>
      <c r="B685" t="s">
        <v>1378</v>
      </c>
      <c r="C685" t="s">
        <v>1379</v>
      </c>
      <c r="D685" t="str">
        <f>TRIM(SUBSTITUTE(TblAddress[[#This Row],[person_address]],","," "))</f>
        <v>WEENDER LANDSTRASSE 94 TO 108 3400 GOTTINGEN</v>
      </c>
      <c r="E685" t="str">
        <f>TRIM([1]!RegExpReplace(TblAddress[[#This Row],[cln1]],"[^ 0-9]",""))</f>
        <v>94 108 3400</v>
      </c>
      <c r="F685" t="str">
        <f>TRIM([1]!RegExpFind(TblAddress[[#This Row],[cln1]],"(^|\D)\d{1,3}(\D|$)"))</f>
        <v>94</v>
      </c>
      <c r="G685" t="s">
        <v>4</v>
      </c>
      <c r="H685">
        <v>1</v>
      </c>
      <c r="I685">
        <f>LEN(TblAddress[[#This Row],[person_address]])</f>
        <v>44</v>
      </c>
      <c r="J685" s="1">
        <f>IF(TblAddress[[#This Row],[chr_len]]&lt;=I$1002,3,IF(TblAddress[[#This Row],[chr_len]]&lt;=I$1003,2,1))</f>
        <v>1</v>
      </c>
      <c r="K685">
        <f>IF(LEN(TRIM(TblAddress[[#This Row],[cln1]]))=0,0,LEN(TRIM(TblAddress[[#This Row],[cln1]]))-LEN(SUBSTITUTE(TblAddress[[#This Row],[cln1]]," ",""))+1)</f>
        <v>7</v>
      </c>
      <c r="L685">
        <f>IF(LEN(TRIM(TblAddress[[#This Row],[cln2]]))=0,0,LEN(TRIM(TblAddress[[#This Row],[cln2]]))-LEN(SUBSTITUTE(TblAddress[[#This Row],[cln2]]," ",""))+1)</f>
        <v>3</v>
      </c>
      <c r="M685">
        <f>IF(TblAddress[[#This Row],[cln3]]="",0,1)</f>
        <v>1</v>
      </c>
      <c r="N685" s="7">
        <f>LEN(SUBSTITUTE(TblAddress[[#This Row],[cln2]]," ",""))</f>
        <v>9</v>
      </c>
      <c r="O685" s="6">
        <f t="shared" ca="1" si="10"/>
        <v>0.7798175148501908</v>
      </c>
      <c r="P685" s="6">
        <v>0.14700613456664213</v>
      </c>
      <c r="Q685" s="6"/>
      <c r="R685" s="6"/>
      <c r="S685" s="6" t="s">
        <v>2263</v>
      </c>
      <c r="T685" s="6"/>
      <c r="U685" s="6"/>
      <c r="V685" s="8" t="s">
        <v>3052</v>
      </c>
      <c r="W685" s="6" t="s">
        <v>3053</v>
      </c>
      <c r="X685" s="6">
        <v>3400</v>
      </c>
      <c r="Y685" s="8"/>
      <c r="Z685" s="6" t="s">
        <v>3054</v>
      </c>
      <c r="AA685" s="6"/>
      <c r="AB685" s="6"/>
      <c r="AC685" s="6"/>
      <c r="AD685" s="6"/>
      <c r="AE685" s="6">
        <v>1</v>
      </c>
    </row>
    <row r="686" spans="1:31">
      <c r="A686">
        <v>28687276</v>
      </c>
      <c r="B686" t="s">
        <v>1380</v>
      </c>
      <c r="C686" t="s">
        <v>1381</v>
      </c>
      <c r="D686" t="str">
        <f>TRIM(SUBSTITUTE(TblAddress[[#This Row],[person_address]],","," "))</f>
        <v>107 MATSUGAOKA 4-CHOME KAGAMIHARA-SHI GIFU 509-01</v>
      </c>
      <c r="E686" t="str">
        <f>TRIM([1]!RegExpReplace(TblAddress[[#This Row],[cln1]],"[^ 0-9]",""))</f>
        <v>107 4 50901</v>
      </c>
      <c r="F686" t="str">
        <f>TRIM([1]!RegExpFind(TblAddress[[#This Row],[cln1]],"(^|\D)\d{1,3}(\D|$)"))</f>
        <v>107</v>
      </c>
      <c r="G686" t="s">
        <v>777</v>
      </c>
      <c r="H686">
        <v>1</v>
      </c>
      <c r="I686">
        <f>LEN(TblAddress[[#This Row],[person_address]])</f>
        <v>49</v>
      </c>
      <c r="J686" s="1">
        <f>IF(TblAddress[[#This Row],[chr_len]]&lt;=I$1002,3,IF(TblAddress[[#This Row],[chr_len]]&lt;=I$1003,2,1))</f>
        <v>1</v>
      </c>
      <c r="K686">
        <f>IF(LEN(TRIM(TblAddress[[#This Row],[cln1]]))=0,0,LEN(TRIM(TblAddress[[#This Row],[cln1]]))-LEN(SUBSTITUTE(TblAddress[[#This Row],[cln1]]," ",""))+1)</f>
        <v>6</v>
      </c>
      <c r="L686">
        <f>IF(LEN(TRIM(TblAddress[[#This Row],[cln2]]))=0,0,LEN(TRIM(TblAddress[[#This Row],[cln2]]))-LEN(SUBSTITUTE(TblAddress[[#This Row],[cln2]]," ",""))+1)</f>
        <v>3</v>
      </c>
      <c r="M686">
        <f>IF(TblAddress[[#This Row],[cln3]]="",0,1)</f>
        <v>1</v>
      </c>
      <c r="N686" s="7">
        <f>LEN(SUBSTITUTE(TblAddress[[#This Row],[cln2]]," ",""))</f>
        <v>9</v>
      </c>
      <c r="O686" s="6">
        <f t="shared" ca="1" si="10"/>
        <v>0.51133717528527101</v>
      </c>
      <c r="P686" s="6">
        <v>0.2076705008106654</v>
      </c>
      <c r="Q686" s="6"/>
      <c r="R686" s="6"/>
      <c r="S686" s="6" t="s">
        <v>2266</v>
      </c>
      <c r="T686" s="6"/>
      <c r="U686" s="6"/>
      <c r="V686" s="8" t="s">
        <v>2409</v>
      </c>
      <c r="W686" s="6">
        <v>107</v>
      </c>
      <c r="X686" s="6" t="s">
        <v>2410</v>
      </c>
      <c r="Y686" s="8" t="s">
        <v>2411</v>
      </c>
      <c r="Z686" s="6" t="s">
        <v>2412</v>
      </c>
      <c r="AA686" s="6"/>
      <c r="AB686" s="6" t="s">
        <v>777</v>
      </c>
      <c r="AC686" s="6"/>
      <c r="AD686" s="6"/>
      <c r="AE686" s="6">
        <v>1</v>
      </c>
    </row>
    <row r="687" spans="1:31">
      <c r="A687">
        <v>28690483</v>
      </c>
      <c r="B687" t="s">
        <v>1382</v>
      </c>
      <c r="C687" t="s">
        <v>1383</v>
      </c>
      <c r="D687" t="str">
        <f>TRIM(SUBSTITUTE(TblAddress[[#This Row],[person_address]],","," "))</f>
        <v>32744 ORICK STREET UNION CITY CALIFORNIA 94587 UNITED STATES OF AMERICA</v>
      </c>
      <c r="E687" t="str">
        <f>TRIM([1]!RegExpReplace(TblAddress[[#This Row],[cln1]],"[^ 0-9]",""))</f>
        <v>32744 94587</v>
      </c>
      <c r="F687" t="str">
        <f>TRIM([1]!RegExpFind(TblAddress[[#This Row],[cln1]],"(^|\D)\d{1,3}(\D|$)"))</f>
        <v/>
      </c>
      <c r="G687" t="s">
        <v>777</v>
      </c>
      <c r="H687">
        <v>1</v>
      </c>
      <c r="I687">
        <f>LEN(TblAddress[[#This Row],[person_address]])</f>
        <v>71</v>
      </c>
      <c r="J687" s="1">
        <f>IF(TblAddress[[#This Row],[chr_len]]&lt;=I$1002,3,IF(TblAddress[[#This Row],[chr_len]]&lt;=I$1003,2,1))</f>
        <v>1</v>
      </c>
      <c r="K687">
        <f>IF(LEN(TRIM(TblAddress[[#This Row],[cln1]]))=0,0,LEN(TRIM(TblAddress[[#This Row],[cln1]]))-LEN(SUBSTITUTE(TblAddress[[#This Row],[cln1]]," ",""))+1)</f>
        <v>11</v>
      </c>
      <c r="L687">
        <f>IF(LEN(TRIM(TblAddress[[#This Row],[cln2]]))=0,0,LEN(TRIM(TblAddress[[#This Row],[cln2]]))-LEN(SUBSTITUTE(TblAddress[[#This Row],[cln2]]," ",""))+1)</f>
        <v>2</v>
      </c>
      <c r="M687">
        <f>IF(TblAddress[[#This Row],[cln3]]="",0,1)</f>
        <v>0</v>
      </c>
      <c r="N687" s="7">
        <f>LEN(SUBSTITUTE(TblAddress[[#This Row],[cln2]]," ",""))</f>
        <v>10</v>
      </c>
      <c r="O687" s="6">
        <f t="shared" ca="1" si="10"/>
        <v>0.50874353598771926</v>
      </c>
      <c r="P687" s="6">
        <v>0.19082536727749511</v>
      </c>
      <c r="Q687" s="6"/>
      <c r="R687" s="6"/>
      <c r="S687" s="6" t="s">
        <v>2265</v>
      </c>
      <c r="T687" s="7"/>
      <c r="U687" s="7"/>
      <c r="V687" s="8" t="s">
        <v>3555</v>
      </c>
      <c r="W687" s="7">
        <v>32744</v>
      </c>
      <c r="X687" s="7"/>
      <c r="Y687" s="8" t="s">
        <v>3556</v>
      </c>
      <c r="Z687" s="7" t="s">
        <v>3557</v>
      </c>
      <c r="AA687" s="7" t="s">
        <v>3558</v>
      </c>
      <c r="AB687" s="7" t="s">
        <v>3559</v>
      </c>
      <c r="AC687" s="7"/>
      <c r="AD687" s="7"/>
      <c r="AE687" s="7">
        <v>1</v>
      </c>
    </row>
    <row r="688" spans="1:31">
      <c r="A688">
        <v>28909953</v>
      </c>
      <c r="B688" t="s">
        <v>1384</v>
      </c>
      <c r="C688" t="s">
        <v>1385</v>
      </c>
      <c r="D688" t="str">
        <f>TRIM(SUBSTITUTE(TblAddress[[#This Row],[person_address]],","," "))</f>
        <v>88 APPLEGARTH AVENUE GUILDFORD SURREY GU2 6LR</v>
      </c>
      <c r="E688" t="str">
        <f>TRIM([1]!RegExpReplace(TblAddress[[#This Row],[cln1]],"[^ 0-9]",""))</f>
        <v>88 2 6</v>
      </c>
      <c r="F688" t="str">
        <f>TRIM([1]!RegExpFind(TblAddress[[#This Row],[cln1]],"(^|\D)\d{1,3}(\D|$)"))</f>
        <v>88</v>
      </c>
      <c r="G688" t="s">
        <v>16</v>
      </c>
      <c r="H688">
        <v>1</v>
      </c>
      <c r="I688">
        <f>LEN(TblAddress[[#This Row],[person_address]])</f>
        <v>45</v>
      </c>
      <c r="J688" s="1">
        <f>IF(TblAddress[[#This Row],[chr_len]]&lt;=I$1002,3,IF(TblAddress[[#This Row],[chr_len]]&lt;=I$1003,2,1))</f>
        <v>1</v>
      </c>
      <c r="K688">
        <f>IF(LEN(TRIM(TblAddress[[#This Row],[cln1]]))=0,0,LEN(TRIM(TblAddress[[#This Row],[cln1]]))-LEN(SUBSTITUTE(TblAddress[[#This Row],[cln1]]," ",""))+1)</f>
        <v>7</v>
      </c>
      <c r="L688">
        <f>IF(LEN(TRIM(TblAddress[[#This Row],[cln2]]))=0,0,LEN(TRIM(TblAddress[[#This Row],[cln2]]))-LEN(SUBSTITUTE(TblAddress[[#This Row],[cln2]]," ",""))+1)</f>
        <v>3</v>
      </c>
      <c r="M688">
        <f>IF(TblAddress[[#This Row],[cln3]]="",0,1)</f>
        <v>1</v>
      </c>
      <c r="N688" s="7">
        <f>LEN(SUBSTITUTE(TblAddress[[#This Row],[cln2]]," ",""))</f>
        <v>4</v>
      </c>
      <c r="O688" s="6">
        <f t="shared" ca="1" si="10"/>
        <v>0.51448946734706358</v>
      </c>
      <c r="P688" s="6">
        <v>0.17458453388712813</v>
      </c>
      <c r="Q688" s="6"/>
      <c r="R688" s="6"/>
      <c r="S688" s="6" t="s">
        <v>2264</v>
      </c>
      <c r="T688" s="7"/>
      <c r="U688" s="7"/>
      <c r="V688" s="8" t="s">
        <v>2713</v>
      </c>
      <c r="W688" s="7">
        <v>88</v>
      </c>
      <c r="X688" s="7" t="s">
        <v>2714</v>
      </c>
      <c r="Y688" s="8" t="s">
        <v>2715</v>
      </c>
      <c r="Z688" s="7"/>
      <c r="AA688" s="7"/>
      <c r="AB688" s="7"/>
      <c r="AC688" s="7"/>
      <c r="AD688" s="7"/>
      <c r="AE688" s="7">
        <v>1</v>
      </c>
    </row>
    <row r="689" spans="1:31">
      <c r="A689">
        <v>30192982</v>
      </c>
      <c r="B689" t="s">
        <v>1386</v>
      </c>
      <c r="C689" t="s">
        <v>1387</v>
      </c>
      <c r="D689" t="str">
        <f>TRIM(SUBSTITUTE(TblAddress[[#This Row],[person_address]],","," "))</f>
        <v>A COSENZA VIA PIETRO DE ROBERTI 20/R COSENZA</v>
      </c>
      <c r="E689" t="str">
        <f>TRIM([1]!RegExpReplace(TblAddress[[#This Row],[cln1]],"[^ 0-9]",""))</f>
        <v>20</v>
      </c>
      <c r="F689" t="str">
        <f>TRIM([1]!RegExpFind(TblAddress[[#This Row],[cln1]],"(^|\D)\d{1,3}(\D|$)"))</f>
        <v>20/</v>
      </c>
      <c r="G689" t="s">
        <v>777</v>
      </c>
      <c r="H689">
        <v>1</v>
      </c>
      <c r="I689">
        <f>LEN(TblAddress[[#This Row],[person_address]])</f>
        <v>44</v>
      </c>
      <c r="J689" s="1">
        <f>IF(TblAddress[[#This Row],[chr_len]]&lt;=I$1002,3,IF(TblAddress[[#This Row],[chr_len]]&lt;=I$1003,2,1))</f>
        <v>1</v>
      </c>
      <c r="K689">
        <f>IF(LEN(TRIM(TblAddress[[#This Row],[cln1]]))=0,0,LEN(TRIM(TblAddress[[#This Row],[cln1]]))-LEN(SUBSTITUTE(TblAddress[[#This Row],[cln1]]," ",""))+1)</f>
        <v>8</v>
      </c>
      <c r="L689">
        <f>IF(LEN(TRIM(TblAddress[[#This Row],[cln2]]))=0,0,LEN(TRIM(TblAddress[[#This Row],[cln2]]))-LEN(SUBSTITUTE(TblAddress[[#This Row],[cln2]]," ",""))+1)</f>
        <v>1</v>
      </c>
      <c r="M689">
        <f>IF(TblAddress[[#This Row],[cln3]]="",0,1)</f>
        <v>1</v>
      </c>
      <c r="N689" s="7">
        <f>LEN(SUBSTITUTE(TblAddress[[#This Row],[cln2]]," ",""))</f>
        <v>2</v>
      </c>
      <c r="O689" s="6">
        <f t="shared" ca="1" si="10"/>
        <v>0.46668096837766737</v>
      </c>
      <c r="P689" s="6">
        <v>0.18684494177165056</v>
      </c>
      <c r="Q689" s="6"/>
      <c r="R689" s="6"/>
      <c r="S689" s="6" t="s">
        <v>2265</v>
      </c>
      <c r="T689" s="7"/>
      <c r="U689" s="7"/>
      <c r="V689" s="8" t="s">
        <v>3560</v>
      </c>
      <c r="W689" s="7">
        <v>20</v>
      </c>
      <c r="X689" s="7"/>
      <c r="Y689" s="8"/>
      <c r="Z689" s="7" t="s">
        <v>3561</v>
      </c>
      <c r="AA689" s="7"/>
      <c r="AB689" s="7"/>
      <c r="AC689" s="7"/>
      <c r="AD689" s="7"/>
      <c r="AE689" s="7">
        <v>1</v>
      </c>
    </row>
    <row r="690" spans="1:31">
      <c r="A690">
        <v>31242155</v>
      </c>
      <c r="B690" t="s">
        <v>1388</v>
      </c>
      <c r="C690" t="s">
        <v>1389</v>
      </c>
      <c r="D690" t="str">
        <f>TRIM(SUBSTITUTE(TblAddress[[#This Row],[person_address]],","," "))</f>
        <v>TOTO LTD. CHIGASAKI PLANT;8-1 HONSON 2-CHOME;CHIGASAKI-SHI KANAGAWA 253</v>
      </c>
      <c r="E690" t="str">
        <f>TRIM([1]!RegExpReplace(TblAddress[[#This Row],[cln1]],"[^ 0-9]",""))</f>
        <v>81 2 253</v>
      </c>
      <c r="F690" t="str">
        <f>TRIM([1]!RegExpFind(TblAddress[[#This Row],[cln1]],"(^|\D)\d{1,3}(\D|$)"))</f>
        <v>;8-</v>
      </c>
      <c r="G690" t="s">
        <v>8</v>
      </c>
      <c r="H690">
        <v>1</v>
      </c>
      <c r="I690">
        <f>LEN(TblAddress[[#This Row],[person_address]])</f>
        <v>72</v>
      </c>
      <c r="J690" s="1">
        <f>IF(TblAddress[[#This Row],[chr_len]]&lt;=I$1002,3,IF(TblAddress[[#This Row],[chr_len]]&lt;=I$1003,2,1))</f>
        <v>1</v>
      </c>
      <c r="K690">
        <f>IF(LEN(TRIM(TblAddress[[#This Row],[cln1]]))=0,0,LEN(TRIM(TblAddress[[#This Row],[cln1]]))-LEN(SUBSTITUTE(TblAddress[[#This Row],[cln1]]," ",""))+1)</f>
        <v>8</v>
      </c>
      <c r="L690">
        <f>IF(LEN(TRIM(TblAddress[[#This Row],[cln2]]))=0,0,LEN(TRIM(TblAddress[[#This Row],[cln2]]))-LEN(SUBSTITUTE(TblAddress[[#This Row],[cln2]]," ",""))+1)</f>
        <v>3</v>
      </c>
      <c r="M690">
        <f>IF(TblAddress[[#This Row],[cln3]]="",0,1)</f>
        <v>1</v>
      </c>
      <c r="N690" s="7">
        <f>LEN(SUBSTITUTE(TblAddress[[#This Row],[cln2]]," ",""))</f>
        <v>6</v>
      </c>
      <c r="O690" s="6">
        <f t="shared" ca="1" si="10"/>
        <v>0.26824569945892152</v>
      </c>
      <c r="P690" s="6">
        <v>0.12376595281502278</v>
      </c>
      <c r="Q690" s="6"/>
      <c r="R690" s="6"/>
      <c r="S690" s="6" t="s">
        <v>2261</v>
      </c>
      <c r="T690" s="7" t="s">
        <v>3289</v>
      </c>
      <c r="U690" s="7" t="s">
        <v>3290</v>
      </c>
      <c r="V690" s="8" t="s">
        <v>3291</v>
      </c>
      <c r="X690" s="7" t="s">
        <v>3292</v>
      </c>
      <c r="Y690" s="8" t="s">
        <v>3293</v>
      </c>
      <c r="Z690" s="7" t="s">
        <v>3294</v>
      </c>
      <c r="AA690" s="7"/>
      <c r="AB690" s="7"/>
      <c r="AC690" s="6"/>
      <c r="AD690" s="6"/>
      <c r="AE690" s="6">
        <v>1</v>
      </c>
    </row>
    <row r="691" spans="1:31">
      <c r="A691">
        <v>37673543</v>
      </c>
      <c r="B691" t="s">
        <v>1390</v>
      </c>
      <c r="C691" t="s">
        <v>1391</v>
      </c>
      <c r="D691" t="str">
        <f>TRIM(SUBSTITUTE(TblAddress[[#This Row],[person_address]],","," "))</f>
        <v>428 HUCKLEBERRY;LAKE JACKSON TX 77566</v>
      </c>
      <c r="E691" t="str">
        <f>TRIM([1]!RegExpReplace(TblAddress[[#This Row],[cln1]],"[^ 0-9]",""))</f>
        <v>428 77566</v>
      </c>
      <c r="F691" t="str">
        <f>TRIM([1]!RegExpFind(TblAddress[[#This Row],[cln1]],"(^|\D)\d{1,3}(\D|$)"))</f>
        <v>428</v>
      </c>
      <c r="G691" t="s">
        <v>777</v>
      </c>
      <c r="H691">
        <v>1</v>
      </c>
      <c r="I691">
        <f>LEN(TblAddress[[#This Row],[person_address]])</f>
        <v>38</v>
      </c>
      <c r="J691" s="1">
        <f>IF(TblAddress[[#This Row],[chr_len]]&lt;=I$1002,3,IF(TblAddress[[#This Row],[chr_len]]&lt;=I$1003,2,1))</f>
        <v>1</v>
      </c>
      <c r="K691">
        <f>IF(LEN(TRIM(TblAddress[[#This Row],[cln1]]))=0,0,LEN(TRIM(TblAddress[[#This Row],[cln1]]))-LEN(SUBSTITUTE(TblAddress[[#This Row],[cln1]]," ",""))+1)</f>
        <v>5</v>
      </c>
      <c r="L691">
        <f>IF(LEN(TRIM(TblAddress[[#This Row],[cln2]]))=0,0,LEN(TRIM(TblAddress[[#This Row],[cln2]]))-LEN(SUBSTITUTE(TblAddress[[#This Row],[cln2]]," ",""))+1)</f>
        <v>2</v>
      </c>
      <c r="M691">
        <f>IF(TblAddress[[#This Row],[cln3]]="",0,1)</f>
        <v>1</v>
      </c>
      <c r="N691" s="7">
        <f>LEN(SUBSTITUTE(TblAddress[[#This Row],[cln2]]," ",""))</f>
        <v>8</v>
      </c>
      <c r="O691" s="6">
        <f t="shared" ca="1" si="10"/>
        <v>0.94413726764320172</v>
      </c>
      <c r="P691" s="6">
        <v>0.15341766796739387</v>
      </c>
      <c r="Q691" s="6"/>
      <c r="R691" s="6"/>
      <c r="S691" s="6" t="s">
        <v>2263</v>
      </c>
      <c r="T691" s="6"/>
      <c r="U691" s="6"/>
      <c r="V691" s="8" t="s">
        <v>3055</v>
      </c>
      <c r="W691" s="6">
        <v>428</v>
      </c>
      <c r="X691" s="6"/>
      <c r="Y691" s="8" t="s">
        <v>3056</v>
      </c>
      <c r="Z691" s="6" t="s">
        <v>3057</v>
      </c>
      <c r="AA691" s="6" t="s">
        <v>2071</v>
      </c>
      <c r="AB691" s="6"/>
      <c r="AC691" s="6"/>
      <c r="AD691" s="6"/>
      <c r="AE691" s="6">
        <v>1</v>
      </c>
    </row>
    <row r="692" spans="1:31">
      <c r="A692">
        <v>40064267</v>
      </c>
      <c r="B692" t="s">
        <v>1392</v>
      </c>
      <c r="C692" t="s">
        <v>1393</v>
      </c>
      <c r="D692" t="str">
        <f>TRIM(SUBSTITUTE(TblAddress[[#This Row],[person_address]],","," "))</f>
        <v>PL 415 Turku</v>
      </c>
      <c r="E692" t="str">
        <f>TRIM([1]!RegExpReplace(TblAddress[[#This Row],[cln1]],"[^ 0-9]",""))</f>
        <v>415</v>
      </c>
      <c r="F692" t="str">
        <f>TRIM([1]!RegExpFind(TblAddress[[#This Row],[cln1]],"(^|\D)\d{1,3}(\D|$)"))</f>
        <v>415</v>
      </c>
      <c r="G692" t="s">
        <v>65</v>
      </c>
      <c r="H692">
        <v>1</v>
      </c>
      <c r="I692">
        <f>LEN(TblAddress[[#This Row],[person_address]])</f>
        <v>13</v>
      </c>
      <c r="J692" s="1">
        <f>IF(TblAddress[[#This Row],[chr_len]]&lt;=I$1002,3,IF(TblAddress[[#This Row],[chr_len]]&lt;=I$1003,2,1))</f>
        <v>3</v>
      </c>
      <c r="K692">
        <f>IF(LEN(TRIM(TblAddress[[#This Row],[cln1]]))=0,0,LEN(TRIM(TblAddress[[#This Row],[cln1]]))-LEN(SUBSTITUTE(TblAddress[[#This Row],[cln1]]," ",""))+1)</f>
        <v>3</v>
      </c>
      <c r="L692">
        <f>IF(LEN(TRIM(TblAddress[[#This Row],[cln2]]))=0,0,LEN(TRIM(TblAddress[[#This Row],[cln2]]))-LEN(SUBSTITUTE(TblAddress[[#This Row],[cln2]]," ",""))+1)</f>
        <v>1</v>
      </c>
      <c r="M692">
        <f>IF(TblAddress[[#This Row],[cln3]]="",0,1)</f>
        <v>1</v>
      </c>
      <c r="N692" s="7">
        <f>LEN(SUBSTITUTE(TblAddress[[#This Row],[cln2]]," ",""))</f>
        <v>3</v>
      </c>
      <c r="O692" s="6">
        <f t="shared" ca="1" si="10"/>
        <v>0.29021683779135166</v>
      </c>
      <c r="P692" s="6">
        <v>0.16859040107159362</v>
      </c>
      <c r="Q692" s="6"/>
      <c r="R692" s="6"/>
      <c r="S692" s="6" t="s">
        <v>2264</v>
      </c>
      <c r="T692" s="7" t="s">
        <v>2716</v>
      </c>
      <c r="U692" s="7"/>
      <c r="V692" s="8"/>
      <c r="W692" s="7"/>
      <c r="X692" s="7"/>
      <c r="Y692" s="8"/>
      <c r="Z692" s="7" t="s">
        <v>2717</v>
      </c>
      <c r="AA692" s="7"/>
      <c r="AB692" s="7"/>
      <c r="AC692" s="7"/>
      <c r="AD692" s="7"/>
      <c r="AE692" s="7">
        <v>0</v>
      </c>
    </row>
    <row r="693" spans="1:31">
      <c r="A693">
        <v>44771018</v>
      </c>
      <c r="B693" t="s">
        <v>1394</v>
      </c>
      <c r="C693" t="s">
        <v>224</v>
      </c>
      <c r="D693" t="str">
        <f>TRIM(SUBSTITUTE(TblAddress[[#This Row],[person_address]],","," "))</f>
        <v>New Marunouchi Bldg. 5-1 Marunouchi 1-chome Chiyoda-ku Tokyo 100-8220</v>
      </c>
      <c r="E693" t="str">
        <f>TRIM([1]!RegExpReplace(TblAddress[[#This Row],[cln1]],"[^ 0-9]",""))</f>
        <v>51 1 1008220</v>
      </c>
      <c r="F693" t="str">
        <f>TRIM([1]!RegExpFind(TblAddress[[#This Row],[cln1]],"(^|\D)\d{1,3}(\D|$)"))</f>
        <v>5-</v>
      </c>
      <c r="G693" t="s">
        <v>8</v>
      </c>
      <c r="H693">
        <v>1</v>
      </c>
      <c r="I693">
        <f>LEN(TblAddress[[#This Row],[person_address]])</f>
        <v>72</v>
      </c>
      <c r="J693" s="1">
        <f>IF(TblAddress[[#This Row],[chr_len]]&lt;=I$1002,3,IF(TblAddress[[#This Row],[chr_len]]&lt;=I$1003,2,1))</f>
        <v>1</v>
      </c>
      <c r="K693">
        <f>IF(LEN(TRIM(TblAddress[[#This Row],[cln1]]))=0,0,LEN(TRIM(TblAddress[[#This Row],[cln1]]))-LEN(SUBSTITUTE(TblAddress[[#This Row],[cln1]]," ",""))+1)</f>
        <v>9</v>
      </c>
      <c r="L693">
        <f>IF(LEN(TRIM(TblAddress[[#This Row],[cln2]]))=0,0,LEN(TRIM(TblAddress[[#This Row],[cln2]]))-LEN(SUBSTITUTE(TblAddress[[#This Row],[cln2]]," ",""))+1)</f>
        <v>3</v>
      </c>
      <c r="M693">
        <f>IF(TblAddress[[#This Row],[cln3]]="",0,1)</f>
        <v>1</v>
      </c>
      <c r="N693" s="7">
        <f>LEN(SUBSTITUTE(TblAddress[[#This Row],[cln2]]," ",""))</f>
        <v>10</v>
      </c>
      <c r="O693" s="6">
        <f t="shared" ca="1" si="10"/>
        <v>0.98085232902211272</v>
      </c>
      <c r="P693" s="6">
        <v>0.17962131443526497</v>
      </c>
      <c r="Q693" s="6"/>
      <c r="R693" s="6"/>
      <c r="S693" s="6" t="s">
        <v>2264</v>
      </c>
      <c r="T693" s="7"/>
      <c r="U693" s="7"/>
      <c r="V693" s="8" t="s">
        <v>2718</v>
      </c>
      <c r="W693" s="8" t="s">
        <v>2719</v>
      </c>
      <c r="X693" s="7" t="s">
        <v>2720</v>
      </c>
      <c r="Y693" s="8" t="s">
        <v>2162</v>
      </c>
      <c r="Z693" s="7"/>
      <c r="AA693" s="7" t="s">
        <v>613</v>
      </c>
      <c r="AB693" s="7"/>
      <c r="AC693" s="7"/>
      <c r="AD693" s="7"/>
      <c r="AE693" s="7">
        <v>1</v>
      </c>
    </row>
    <row r="694" spans="1:31">
      <c r="A694">
        <v>44795209</v>
      </c>
      <c r="B694" t="s">
        <v>1395</v>
      </c>
      <c r="C694" t="s">
        <v>1396</v>
      </c>
      <c r="D694" t="str">
        <f>TRIM(SUBSTITUTE(TblAddress[[#This Row],[person_address]],","," "))</f>
        <v>Quarry Road East Bebington Wirral Merseyside CH63 3JW</v>
      </c>
      <c r="E694" t="str">
        <f>TRIM([1]!RegExpReplace(TblAddress[[#This Row],[cln1]],"[^ 0-9]",""))</f>
        <v>63 3</v>
      </c>
      <c r="F694" t="str">
        <f>TRIM([1]!RegExpFind(TblAddress[[#This Row],[cln1]],"(^|\D)\d{1,3}(\D|$)"))</f>
        <v>H63</v>
      </c>
      <c r="G694" t="s">
        <v>16</v>
      </c>
      <c r="H694">
        <v>1</v>
      </c>
      <c r="I694">
        <f>LEN(TblAddress[[#This Row],[person_address]])</f>
        <v>55</v>
      </c>
      <c r="J694" s="1">
        <f>IF(TblAddress[[#This Row],[chr_len]]&lt;=I$1002,3,IF(TblAddress[[#This Row],[chr_len]]&lt;=I$1003,2,1))</f>
        <v>1</v>
      </c>
      <c r="K694">
        <f>IF(LEN(TRIM(TblAddress[[#This Row],[cln1]]))=0,0,LEN(TRIM(TblAddress[[#This Row],[cln1]]))-LEN(SUBSTITUTE(TblAddress[[#This Row],[cln1]]," ",""))+1)</f>
        <v>8</v>
      </c>
      <c r="L694">
        <f>IF(LEN(TRIM(TblAddress[[#This Row],[cln2]]))=0,0,LEN(TRIM(TblAddress[[#This Row],[cln2]]))-LEN(SUBSTITUTE(TblAddress[[#This Row],[cln2]]," ",""))+1)</f>
        <v>2</v>
      </c>
      <c r="M694">
        <f>IF(TblAddress[[#This Row],[cln3]]="",0,1)</f>
        <v>1</v>
      </c>
      <c r="N694" s="7">
        <f>LEN(SUBSTITUTE(TblAddress[[#This Row],[cln2]]," ",""))</f>
        <v>3</v>
      </c>
      <c r="O694" s="6">
        <f t="shared" ca="1" si="10"/>
        <v>0.26872053771289039</v>
      </c>
      <c r="P694" s="6">
        <v>0.1407071509539457</v>
      </c>
      <c r="Q694" s="6"/>
      <c r="R694" s="6"/>
      <c r="S694" s="6" t="s">
        <v>2262</v>
      </c>
      <c r="T694" s="6"/>
      <c r="U694" s="6"/>
      <c r="V694" s="6" t="s">
        <v>3815</v>
      </c>
      <c r="W694" s="17"/>
      <c r="X694" s="6" t="s">
        <v>3816</v>
      </c>
      <c r="Y694" s="18" t="s">
        <v>3817</v>
      </c>
      <c r="Z694" s="6" t="s">
        <v>2169</v>
      </c>
      <c r="AA694" s="6"/>
      <c r="AB694" s="6"/>
      <c r="AC694" s="6"/>
      <c r="AD694" s="6"/>
      <c r="AE694" s="6">
        <v>1</v>
      </c>
    </row>
    <row r="695" spans="1:31">
      <c r="A695">
        <v>44795400</v>
      </c>
      <c r="B695" t="s">
        <v>1397</v>
      </c>
      <c r="C695" t="s">
        <v>1398</v>
      </c>
      <c r="D695" t="str">
        <f>TRIM(SUBSTITUTE(TblAddress[[#This Row],[person_address]],","," "))</f>
        <v>5-1-4-611 Shiginonishi Joto-ku Osaka-shi Osaka 536-0014</v>
      </c>
      <c r="E695" t="str">
        <f>TRIM([1]!RegExpReplace(TblAddress[[#This Row],[cln1]],"[^ 0-9]",""))</f>
        <v>514611 5360014</v>
      </c>
      <c r="F695" t="str">
        <f>TRIM([1]!RegExpFind(TblAddress[[#This Row],[cln1]],"(^|\D)\d{1,3}(\D|$)"))</f>
        <v>5-</v>
      </c>
      <c r="G695" t="s">
        <v>8</v>
      </c>
      <c r="H695">
        <v>1</v>
      </c>
      <c r="I695">
        <f>LEN(TblAddress[[#This Row],[person_address]])</f>
        <v>58</v>
      </c>
      <c r="J695" s="1">
        <f>IF(TblAddress[[#This Row],[chr_len]]&lt;=I$1002,3,IF(TblAddress[[#This Row],[chr_len]]&lt;=I$1003,2,1))</f>
        <v>1</v>
      </c>
      <c r="K695">
        <f>IF(LEN(TRIM(TblAddress[[#This Row],[cln1]]))=0,0,LEN(TRIM(TblAddress[[#This Row],[cln1]]))-LEN(SUBSTITUTE(TblAddress[[#This Row],[cln1]]," ",""))+1)</f>
        <v>6</v>
      </c>
      <c r="L695">
        <f>IF(LEN(TRIM(TblAddress[[#This Row],[cln2]]))=0,0,LEN(TRIM(TblAddress[[#This Row],[cln2]]))-LEN(SUBSTITUTE(TblAddress[[#This Row],[cln2]]," ",""))+1)</f>
        <v>2</v>
      </c>
      <c r="M695">
        <f>IF(TblAddress[[#This Row],[cln3]]="",0,1)</f>
        <v>1</v>
      </c>
      <c r="N695" s="7">
        <f>LEN(SUBSTITUTE(TblAddress[[#This Row],[cln2]]," ",""))</f>
        <v>13</v>
      </c>
      <c r="O695" s="6">
        <f t="shared" ca="1" si="10"/>
        <v>0.17359593061235012</v>
      </c>
      <c r="P695" s="6">
        <v>0.20007014013590174</v>
      </c>
      <c r="Q695" s="6"/>
      <c r="R695" s="6"/>
      <c r="S695" s="6" t="s">
        <v>2266</v>
      </c>
      <c r="T695" s="6"/>
      <c r="U695" s="6"/>
      <c r="V695" s="8" t="s">
        <v>2413</v>
      </c>
      <c r="X695" s="6" t="s">
        <v>2290</v>
      </c>
      <c r="Y695" s="8" t="s">
        <v>2414</v>
      </c>
      <c r="Z695" s="6" t="s">
        <v>694</v>
      </c>
      <c r="AA695" s="6"/>
      <c r="AB695" s="6"/>
      <c r="AC695" s="6" t="s">
        <v>2415</v>
      </c>
      <c r="AD695" s="6"/>
      <c r="AE695" s="6">
        <v>1</v>
      </c>
    </row>
    <row r="696" spans="1:31">
      <c r="A696">
        <v>44824587</v>
      </c>
      <c r="B696" t="s">
        <v>1399</v>
      </c>
      <c r="C696" t="s">
        <v>1400</v>
      </c>
      <c r="D696" t="str">
        <f>TRIM(SUBSTITUTE(TblAddress[[#This Row],[person_address]],","," "))</f>
        <v>c/o Prof. Holstlaan 6 NL-5656 AA Eindhoven</v>
      </c>
      <c r="E696" t="str">
        <f>TRIM([1]!RegExpReplace(TblAddress[[#This Row],[cln1]],"[^ 0-9]",""))</f>
        <v>6 5656</v>
      </c>
      <c r="F696" t="str">
        <f>TRIM([1]!RegExpFind(TblAddress[[#This Row],[cln1]],"(^|\D)\d{1,3}(\D|$)"))</f>
        <v>6</v>
      </c>
      <c r="G696" t="s">
        <v>7</v>
      </c>
      <c r="H696">
        <v>1</v>
      </c>
      <c r="I696">
        <f>LEN(TblAddress[[#This Row],[person_address]])</f>
        <v>42</v>
      </c>
      <c r="J696" s="1">
        <f>IF(TblAddress[[#This Row],[chr_len]]&lt;=I$1002,3,IF(TblAddress[[#This Row],[chr_len]]&lt;=I$1003,2,1))</f>
        <v>1</v>
      </c>
      <c r="K696">
        <f>IF(LEN(TRIM(TblAddress[[#This Row],[cln1]]))=0,0,LEN(TRIM(TblAddress[[#This Row],[cln1]]))-LEN(SUBSTITUTE(TblAddress[[#This Row],[cln1]]," ",""))+1)</f>
        <v>7</v>
      </c>
      <c r="L696">
        <f>IF(LEN(TRIM(TblAddress[[#This Row],[cln2]]))=0,0,LEN(TRIM(TblAddress[[#This Row],[cln2]]))-LEN(SUBSTITUTE(TblAddress[[#This Row],[cln2]]," ",""))+1)</f>
        <v>2</v>
      </c>
      <c r="M696">
        <f>IF(TblAddress[[#This Row],[cln3]]="",0,1)</f>
        <v>1</v>
      </c>
      <c r="N696" s="7">
        <f>LEN(SUBSTITUTE(TblAddress[[#This Row],[cln2]]," ",""))</f>
        <v>5</v>
      </c>
      <c r="O696" s="6">
        <f t="shared" ca="1" si="10"/>
        <v>8.6671503279900697E-2</v>
      </c>
      <c r="P696" s="6">
        <v>0.1836044595245816</v>
      </c>
      <c r="Q696" s="6"/>
      <c r="R696" s="6"/>
      <c r="S696" s="6" t="s">
        <v>2265</v>
      </c>
      <c r="T696" s="7"/>
      <c r="U696" s="7"/>
      <c r="V696" s="8" t="s">
        <v>3562</v>
      </c>
      <c r="W696" s="7">
        <v>6</v>
      </c>
      <c r="X696" s="7"/>
      <c r="Y696" s="8" t="s">
        <v>3303</v>
      </c>
      <c r="Z696" s="7" t="s">
        <v>2596</v>
      </c>
      <c r="AA696" s="7"/>
      <c r="AB696" s="7"/>
      <c r="AC696" s="7"/>
      <c r="AD696" s="7"/>
      <c r="AE696" s="7">
        <v>1</v>
      </c>
    </row>
    <row r="697" spans="1:31">
      <c r="A697">
        <v>44858683</v>
      </c>
      <c r="B697" t="s">
        <v>1401</v>
      </c>
      <c r="C697" t="s">
        <v>1982</v>
      </c>
      <c r="D697" t="str">
        <f>TRIM(SUBSTITUTE(TblAddress[[#This Row],[person_address]],","," "))</f>
        <v>24 rue des Cerisiers F-78420 Carrières sur Seine</v>
      </c>
      <c r="E697" t="str">
        <f>TRIM([1]!RegExpReplace(TblAddress[[#This Row],[cln1]],"[^ 0-9]",""))</f>
        <v>24 78420</v>
      </c>
      <c r="F697" t="str">
        <f>TRIM([1]!RegExpFind(TblAddress[[#This Row],[cln1]],"(^|\D)\d{1,3}(\D|$)"))</f>
        <v>24</v>
      </c>
      <c r="G697" t="s">
        <v>9</v>
      </c>
      <c r="H697">
        <v>1</v>
      </c>
      <c r="I697">
        <f>LEN(TblAddress[[#This Row],[person_address]])</f>
        <v>49</v>
      </c>
      <c r="J697" s="1">
        <f>IF(TblAddress[[#This Row],[chr_len]]&lt;=I$1002,3,IF(TblAddress[[#This Row],[chr_len]]&lt;=I$1003,2,1))</f>
        <v>1</v>
      </c>
      <c r="K697">
        <f>IF(LEN(TRIM(TblAddress[[#This Row],[cln1]]))=0,0,LEN(TRIM(TblAddress[[#This Row],[cln1]]))-LEN(SUBSTITUTE(TblAddress[[#This Row],[cln1]]," ",""))+1)</f>
        <v>8</v>
      </c>
      <c r="L697">
        <f>IF(LEN(TRIM(TblAddress[[#This Row],[cln2]]))=0,0,LEN(TRIM(TblAddress[[#This Row],[cln2]]))-LEN(SUBSTITUTE(TblAddress[[#This Row],[cln2]]," ",""))+1)</f>
        <v>2</v>
      </c>
      <c r="M697">
        <f>IF(TblAddress[[#This Row],[cln3]]="",0,1)</f>
        <v>1</v>
      </c>
      <c r="N697" s="7">
        <f>LEN(SUBSTITUTE(TblAddress[[#This Row],[cln2]]," ",""))</f>
        <v>7</v>
      </c>
      <c r="O697" s="6">
        <f t="shared" ca="1" si="10"/>
        <v>0.50914022575852602</v>
      </c>
      <c r="P697" s="6">
        <v>0.13631678398265645</v>
      </c>
      <c r="Q697" s="6"/>
      <c r="R697" s="6"/>
      <c r="S697" s="6" t="s">
        <v>2262</v>
      </c>
      <c r="T697" s="6"/>
      <c r="U697" s="6"/>
      <c r="V697" s="6" t="s">
        <v>3818</v>
      </c>
      <c r="W697" s="7">
        <v>24</v>
      </c>
      <c r="X697" s="6" t="s">
        <v>3819</v>
      </c>
      <c r="Y697" s="8" t="s">
        <v>3820</v>
      </c>
      <c r="Z697" s="6"/>
      <c r="AA697" s="6"/>
      <c r="AB697" s="6"/>
      <c r="AC697" s="6"/>
      <c r="AD697" s="6"/>
      <c r="AE697" s="6">
        <v>1</v>
      </c>
    </row>
    <row r="698" spans="1:31">
      <c r="A698">
        <v>44875457</v>
      </c>
      <c r="B698" t="s">
        <v>1402</v>
      </c>
      <c r="C698" t="s">
        <v>1983</v>
      </c>
      <c r="D698" t="str">
        <f>TRIM(SUBSTITUTE(TblAddress[[#This Row],[person_address]],","," "))</f>
        <v>Östra Björnvägen 2 S-429 30 Kullavik</v>
      </c>
      <c r="E698" t="str">
        <f>TRIM([1]!RegExpReplace(TblAddress[[#This Row],[cln1]],"[^ 0-9]",""))</f>
        <v>2 429 30</v>
      </c>
      <c r="F698" t="str">
        <f>TRIM([1]!RegExpFind(TblAddress[[#This Row],[cln1]],"(^|\D)\d{1,3}(\D|$)"))</f>
        <v>2</v>
      </c>
      <c r="G698" t="s">
        <v>30</v>
      </c>
      <c r="H698">
        <v>1</v>
      </c>
      <c r="I698">
        <f>LEN(TblAddress[[#This Row],[person_address]])</f>
        <v>36</v>
      </c>
      <c r="J698" s="1">
        <f>IF(TblAddress[[#This Row],[chr_len]]&lt;=I$1002,3,IF(TblAddress[[#This Row],[chr_len]]&lt;=I$1003,2,1))</f>
        <v>1</v>
      </c>
      <c r="K698">
        <f>IF(LEN(TRIM(TblAddress[[#This Row],[cln1]]))=0,0,LEN(TRIM(TblAddress[[#This Row],[cln1]]))-LEN(SUBSTITUTE(TblAddress[[#This Row],[cln1]]," ",""))+1)</f>
        <v>6</v>
      </c>
      <c r="L698">
        <f>IF(LEN(TRIM(TblAddress[[#This Row],[cln2]]))=0,0,LEN(TRIM(TblAddress[[#This Row],[cln2]]))-LEN(SUBSTITUTE(TblAddress[[#This Row],[cln2]]," ",""))+1)</f>
        <v>3</v>
      </c>
      <c r="M698">
        <f>IF(TblAddress[[#This Row],[cln3]]="",0,1)</f>
        <v>1</v>
      </c>
      <c r="N698" s="7">
        <f>LEN(SUBSTITUTE(TblAddress[[#This Row],[cln2]]," ",""))</f>
        <v>6</v>
      </c>
      <c r="O698" s="6">
        <f t="shared" ca="1" si="10"/>
        <v>0.4218875095652429</v>
      </c>
      <c r="P698" s="6">
        <v>0.12010843844891239</v>
      </c>
      <c r="Q698" s="6"/>
      <c r="R698" s="6"/>
      <c r="S698" s="6" t="s">
        <v>2261</v>
      </c>
      <c r="T698" s="7"/>
      <c r="U698" s="7"/>
      <c r="V698" s="8" t="s">
        <v>3295</v>
      </c>
      <c r="W698" s="7">
        <v>2</v>
      </c>
      <c r="X698" s="7"/>
      <c r="Y698" s="8" t="s">
        <v>3296</v>
      </c>
      <c r="Z698" s="7" t="s">
        <v>3297</v>
      </c>
      <c r="AA698" s="7"/>
      <c r="AB698" s="7"/>
      <c r="AC698" s="6"/>
      <c r="AD698" s="6"/>
      <c r="AE698" s="6">
        <v>1</v>
      </c>
    </row>
    <row r="699" spans="1:31">
      <c r="A699">
        <v>44904338</v>
      </c>
      <c r="B699" t="s">
        <v>1403</v>
      </c>
      <c r="C699" t="s">
        <v>1404</v>
      </c>
      <c r="D699" t="str">
        <f>TRIM(SUBSTITUTE(TblAddress[[#This Row],[person_address]],","," "))</f>
        <v>1306 8th Street Wamego Kansas 66547</v>
      </c>
      <c r="E699" t="str">
        <f>TRIM([1]!RegExpReplace(TblAddress[[#This Row],[cln1]],"[^ 0-9]",""))</f>
        <v>1306 8 66547</v>
      </c>
      <c r="F699" t="str">
        <f>TRIM([1]!RegExpFind(TblAddress[[#This Row],[cln1]],"(^|\D)\d{1,3}(\D|$)"))</f>
        <v>8t</v>
      </c>
      <c r="G699" t="s">
        <v>19</v>
      </c>
      <c r="H699">
        <v>1</v>
      </c>
      <c r="I699">
        <f>LEN(TblAddress[[#This Row],[person_address]])</f>
        <v>36</v>
      </c>
      <c r="J699" s="1">
        <f>IF(TblAddress[[#This Row],[chr_len]]&lt;=I$1002,3,IF(TblAddress[[#This Row],[chr_len]]&lt;=I$1003,2,1))</f>
        <v>1</v>
      </c>
      <c r="K699">
        <f>IF(LEN(TRIM(TblAddress[[#This Row],[cln1]]))=0,0,LEN(TRIM(TblAddress[[#This Row],[cln1]]))-LEN(SUBSTITUTE(TblAddress[[#This Row],[cln1]]," ",""))+1)</f>
        <v>6</v>
      </c>
      <c r="L699">
        <f>IF(LEN(TRIM(TblAddress[[#This Row],[cln2]]))=0,0,LEN(TRIM(TblAddress[[#This Row],[cln2]]))-LEN(SUBSTITUTE(TblAddress[[#This Row],[cln2]]," ",""))+1)</f>
        <v>3</v>
      </c>
      <c r="M699">
        <f>IF(TblAddress[[#This Row],[cln3]]="",0,1)</f>
        <v>1</v>
      </c>
      <c r="N699" s="7">
        <f>LEN(SUBSTITUTE(TblAddress[[#This Row],[cln2]]," ",""))</f>
        <v>10</v>
      </c>
      <c r="O699" s="6">
        <f t="shared" ca="1" si="10"/>
        <v>0.26388748570243437</v>
      </c>
      <c r="P699" s="6">
        <v>0.16843163450770071</v>
      </c>
      <c r="Q699" s="6"/>
      <c r="R699" s="6"/>
      <c r="S699" s="6" t="s">
        <v>2264</v>
      </c>
      <c r="T699" s="7"/>
      <c r="U699" s="7"/>
      <c r="V699" s="8" t="s">
        <v>2721</v>
      </c>
      <c r="W699" s="7">
        <v>1306</v>
      </c>
      <c r="X699" s="7"/>
      <c r="Y699" s="8" t="s">
        <v>2722</v>
      </c>
      <c r="Z699" s="7" t="s">
        <v>2723</v>
      </c>
      <c r="AA699" s="7" t="s">
        <v>2724</v>
      </c>
      <c r="AB699" s="7"/>
      <c r="AC699" s="7"/>
      <c r="AD699" s="7"/>
      <c r="AE699" s="7">
        <v>1</v>
      </c>
    </row>
    <row r="700" spans="1:31">
      <c r="A700">
        <v>44937938</v>
      </c>
      <c r="B700" t="s">
        <v>1405</v>
      </c>
      <c r="C700" t="s">
        <v>1406</v>
      </c>
      <c r="D700" t="str">
        <f>TRIM(SUBSTITUTE(TblAddress[[#This Row],[person_address]],","," "))</f>
        <v>Industrielaan 17 3925 BD Scherpenzeel</v>
      </c>
      <c r="E700" t="str">
        <f>TRIM([1]!RegExpReplace(TblAddress[[#This Row],[cln1]],"[^ 0-9]",""))</f>
        <v>17 3925</v>
      </c>
      <c r="F700" t="str">
        <f>TRIM([1]!RegExpFind(TblAddress[[#This Row],[cln1]],"(^|\D)\d{1,3}(\D|$)"))</f>
        <v>17</v>
      </c>
      <c r="G700" t="s">
        <v>7</v>
      </c>
      <c r="H700">
        <v>1</v>
      </c>
      <c r="I700">
        <f>LEN(TblAddress[[#This Row],[person_address]])</f>
        <v>37</v>
      </c>
      <c r="J700" s="1">
        <f>IF(TblAddress[[#This Row],[chr_len]]&lt;=I$1002,3,IF(TblAddress[[#This Row],[chr_len]]&lt;=I$1003,2,1))</f>
        <v>1</v>
      </c>
      <c r="K700">
        <f>IF(LEN(TRIM(TblAddress[[#This Row],[cln1]]))=0,0,LEN(TRIM(TblAddress[[#This Row],[cln1]]))-LEN(SUBSTITUTE(TblAddress[[#This Row],[cln1]]," ",""))+1)</f>
        <v>5</v>
      </c>
      <c r="L700">
        <f>IF(LEN(TRIM(TblAddress[[#This Row],[cln2]]))=0,0,LEN(TRIM(TblAddress[[#This Row],[cln2]]))-LEN(SUBSTITUTE(TblAddress[[#This Row],[cln2]]," ",""))+1)</f>
        <v>2</v>
      </c>
      <c r="M700">
        <f>IF(TblAddress[[#This Row],[cln3]]="",0,1)</f>
        <v>1</v>
      </c>
      <c r="N700" s="7">
        <f>LEN(SUBSTITUTE(TblAddress[[#This Row],[cln2]]," ",""))</f>
        <v>6</v>
      </c>
      <c r="O700" s="6">
        <f t="shared" ca="1" si="10"/>
        <v>0.86480522339137156</v>
      </c>
      <c r="P700" s="6">
        <v>0.12659349001084963</v>
      </c>
      <c r="Q700" s="6"/>
      <c r="R700" s="6"/>
      <c r="S700" s="6" t="s">
        <v>2261</v>
      </c>
      <c r="T700" s="7"/>
      <c r="U700" s="7"/>
      <c r="V700" s="8" t="s">
        <v>3298</v>
      </c>
      <c r="W700" s="7">
        <v>17</v>
      </c>
      <c r="X700" s="7"/>
      <c r="Y700" s="8" t="s">
        <v>3299</v>
      </c>
      <c r="Z700" s="7" t="s">
        <v>3300</v>
      </c>
      <c r="AA700" s="7"/>
      <c r="AB700" s="7"/>
      <c r="AC700" s="6"/>
      <c r="AD700" s="6"/>
      <c r="AE700" s="7">
        <v>1</v>
      </c>
    </row>
    <row r="701" spans="1:31">
      <c r="A701">
        <v>44949618</v>
      </c>
      <c r="B701" t="s">
        <v>1407</v>
      </c>
      <c r="C701" t="s">
        <v>1408</v>
      </c>
      <c r="D701" t="str">
        <f>TRIM(SUBSTITUTE(TblAddress[[#This Row],[person_address]],","," "))</f>
        <v>High Tech Campus Building 44 5656 AE Eindhoven</v>
      </c>
      <c r="E701" t="str">
        <f>TRIM([1]!RegExpReplace(TblAddress[[#This Row],[cln1]],"[^ 0-9]",""))</f>
        <v>44 5656</v>
      </c>
      <c r="F701" t="str">
        <f>TRIM([1]!RegExpFind(TblAddress[[#This Row],[cln1]],"(^|\D)\d{1,3}(\D|$)"))</f>
        <v>44</v>
      </c>
      <c r="G701" t="s">
        <v>7</v>
      </c>
      <c r="H701">
        <v>1</v>
      </c>
      <c r="I701">
        <f>LEN(TblAddress[[#This Row],[person_address]])</f>
        <v>46</v>
      </c>
      <c r="J701" s="1">
        <f>IF(TblAddress[[#This Row],[chr_len]]&lt;=I$1002,3,IF(TblAddress[[#This Row],[chr_len]]&lt;=I$1003,2,1))</f>
        <v>1</v>
      </c>
      <c r="K701">
        <f>IF(LEN(TRIM(TblAddress[[#This Row],[cln1]]))=0,0,LEN(TRIM(TblAddress[[#This Row],[cln1]]))-LEN(SUBSTITUTE(TblAddress[[#This Row],[cln1]]," ",""))+1)</f>
        <v>8</v>
      </c>
      <c r="L701">
        <f>IF(LEN(TRIM(TblAddress[[#This Row],[cln2]]))=0,0,LEN(TRIM(TblAddress[[#This Row],[cln2]]))-LEN(SUBSTITUTE(TblAddress[[#This Row],[cln2]]," ",""))+1)</f>
        <v>2</v>
      </c>
      <c r="M701">
        <f>IF(TblAddress[[#This Row],[cln3]]="",0,1)</f>
        <v>1</v>
      </c>
      <c r="N701" s="7">
        <f>LEN(SUBSTITUTE(TblAddress[[#This Row],[cln2]]," ",""))</f>
        <v>6</v>
      </c>
      <c r="O701" s="6">
        <f t="shared" ca="1" si="10"/>
        <v>0.48203217439111379</v>
      </c>
      <c r="P701" s="6">
        <v>0.12159510094635284</v>
      </c>
      <c r="Q701" s="6"/>
      <c r="R701" s="6"/>
      <c r="S701" s="6" t="s">
        <v>2261</v>
      </c>
      <c r="T701" s="7" t="s">
        <v>3301</v>
      </c>
      <c r="U701" s="7" t="s">
        <v>3302</v>
      </c>
      <c r="V701" s="8"/>
      <c r="W701" s="7"/>
      <c r="X701" s="7"/>
      <c r="Y701" s="8" t="s">
        <v>3303</v>
      </c>
      <c r="Z701" s="7" t="s">
        <v>2596</v>
      </c>
      <c r="AA701" s="7" t="s">
        <v>3304</v>
      </c>
      <c r="AB701" s="7"/>
      <c r="AC701" s="6"/>
      <c r="AD701" s="6"/>
      <c r="AE701" s="6">
        <v>1</v>
      </c>
    </row>
    <row r="702" spans="1:31">
      <c r="A702">
        <v>44952512</v>
      </c>
      <c r="B702" t="s">
        <v>1409</v>
      </c>
      <c r="C702" t="s">
        <v>1410</v>
      </c>
      <c r="D702" t="str">
        <f>TRIM(SUBSTITUTE(TblAddress[[#This Row],[person_address]],","," "))</f>
        <v>Genzyme Diagnostics Bldg. 700 4th Floor One Kendall Square Cambridge MA 02139</v>
      </c>
      <c r="E702" t="str">
        <f>TRIM([1]!RegExpReplace(TblAddress[[#This Row],[cln1]],"[^ 0-9]",""))</f>
        <v>700 4 02139</v>
      </c>
      <c r="F702" t="str">
        <f>TRIM([1]!RegExpFind(TblAddress[[#This Row],[cln1]],"(^|\D)\d{1,3}(\D|$)"))</f>
        <v>700</v>
      </c>
      <c r="G702" t="s">
        <v>19</v>
      </c>
      <c r="H702">
        <v>1</v>
      </c>
      <c r="I702">
        <f>LEN(TblAddress[[#This Row],[person_address]])</f>
        <v>79</v>
      </c>
      <c r="J702" s="1">
        <f>IF(TblAddress[[#This Row],[chr_len]]&lt;=I$1002,3,IF(TblAddress[[#This Row],[chr_len]]&lt;=I$1003,2,1))</f>
        <v>1</v>
      </c>
      <c r="K702">
        <f>IF(LEN(TRIM(TblAddress[[#This Row],[cln1]]))=0,0,LEN(TRIM(TblAddress[[#This Row],[cln1]]))-LEN(SUBSTITUTE(TblAddress[[#This Row],[cln1]]," ",""))+1)</f>
        <v>12</v>
      </c>
      <c r="L702">
        <f>IF(LEN(TRIM(TblAddress[[#This Row],[cln2]]))=0,0,LEN(TRIM(TblAddress[[#This Row],[cln2]]))-LEN(SUBSTITUTE(TblAddress[[#This Row],[cln2]]," ",""))+1)</f>
        <v>3</v>
      </c>
      <c r="M702">
        <f>IF(TblAddress[[#This Row],[cln3]]="",0,1)</f>
        <v>1</v>
      </c>
      <c r="N702" s="7">
        <f>LEN(SUBSTITUTE(TblAddress[[#This Row],[cln2]]," ",""))</f>
        <v>9</v>
      </c>
      <c r="O702" s="6">
        <f t="shared" ca="1" si="10"/>
        <v>0.60997155793169244</v>
      </c>
      <c r="P702" s="6">
        <v>0.2132546972031506</v>
      </c>
      <c r="Q702" s="6"/>
      <c r="R702" s="6"/>
      <c r="S702" s="6" t="s">
        <v>2266</v>
      </c>
      <c r="T702" s="6"/>
      <c r="U702" s="6" t="s">
        <v>2416</v>
      </c>
      <c r="V702" s="8" t="s">
        <v>2417</v>
      </c>
      <c r="W702" s="6"/>
      <c r="X702" s="6"/>
      <c r="Y702" s="8"/>
      <c r="Z702" s="6" t="s">
        <v>2418</v>
      </c>
      <c r="AA702" s="6" t="s">
        <v>2380</v>
      </c>
      <c r="AB702" s="6"/>
      <c r="AC702" s="6"/>
      <c r="AD702" s="6"/>
      <c r="AE702" s="6">
        <v>0</v>
      </c>
    </row>
    <row r="703" spans="1:31">
      <c r="A703">
        <v>44968870</v>
      </c>
      <c r="B703" t="s">
        <v>1411</v>
      </c>
      <c r="C703" t="s">
        <v>1412</v>
      </c>
      <c r="D703" t="str">
        <f>TRIM(SUBSTITUTE(TblAddress[[#This Row],[person_address]],","," "))</f>
        <v>c/o Intellectual Property Department NTT DoCoMo Inc. Sanno Park Tower 11-1 Nagatacho 2 chome Chiyoda-ku Tokyo Tokyo 100-6150</v>
      </c>
      <c r="E703" t="str">
        <f>TRIM([1]!RegExpReplace(TblAddress[[#This Row],[cln1]],"[^ 0-9]",""))</f>
        <v>111 2 1006150</v>
      </c>
      <c r="F703" t="str">
        <f>TRIM([1]!RegExpFind(TblAddress[[#This Row],[cln1]],"(^|\D)\d{1,3}(\D|$)"))</f>
        <v>11-</v>
      </c>
      <c r="G703" t="s">
        <v>8</v>
      </c>
      <c r="H703">
        <v>1</v>
      </c>
      <c r="I703">
        <f>LEN(TblAddress[[#This Row],[person_address]])</f>
        <v>130</v>
      </c>
      <c r="J703" s="1">
        <f>IF(TblAddress[[#This Row],[chr_len]]&lt;=I$1002,3,IF(TblAddress[[#This Row],[chr_len]]&lt;=I$1003,2,1))</f>
        <v>1</v>
      </c>
      <c r="K703">
        <f>IF(LEN(TRIM(TblAddress[[#This Row],[cln1]]))=0,0,LEN(TRIM(TblAddress[[#This Row],[cln1]]))-LEN(SUBSTITUTE(TblAddress[[#This Row],[cln1]]," ",""))+1)</f>
        <v>18</v>
      </c>
      <c r="L703">
        <f>IF(LEN(TRIM(TblAddress[[#This Row],[cln2]]))=0,0,LEN(TRIM(TblAddress[[#This Row],[cln2]]))-LEN(SUBSTITUTE(TblAddress[[#This Row],[cln2]]," ",""))+1)</f>
        <v>3</v>
      </c>
      <c r="M703">
        <f>IF(TblAddress[[#This Row],[cln3]]="",0,1)</f>
        <v>1</v>
      </c>
      <c r="N703" s="7">
        <f>LEN(SUBSTITUTE(TblAddress[[#This Row],[cln2]]," ",""))</f>
        <v>11</v>
      </c>
      <c r="O703" s="6">
        <f t="shared" ca="1" si="10"/>
        <v>0.29670752160726865</v>
      </c>
      <c r="P703" s="6">
        <v>0.13728725519565133</v>
      </c>
      <c r="Q703" s="6"/>
      <c r="R703" s="6"/>
      <c r="S703" s="6" t="s">
        <v>2262</v>
      </c>
      <c r="T703" s="6" t="s">
        <v>3821</v>
      </c>
      <c r="U703" s="6" t="s">
        <v>2269</v>
      </c>
      <c r="V703" s="6" t="s">
        <v>3822</v>
      </c>
      <c r="W703" s="17"/>
      <c r="X703" s="6"/>
      <c r="Y703" s="18" t="s">
        <v>3423</v>
      </c>
      <c r="Z703" s="6" t="s">
        <v>613</v>
      </c>
      <c r="AA703" s="6" t="s">
        <v>613</v>
      </c>
      <c r="AB703" s="6"/>
      <c r="AC703" s="6"/>
      <c r="AD703" s="6"/>
      <c r="AE703" s="6">
        <v>1</v>
      </c>
    </row>
    <row r="704" spans="1:31">
      <c r="A704">
        <v>44986792</v>
      </c>
      <c r="B704" t="s">
        <v>1413</v>
      </c>
      <c r="C704" t="s">
        <v>1414</v>
      </c>
      <c r="D704" t="str">
        <f>TRIM(SUBSTITUTE(TblAddress[[#This Row],[person_address]],","," "))</f>
        <v>43 Wilderness Lane Valatie NY 12184</v>
      </c>
      <c r="E704" t="str">
        <f>TRIM([1]!RegExpReplace(TblAddress[[#This Row],[cln1]],"[^ 0-9]",""))</f>
        <v>43 12184</v>
      </c>
      <c r="F704" t="str">
        <f>TRIM([1]!RegExpFind(TblAddress[[#This Row],[cln1]],"(^|\D)\d{1,3}(\D|$)"))</f>
        <v>43</v>
      </c>
      <c r="G704" t="s">
        <v>19</v>
      </c>
      <c r="H704">
        <v>1</v>
      </c>
      <c r="I704">
        <f>LEN(TblAddress[[#This Row],[person_address]])</f>
        <v>36</v>
      </c>
      <c r="J704" s="1">
        <f>IF(TblAddress[[#This Row],[chr_len]]&lt;=I$1002,3,IF(TblAddress[[#This Row],[chr_len]]&lt;=I$1003,2,1))</f>
        <v>1</v>
      </c>
      <c r="K704">
        <f>IF(LEN(TRIM(TblAddress[[#This Row],[cln1]]))=0,0,LEN(TRIM(TblAddress[[#This Row],[cln1]]))-LEN(SUBSTITUTE(TblAddress[[#This Row],[cln1]]," ",""))+1)</f>
        <v>6</v>
      </c>
      <c r="L704">
        <f>IF(LEN(TRIM(TblAddress[[#This Row],[cln2]]))=0,0,LEN(TRIM(TblAddress[[#This Row],[cln2]]))-LEN(SUBSTITUTE(TblAddress[[#This Row],[cln2]]," ",""))+1)</f>
        <v>2</v>
      </c>
      <c r="M704">
        <f>IF(TblAddress[[#This Row],[cln3]]="",0,1)</f>
        <v>1</v>
      </c>
      <c r="N704" s="7">
        <f>LEN(SUBSTITUTE(TblAddress[[#This Row],[cln2]]," ",""))</f>
        <v>7</v>
      </c>
      <c r="O704" s="6">
        <f t="shared" ca="1" si="10"/>
        <v>0.43715933341167079</v>
      </c>
      <c r="P704" s="6">
        <v>0.15515624393395899</v>
      </c>
      <c r="Q704" s="6"/>
      <c r="R704" s="6"/>
      <c r="S704" s="6" t="s">
        <v>2263</v>
      </c>
      <c r="T704" s="6"/>
      <c r="U704" s="6"/>
      <c r="V704" s="8" t="s">
        <v>3058</v>
      </c>
      <c r="W704" s="6">
        <v>43</v>
      </c>
      <c r="X704" s="6"/>
      <c r="Y704" s="8" t="s">
        <v>3059</v>
      </c>
      <c r="Z704" s="6" t="s">
        <v>3060</v>
      </c>
      <c r="AA704" s="6" t="s">
        <v>1096</v>
      </c>
      <c r="AB704" s="6"/>
      <c r="AC704" s="6"/>
      <c r="AD704" s="6"/>
      <c r="AE704" s="6">
        <v>1</v>
      </c>
    </row>
    <row r="705" spans="1:31">
      <c r="A705">
        <v>45038172</v>
      </c>
      <c r="B705" t="s">
        <v>1415</v>
      </c>
      <c r="C705" t="s">
        <v>1416</v>
      </c>
      <c r="D705" t="str">
        <f>TRIM(SUBSTITUTE(TblAddress[[#This Row],[person_address]],","," "))</f>
        <v>4808 Winton Road Cincinnati Ohio 45232</v>
      </c>
      <c r="E705" t="str">
        <f>TRIM([1]!RegExpReplace(TblAddress[[#This Row],[cln1]],"[^ 0-9]",""))</f>
        <v>4808 45232</v>
      </c>
      <c r="F705" t="str">
        <f>TRIM([1]!RegExpFind(TblAddress[[#This Row],[cln1]],"(^|\D)\d{1,3}(\D|$)"))</f>
        <v/>
      </c>
      <c r="G705" t="s">
        <v>19</v>
      </c>
      <c r="H705">
        <v>1</v>
      </c>
      <c r="I705">
        <f>LEN(TblAddress[[#This Row],[person_address]])</f>
        <v>39</v>
      </c>
      <c r="J705" s="1">
        <f>IF(TblAddress[[#This Row],[chr_len]]&lt;=I$1002,3,IF(TblAddress[[#This Row],[chr_len]]&lt;=I$1003,2,1))</f>
        <v>1</v>
      </c>
      <c r="K705">
        <f>IF(LEN(TRIM(TblAddress[[#This Row],[cln1]]))=0,0,LEN(TRIM(TblAddress[[#This Row],[cln1]]))-LEN(SUBSTITUTE(TblAddress[[#This Row],[cln1]]," ",""))+1)</f>
        <v>6</v>
      </c>
      <c r="L705">
        <f>IF(LEN(TRIM(TblAddress[[#This Row],[cln2]]))=0,0,LEN(TRIM(TblAddress[[#This Row],[cln2]]))-LEN(SUBSTITUTE(TblAddress[[#This Row],[cln2]]," ",""))+1)</f>
        <v>2</v>
      </c>
      <c r="M705">
        <f>IF(TblAddress[[#This Row],[cln3]]="",0,1)</f>
        <v>0</v>
      </c>
      <c r="N705" s="7">
        <f>LEN(SUBSTITUTE(TblAddress[[#This Row],[cln2]]," ",""))</f>
        <v>9</v>
      </c>
      <c r="O705" s="6">
        <f t="shared" ca="1" si="10"/>
        <v>0.79693282480630068</v>
      </c>
      <c r="P705" s="6">
        <v>0.18017897920463466</v>
      </c>
      <c r="Q705" s="6"/>
      <c r="R705" s="6"/>
      <c r="S705" s="6" t="s">
        <v>2264</v>
      </c>
      <c r="T705" s="7"/>
      <c r="U705" s="7"/>
      <c r="V705" s="8" t="s">
        <v>2725</v>
      </c>
      <c r="W705" s="7">
        <v>4808</v>
      </c>
      <c r="X705" s="7" t="s">
        <v>2726</v>
      </c>
      <c r="Y705" s="8" t="s">
        <v>2727</v>
      </c>
      <c r="Z705" s="7" t="s">
        <v>2637</v>
      </c>
      <c r="AA705" s="7"/>
      <c r="AB705" s="7"/>
      <c r="AC705" s="7"/>
      <c r="AD705" s="7"/>
      <c r="AE705" s="6">
        <v>1</v>
      </c>
    </row>
    <row r="706" spans="1:31">
      <c r="A706">
        <v>45098573</v>
      </c>
      <c r="B706" t="s">
        <v>1417</v>
      </c>
      <c r="C706" t="s">
        <v>1418</v>
      </c>
      <c r="D706" t="str">
        <f>TRIM(SUBSTITUTE(TblAddress[[#This Row],[person_address]],","," "))</f>
        <v>c/o Mitsubishi Gas Chemical Company Inc. Tokyo Techno Park 1-1 Niijuku 6-chome Katsushika-ku Tokyo 125-8601</v>
      </c>
      <c r="E706" t="str">
        <f>TRIM([1]!RegExpReplace(TblAddress[[#This Row],[cln1]],"[^ 0-9]",""))</f>
        <v>11 6 1258601</v>
      </c>
      <c r="F706" t="str">
        <f>TRIM([1]!RegExpFind(TblAddress[[#This Row],[cln1]],"(^|\D)\d{1,3}(\D|$)"))</f>
        <v>1-</v>
      </c>
      <c r="G706" t="s">
        <v>8</v>
      </c>
      <c r="H706">
        <v>1</v>
      </c>
      <c r="I706">
        <f>LEN(TblAddress[[#This Row],[person_address]])</f>
        <v>110</v>
      </c>
      <c r="J706" s="1">
        <f>IF(TblAddress[[#This Row],[chr_len]]&lt;=I$1002,3,IF(TblAddress[[#This Row],[chr_len]]&lt;=I$1003,2,1))</f>
        <v>1</v>
      </c>
      <c r="K706">
        <f>IF(LEN(TRIM(TblAddress[[#This Row],[cln1]]))=0,0,LEN(TRIM(TblAddress[[#This Row],[cln1]]))-LEN(SUBSTITUTE(TblAddress[[#This Row],[cln1]]," ",""))+1)</f>
        <v>15</v>
      </c>
      <c r="L706">
        <f>IF(LEN(TRIM(TblAddress[[#This Row],[cln2]]))=0,0,LEN(TRIM(TblAddress[[#This Row],[cln2]]))-LEN(SUBSTITUTE(TblAddress[[#This Row],[cln2]]," ",""))+1)</f>
        <v>3</v>
      </c>
      <c r="M706">
        <f>IF(TblAddress[[#This Row],[cln3]]="",0,1)</f>
        <v>1</v>
      </c>
      <c r="N706" s="7">
        <f>LEN(SUBSTITUTE(TblAddress[[#This Row],[cln2]]," ",""))</f>
        <v>10</v>
      </c>
      <c r="O706" s="6">
        <f t="shared" ref="O706:O769" ca="1" si="11">RAND()</f>
        <v>0.98579578181622673</v>
      </c>
      <c r="P706" s="6">
        <v>0.18206684115261929</v>
      </c>
      <c r="Q706" s="6"/>
      <c r="R706" s="6"/>
      <c r="S706" s="6" t="s">
        <v>2265</v>
      </c>
      <c r="T706" s="7" t="s">
        <v>3563</v>
      </c>
      <c r="U706" s="7"/>
      <c r="V706" s="8" t="s">
        <v>3564</v>
      </c>
      <c r="W706" s="8" t="s">
        <v>2796</v>
      </c>
      <c r="X706" s="7" t="s">
        <v>3565</v>
      </c>
      <c r="Y706" s="8" t="s">
        <v>3566</v>
      </c>
      <c r="Z706" s="7" t="s">
        <v>613</v>
      </c>
      <c r="AA706" s="7"/>
      <c r="AB706" s="7"/>
      <c r="AC706" s="7"/>
      <c r="AD706" s="7"/>
      <c r="AE706" s="7">
        <v>1</v>
      </c>
    </row>
    <row r="707" spans="1:31">
      <c r="A707">
        <v>45101407</v>
      </c>
      <c r="B707" t="s">
        <v>1419</v>
      </c>
      <c r="C707" t="s">
        <v>1420</v>
      </c>
      <c r="D707" t="str">
        <f>TRIM(SUBSTITUTE(TblAddress[[#This Row],[person_address]],","," "))</f>
        <v>16635 SW Ivy Glenn St Beaverton Oregon 97007</v>
      </c>
      <c r="E707" t="str">
        <f>TRIM([1]!RegExpReplace(TblAddress[[#This Row],[cln1]],"[^ 0-9]",""))</f>
        <v>16635 97007</v>
      </c>
      <c r="F707" t="str">
        <f>TRIM([1]!RegExpFind(TblAddress[[#This Row],[cln1]],"(^|\D)\d{1,3}(\D|$)"))</f>
        <v/>
      </c>
      <c r="G707" t="s">
        <v>19</v>
      </c>
      <c r="H707">
        <v>1</v>
      </c>
      <c r="I707">
        <f>LEN(TblAddress[[#This Row],[person_address]])</f>
        <v>45</v>
      </c>
      <c r="J707" s="1">
        <f>IF(TblAddress[[#This Row],[chr_len]]&lt;=I$1002,3,IF(TblAddress[[#This Row],[chr_len]]&lt;=I$1003,2,1))</f>
        <v>1</v>
      </c>
      <c r="K707">
        <f>IF(LEN(TRIM(TblAddress[[#This Row],[cln1]]))=0,0,LEN(TRIM(TblAddress[[#This Row],[cln1]]))-LEN(SUBSTITUTE(TblAddress[[#This Row],[cln1]]," ",""))+1)</f>
        <v>8</v>
      </c>
      <c r="L707">
        <f>IF(LEN(TRIM(TblAddress[[#This Row],[cln2]]))=0,0,LEN(TRIM(TblAddress[[#This Row],[cln2]]))-LEN(SUBSTITUTE(TblAddress[[#This Row],[cln2]]," ",""))+1)</f>
        <v>2</v>
      </c>
      <c r="M707">
        <f>IF(TblAddress[[#This Row],[cln3]]="",0,1)</f>
        <v>0</v>
      </c>
      <c r="N707" s="7">
        <f>LEN(SUBSTITUTE(TblAddress[[#This Row],[cln2]]," ",""))</f>
        <v>10</v>
      </c>
      <c r="O707" s="6">
        <f t="shared" ca="1" si="11"/>
        <v>0.54386052913713767</v>
      </c>
      <c r="P707" s="6">
        <v>0.1613542027481103</v>
      </c>
      <c r="Q707" s="6"/>
      <c r="R707" s="6"/>
      <c r="S707" s="6" t="s">
        <v>2263</v>
      </c>
      <c r="T707" s="6"/>
      <c r="U707" s="6"/>
      <c r="V707" s="8" t="s">
        <v>3061</v>
      </c>
      <c r="W707" s="6">
        <v>16635</v>
      </c>
      <c r="X707" s="6"/>
      <c r="Y707" s="8" t="s">
        <v>3062</v>
      </c>
      <c r="Z707" s="6" t="s">
        <v>2459</v>
      </c>
      <c r="AA707" s="6" t="s">
        <v>3063</v>
      </c>
      <c r="AB707" s="6"/>
      <c r="AC707" s="6"/>
      <c r="AD707" s="6"/>
      <c r="AE707" s="6">
        <v>1</v>
      </c>
    </row>
    <row r="708" spans="1:31">
      <c r="A708">
        <v>45146674</v>
      </c>
      <c r="B708" t="s">
        <v>1421</v>
      </c>
      <c r="C708" t="s">
        <v>1422</v>
      </c>
      <c r="D708" t="str">
        <f>TRIM(SUBSTITUTE(TblAddress[[#This Row],[person_address]],","," "))</f>
        <v>1152 E. Cottonwood Ln. Phoenix AZ 85048</v>
      </c>
      <c r="E708" t="str">
        <f>TRIM([1]!RegExpReplace(TblAddress[[#This Row],[cln1]],"[^ 0-9]",""))</f>
        <v>1152 85048</v>
      </c>
      <c r="F708" t="str">
        <f>TRIM([1]!RegExpFind(TblAddress[[#This Row],[cln1]],"(^|\D)\d{1,3}(\D|$)"))</f>
        <v/>
      </c>
      <c r="G708" t="s">
        <v>19</v>
      </c>
      <c r="H708">
        <v>1</v>
      </c>
      <c r="I708">
        <f>LEN(TblAddress[[#This Row],[person_address]])</f>
        <v>40</v>
      </c>
      <c r="J708" s="1">
        <f>IF(TblAddress[[#This Row],[chr_len]]&lt;=I$1002,3,IF(TblAddress[[#This Row],[chr_len]]&lt;=I$1003,2,1))</f>
        <v>1</v>
      </c>
      <c r="K708">
        <f>IF(LEN(TRIM(TblAddress[[#This Row],[cln1]]))=0,0,LEN(TRIM(TblAddress[[#This Row],[cln1]]))-LEN(SUBSTITUTE(TblAddress[[#This Row],[cln1]]," ",""))+1)</f>
        <v>7</v>
      </c>
      <c r="L708">
        <f>IF(LEN(TRIM(TblAddress[[#This Row],[cln2]]))=0,0,LEN(TRIM(TblAddress[[#This Row],[cln2]]))-LEN(SUBSTITUTE(TblAddress[[#This Row],[cln2]]," ",""))+1)</f>
        <v>2</v>
      </c>
      <c r="M708">
        <f>IF(TblAddress[[#This Row],[cln3]]="",0,1)</f>
        <v>0</v>
      </c>
      <c r="N708" s="7">
        <f>LEN(SUBSTITUTE(TblAddress[[#This Row],[cln2]]," ",""))</f>
        <v>9</v>
      </c>
      <c r="O708" s="6">
        <f t="shared" ca="1" si="11"/>
        <v>0.65572829363435969</v>
      </c>
      <c r="P708" s="6">
        <v>0.14834300744235296</v>
      </c>
      <c r="Q708" s="6"/>
      <c r="R708" s="6"/>
      <c r="S708" s="6" t="s">
        <v>2263</v>
      </c>
      <c r="T708" s="6"/>
      <c r="U708" s="6"/>
      <c r="V708" s="8" t="s">
        <v>3064</v>
      </c>
      <c r="W708" s="6">
        <v>1152</v>
      </c>
      <c r="X708" s="6"/>
      <c r="Y708" s="8" t="s">
        <v>3065</v>
      </c>
      <c r="Z708" s="6" t="s">
        <v>3066</v>
      </c>
      <c r="AA708" s="6" t="s">
        <v>3067</v>
      </c>
      <c r="AB708" s="6"/>
      <c r="AC708" s="6"/>
      <c r="AD708" s="6"/>
      <c r="AE708" s="6">
        <v>1</v>
      </c>
    </row>
    <row r="709" spans="1:31">
      <c r="A709">
        <v>45190835</v>
      </c>
      <c r="B709" t="s">
        <v>1423</v>
      </c>
      <c r="C709" t="s">
        <v>1424</v>
      </c>
      <c r="D709" t="str">
        <f>TRIM(SUBSTITUTE(TblAddress[[#This Row],[person_address]],","," "))</f>
        <v>Kawagoe</v>
      </c>
      <c r="E709" t="str">
        <f>TRIM([1]!RegExpReplace(TblAddress[[#This Row],[cln1]],"[^ 0-9]",""))</f>
        <v/>
      </c>
      <c r="F709" t="str">
        <f>TRIM([1]!RegExpFind(TblAddress[[#This Row],[cln1]],"(^|\D)\d{1,3}(\D|$)"))</f>
        <v/>
      </c>
      <c r="G709" t="s">
        <v>8</v>
      </c>
      <c r="H709">
        <v>1</v>
      </c>
      <c r="I709">
        <f>LEN(TblAddress[[#This Row],[person_address]])</f>
        <v>7</v>
      </c>
      <c r="J709" s="1">
        <f>IF(TblAddress[[#This Row],[chr_len]]&lt;=I$1002,3,IF(TblAddress[[#This Row],[chr_len]]&lt;=I$1003,2,1))</f>
        <v>3</v>
      </c>
      <c r="K709">
        <f>IF(LEN(TRIM(TblAddress[[#This Row],[cln1]]))=0,0,LEN(TRIM(TblAddress[[#This Row],[cln1]]))-LEN(SUBSTITUTE(TblAddress[[#This Row],[cln1]]," ",""))+1)</f>
        <v>1</v>
      </c>
      <c r="L709">
        <f>IF(LEN(TRIM(TblAddress[[#This Row],[cln2]]))=0,0,LEN(TRIM(TblAddress[[#This Row],[cln2]]))-LEN(SUBSTITUTE(TblAddress[[#This Row],[cln2]]," ",""))+1)</f>
        <v>0</v>
      </c>
      <c r="M709">
        <f>IF(TblAddress[[#This Row],[cln3]]="",0,1)</f>
        <v>0</v>
      </c>
      <c r="N709" s="7">
        <f>LEN(SUBSTITUTE(TblAddress[[#This Row],[cln2]]," ",""))</f>
        <v>0</v>
      </c>
      <c r="O709" s="6">
        <f t="shared" ca="1" si="11"/>
        <v>0.86080454078592683</v>
      </c>
      <c r="P709" s="6">
        <v>0.12351075378080256</v>
      </c>
      <c r="Q709" s="6"/>
      <c r="R709" s="6"/>
      <c r="S709" s="6" t="s">
        <v>2261</v>
      </c>
      <c r="T709" s="7"/>
      <c r="U709" s="7"/>
      <c r="V709" s="8"/>
      <c r="X709" s="7"/>
      <c r="Y709" s="8"/>
      <c r="Z709" s="7" t="s">
        <v>1424</v>
      </c>
      <c r="AA709" s="7"/>
      <c r="AB709" s="7"/>
      <c r="AC709" s="6"/>
      <c r="AD709" s="6"/>
      <c r="AE709" s="6">
        <v>0</v>
      </c>
    </row>
    <row r="710" spans="1:31">
      <c r="A710">
        <v>45212554</v>
      </c>
      <c r="B710" t="s">
        <v>1425</v>
      </c>
      <c r="C710" t="s">
        <v>1426</v>
      </c>
      <c r="D710" t="str">
        <f>TRIM(SUBSTITUTE(TblAddress[[#This Row],[person_address]],","," "))</f>
        <v>Nisshin</v>
      </c>
      <c r="E710" t="str">
        <f>TRIM([1]!RegExpReplace(TblAddress[[#This Row],[cln1]],"[^ 0-9]",""))</f>
        <v/>
      </c>
      <c r="F710" t="str">
        <f>TRIM([1]!RegExpFind(TblAddress[[#This Row],[cln1]],"(^|\D)\d{1,3}(\D|$)"))</f>
        <v/>
      </c>
      <c r="G710" t="s">
        <v>8</v>
      </c>
      <c r="H710">
        <v>1</v>
      </c>
      <c r="I710">
        <f>LEN(TblAddress[[#This Row],[person_address]])</f>
        <v>7</v>
      </c>
      <c r="J710" s="1">
        <f>IF(TblAddress[[#This Row],[chr_len]]&lt;=I$1002,3,IF(TblAddress[[#This Row],[chr_len]]&lt;=I$1003,2,1))</f>
        <v>3</v>
      </c>
      <c r="K710">
        <f>IF(LEN(TRIM(TblAddress[[#This Row],[cln1]]))=0,0,LEN(TRIM(TblAddress[[#This Row],[cln1]]))-LEN(SUBSTITUTE(TblAddress[[#This Row],[cln1]]," ",""))+1)</f>
        <v>1</v>
      </c>
      <c r="L710">
        <f>IF(LEN(TRIM(TblAddress[[#This Row],[cln2]]))=0,0,LEN(TRIM(TblAddress[[#This Row],[cln2]]))-LEN(SUBSTITUTE(TblAddress[[#This Row],[cln2]]," ",""))+1)</f>
        <v>0</v>
      </c>
      <c r="M710">
        <f>IF(TblAddress[[#This Row],[cln3]]="",0,1)</f>
        <v>0</v>
      </c>
      <c r="N710" s="7">
        <f>LEN(SUBSTITUTE(TblAddress[[#This Row],[cln2]]," ",""))</f>
        <v>0</v>
      </c>
      <c r="O710" s="6">
        <f t="shared" ca="1" si="11"/>
        <v>0.91125397792661145</v>
      </c>
      <c r="P710" s="6">
        <v>0.12016252116771542</v>
      </c>
      <c r="Q710" s="6"/>
      <c r="R710" s="6"/>
      <c r="S710" s="6" t="s">
        <v>2261</v>
      </c>
      <c r="T710" s="7"/>
      <c r="U710" s="7"/>
      <c r="V710" s="8"/>
      <c r="X710" s="7"/>
      <c r="Y710" s="8"/>
      <c r="Z710" s="7" t="s">
        <v>1426</v>
      </c>
      <c r="AA710" s="7"/>
      <c r="AB710" s="7"/>
      <c r="AC710" s="6"/>
      <c r="AD710" s="6"/>
      <c r="AE710" s="6">
        <v>0</v>
      </c>
    </row>
    <row r="711" spans="1:31">
      <c r="A711">
        <v>45215780</v>
      </c>
      <c r="B711" t="s">
        <v>1427</v>
      </c>
      <c r="C711" t="s">
        <v>1428</v>
      </c>
      <c r="D711" t="str">
        <f>TRIM(SUBSTITUTE(TblAddress[[#This Row],[person_address]],","," "))</f>
        <v>Melbourne</v>
      </c>
      <c r="E711" t="str">
        <f>TRIM([1]!RegExpReplace(TblAddress[[#This Row],[cln1]],"[^ 0-9]",""))</f>
        <v/>
      </c>
      <c r="F711" t="str">
        <f>TRIM([1]!RegExpFind(TblAddress[[#This Row],[cln1]],"(^|\D)\d{1,3}(\D|$)"))</f>
        <v/>
      </c>
      <c r="G711" t="s">
        <v>76</v>
      </c>
      <c r="H711">
        <v>1</v>
      </c>
      <c r="I711">
        <f>LEN(TblAddress[[#This Row],[person_address]])</f>
        <v>9</v>
      </c>
      <c r="J711" s="1">
        <f>IF(TblAddress[[#This Row],[chr_len]]&lt;=I$1002,3,IF(TblAddress[[#This Row],[chr_len]]&lt;=I$1003,2,1))</f>
        <v>3</v>
      </c>
      <c r="K711">
        <f>IF(LEN(TRIM(TblAddress[[#This Row],[cln1]]))=0,0,LEN(TRIM(TblAddress[[#This Row],[cln1]]))-LEN(SUBSTITUTE(TblAddress[[#This Row],[cln1]]," ",""))+1)</f>
        <v>1</v>
      </c>
      <c r="L711">
        <f>IF(LEN(TRIM(TblAddress[[#This Row],[cln2]]))=0,0,LEN(TRIM(TblAddress[[#This Row],[cln2]]))-LEN(SUBSTITUTE(TblAddress[[#This Row],[cln2]]," ",""))+1)</f>
        <v>0</v>
      </c>
      <c r="M711">
        <f>IF(TblAddress[[#This Row],[cln3]]="",0,1)</f>
        <v>0</v>
      </c>
      <c r="N711" s="7">
        <f>LEN(SUBSTITUTE(TblAddress[[#This Row],[cln2]]," ",""))</f>
        <v>0</v>
      </c>
      <c r="O711" s="6">
        <f t="shared" ca="1" si="11"/>
        <v>0.24914407253848048</v>
      </c>
      <c r="P711" s="6">
        <v>0.17866937277608153</v>
      </c>
      <c r="Q711" s="6"/>
      <c r="R711" s="6"/>
      <c r="S711" s="6" t="s">
        <v>2264</v>
      </c>
      <c r="T711" s="7"/>
      <c r="U711" s="7"/>
      <c r="V711" s="8"/>
      <c r="W711" s="7"/>
      <c r="X711" s="7"/>
      <c r="Y711" s="8"/>
      <c r="Z711" s="7" t="s">
        <v>1428</v>
      </c>
      <c r="AA711" s="7"/>
      <c r="AB711" s="7"/>
      <c r="AC711" s="7"/>
      <c r="AD711" s="7"/>
      <c r="AE711" s="7">
        <v>0</v>
      </c>
    </row>
    <row r="712" spans="1:31">
      <c r="A712">
        <v>45216622</v>
      </c>
      <c r="B712" t="s">
        <v>1429</v>
      </c>
      <c r="C712" t="s">
        <v>727</v>
      </c>
      <c r="D712" t="str">
        <f>TRIM(SUBSTITUTE(TblAddress[[#This Row],[person_address]],","," "))</f>
        <v>Seattle WA</v>
      </c>
      <c r="E712" t="str">
        <f>TRIM([1]!RegExpReplace(TblAddress[[#This Row],[cln1]],"[^ 0-9]",""))</f>
        <v/>
      </c>
      <c r="F712" t="str">
        <f>TRIM([1]!RegExpFind(TblAddress[[#This Row],[cln1]],"(^|\D)\d{1,3}(\D|$)"))</f>
        <v/>
      </c>
      <c r="G712" t="s">
        <v>19</v>
      </c>
      <c r="H712">
        <v>1</v>
      </c>
      <c r="I712">
        <f>LEN(TblAddress[[#This Row],[person_address]])</f>
        <v>10</v>
      </c>
      <c r="J712" s="1">
        <f>IF(TblAddress[[#This Row],[chr_len]]&lt;=I$1002,3,IF(TblAddress[[#This Row],[chr_len]]&lt;=I$1003,2,1))</f>
        <v>3</v>
      </c>
      <c r="K712">
        <f>IF(LEN(TRIM(TblAddress[[#This Row],[cln1]]))=0,0,LEN(TRIM(TblAddress[[#This Row],[cln1]]))-LEN(SUBSTITUTE(TblAddress[[#This Row],[cln1]]," ",""))+1)</f>
        <v>2</v>
      </c>
      <c r="L712">
        <f>IF(LEN(TRIM(TblAddress[[#This Row],[cln2]]))=0,0,LEN(TRIM(TblAddress[[#This Row],[cln2]]))-LEN(SUBSTITUTE(TblAddress[[#This Row],[cln2]]," ",""))+1)</f>
        <v>0</v>
      </c>
      <c r="M712">
        <f>IF(TblAddress[[#This Row],[cln3]]="",0,1)</f>
        <v>0</v>
      </c>
      <c r="N712" s="7">
        <f>LEN(SUBSTITUTE(TblAddress[[#This Row],[cln2]]," ",""))</f>
        <v>0</v>
      </c>
      <c r="O712" s="6">
        <f t="shared" ca="1" si="11"/>
        <v>0.2745400981193501</v>
      </c>
      <c r="P712" s="6">
        <v>0.13824492486457163</v>
      </c>
      <c r="Q712" s="6"/>
      <c r="R712" s="6"/>
      <c r="S712" s="6" t="s">
        <v>2262</v>
      </c>
      <c r="T712" s="6"/>
      <c r="U712" s="6"/>
      <c r="V712" s="6"/>
      <c r="W712" s="17"/>
      <c r="X712" s="6"/>
      <c r="Y712" s="18"/>
      <c r="Z712" s="6" t="s">
        <v>824</v>
      </c>
      <c r="AA712" s="6" t="s">
        <v>3031</v>
      </c>
      <c r="AB712" s="6"/>
      <c r="AC712" s="6"/>
      <c r="AD712" s="6"/>
      <c r="AE712" s="6">
        <v>0</v>
      </c>
    </row>
    <row r="713" spans="1:31">
      <c r="A713">
        <v>45258131</v>
      </c>
      <c r="B713" t="s">
        <v>1430</v>
      </c>
      <c r="C713" t="s">
        <v>1431</v>
      </c>
      <c r="D713" t="str">
        <f>TRIM(SUBSTITUTE(TblAddress[[#This Row],[person_address]],","," "))</f>
        <v>Geithain</v>
      </c>
      <c r="E713" t="str">
        <f>TRIM([1]!RegExpReplace(TblAddress[[#This Row],[cln1]],"[^ 0-9]",""))</f>
        <v/>
      </c>
      <c r="F713" t="str">
        <f>TRIM([1]!RegExpFind(TblAddress[[#This Row],[cln1]],"(^|\D)\d{1,3}(\D|$)"))</f>
        <v/>
      </c>
      <c r="G713" t="s">
        <v>4</v>
      </c>
      <c r="H713">
        <v>1</v>
      </c>
      <c r="I713">
        <f>LEN(TblAddress[[#This Row],[person_address]])</f>
        <v>8</v>
      </c>
      <c r="J713" s="1">
        <f>IF(TblAddress[[#This Row],[chr_len]]&lt;=I$1002,3,IF(TblAddress[[#This Row],[chr_len]]&lt;=I$1003,2,1))</f>
        <v>3</v>
      </c>
      <c r="K713">
        <f>IF(LEN(TRIM(TblAddress[[#This Row],[cln1]]))=0,0,LEN(TRIM(TblAddress[[#This Row],[cln1]]))-LEN(SUBSTITUTE(TblAddress[[#This Row],[cln1]]," ",""))+1)</f>
        <v>1</v>
      </c>
      <c r="L713">
        <f>IF(LEN(TRIM(TblAddress[[#This Row],[cln2]]))=0,0,LEN(TRIM(TblAddress[[#This Row],[cln2]]))-LEN(SUBSTITUTE(TblAddress[[#This Row],[cln2]]," ",""))+1)</f>
        <v>0</v>
      </c>
      <c r="M713">
        <f>IF(TblAddress[[#This Row],[cln3]]="",0,1)</f>
        <v>0</v>
      </c>
      <c r="N713" s="7">
        <f>LEN(SUBSTITUTE(TblAddress[[#This Row],[cln2]]," ",""))</f>
        <v>0</v>
      </c>
      <c r="O713" s="6">
        <f t="shared" ca="1" si="11"/>
        <v>3.3515031030785902E-2</v>
      </c>
      <c r="P713" s="6">
        <v>0.1882278931332374</v>
      </c>
      <c r="Q713" s="6"/>
      <c r="R713" s="6"/>
      <c r="S713" s="6" t="s">
        <v>2265</v>
      </c>
      <c r="T713" s="7"/>
      <c r="U713" s="7"/>
      <c r="V713" s="8"/>
      <c r="W713" s="7"/>
      <c r="X713" s="7"/>
      <c r="Y713" s="8"/>
      <c r="Z713" s="7" t="s">
        <v>3567</v>
      </c>
      <c r="AA713" s="7"/>
      <c r="AB713" s="7"/>
      <c r="AC713" s="7"/>
      <c r="AD713" s="7"/>
      <c r="AE713" s="7">
        <v>0</v>
      </c>
    </row>
    <row r="714" spans="1:31">
      <c r="A714">
        <v>45268856</v>
      </c>
      <c r="B714" t="s">
        <v>1432</v>
      </c>
      <c r="C714" t="s">
        <v>1433</v>
      </c>
      <c r="D714" t="str">
        <f>TRIM(SUBSTITUTE(TblAddress[[#This Row],[person_address]],","," "))</f>
        <v>Idstein</v>
      </c>
      <c r="E714" t="str">
        <f>TRIM([1]!RegExpReplace(TblAddress[[#This Row],[cln1]],"[^ 0-9]",""))</f>
        <v/>
      </c>
      <c r="F714" t="str">
        <f>TRIM([1]!RegExpFind(TblAddress[[#This Row],[cln1]],"(^|\D)\d{1,3}(\D|$)"))</f>
        <v/>
      </c>
      <c r="G714" t="s">
        <v>4</v>
      </c>
      <c r="H714">
        <v>1</v>
      </c>
      <c r="I714">
        <f>LEN(TblAddress[[#This Row],[person_address]])</f>
        <v>7</v>
      </c>
      <c r="J714" s="1">
        <f>IF(TblAddress[[#This Row],[chr_len]]&lt;=I$1002,3,IF(TblAddress[[#This Row],[chr_len]]&lt;=I$1003,2,1))</f>
        <v>3</v>
      </c>
      <c r="K714">
        <f>IF(LEN(TRIM(TblAddress[[#This Row],[cln1]]))=0,0,LEN(TRIM(TblAddress[[#This Row],[cln1]]))-LEN(SUBSTITUTE(TblAddress[[#This Row],[cln1]]," ",""))+1)</f>
        <v>1</v>
      </c>
      <c r="L714">
        <f>IF(LEN(TRIM(TblAddress[[#This Row],[cln2]]))=0,0,LEN(TRIM(TblAddress[[#This Row],[cln2]]))-LEN(SUBSTITUTE(TblAddress[[#This Row],[cln2]]," ",""))+1)</f>
        <v>0</v>
      </c>
      <c r="M714">
        <f>IF(TblAddress[[#This Row],[cln3]]="",0,1)</f>
        <v>0</v>
      </c>
      <c r="N714" s="7">
        <f>LEN(SUBSTITUTE(TblAddress[[#This Row],[cln2]]," ",""))</f>
        <v>0</v>
      </c>
      <c r="O714" s="6">
        <f t="shared" ca="1" si="11"/>
        <v>0.36266640781350767</v>
      </c>
      <c r="P714" s="6">
        <v>0.17520138268590479</v>
      </c>
      <c r="Q714" s="6"/>
      <c r="R714" s="6"/>
      <c r="S714" s="6" t="s">
        <v>2264</v>
      </c>
      <c r="T714" s="7"/>
      <c r="U714" s="7"/>
      <c r="V714" s="8"/>
      <c r="W714" s="7"/>
      <c r="X714" s="7"/>
      <c r="Y714" s="8"/>
      <c r="Z714" s="7" t="s">
        <v>1433</v>
      </c>
      <c r="AA714" s="7"/>
      <c r="AB714" s="7"/>
      <c r="AC714" s="7"/>
      <c r="AD714" s="7"/>
      <c r="AE714" s="7">
        <v>0</v>
      </c>
    </row>
    <row r="715" spans="1:31">
      <c r="A715">
        <v>45294534</v>
      </c>
      <c r="B715" t="s">
        <v>1434</v>
      </c>
      <c r="C715" t="s">
        <v>1435</v>
      </c>
      <c r="D715" t="str">
        <f>TRIM(SUBSTITUTE(TblAddress[[#This Row],[person_address]],","," "))</f>
        <v>Schmalkalden</v>
      </c>
      <c r="E715" t="str">
        <f>TRIM([1]!RegExpReplace(TblAddress[[#This Row],[cln1]],"[^ 0-9]",""))</f>
        <v/>
      </c>
      <c r="F715" t="str">
        <f>TRIM([1]!RegExpFind(TblAddress[[#This Row],[cln1]],"(^|\D)\d{1,3}(\D|$)"))</f>
        <v/>
      </c>
      <c r="G715" t="s">
        <v>4</v>
      </c>
      <c r="H715">
        <v>1</v>
      </c>
      <c r="I715">
        <f>LEN(TblAddress[[#This Row],[person_address]])</f>
        <v>12</v>
      </c>
      <c r="J715" s="1">
        <f>IF(TblAddress[[#This Row],[chr_len]]&lt;=I$1002,3,IF(TblAddress[[#This Row],[chr_len]]&lt;=I$1003,2,1))</f>
        <v>3</v>
      </c>
      <c r="K715">
        <f>IF(LEN(TRIM(TblAddress[[#This Row],[cln1]]))=0,0,LEN(TRIM(TblAddress[[#This Row],[cln1]]))-LEN(SUBSTITUTE(TblAddress[[#This Row],[cln1]]," ",""))+1)</f>
        <v>1</v>
      </c>
      <c r="L715">
        <f>IF(LEN(TRIM(TblAddress[[#This Row],[cln2]]))=0,0,LEN(TRIM(TblAddress[[#This Row],[cln2]]))-LEN(SUBSTITUTE(TblAddress[[#This Row],[cln2]]," ",""))+1)</f>
        <v>0</v>
      </c>
      <c r="M715">
        <f>IF(TblAddress[[#This Row],[cln3]]="",0,1)</f>
        <v>0</v>
      </c>
      <c r="N715" s="7">
        <f>LEN(SUBSTITUTE(TblAddress[[#This Row],[cln2]]," ",""))</f>
        <v>0</v>
      </c>
      <c r="O715" s="6">
        <f t="shared" ca="1" si="11"/>
        <v>0.32918456724121237</v>
      </c>
      <c r="P715" s="6">
        <v>0.15714803837005287</v>
      </c>
      <c r="Q715" s="6"/>
      <c r="R715" s="6"/>
      <c r="S715" s="6" t="s">
        <v>2263</v>
      </c>
      <c r="T715" s="6"/>
      <c r="U715" s="6"/>
      <c r="V715" s="8"/>
      <c r="W715" s="6"/>
      <c r="X715" s="6"/>
      <c r="Y715" s="8"/>
      <c r="Z715" s="6" t="s">
        <v>1435</v>
      </c>
      <c r="AA715" s="6"/>
      <c r="AB715" s="6"/>
      <c r="AC715" s="6"/>
      <c r="AD715" s="6"/>
      <c r="AE715" s="6">
        <v>0</v>
      </c>
    </row>
    <row r="716" spans="1:31">
      <c r="A716">
        <v>45299045</v>
      </c>
      <c r="B716" t="s">
        <v>1436</v>
      </c>
      <c r="C716" t="s">
        <v>1437</v>
      </c>
      <c r="D716" t="str">
        <f>TRIM(SUBSTITUTE(TblAddress[[#This Row],[person_address]],","," "))</f>
        <v>Huilongguan</v>
      </c>
      <c r="E716" t="str">
        <f>TRIM([1]!RegExpReplace(TblAddress[[#This Row],[cln1]],"[^ 0-9]",""))</f>
        <v/>
      </c>
      <c r="F716" t="str">
        <f>TRIM([1]!RegExpFind(TblAddress[[#This Row],[cln1]],"(^|\D)\d{1,3}(\D|$)"))</f>
        <v/>
      </c>
      <c r="G716" t="s">
        <v>61</v>
      </c>
      <c r="H716">
        <v>1</v>
      </c>
      <c r="I716">
        <f>LEN(TblAddress[[#This Row],[person_address]])</f>
        <v>11</v>
      </c>
      <c r="J716" s="1">
        <f>IF(TblAddress[[#This Row],[chr_len]]&lt;=I$1002,3,IF(TblAddress[[#This Row],[chr_len]]&lt;=I$1003,2,1))</f>
        <v>3</v>
      </c>
      <c r="K716">
        <f>IF(LEN(TRIM(TblAddress[[#This Row],[cln1]]))=0,0,LEN(TRIM(TblAddress[[#This Row],[cln1]]))-LEN(SUBSTITUTE(TblAddress[[#This Row],[cln1]]," ",""))+1)</f>
        <v>1</v>
      </c>
      <c r="L716">
        <f>IF(LEN(TRIM(TblAddress[[#This Row],[cln2]]))=0,0,LEN(TRIM(TblAddress[[#This Row],[cln2]]))-LEN(SUBSTITUTE(TblAddress[[#This Row],[cln2]]," ",""))+1)</f>
        <v>0</v>
      </c>
      <c r="M716">
        <f>IF(TblAddress[[#This Row],[cln3]]="",0,1)</f>
        <v>0</v>
      </c>
      <c r="N716" s="7">
        <f>LEN(SUBSTITUTE(TblAddress[[#This Row],[cln2]]," ",""))</f>
        <v>0</v>
      </c>
      <c r="O716" s="6">
        <f t="shared" ca="1" si="11"/>
        <v>0.32353606699053972</v>
      </c>
      <c r="P716" s="6">
        <v>0.20675862599565276</v>
      </c>
      <c r="Q716" s="6"/>
      <c r="R716" s="6"/>
      <c r="S716" s="6" t="s">
        <v>2266</v>
      </c>
      <c r="T716" s="6"/>
      <c r="U716" s="6"/>
      <c r="V716" s="8"/>
      <c r="W716" s="6"/>
      <c r="X716" s="6"/>
      <c r="Y716" s="8"/>
      <c r="Z716" s="6" t="s">
        <v>1437</v>
      </c>
      <c r="AA716" s="6"/>
      <c r="AB716" s="6"/>
      <c r="AC716" s="6"/>
      <c r="AD716" s="6"/>
      <c r="AE716" s="6">
        <v>0</v>
      </c>
    </row>
    <row r="717" spans="1:31">
      <c r="A717">
        <v>45309644</v>
      </c>
      <c r="B717" t="s">
        <v>1438</v>
      </c>
      <c r="C717" t="s">
        <v>1439</v>
      </c>
      <c r="D717" t="str">
        <f>TRIM(SUBSTITUTE(TblAddress[[#This Row],[person_address]],","," "))</f>
        <v>Loveland CO</v>
      </c>
      <c r="E717" t="str">
        <f>TRIM([1]!RegExpReplace(TblAddress[[#This Row],[cln1]],"[^ 0-9]",""))</f>
        <v/>
      </c>
      <c r="F717" t="str">
        <f>TRIM([1]!RegExpFind(TblAddress[[#This Row],[cln1]],"(^|\D)\d{1,3}(\D|$)"))</f>
        <v/>
      </c>
      <c r="G717" t="s">
        <v>19</v>
      </c>
      <c r="H717">
        <v>1</v>
      </c>
      <c r="I717">
        <f>LEN(TblAddress[[#This Row],[person_address]])</f>
        <v>11</v>
      </c>
      <c r="J717" s="1">
        <f>IF(TblAddress[[#This Row],[chr_len]]&lt;=I$1002,3,IF(TblAddress[[#This Row],[chr_len]]&lt;=I$1003,2,1))</f>
        <v>3</v>
      </c>
      <c r="K717">
        <f>IF(LEN(TRIM(TblAddress[[#This Row],[cln1]]))=0,0,LEN(TRIM(TblAddress[[#This Row],[cln1]]))-LEN(SUBSTITUTE(TblAddress[[#This Row],[cln1]]," ",""))+1)</f>
        <v>2</v>
      </c>
      <c r="L717">
        <f>IF(LEN(TRIM(TblAddress[[#This Row],[cln2]]))=0,0,LEN(TRIM(TblAddress[[#This Row],[cln2]]))-LEN(SUBSTITUTE(TblAddress[[#This Row],[cln2]]," ",""))+1)</f>
        <v>0</v>
      </c>
      <c r="M717">
        <f>IF(TblAddress[[#This Row],[cln3]]="",0,1)</f>
        <v>0</v>
      </c>
      <c r="N717" s="7">
        <f>LEN(SUBSTITUTE(TblAddress[[#This Row],[cln2]]," ",""))</f>
        <v>0</v>
      </c>
      <c r="O717" s="6">
        <f t="shared" ca="1" si="11"/>
        <v>0.5489766478590018</v>
      </c>
      <c r="P717" s="6">
        <v>0.17711193046072216</v>
      </c>
      <c r="Q717" s="6"/>
      <c r="R717" s="6"/>
      <c r="S717" s="6" t="s">
        <v>2264</v>
      </c>
      <c r="T717" s="7"/>
      <c r="U717" s="7"/>
      <c r="V717" s="8"/>
      <c r="W717" s="7"/>
      <c r="X717" s="7"/>
      <c r="Y717" s="8"/>
      <c r="Z717" s="7" t="s">
        <v>2728</v>
      </c>
      <c r="AA717" s="7" t="s">
        <v>2491</v>
      </c>
      <c r="AB717" s="7"/>
      <c r="AC717" s="7"/>
      <c r="AD717" s="7"/>
      <c r="AE717" s="7">
        <v>0</v>
      </c>
    </row>
    <row r="718" spans="1:31">
      <c r="A718">
        <v>45335244</v>
      </c>
      <c r="B718" t="s">
        <v>1440</v>
      </c>
      <c r="C718" t="s">
        <v>651</v>
      </c>
      <c r="D718" t="str">
        <f>TRIM(SUBSTITUTE(TblAddress[[#This Row],[person_address]],","," "))</f>
        <v>Los Altos CA</v>
      </c>
      <c r="E718" t="str">
        <f>TRIM([1]!RegExpReplace(TblAddress[[#This Row],[cln1]],"[^ 0-9]",""))</f>
        <v/>
      </c>
      <c r="F718" t="str">
        <f>TRIM([1]!RegExpFind(TblAddress[[#This Row],[cln1]],"(^|\D)\d{1,3}(\D|$)"))</f>
        <v/>
      </c>
      <c r="G718" t="s">
        <v>19</v>
      </c>
      <c r="H718">
        <v>1</v>
      </c>
      <c r="I718">
        <f>LEN(TblAddress[[#This Row],[person_address]])</f>
        <v>12</v>
      </c>
      <c r="J718" s="1">
        <f>IF(TblAddress[[#This Row],[chr_len]]&lt;=I$1002,3,IF(TblAddress[[#This Row],[chr_len]]&lt;=I$1003,2,1))</f>
        <v>3</v>
      </c>
      <c r="K718">
        <f>IF(LEN(TRIM(TblAddress[[#This Row],[cln1]]))=0,0,LEN(TRIM(TblAddress[[#This Row],[cln1]]))-LEN(SUBSTITUTE(TblAddress[[#This Row],[cln1]]," ",""))+1)</f>
        <v>3</v>
      </c>
      <c r="L718">
        <f>IF(LEN(TRIM(TblAddress[[#This Row],[cln2]]))=0,0,LEN(TRIM(TblAddress[[#This Row],[cln2]]))-LEN(SUBSTITUTE(TblAddress[[#This Row],[cln2]]," ",""))+1)</f>
        <v>0</v>
      </c>
      <c r="M718">
        <f>IF(TblAddress[[#This Row],[cln3]]="",0,1)</f>
        <v>0</v>
      </c>
      <c r="N718" s="7">
        <f>LEN(SUBSTITUTE(TblAddress[[#This Row],[cln2]]," ",""))</f>
        <v>0</v>
      </c>
      <c r="O718" s="6">
        <f t="shared" ca="1" si="11"/>
        <v>0.34493619166385781</v>
      </c>
      <c r="P718" s="6">
        <v>0.12514073431863071</v>
      </c>
      <c r="Q718" s="6"/>
      <c r="R718" s="6"/>
      <c r="S718" s="6" t="s">
        <v>2261</v>
      </c>
      <c r="T718" s="7"/>
      <c r="U718" s="7"/>
      <c r="V718" s="8"/>
      <c r="W718" s="7"/>
      <c r="X718" s="7" t="s">
        <v>2546</v>
      </c>
      <c r="Y718" s="8"/>
      <c r="Z718" s="7"/>
      <c r="AA718" s="7" t="s">
        <v>64</v>
      </c>
      <c r="AB718" s="7"/>
      <c r="AC718" s="6"/>
      <c r="AD718" s="6"/>
      <c r="AE718" s="6">
        <v>0</v>
      </c>
    </row>
    <row r="719" spans="1:31">
      <c r="A719">
        <v>45359685</v>
      </c>
      <c r="B719" t="s">
        <v>1441</v>
      </c>
      <c r="C719" t="s">
        <v>1442</v>
      </c>
      <c r="D719" t="str">
        <f>TRIM(SUBSTITUTE(TblAddress[[#This Row],[person_address]],","," "))</f>
        <v>Eagle ID</v>
      </c>
      <c r="E719" t="str">
        <f>TRIM([1]!RegExpReplace(TblAddress[[#This Row],[cln1]],"[^ 0-9]",""))</f>
        <v/>
      </c>
      <c r="F719" t="str">
        <f>TRIM([1]!RegExpFind(TblAddress[[#This Row],[cln1]],"(^|\D)\d{1,3}(\D|$)"))</f>
        <v/>
      </c>
      <c r="G719" t="s">
        <v>19</v>
      </c>
      <c r="H719">
        <v>1</v>
      </c>
      <c r="I719">
        <f>LEN(TblAddress[[#This Row],[person_address]])</f>
        <v>8</v>
      </c>
      <c r="J719" s="1">
        <f>IF(TblAddress[[#This Row],[chr_len]]&lt;=I$1002,3,IF(TblAddress[[#This Row],[chr_len]]&lt;=I$1003,2,1))</f>
        <v>3</v>
      </c>
      <c r="K719">
        <f>IF(LEN(TRIM(TblAddress[[#This Row],[cln1]]))=0,0,LEN(TRIM(TblAddress[[#This Row],[cln1]]))-LEN(SUBSTITUTE(TblAddress[[#This Row],[cln1]]," ",""))+1)</f>
        <v>2</v>
      </c>
      <c r="L719">
        <f>IF(LEN(TRIM(TblAddress[[#This Row],[cln2]]))=0,0,LEN(TRIM(TblAddress[[#This Row],[cln2]]))-LEN(SUBSTITUTE(TblAddress[[#This Row],[cln2]]," ",""))+1)</f>
        <v>0</v>
      </c>
      <c r="M719">
        <f>IF(TblAddress[[#This Row],[cln3]]="",0,1)</f>
        <v>0</v>
      </c>
      <c r="N719" s="7">
        <f>LEN(SUBSTITUTE(TblAddress[[#This Row],[cln2]]," ",""))</f>
        <v>0</v>
      </c>
      <c r="O719" s="6">
        <f t="shared" ca="1" si="11"/>
        <v>0.87482714135856166</v>
      </c>
      <c r="P719" s="6">
        <v>0.20432867673348665</v>
      </c>
      <c r="Q719" s="6"/>
      <c r="R719" s="6"/>
      <c r="S719" s="6" t="s">
        <v>2266</v>
      </c>
      <c r="T719" s="6"/>
      <c r="U719" s="6"/>
      <c r="V719" s="8"/>
      <c r="W719" s="6"/>
      <c r="X719" s="6"/>
      <c r="Y719" s="8"/>
      <c r="Z719" s="6" t="s">
        <v>2419</v>
      </c>
      <c r="AA719" s="6" t="s">
        <v>2420</v>
      </c>
      <c r="AB719" s="6"/>
      <c r="AC719" s="6"/>
      <c r="AD719" s="6"/>
      <c r="AE719" s="6">
        <v>0</v>
      </c>
    </row>
    <row r="720" spans="1:31">
      <c r="A720">
        <v>45386521</v>
      </c>
      <c r="B720" t="s">
        <v>1443</v>
      </c>
      <c r="C720" t="s">
        <v>741</v>
      </c>
      <c r="D720" t="str">
        <f>TRIM(SUBSTITUTE(TblAddress[[#This Row],[person_address]],","," "))</f>
        <v>San Jose CA</v>
      </c>
      <c r="E720" t="str">
        <f>TRIM([1]!RegExpReplace(TblAddress[[#This Row],[cln1]],"[^ 0-9]",""))</f>
        <v/>
      </c>
      <c r="F720" t="str">
        <f>TRIM([1]!RegExpFind(TblAddress[[#This Row],[cln1]],"(^|\D)\d{1,3}(\D|$)"))</f>
        <v/>
      </c>
      <c r="G720" t="s">
        <v>19</v>
      </c>
      <c r="H720">
        <v>1</v>
      </c>
      <c r="I720">
        <f>LEN(TblAddress[[#This Row],[person_address]])</f>
        <v>11</v>
      </c>
      <c r="J720" s="1">
        <f>IF(TblAddress[[#This Row],[chr_len]]&lt;=I$1002,3,IF(TblAddress[[#This Row],[chr_len]]&lt;=I$1003,2,1))</f>
        <v>3</v>
      </c>
      <c r="K720">
        <f>IF(LEN(TRIM(TblAddress[[#This Row],[cln1]]))=0,0,LEN(TRIM(TblAddress[[#This Row],[cln1]]))-LEN(SUBSTITUTE(TblAddress[[#This Row],[cln1]]," ",""))+1)</f>
        <v>3</v>
      </c>
      <c r="L720">
        <f>IF(LEN(TRIM(TblAddress[[#This Row],[cln2]]))=0,0,LEN(TRIM(TblAddress[[#This Row],[cln2]]))-LEN(SUBSTITUTE(TblAddress[[#This Row],[cln2]]," ",""))+1)</f>
        <v>0</v>
      </c>
      <c r="M720">
        <f>IF(TblAddress[[#This Row],[cln3]]="",0,1)</f>
        <v>0</v>
      </c>
      <c r="N720" s="7">
        <f>LEN(SUBSTITUTE(TblAddress[[#This Row],[cln2]]," ",""))</f>
        <v>0</v>
      </c>
      <c r="O720" s="6">
        <f t="shared" ca="1" si="11"/>
        <v>0.88916864545088647</v>
      </c>
      <c r="P720" s="6">
        <v>0.15235342667099039</v>
      </c>
      <c r="Q720" s="6"/>
      <c r="R720" s="6"/>
      <c r="S720" s="6" t="s">
        <v>2263</v>
      </c>
      <c r="T720" s="6"/>
      <c r="U720" s="6"/>
      <c r="V720" s="8"/>
      <c r="W720" s="6"/>
      <c r="X720" s="6"/>
      <c r="Y720" s="8"/>
      <c r="Z720" s="6" t="s">
        <v>2789</v>
      </c>
      <c r="AA720" s="6" t="s">
        <v>64</v>
      </c>
      <c r="AB720" s="6"/>
      <c r="AC720" s="6"/>
      <c r="AD720" s="6"/>
      <c r="AE720" s="6">
        <v>0</v>
      </c>
    </row>
    <row r="721" spans="1:31">
      <c r="A721">
        <v>45400910</v>
      </c>
      <c r="B721" t="s">
        <v>1444</v>
      </c>
      <c r="C721" t="s">
        <v>833</v>
      </c>
      <c r="D721" t="str">
        <f>TRIM(SUBSTITUTE(TblAddress[[#This Row],[person_address]],","," "))</f>
        <v>Chicago IL</v>
      </c>
      <c r="E721" t="str">
        <f>TRIM([1]!RegExpReplace(TblAddress[[#This Row],[cln1]],"[^ 0-9]",""))</f>
        <v/>
      </c>
      <c r="F721" t="str">
        <f>TRIM([1]!RegExpFind(TblAddress[[#This Row],[cln1]],"(^|\D)\d{1,3}(\D|$)"))</f>
        <v/>
      </c>
      <c r="G721" t="s">
        <v>19</v>
      </c>
      <c r="H721">
        <v>1</v>
      </c>
      <c r="I721">
        <f>LEN(TblAddress[[#This Row],[person_address]])</f>
        <v>10</v>
      </c>
      <c r="J721" s="1">
        <f>IF(TblAddress[[#This Row],[chr_len]]&lt;=I$1002,3,IF(TblAddress[[#This Row],[chr_len]]&lt;=I$1003,2,1))</f>
        <v>3</v>
      </c>
      <c r="K721">
        <f>IF(LEN(TRIM(TblAddress[[#This Row],[cln1]]))=0,0,LEN(TRIM(TblAddress[[#This Row],[cln1]]))-LEN(SUBSTITUTE(TblAddress[[#This Row],[cln1]]," ",""))+1)</f>
        <v>2</v>
      </c>
      <c r="L721">
        <f>IF(LEN(TRIM(TblAddress[[#This Row],[cln2]]))=0,0,LEN(TRIM(TblAddress[[#This Row],[cln2]]))-LEN(SUBSTITUTE(TblAddress[[#This Row],[cln2]]," ",""))+1)</f>
        <v>0</v>
      </c>
      <c r="M721">
        <f>IF(TblAddress[[#This Row],[cln3]]="",0,1)</f>
        <v>0</v>
      </c>
      <c r="N721" s="7">
        <f>LEN(SUBSTITUTE(TblAddress[[#This Row],[cln2]]," ",""))</f>
        <v>0</v>
      </c>
      <c r="O721" s="6">
        <f t="shared" ca="1" si="11"/>
        <v>0.37597546040704988</v>
      </c>
      <c r="P721" s="6">
        <v>0.17504564894014507</v>
      </c>
      <c r="Q721" s="6"/>
      <c r="R721" s="6"/>
      <c r="S721" s="6" t="s">
        <v>2264</v>
      </c>
      <c r="T721" s="7"/>
      <c r="U721" s="7"/>
      <c r="V721" s="8"/>
      <c r="W721" s="7"/>
      <c r="X721" s="7"/>
      <c r="Y721" s="8"/>
      <c r="Z721" s="7" t="s">
        <v>2381</v>
      </c>
      <c r="AA721" s="7" t="s">
        <v>75</v>
      </c>
      <c r="AB721" s="7"/>
      <c r="AC721" s="7"/>
      <c r="AD721" s="7"/>
      <c r="AE721" s="7">
        <v>0</v>
      </c>
    </row>
    <row r="722" spans="1:31">
      <c r="A722">
        <v>46986010</v>
      </c>
      <c r="B722" t="s">
        <v>1445</v>
      </c>
      <c r="C722" t="s">
        <v>1446</v>
      </c>
      <c r="D722" t="str">
        <f>TRIM(SUBSTITUTE(TblAddress[[#This Row],[person_address]],","," "))</f>
        <v>'Chez d'Jou' Brightwell-cum-Sotwell Wallingford Oxfordshire</v>
      </c>
      <c r="E722" t="str">
        <f>TRIM([1]!RegExpReplace(TblAddress[[#This Row],[cln1]],"[^ 0-9]",""))</f>
        <v/>
      </c>
      <c r="F722" t="str">
        <f>TRIM([1]!RegExpFind(TblAddress[[#This Row],[cln1]],"(^|\D)\d{1,3}(\D|$)"))</f>
        <v/>
      </c>
      <c r="G722" t="s">
        <v>16</v>
      </c>
      <c r="H722">
        <v>1</v>
      </c>
      <c r="I722">
        <f>LEN(TblAddress[[#This Row],[person_address]])</f>
        <v>59</v>
      </c>
      <c r="J722" s="1">
        <f>IF(TblAddress[[#This Row],[chr_len]]&lt;=I$1002,3,IF(TblAddress[[#This Row],[chr_len]]&lt;=I$1003,2,1))</f>
        <v>1</v>
      </c>
      <c r="K722">
        <f>IF(LEN(TRIM(TblAddress[[#This Row],[cln1]]))=0,0,LEN(TRIM(TblAddress[[#This Row],[cln1]]))-LEN(SUBSTITUTE(TblAddress[[#This Row],[cln1]]," ",""))+1)</f>
        <v>5</v>
      </c>
      <c r="L722">
        <f>IF(LEN(TRIM(TblAddress[[#This Row],[cln2]]))=0,0,LEN(TRIM(TblAddress[[#This Row],[cln2]]))-LEN(SUBSTITUTE(TblAddress[[#This Row],[cln2]]," ",""))+1)</f>
        <v>0</v>
      </c>
      <c r="M722">
        <f>IF(TblAddress[[#This Row],[cln3]]="",0,1)</f>
        <v>0</v>
      </c>
      <c r="N722" s="7">
        <f>LEN(SUBSTITUTE(TblAddress[[#This Row],[cln2]]," ",""))</f>
        <v>0</v>
      </c>
      <c r="O722" s="6">
        <f t="shared" ca="1" si="11"/>
        <v>0.23204534311605607</v>
      </c>
      <c r="P722" s="6">
        <v>0.20854265259435656</v>
      </c>
      <c r="Q722" s="6"/>
      <c r="R722" s="6"/>
      <c r="S722" s="6" t="s">
        <v>2266</v>
      </c>
      <c r="T722" s="6" t="s">
        <v>2421</v>
      </c>
      <c r="U722" s="6"/>
      <c r="V722" s="8" t="s">
        <v>2422</v>
      </c>
      <c r="W722" s="6"/>
      <c r="X722" s="6"/>
      <c r="Y722" s="8"/>
      <c r="Z722" s="6" t="s">
        <v>2423</v>
      </c>
      <c r="AA722" s="6"/>
      <c r="AB722" s="6"/>
      <c r="AC722" s="6"/>
      <c r="AD722" s="6"/>
      <c r="AE722" s="6">
        <v>0</v>
      </c>
    </row>
    <row r="723" spans="1:31">
      <c r="A723">
        <v>46986671</v>
      </c>
      <c r="B723" t="s">
        <v>1447</v>
      </c>
      <c r="C723" t="s">
        <v>1448</v>
      </c>
      <c r="D723" t="str">
        <f>TRIM(SUBSTITUTE(TblAddress[[#This Row],[person_address]],","," "))</f>
        <v>19/21 New Road Willenhall West Midlands WV13 2BG</v>
      </c>
      <c r="E723" t="str">
        <f>TRIM([1]!RegExpReplace(TblAddress[[#This Row],[cln1]],"[^ 0-9]",""))</f>
        <v>1921 13 2</v>
      </c>
      <c r="F723" t="str">
        <f>TRIM([1]!RegExpFind(TblAddress[[#This Row],[cln1]],"(^|\D)\d{1,3}(\D|$)"))</f>
        <v>19/</v>
      </c>
      <c r="G723" t="s">
        <v>16</v>
      </c>
      <c r="H723">
        <v>1</v>
      </c>
      <c r="I723">
        <f>LEN(TblAddress[[#This Row],[person_address]])</f>
        <v>49</v>
      </c>
      <c r="J723" s="1">
        <f>IF(TblAddress[[#This Row],[chr_len]]&lt;=I$1002,3,IF(TblAddress[[#This Row],[chr_len]]&lt;=I$1003,2,1))</f>
        <v>1</v>
      </c>
      <c r="K723">
        <f>IF(LEN(TRIM(TblAddress[[#This Row],[cln1]]))=0,0,LEN(TRIM(TblAddress[[#This Row],[cln1]]))-LEN(SUBSTITUTE(TblAddress[[#This Row],[cln1]]," ",""))+1)</f>
        <v>8</v>
      </c>
      <c r="L723">
        <f>IF(LEN(TRIM(TblAddress[[#This Row],[cln2]]))=0,0,LEN(TRIM(TblAddress[[#This Row],[cln2]]))-LEN(SUBSTITUTE(TblAddress[[#This Row],[cln2]]," ",""))+1)</f>
        <v>3</v>
      </c>
      <c r="M723">
        <f>IF(TblAddress[[#This Row],[cln3]]="",0,1)</f>
        <v>1</v>
      </c>
      <c r="N723" s="7">
        <f>LEN(SUBSTITUTE(TblAddress[[#This Row],[cln2]]," ",""))</f>
        <v>7</v>
      </c>
      <c r="O723" s="6">
        <f t="shared" ca="1" si="11"/>
        <v>0.16063618452792783</v>
      </c>
      <c r="P723" s="6">
        <v>0.15976302359088057</v>
      </c>
      <c r="Q723" s="6"/>
      <c r="R723" s="6"/>
      <c r="S723" s="6" t="s">
        <v>2263</v>
      </c>
      <c r="T723" s="6"/>
      <c r="U723" s="6"/>
      <c r="V723" s="8" t="s">
        <v>3068</v>
      </c>
      <c r="W723" s="6" t="s">
        <v>3069</v>
      </c>
      <c r="X723" s="6"/>
      <c r="Y723" s="8" t="s">
        <v>3070</v>
      </c>
      <c r="Z723" s="6" t="s">
        <v>3071</v>
      </c>
      <c r="AA723" s="6" t="s">
        <v>3072</v>
      </c>
      <c r="AB723" s="6"/>
      <c r="AC723" s="6"/>
      <c r="AD723" s="6"/>
      <c r="AE723" s="6">
        <v>1</v>
      </c>
    </row>
    <row r="724" spans="1:31">
      <c r="A724">
        <v>47024752</v>
      </c>
      <c r="B724" t="s">
        <v>1449</v>
      </c>
      <c r="C724" t="s">
        <v>1450</v>
      </c>
      <c r="D724" t="str">
        <f>TRIM(SUBSTITUTE(TblAddress[[#This Row],[person_address]],","," "))</f>
        <v>A501 Picasso Villa 79-5 Banpo-dong Seocho-gu Seoul 137-040</v>
      </c>
      <c r="E724" t="str">
        <f>TRIM([1]!RegExpReplace(TblAddress[[#This Row],[cln1]],"[^ 0-9]",""))</f>
        <v>501 795 137040</v>
      </c>
      <c r="F724" t="str">
        <f>TRIM([1]!RegExpFind(TblAddress[[#This Row],[cln1]],"(^|\D)\d{1,3}(\D|$)"))</f>
        <v>A501</v>
      </c>
      <c r="G724" t="s">
        <v>15</v>
      </c>
      <c r="H724">
        <v>1</v>
      </c>
      <c r="I724">
        <f>LEN(TblAddress[[#This Row],[person_address]])</f>
        <v>59</v>
      </c>
      <c r="J724" s="1">
        <f>IF(TblAddress[[#This Row],[chr_len]]&lt;=I$1002,3,IF(TblAddress[[#This Row],[chr_len]]&lt;=I$1003,2,1))</f>
        <v>1</v>
      </c>
      <c r="K724">
        <f>IF(LEN(TRIM(TblAddress[[#This Row],[cln1]]))=0,0,LEN(TRIM(TblAddress[[#This Row],[cln1]]))-LEN(SUBSTITUTE(TblAddress[[#This Row],[cln1]]," ",""))+1)</f>
        <v>8</v>
      </c>
      <c r="L724">
        <f>IF(LEN(TRIM(TblAddress[[#This Row],[cln2]]))=0,0,LEN(TRIM(TblAddress[[#This Row],[cln2]]))-LEN(SUBSTITUTE(TblAddress[[#This Row],[cln2]]," ",""))+1)</f>
        <v>3</v>
      </c>
      <c r="M724">
        <f>IF(TblAddress[[#This Row],[cln3]]="",0,1)</f>
        <v>1</v>
      </c>
      <c r="N724" s="7">
        <f>LEN(SUBSTITUTE(TblAddress[[#This Row],[cln2]]," ",""))</f>
        <v>12</v>
      </c>
      <c r="O724" s="6">
        <f t="shared" ca="1" si="11"/>
        <v>0.67253085751465413</v>
      </c>
      <c r="P724" s="6">
        <v>0.16176139797957201</v>
      </c>
      <c r="Q724" s="6"/>
      <c r="R724" s="6"/>
      <c r="S724" s="6" t="s">
        <v>2263</v>
      </c>
      <c r="T724" s="6"/>
      <c r="U724" s="6" t="s">
        <v>3073</v>
      </c>
      <c r="V724" s="8" t="s">
        <v>3074</v>
      </c>
      <c r="W724" s="6" t="s">
        <v>3075</v>
      </c>
      <c r="X724" s="6" t="s">
        <v>3076</v>
      </c>
      <c r="Y724" s="8" t="s">
        <v>3077</v>
      </c>
      <c r="Z724" s="6" t="s">
        <v>620</v>
      </c>
      <c r="AA724" s="6"/>
      <c r="AB724" s="6"/>
      <c r="AC724" s="6"/>
      <c r="AD724" s="6"/>
      <c r="AE724" s="6">
        <v>1</v>
      </c>
    </row>
    <row r="725" spans="1:31">
      <c r="A725">
        <v>47027091</v>
      </c>
      <c r="B725" t="s">
        <v>1451</v>
      </c>
      <c r="C725" t="s">
        <v>1452</v>
      </c>
      <c r="D725" t="str">
        <f>TRIM(SUBSTITUTE(TblAddress[[#This Row],[person_address]],","," "))</f>
        <v>c/o Astellas Pharma Inc. 3-11 Nihonbashi-Honcho2-chome Chuo-ku Tokyo 103-8411</v>
      </c>
      <c r="E725" t="str">
        <f>TRIM([1]!RegExpReplace(TblAddress[[#This Row],[cln1]],"[^ 0-9]",""))</f>
        <v>311 2 1038411</v>
      </c>
      <c r="F725" t="str">
        <f>TRIM([1]!RegExpFind(TblAddress[[#This Row],[cln1]],"(^|\D)\d{1,3}(\D|$)"))</f>
        <v>3-</v>
      </c>
      <c r="G725" t="s">
        <v>8</v>
      </c>
      <c r="H725">
        <v>1</v>
      </c>
      <c r="I725">
        <f>LEN(TblAddress[[#This Row],[person_address]])</f>
        <v>79</v>
      </c>
      <c r="J725" s="1">
        <f>IF(TblAddress[[#This Row],[chr_len]]&lt;=I$1002,3,IF(TblAddress[[#This Row],[chr_len]]&lt;=I$1003,2,1))</f>
        <v>1</v>
      </c>
      <c r="K725">
        <f>IF(LEN(TRIM(TblAddress[[#This Row],[cln1]]))=0,0,LEN(TRIM(TblAddress[[#This Row],[cln1]]))-LEN(SUBSTITUTE(TblAddress[[#This Row],[cln1]]," ",""))+1)</f>
        <v>9</v>
      </c>
      <c r="L725">
        <f>IF(LEN(TRIM(TblAddress[[#This Row],[cln2]]))=0,0,LEN(TRIM(TblAddress[[#This Row],[cln2]]))-LEN(SUBSTITUTE(TblAddress[[#This Row],[cln2]]," ",""))+1)</f>
        <v>3</v>
      </c>
      <c r="M725">
        <f>IF(TblAddress[[#This Row],[cln3]]="",0,1)</f>
        <v>1</v>
      </c>
      <c r="N725" s="7">
        <f>LEN(SUBSTITUTE(TblAddress[[#This Row],[cln2]]," ",""))</f>
        <v>11</v>
      </c>
      <c r="O725" s="6">
        <f t="shared" ca="1" si="11"/>
        <v>0.8379757968346514</v>
      </c>
      <c r="P725" s="6">
        <v>0.14446656046302953</v>
      </c>
      <c r="Q725" s="6"/>
      <c r="R725" s="6"/>
      <c r="S725" s="6" t="s">
        <v>2262</v>
      </c>
      <c r="T725" s="6" t="s">
        <v>3823</v>
      </c>
      <c r="U725" s="6"/>
      <c r="V725" s="6" t="s">
        <v>3824</v>
      </c>
      <c r="W725" s="18"/>
      <c r="X725" s="6" t="s">
        <v>3314</v>
      </c>
      <c r="Y725" s="18" t="s">
        <v>3825</v>
      </c>
      <c r="Z725" s="6" t="s">
        <v>613</v>
      </c>
      <c r="AA725" s="6"/>
      <c r="AB725" s="6"/>
      <c r="AC725" s="6"/>
      <c r="AD725" s="6"/>
      <c r="AE725" s="6">
        <v>1</v>
      </c>
    </row>
    <row r="726" spans="1:31">
      <c r="A726">
        <v>47060271</v>
      </c>
      <c r="B726" t="s">
        <v>1453</v>
      </c>
      <c r="C726" t="s">
        <v>1454</v>
      </c>
      <c r="D726" t="str">
        <f>TRIM(SUBSTITUTE(TblAddress[[#This Row],[person_address]],","," "))</f>
        <v>Murata Manufacturing Co Ltd 26-10 Tenjin 2-chome Nagaokakyo-shi Kyoto-fu 617-8555</v>
      </c>
      <c r="E726" t="str">
        <f>TRIM([1]!RegExpReplace(TblAddress[[#This Row],[cln1]],"[^ 0-9]",""))</f>
        <v>2610 2 6178555</v>
      </c>
      <c r="F726" t="str">
        <f>TRIM([1]!RegExpFind(TblAddress[[#This Row],[cln1]],"(^|\D)\d{1,3}(\D|$)"))</f>
        <v>26-</v>
      </c>
      <c r="G726" t="s">
        <v>8</v>
      </c>
      <c r="H726">
        <v>1</v>
      </c>
      <c r="I726">
        <f>LEN(TblAddress[[#This Row],[person_address]])</f>
        <v>85</v>
      </c>
      <c r="J726" s="1">
        <f>IF(TblAddress[[#This Row],[chr_len]]&lt;=I$1002,3,IF(TblAddress[[#This Row],[chr_len]]&lt;=I$1003,2,1))</f>
        <v>1</v>
      </c>
      <c r="K726">
        <f>IF(LEN(TRIM(TblAddress[[#This Row],[cln1]]))=0,0,LEN(TRIM(TblAddress[[#This Row],[cln1]]))-LEN(SUBSTITUTE(TblAddress[[#This Row],[cln1]]," ",""))+1)</f>
        <v>10</v>
      </c>
      <c r="L726">
        <f>IF(LEN(TRIM(TblAddress[[#This Row],[cln2]]))=0,0,LEN(TRIM(TblAddress[[#This Row],[cln2]]))-LEN(SUBSTITUTE(TblAddress[[#This Row],[cln2]]," ",""))+1)</f>
        <v>3</v>
      </c>
      <c r="M726">
        <f>IF(TblAddress[[#This Row],[cln3]]="",0,1)</f>
        <v>1</v>
      </c>
      <c r="N726" s="7">
        <f>LEN(SUBSTITUTE(TblAddress[[#This Row],[cln2]]," ",""))</f>
        <v>12</v>
      </c>
      <c r="O726" s="6">
        <f t="shared" ca="1" si="11"/>
        <v>0.27524939502937362</v>
      </c>
      <c r="P726" s="6">
        <v>0.20566748211166808</v>
      </c>
      <c r="Q726" s="6"/>
      <c r="R726" s="6"/>
      <c r="S726" s="6" t="s">
        <v>2266</v>
      </c>
      <c r="T726" s="6" t="s">
        <v>2424</v>
      </c>
      <c r="U726" s="6"/>
      <c r="V726" s="8" t="s">
        <v>2425</v>
      </c>
      <c r="X726" s="6" t="s">
        <v>2426</v>
      </c>
      <c r="Y726" s="8" t="s">
        <v>2427</v>
      </c>
      <c r="Z726" s="6" t="s">
        <v>2428</v>
      </c>
      <c r="AA726" s="6"/>
      <c r="AB726" s="6"/>
      <c r="AC726" s="6"/>
      <c r="AD726" s="6"/>
      <c r="AE726" s="6">
        <v>1</v>
      </c>
    </row>
    <row r="727" spans="1:31">
      <c r="A727">
        <v>47075795</v>
      </c>
      <c r="B727" t="s">
        <v>1455</v>
      </c>
      <c r="C727" t="s">
        <v>1456</v>
      </c>
      <c r="D727" t="str">
        <f>TRIM(SUBSTITUTE(TblAddress[[#This Row],[person_address]],","," "))</f>
        <v>2129 8th Ave. West Apt B Seattle Washington 98119</v>
      </c>
      <c r="E727" t="str">
        <f>TRIM([1]!RegExpReplace(TblAddress[[#This Row],[cln1]],"[^ 0-9]",""))</f>
        <v>2129 8 98119</v>
      </c>
      <c r="F727" t="str">
        <f>TRIM([1]!RegExpFind(TblAddress[[#This Row],[cln1]],"(^|\D)\d{1,3}(\D|$)"))</f>
        <v>8t</v>
      </c>
      <c r="G727" t="s">
        <v>19</v>
      </c>
      <c r="H727">
        <v>1</v>
      </c>
      <c r="I727">
        <f>LEN(TblAddress[[#This Row],[person_address]])</f>
        <v>50</v>
      </c>
      <c r="J727" s="1">
        <f>IF(TblAddress[[#This Row],[chr_len]]&lt;=I$1002,3,IF(TblAddress[[#This Row],[chr_len]]&lt;=I$1003,2,1))</f>
        <v>1</v>
      </c>
      <c r="K727">
        <f>IF(LEN(TRIM(TblAddress[[#This Row],[cln1]]))=0,0,LEN(TRIM(TblAddress[[#This Row],[cln1]]))-LEN(SUBSTITUTE(TblAddress[[#This Row],[cln1]]," ",""))+1)</f>
        <v>9</v>
      </c>
      <c r="L727">
        <f>IF(LEN(TRIM(TblAddress[[#This Row],[cln2]]))=0,0,LEN(TRIM(TblAddress[[#This Row],[cln2]]))-LEN(SUBSTITUTE(TblAddress[[#This Row],[cln2]]," ",""))+1)</f>
        <v>3</v>
      </c>
      <c r="M727">
        <f>IF(TblAddress[[#This Row],[cln3]]="",0,1)</f>
        <v>1</v>
      </c>
      <c r="N727" s="7">
        <f>LEN(SUBSTITUTE(TblAddress[[#This Row],[cln2]]," ",""))</f>
        <v>10</v>
      </c>
      <c r="O727" s="6">
        <f t="shared" ca="1" si="11"/>
        <v>0.78037781495270853</v>
      </c>
      <c r="P727" s="6">
        <v>0.21102404135884423</v>
      </c>
      <c r="Q727" s="6"/>
      <c r="R727" s="6"/>
      <c r="S727" s="6" t="s">
        <v>2266</v>
      </c>
      <c r="T727" s="6"/>
      <c r="U727" s="6" t="s">
        <v>2429</v>
      </c>
      <c r="V727" s="8" t="s">
        <v>2430</v>
      </c>
      <c r="W727" s="6">
        <v>2129</v>
      </c>
      <c r="X727" s="6"/>
      <c r="Y727" s="8"/>
      <c r="Z727" s="6" t="s">
        <v>824</v>
      </c>
      <c r="AA727" s="6"/>
      <c r="AB727" s="6"/>
      <c r="AC727" s="6"/>
      <c r="AD727" s="6"/>
      <c r="AE727" s="6">
        <v>1</v>
      </c>
    </row>
    <row r="728" spans="1:31">
      <c r="A728">
        <v>47090684</v>
      </c>
      <c r="B728" t="s">
        <v>1457</v>
      </c>
      <c r="C728" t="s">
        <v>1458</v>
      </c>
      <c r="D728" t="str">
        <f>TRIM(SUBSTITUTE(TblAddress[[#This Row],[person_address]],","," "))</f>
        <v>c/o Meiji Seika Pharma Co. Ltd. 760 Morooka-cho Kohoku-ku Yokohama-shi Kanagawa 222-8567</v>
      </c>
      <c r="E728" t="str">
        <f>TRIM([1]!RegExpReplace(TblAddress[[#This Row],[cln1]],"[^ 0-9]",""))</f>
        <v>760 2228567</v>
      </c>
      <c r="F728" t="str">
        <f>TRIM([1]!RegExpFind(TblAddress[[#This Row],[cln1]],"(^|\D)\d{1,3}(\D|$)"))</f>
        <v>760</v>
      </c>
      <c r="G728" t="s">
        <v>8</v>
      </c>
      <c r="H728">
        <v>1</v>
      </c>
      <c r="I728">
        <f>LEN(TblAddress[[#This Row],[person_address]])</f>
        <v>90</v>
      </c>
      <c r="J728" s="1">
        <f>IF(TblAddress[[#This Row],[chr_len]]&lt;=I$1002,3,IF(TblAddress[[#This Row],[chr_len]]&lt;=I$1003,2,1))</f>
        <v>1</v>
      </c>
      <c r="K728">
        <f>IF(LEN(TRIM(TblAddress[[#This Row],[cln1]]))=0,0,LEN(TRIM(TblAddress[[#This Row],[cln1]]))-LEN(SUBSTITUTE(TblAddress[[#This Row],[cln1]]," ",""))+1)</f>
        <v>12</v>
      </c>
      <c r="L728">
        <f>IF(LEN(TRIM(TblAddress[[#This Row],[cln2]]))=0,0,LEN(TRIM(TblAddress[[#This Row],[cln2]]))-LEN(SUBSTITUTE(TblAddress[[#This Row],[cln2]]," ",""))+1)</f>
        <v>2</v>
      </c>
      <c r="M728">
        <f>IF(TblAddress[[#This Row],[cln3]]="",0,1)</f>
        <v>1</v>
      </c>
      <c r="N728" s="7">
        <f>LEN(SUBSTITUTE(TblAddress[[#This Row],[cln2]]," ",""))</f>
        <v>10</v>
      </c>
      <c r="O728" s="6">
        <f t="shared" ca="1" si="11"/>
        <v>0.21325497414703487</v>
      </c>
      <c r="P728" s="6">
        <v>0.13407265519014799</v>
      </c>
      <c r="Q728" s="6"/>
      <c r="R728" s="6"/>
      <c r="S728" s="6" t="s">
        <v>2262</v>
      </c>
      <c r="T728" s="6"/>
      <c r="U728" s="6" t="s">
        <v>3826</v>
      </c>
      <c r="V728" s="6" t="s">
        <v>3319</v>
      </c>
      <c r="W728" s="18" t="s">
        <v>3320</v>
      </c>
      <c r="X728" s="6" t="s">
        <v>3827</v>
      </c>
      <c r="Y728" s="18" t="s">
        <v>3318</v>
      </c>
      <c r="Z728" s="6" t="s">
        <v>3828</v>
      </c>
      <c r="AA728" s="6"/>
      <c r="AB728" s="6"/>
      <c r="AC728" s="6"/>
      <c r="AD728" s="6"/>
      <c r="AE728" s="7">
        <v>1</v>
      </c>
    </row>
    <row r="729" spans="1:31">
      <c r="A729">
        <v>47134801</v>
      </c>
      <c r="B729" t="s">
        <v>1459</v>
      </c>
      <c r="C729" t="s">
        <v>1460</v>
      </c>
      <c r="D729" t="str">
        <f>TRIM(SUBSTITUTE(TblAddress[[#This Row],[person_address]],","," "))</f>
        <v>13758 Ruette Le Parc A Del Mar California 92014</v>
      </c>
      <c r="E729" t="str">
        <f>TRIM([1]!RegExpReplace(TblAddress[[#This Row],[cln1]],"[^ 0-9]",""))</f>
        <v>13758 92014</v>
      </c>
      <c r="F729" t="str">
        <f>TRIM([1]!RegExpFind(TblAddress[[#This Row],[cln1]],"(^|\D)\d{1,3}(\D|$)"))</f>
        <v/>
      </c>
      <c r="G729" t="s">
        <v>19</v>
      </c>
      <c r="H729">
        <v>1</v>
      </c>
      <c r="I729">
        <f>LEN(TblAddress[[#This Row],[person_address]])</f>
        <v>47</v>
      </c>
      <c r="J729" s="1">
        <f>IF(TblAddress[[#This Row],[chr_len]]&lt;=I$1002,3,IF(TblAddress[[#This Row],[chr_len]]&lt;=I$1003,2,1))</f>
        <v>1</v>
      </c>
      <c r="K729">
        <f>IF(LEN(TRIM(TblAddress[[#This Row],[cln1]]))=0,0,LEN(TRIM(TblAddress[[#This Row],[cln1]]))-LEN(SUBSTITUTE(TblAddress[[#This Row],[cln1]]," ",""))+1)</f>
        <v>9</v>
      </c>
      <c r="L729">
        <f>IF(LEN(TRIM(TblAddress[[#This Row],[cln2]]))=0,0,LEN(TRIM(TblAddress[[#This Row],[cln2]]))-LEN(SUBSTITUTE(TblAddress[[#This Row],[cln2]]," ",""))+1)</f>
        <v>2</v>
      </c>
      <c r="M729">
        <f>IF(TblAddress[[#This Row],[cln3]]="",0,1)</f>
        <v>0</v>
      </c>
      <c r="N729" s="7">
        <f>LEN(SUBSTITUTE(TblAddress[[#This Row],[cln2]]," ",""))</f>
        <v>10</v>
      </c>
      <c r="O729" s="6">
        <f t="shared" ca="1" si="11"/>
        <v>0.66395166821361595</v>
      </c>
      <c r="P729" s="6">
        <v>0.19832305251190607</v>
      </c>
      <c r="Q729" s="6"/>
      <c r="R729" s="6"/>
      <c r="S729" s="6" t="s">
        <v>2266</v>
      </c>
      <c r="T729" s="6"/>
      <c r="U729" s="6"/>
      <c r="V729" s="8" t="s">
        <v>2431</v>
      </c>
      <c r="W729" s="6">
        <v>13758</v>
      </c>
      <c r="X729" s="6" t="s">
        <v>2432</v>
      </c>
      <c r="Y729" s="8" t="s">
        <v>2433</v>
      </c>
      <c r="Z729" s="6" t="s">
        <v>2434</v>
      </c>
      <c r="AA729" s="6"/>
      <c r="AB729" s="6"/>
      <c r="AC729" s="6"/>
      <c r="AD729" s="6"/>
      <c r="AE729" s="6">
        <v>1</v>
      </c>
    </row>
    <row r="730" spans="1:31">
      <c r="A730">
        <v>47135242</v>
      </c>
      <c r="B730" t="s">
        <v>1461</v>
      </c>
      <c r="C730" t="s">
        <v>1462</v>
      </c>
      <c r="D730" t="str">
        <f>TRIM(SUBSTITUTE(TblAddress[[#This Row],[person_address]],","," "))</f>
        <v>1 River Road Schenectady New York 12345</v>
      </c>
      <c r="E730" t="str">
        <f>TRIM([1]!RegExpReplace(TblAddress[[#This Row],[cln1]],"[^ 0-9]",""))</f>
        <v>1 12345</v>
      </c>
      <c r="F730" t="str">
        <f>TRIM([1]!RegExpFind(TblAddress[[#This Row],[cln1]],"(^|\D)\d{1,3}(\D|$)"))</f>
        <v>1</v>
      </c>
      <c r="G730" t="s">
        <v>19</v>
      </c>
      <c r="H730">
        <v>1</v>
      </c>
      <c r="I730">
        <f>LEN(TblAddress[[#This Row],[person_address]])</f>
        <v>40</v>
      </c>
      <c r="J730" s="1">
        <f>IF(TblAddress[[#This Row],[chr_len]]&lt;=I$1002,3,IF(TblAddress[[#This Row],[chr_len]]&lt;=I$1003,2,1))</f>
        <v>1</v>
      </c>
      <c r="K730">
        <f>IF(LEN(TRIM(TblAddress[[#This Row],[cln1]]))=0,0,LEN(TRIM(TblAddress[[#This Row],[cln1]]))-LEN(SUBSTITUTE(TblAddress[[#This Row],[cln1]]," ",""))+1)</f>
        <v>7</v>
      </c>
      <c r="L730">
        <f>IF(LEN(TRIM(TblAddress[[#This Row],[cln2]]))=0,0,LEN(TRIM(TblAddress[[#This Row],[cln2]]))-LEN(SUBSTITUTE(TblAddress[[#This Row],[cln2]]," ",""))+1)</f>
        <v>2</v>
      </c>
      <c r="M730">
        <f>IF(TblAddress[[#This Row],[cln3]]="",0,1)</f>
        <v>1</v>
      </c>
      <c r="N730" s="7">
        <f>LEN(SUBSTITUTE(TblAddress[[#This Row],[cln2]]," ",""))</f>
        <v>6</v>
      </c>
      <c r="O730" s="6">
        <f t="shared" ca="1" si="11"/>
        <v>0.60892463664495744</v>
      </c>
      <c r="P730" s="6">
        <v>0.16714273721337425</v>
      </c>
      <c r="Q730" s="6"/>
      <c r="R730" s="6"/>
      <c r="S730" s="6" t="s">
        <v>2264</v>
      </c>
      <c r="T730" s="7"/>
      <c r="U730" s="7"/>
      <c r="V730" s="8" t="s">
        <v>2729</v>
      </c>
      <c r="W730" s="7">
        <v>1</v>
      </c>
      <c r="X730" s="7" t="s">
        <v>2730</v>
      </c>
      <c r="Y730" s="8" t="s">
        <v>2731</v>
      </c>
      <c r="Z730" s="7" t="s">
        <v>802</v>
      </c>
      <c r="AA730" s="7"/>
      <c r="AB730" s="7"/>
      <c r="AC730" s="7"/>
      <c r="AD730" s="7"/>
      <c r="AE730" s="6">
        <v>1</v>
      </c>
    </row>
    <row r="731" spans="1:31">
      <c r="A731">
        <v>47139126</v>
      </c>
      <c r="B731" t="s">
        <v>1463</v>
      </c>
      <c r="C731" t="s">
        <v>1464</v>
      </c>
      <c r="D731" t="str">
        <f>TRIM(SUBSTITUTE(TblAddress[[#This Row],[person_address]],","," "))</f>
        <v>c/o Nippon Light Metal Co. Ltd. 2-20 Higashi- Shinagawa 2-chome Shinagawa-ku Tokyo</v>
      </c>
      <c r="E731" t="str">
        <f>TRIM([1]!RegExpReplace(TblAddress[[#This Row],[cln1]],"[^ 0-9]",""))</f>
        <v>220 2</v>
      </c>
      <c r="F731" t="str">
        <f>TRIM([1]!RegExpFind(TblAddress[[#This Row],[cln1]],"(^|\D)\d{1,3}(\D|$)"))</f>
        <v>2-</v>
      </c>
      <c r="G731" t="s">
        <v>8</v>
      </c>
      <c r="H731">
        <v>1</v>
      </c>
      <c r="I731">
        <f>LEN(TblAddress[[#This Row],[person_address]])</f>
        <v>84</v>
      </c>
      <c r="J731" s="1">
        <f>IF(TblAddress[[#This Row],[chr_len]]&lt;=I$1002,3,IF(TblAddress[[#This Row],[chr_len]]&lt;=I$1003,2,1))</f>
        <v>1</v>
      </c>
      <c r="K731">
        <f>IF(LEN(TRIM(TblAddress[[#This Row],[cln1]]))=0,0,LEN(TRIM(TblAddress[[#This Row],[cln1]]))-LEN(SUBSTITUTE(TblAddress[[#This Row],[cln1]]," ",""))+1)</f>
        <v>12</v>
      </c>
      <c r="L731">
        <f>IF(LEN(TRIM(TblAddress[[#This Row],[cln2]]))=0,0,LEN(TRIM(TblAddress[[#This Row],[cln2]]))-LEN(SUBSTITUTE(TblAddress[[#This Row],[cln2]]," ",""))+1)</f>
        <v>2</v>
      </c>
      <c r="M731">
        <f>IF(TblAddress[[#This Row],[cln3]]="",0,1)</f>
        <v>1</v>
      </c>
      <c r="N731" s="7">
        <f>LEN(SUBSTITUTE(TblAddress[[#This Row],[cln2]]," ",""))</f>
        <v>4</v>
      </c>
      <c r="O731" s="6">
        <f t="shared" ca="1" si="11"/>
        <v>0.65370415879174826</v>
      </c>
      <c r="P731" s="6">
        <v>0.21082069449192453</v>
      </c>
      <c r="Q731" s="6"/>
      <c r="R731" s="6"/>
      <c r="S731" s="6" t="s">
        <v>2266</v>
      </c>
      <c r="T731" s="6" t="s">
        <v>2435</v>
      </c>
      <c r="U731" s="6"/>
      <c r="V731" s="8" t="s">
        <v>2436</v>
      </c>
      <c r="X731" s="6" t="s">
        <v>2437</v>
      </c>
      <c r="Y731" s="8"/>
      <c r="Z731" s="6" t="s">
        <v>613</v>
      </c>
      <c r="AA731" s="6"/>
      <c r="AB731" s="6"/>
      <c r="AC731" s="6"/>
      <c r="AD731" s="6"/>
      <c r="AE731" s="6">
        <v>1</v>
      </c>
    </row>
    <row r="732" spans="1:31">
      <c r="A732">
        <v>47147261</v>
      </c>
      <c r="B732" t="s">
        <v>1465</v>
      </c>
      <c r="C732" t="s">
        <v>999</v>
      </c>
      <c r="D732" t="str">
        <f>TRIM(SUBSTITUTE(TblAddress[[#This Row],[person_address]],","," "))</f>
        <v>Midland</v>
      </c>
      <c r="E732" t="str">
        <f>TRIM([1]!RegExpReplace(TblAddress[[#This Row],[cln1]],"[^ 0-9]",""))</f>
        <v/>
      </c>
      <c r="F732" t="str">
        <f>TRIM([1]!RegExpFind(TblAddress[[#This Row],[cln1]],"(^|\D)\d{1,3}(\D|$)"))</f>
        <v/>
      </c>
      <c r="G732" t="s">
        <v>777</v>
      </c>
      <c r="H732">
        <v>1</v>
      </c>
      <c r="I732">
        <f>LEN(TblAddress[[#This Row],[person_address]])</f>
        <v>7</v>
      </c>
      <c r="J732" s="1">
        <f>IF(TblAddress[[#This Row],[chr_len]]&lt;=I$1002,3,IF(TblAddress[[#This Row],[chr_len]]&lt;=I$1003,2,1))</f>
        <v>3</v>
      </c>
      <c r="K732">
        <f>IF(LEN(TRIM(TblAddress[[#This Row],[cln1]]))=0,0,LEN(TRIM(TblAddress[[#This Row],[cln1]]))-LEN(SUBSTITUTE(TblAddress[[#This Row],[cln1]]," ",""))+1)</f>
        <v>1</v>
      </c>
      <c r="L732">
        <f>IF(LEN(TRIM(TblAddress[[#This Row],[cln2]]))=0,0,LEN(TRIM(TblAddress[[#This Row],[cln2]]))-LEN(SUBSTITUTE(TblAddress[[#This Row],[cln2]]," ",""))+1)</f>
        <v>0</v>
      </c>
      <c r="M732">
        <f>IF(TblAddress[[#This Row],[cln3]]="",0,1)</f>
        <v>0</v>
      </c>
      <c r="N732" s="7">
        <f>LEN(SUBSTITUTE(TblAddress[[#This Row],[cln2]]," ",""))</f>
        <v>0</v>
      </c>
      <c r="O732" s="6">
        <f t="shared" ca="1" si="11"/>
        <v>6.7628564332804064E-2</v>
      </c>
      <c r="P732" s="6">
        <v>0.14321391384671933</v>
      </c>
      <c r="Q732" s="6"/>
      <c r="R732" s="6"/>
      <c r="S732" s="6" t="s">
        <v>2262</v>
      </c>
      <c r="T732" s="6"/>
      <c r="U732" s="6"/>
      <c r="V732" s="6"/>
      <c r="W732" s="17"/>
      <c r="X732" s="6"/>
      <c r="Y732" s="18"/>
      <c r="Z732" s="6" t="s">
        <v>999</v>
      </c>
      <c r="AA732" s="6"/>
      <c r="AB732" s="6"/>
      <c r="AC732" s="6"/>
      <c r="AD732" s="6"/>
      <c r="AE732" s="6">
        <v>0</v>
      </c>
    </row>
    <row r="733" spans="1:31">
      <c r="A733">
        <v>47161424</v>
      </c>
      <c r="B733" t="s">
        <v>1466</v>
      </c>
      <c r="C733" t="s">
        <v>1467</v>
      </c>
      <c r="D733" t="str">
        <f>TRIM(SUBSTITUTE(TblAddress[[#This Row],[person_address]],","," "))</f>
        <v>Leipzig</v>
      </c>
      <c r="E733" t="str">
        <f>TRIM([1]!RegExpReplace(TblAddress[[#This Row],[cln1]],"[^ 0-9]",""))</f>
        <v/>
      </c>
      <c r="F733" t="str">
        <f>TRIM([1]!RegExpFind(TblAddress[[#This Row],[cln1]],"(^|\D)\d{1,3}(\D|$)"))</f>
        <v/>
      </c>
      <c r="G733" t="s">
        <v>4</v>
      </c>
      <c r="H733">
        <v>1</v>
      </c>
      <c r="I733">
        <f>LEN(TblAddress[[#This Row],[person_address]])</f>
        <v>7</v>
      </c>
      <c r="J733" s="1">
        <f>IF(TblAddress[[#This Row],[chr_len]]&lt;=I$1002,3,IF(TblAddress[[#This Row],[chr_len]]&lt;=I$1003,2,1))</f>
        <v>3</v>
      </c>
      <c r="K733">
        <f>IF(LEN(TRIM(TblAddress[[#This Row],[cln1]]))=0,0,LEN(TRIM(TblAddress[[#This Row],[cln1]]))-LEN(SUBSTITUTE(TblAddress[[#This Row],[cln1]]," ",""))+1)</f>
        <v>1</v>
      </c>
      <c r="L733">
        <f>IF(LEN(TRIM(TblAddress[[#This Row],[cln2]]))=0,0,LEN(TRIM(TblAddress[[#This Row],[cln2]]))-LEN(SUBSTITUTE(TblAddress[[#This Row],[cln2]]," ",""))+1)</f>
        <v>0</v>
      </c>
      <c r="M733">
        <f>IF(TblAddress[[#This Row],[cln3]]="",0,1)</f>
        <v>0</v>
      </c>
      <c r="N733" s="7">
        <f>LEN(SUBSTITUTE(TblAddress[[#This Row],[cln2]]," ",""))</f>
        <v>0</v>
      </c>
      <c r="O733" s="6">
        <f t="shared" ca="1" si="11"/>
        <v>2.444680915458386E-2</v>
      </c>
      <c r="P733" s="6">
        <v>0.1308703486494206</v>
      </c>
      <c r="Q733" s="6"/>
      <c r="R733" s="6"/>
      <c r="S733" s="6" t="s">
        <v>2262</v>
      </c>
      <c r="T733" s="6"/>
      <c r="U733" s="6"/>
      <c r="V733" s="6"/>
      <c r="W733" s="17"/>
      <c r="X733" s="6"/>
      <c r="Y733" s="18"/>
      <c r="Z733" s="6" t="s">
        <v>1467</v>
      </c>
      <c r="AA733" s="6"/>
      <c r="AB733" s="6"/>
      <c r="AC733" s="6"/>
      <c r="AD733" s="6"/>
      <c r="AE733" s="6">
        <v>0</v>
      </c>
    </row>
    <row r="734" spans="1:31">
      <c r="A734">
        <v>47182804</v>
      </c>
      <c r="B734" t="s">
        <v>1468</v>
      </c>
      <c r="C734" t="s">
        <v>953</v>
      </c>
      <c r="D734" t="str">
        <f>TRIM(SUBSTITUTE(TblAddress[[#This Row],[person_address]],","," "))</f>
        <v>Berkshire</v>
      </c>
      <c r="E734" t="str">
        <f>TRIM([1]!RegExpReplace(TblAddress[[#This Row],[cln1]],"[^ 0-9]",""))</f>
        <v/>
      </c>
      <c r="F734" t="str">
        <f>TRIM([1]!RegExpFind(TblAddress[[#This Row],[cln1]],"(^|\D)\d{1,3}(\D|$)"))</f>
        <v/>
      </c>
      <c r="G734" t="s">
        <v>16</v>
      </c>
      <c r="H734">
        <v>1</v>
      </c>
      <c r="I734">
        <f>LEN(TblAddress[[#This Row],[person_address]])</f>
        <v>9</v>
      </c>
      <c r="J734" s="1">
        <f>IF(TblAddress[[#This Row],[chr_len]]&lt;=I$1002,3,IF(TblAddress[[#This Row],[chr_len]]&lt;=I$1003,2,1))</f>
        <v>3</v>
      </c>
      <c r="K734">
        <f>IF(LEN(TRIM(TblAddress[[#This Row],[cln1]]))=0,0,LEN(TRIM(TblAddress[[#This Row],[cln1]]))-LEN(SUBSTITUTE(TblAddress[[#This Row],[cln1]]," ",""))+1)</f>
        <v>1</v>
      </c>
      <c r="L734">
        <f>IF(LEN(TRIM(TblAddress[[#This Row],[cln2]]))=0,0,LEN(TRIM(TblAddress[[#This Row],[cln2]]))-LEN(SUBSTITUTE(TblAddress[[#This Row],[cln2]]," ",""))+1)</f>
        <v>0</v>
      </c>
      <c r="M734">
        <f>IF(TblAddress[[#This Row],[cln3]]="",0,1)</f>
        <v>0</v>
      </c>
      <c r="N734" s="7">
        <f>LEN(SUBSTITUTE(TblAddress[[#This Row],[cln2]]," ",""))</f>
        <v>0</v>
      </c>
      <c r="O734" s="6">
        <f t="shared" ca="1" si="11"/>
        <v>0.15400385917361725</v>
      </c>
      <c r="P734" s="6">
        <v>0.20022002892656166</v>
      </c>
      <c r="Q734" s="6"/>
      <c r="R734" s="6"/>
      <c r="S734" s="6" t="s">
        <v>2266</v>
      </c>
      <c r="T734" s="6"/>
      <c r="U734" s="6"/>
      <c r="V734" s="8"/>
      <c r="W734" s="6"/>
      <c r="X734" s="6"/>
      <c r="Y734" s="8"/>
      <c r="Z734" s="6" t="s">
        <v>953</v>
      </c>
      <c r="AA734" s="6"/>
      <c r="AB734" s="6"/>
      <c r="AC734" s="6"/>
      <c r="AD734" s="6"/>
      <c r="AE734" s="6">
        <v>0</v>
      </c>
    </row>
    <row r="735" spans="1:31">
      <c r="A735">
        <v>47186236</v>
      </c>
      <c r="B735" t="s">
        <v>1469</v>
      </c>
      <c r="C735" t="s">
        <v>834</v>
      </c>
      <c r="D735" t="str">
        <f>TRIM(SUBSTITUTE(TblAddress[[#This Row],[person_address]],","," "))</f>
        <v>Shenzhen</v>
      </c>
      <c r="E735" t="str">
        <f>TRIM([1]!RegExpReplace(TblAddress[[#This Row],[cln1]],"[^ 0-9]",""))</f>
        <v/>
      </c>
      <c r="F735" t="str">
        <f>TRIM([1]!RegExpFind(TblAddress[[#This Row],[cln1]],"(^|\D)\d{1,3}(\D|$)"))</f>
        <v/>
      </c>
      <c r="G735" t="s">
        <v>61</v>
      </c>
      <c r="H735">
        <v>1</v>
      </c>
      <c r="I735">
        <f>LEN(TblAddress[[#This Row],[person_address]])</f>
        <v>8</v>
      </c>
      <c r="J735" s="1">
        <f>IF(TblAddress[[#This Row],[chr_len]]&lt;=I$1002,3,IF(TblAddress[[#This Row],[chr_len]]&lt;=I$1003,2,1))</f>
        <v>3</v>
      </c>
      <c r="K735">
        <f>IF(LEN(TRIM(TblAddress[[#This Row],[cln1]]))=0,0,LEN(TRIM(TblAddress[[#This Row],[cln1]]))-LEN(SUBSTITUTE(TblAddress[[#This Row],[cln1]]," ",""))+1)</f>
        <v>1</v>
      </c>
      <c r="L735">
        <f>IF(LEN(TRIM(TblAddress[[#This Row],[cln2]]))=0,0,LEN(TRIM(TblAddress[[#This Row],[cln2]]))-LEN(SUBSTITUTE(TblAddress[[#This Row],[cln2]]," ",""))+1)</f>
        <v>0</v>
      </c>
      <c r="M735">
        <f>IF(TblAddress[[#This Row],[cln3]]="",0,1)</f>
        <v>0</v>
      </c>
      <c r="N735" s="7">
        <f>LEN(SUBSTITUTE(TblAddress[[#This Row],[cln2]]," ",""))</f>
        <v>0</v>
      </c>
      <c r="O735" s="6">
        <f t="shared" ca="1" si="11"/>
        <v>0.69766030540461599</v>
      </c>
      <c r="P735" s="6">
        <v>0.20261370789701472</v>
      </c>
      <c r="Q735" s="6"/>
      <c r="R735" s="6"/>
      <c r="S735" s="6" t="s">
        <v>2266</v>
      </c>
      <c r="T735" s="6"/>
      <c r="U735" s="6"/>
      <c r="V735" s="8"/>
      <c r="W735" s="6"/>
      <c r="X735" s="6"/>
      <c r="Y735" s="8"/>
      <c r="Z735" s="6" t="s">
        <v>834</v>
      </c>
      <c r="AA735" s="6"/>
      <c r="AB735" s="6"/>
      <c r="AC735" s="6"/>
      <c r="AD735" s="6"/>
      <c r="AE735" s="6">
        <v>0</v>
      </c>
    </row>
    <row r="736" spans="1:31">
      <c r="A736">
        <v>47198597</v>
      </c>
      <c r="B736" t="s">
        <v>1471</v>
      </c>
      <c r="C736" t="s">
        <v>1285</v>
      </c>
      <c r="D736" t="str">
        <f>TRIM(SUBSTITUTE(TblAddress[[#This Row],[person_address]],","," "))</f>
        <v>Redwood City CA</v>
      </c>
      <c r="E736" t="str">
        <f>TRIM([1]!RegExpReplace(TblAddress[[#This Row],[cln1]],"[^ 0-9]",""))</f>
        <v/>
      </c>
      <c r="F736" t="str">
        <f>TRIM([1]!RegExpFind(TblAddress[[#This Row],[cln1]],"(^|\D)\d{1,3}(\D|$)"))</f>
        <v/>
      </c>
      <c r="G736" t="s">
        <v>19</v>
      </c>
      <c r="H736">
        <v>1</v>
      </c>
      <c r="I736">
        <f>LEN(TblAddress[[#This Row],[person_address]])</f>
        <v>15</v>
      </c>
      <c r="J736" s="1">
        <f>IF(TblAddress[[#This Row],[chr_len]]&lt;=I$1002,3,IF(TblAddress[[#This Row],[chr_len]]&lt;=I$1003,2,1))</f>
        <v>3</v>
      </c>
      <c r="K736">
        <f>IF(LEN(TRIM(TblAddress[[#This Row],[cln1]]))=0,0,LEN(TRIM(TblAddress[[#This Row],[cln1]]))-LEN(SUBSTITUTE(TblAddress[[#This Row],[cln1]]," ",""))+1)</f>
        <v>3</v>
      </c>
      <c r="L736">
        <f>IF(LEN(TRIM(TblAddress[[#This Row],[cln2]]))=0,0,LEN(TRIM(TblAddress[[#This Row],[cln2]]))-LEN(SUBSTITUTE(TblAddress[[#This Row],[cln2]]," ",""))+1)</f>
        <v>0</v>
      </c>
      <c r="M736">
        <f>IF(TblAddress[[#This Row],[cln3]]="",0,1)</f>
        <v>0</v>
      </c>
      <c r="N736" s="7">
        <f>LEN(SUBSTITUTE(TblAddress[[#This Row],[cln2]]," ",""))</f>
        <v>0</v>
      </c>
      <c r="O736" s="6">
        <f t="shared" ca="1" si="11"/>
        <v>0.91442154713204438</v>
      </c>
      <c r="P736" s="6">
        <v>0.11581898903049792</v>
      </c>
      <c r="Q736" s="6"/>
      <c r="R736" s="6"/>
      <c r="S736" s="6" t="s">
        <v>2261</v>
      </c>
      <c r="T736" s="7"/>
      <c r="U736" s="7"/>
      <c r="V736" s="8"/>
      <c r="W736" s="7"/>
      <c r="X736" s="7"/>
      <c r="Y736" s="8"/>
      <c r="Z736" s="7" t="s">
        <v>3305</v>
      </c>
      <c r="AA736" s="7" t="s">
        <v>64</v>
      </c>
      <c r="AB736" s="7"/>
      <c r="AC736" s="6"/>
      <c r="AD736" s="6"/>
      <c r="AE736" s="6">
        <v>0</v>
      </c>
    </row>
    <row r="737" spans="1:31">
      <c r="A737">
        <v>47267846</v>
      </c>
      <c r="B737" t="s">
        <v>1472</v>
      </c>
      <c r="C737" t="s">
        <v>1473</v>
      </c>
      <c r="D737" t="str">
        <f>TRIM(SUBSTITUTE(TblAddress[[#This Row],[person_address]],","," "))</f>
        <v>Waterford PA</v>
      </c>
      <c r="E737" t="str">
        <f>TRIM([1]!RegExpReplace(TblAddress[[#This Row],[cln1]],"[^ 0-9]",""))</f>
        <v/>
      </c>
      <c r="F737" t="str">
        <f>TRIM([1]!RegExpFind(TblAddress[[#This Row],[cln1]],"(^|\D)\d{1,3}(\D|$)"))</f>
        <v/>
      </c>
      <c r="G737" t="s">
        <v>19</v>
      </c>
      <c r="H737">
        <v>1</v>
      </c>
      <c r="I737">
        <f>LEN(TblAddress[[#This Row],[person_address]])</f>
        <v>12</v>
      </c>
      <c r="J737" s="1">
        <f>IF(TblAddress[[#This Row],[chr_len]]&lt;=I$1002,3,IF(TblAddress[[#This Row],[chr_len]]&lt;=I$1003,2,1))</f>
        <v>3</v>
      </c>
      <c r="K737">
        <f>IF(LEN(TRIM(TblAddress[[#This Row],[cln1]]))=0,0,LEN(TRIM(TblAddress[[#This Row],[cln1]]))-LEN(SUBSTITUTE(TblAddress[[#This Row],[cln1]]," ",""))+1)</f>
        <v>2</v>
      </c>
      <c r="L737">
        <f>IF(LEN(TRIM(TblAddress[[#This Row],[cln2]]))=0,0,LEN(TRIM(TblAddress[[#This Row],[cln2]]))-LEN(SUBSTITUTE(TblAddress[[#This Row],[cln2]]," ",""))+1)</f>
        <v>0</v>
      </c>
      <c r="M737">
        <f>IF(TblAddress[[#This Row],[cln3]]="",0,1)</f>
        <v>0</v>
      </c>
      <c r="N737" s="7">
        <f>LEN(SUBSTITUTE(TblAddress[[#This Row],[cln2]]," ",""))</f>
        <v>0</v>
      </c>
      <c r="O737" s="6">
        <f t="shared" ca="1" si="11"/>
        <v>0.53562517630180695</v>
      </c>
      <c r="P737" s="6">
        <v>0.13299900920099961</v>
      </c>
      <c r="Q737" s="6"/>
      <c r="R737" s="6"/>
      <c r="S737" s="6" t="s">
        <v>2262</v>
      </c>
      <c r="T737" s="6"/>
      <c r="U737" s="6"/>
      <c r="V737" s="6"/>
      <c r="W737" s="17"/>
      <c r="X737" s="6"/>
      <c r="Y737" s="18"/>
      <c r="Z737" s="6" t="s">
        <v>3829</v>
      </c>
      <c r="AA737" s="6" t="s">
        <v>2674</v>
      </c>
      <c r="AB737" s="6"/>
      <c r="AC737" s="6"/>
      <c r="AD737" s="6"/>
      <c r="AE737" s="6">
        <v>0</v>
      </c>
    </row>
    <row r="738" spans="1:31">
      <c r="A738">
        <v>47270758</v>
      </c>
      <c r="B738" t="s">
        <v>1474</v>
      </c>
      <c r="C738" t="s">
        <v>712</v>
      </c>
      <c r="D738" t="str">
        <f>TRIM(SUBSTITUTE(TblAddress[[#This Row],[person_address]],","," "))</f>
        <v>Odawara</v>
      </c>
      <c r="E738" t="str">
        <f>TRIM([1]!RegExpReplace(TblAddress[[#This Row],[cln1]],"[^ 0-9]",""))</f>
        <v/>
      </c>
      <c r="F738" t="str">
        <f>TRIM([1]!RegExpFind(TblAddress[[#This Row],[cln1]],"(^|\D)\d{1,3}(\D|$)"))</f>
        <v/>
      </c>
      <c r="G738" t="s">
        <v>8</v>
      </c>
      <c r="H738">
        <v>1</v>
      </c>
      <c r="I738">
        <f>LEN(TblAddress[[#This Row],[person_address]])</f>
        <v>7</v>
      </c>
      <c r="J738" s="1">
        <f>IF(TblAddress[[#This Row],[chr_len]]&lt;=I$1002,3,IF(TblAddress[[#This Row],[chr_len]]&lt;=I$1003,2,1))</f>
        <v>3</v>
      </c>
      <c r="K738">
        <f>IF(LEN(TRIM(TblAddress[[#This Row],[cln1]]))=0,0,LEN(TRIM(TblAddress[[#This Row],[cln1]]))-LEN(SUBSTITUTE(TblAddress[[#This Row],[cln1]]," ",""))+1)</f>
        <v>1</v>
      </c>
      <c r="L738">
        <f>IF(LEN(TRIM(TblAddress[[#This Row],[cln2]]))=0,0,LEN(TRIM(TblAddress[[#This Row],[cln2]]))-LEN(SUBSTITUTE(TblAddress[[#This Row],[cln2]]," ",""))+1)</f>
        <v>0</v>
      </c>
      <c r="M738">
        <f>IF(TblAddress[[#This Row],[cln3]]="",0,1)</f>
        <v>0</v>
      </c>
      <c r="N738" s="7">
        <f>LEN(SUBSTITUTE(TblAddress[[#This Row],[cln2]]," ",""))</f>
        <v>0</v>
      </c>
      <c r="O738" s="6">
        <f t="shared" ca="1" si="11"/>
        <v>4.8769622100950372E-2</v>
      </c>
      <c r="P738" s="6">
        <v>0.18315170719643092</v>
      </c>
      <c r="Q738" s="6"/>
      <c r="R738" s="6"/>
      <c r="S738" s="6" t="s">
        <v>2265</v>
      </c>
      <c r="T738" s="7"/>
      <c r="U738" s="7"/>
      <c r="V738" s="8"/>
      <c r="X738" s="7"/>
      <c r="Y738" s="8"/>
      <c r="Z738" s="7" t="s">
        <v>712</v>
      </c>
      <c r="AA738" s="7"/>
      <c r="AB738" s="7"/>
      <c r="AC738" s="7"/>
      <c r="AD738" s="7"/>
      <c r="AE738" s="7">
        <v>0</v>
      </c>
    </row>
    <row r="739" spans="1:31">
      <c r="A739">
        <v>47276588</v>
      </c>
      <c r="B739" t="s">
        <v>1475</v>
      </c>
      <c r="C739" t="s">
        <v>1476</v>
      </c>
      <c r="D739" t="str">
        <f>TRIM(SUBSTITUTE(TblAddress[[#This Row],[person_address]],","," "))</f>
        <v>Yeongdeungpo-gu</v>
      </c>
      <c r="E739" t="str">
        <f>TRIM([1]!RegExpReplace(TblAddress[[#This Row],[cln1]],"[^ 0-9]",""))</f>
        <v/>
      </c>
      <c r="F739" t="str">
        <f>TRIM([1]!RegExpFind(TblAddress[[#This Row],[cln1]],"(^|\D)\d{1,3}(\D|$)"))</f>
        <v/>
      </c>
      <c r="G739" t="s">
        <v>15</v>
      </c>
      <c r="H739">
        <v>1</v>
      </c>
      <c r="I739">
        <f>LEN(TblAddress[[#This Row],[person_address]])</f>
        <v>15</v>
      </c>
      <c r="J739" s="1">
        <f>IF(TblAddress[[#This Row],[chr_len]]&lt;=I$1002,3,IF(TblAddress[[#This Row],[chr_len]]&lt;=I$1003,2,1))</f>
        <v>3</v>
      </c>
      <c r="K739">
        <f>IF(LEN(TRIM(TblAddress[[#This Row],[cln1]]))=0,0,LEN(TRIM(TblAddress[[#This Row],[cln1]]))-LEN(SUBSTITUTE(TblAddress[[#This Row],[cln1]]," ",""))+1)</f>
        <v>1</v>
      </c>
      <c r="L739">
        <f>IF(LEN(TRIM(TblAddress[[#This Row],[cln2]]))=0,0,LEN(TRIM(TblAddress[[#This Row],[cln2]]))-LEN(SUBSTITUTE(TblAddress[[#This Row],[cln2]]," ",""))+1)</f>
        <v>0</v>
      </c>
      <c r="M739">
        <f>IF(TblAddress[[#This Row],[cln3]]="",0,1)</f>
        <v>0</v>
      </c>
      <c r="N739" s="7">
        <f>LEN(SUBSTITUTE(TblAddress[[#This Row],[cln2]]," ",""))</f>
        <v>0</v>
      </c>
      <c r="O739" s="6">
        <f t="shared" ca="1" si="11"/>
        <v>0.1405323508995453</v>
      </c>
      <c r="P739" s="6">
        <v>0.13231181078335608</v>
      </c>
      <c r="Q739" s="6"/>
      <c r="R739" s="6"/>
      <c r="S739" s="6" t="s">
        <v>2262</v>
      </c>
      <c r="T739" s="6"/>
      <c r="U739" s="6"/>
      <c r="V739" s="6"/>
      <c r="W739" s="17"/>
      <c r="X739" s="6" t="s">
        <v>1476</v>
      </c>
      <c r="Y739" s="18"/>
      <c r="Z739" s="6"/>
      <c r="AA739" s="6"/>
      <c r="AB739" s="6"/>
      <c r="AC739" s="6"/>
      <c r="AD739" s="6"/>
      <c r="AE739" s="6">
        <v>0</v>
      </c>
    </row>
    <row r="740" spans="1:31">
      <c r="A740">
        <v>47287316</v>
      </c>
      <c r="B740" t="s">
        <v>1477</v>
      </c>
      <c r="C740" t="s">
        <v>1478</v>
      </c>
      <c r="D740" t="str">
        <f>TRIM(SUBSTITUTE(TblAddress[[#This Row],[person_address]],","," "))</f>
        <v>MIAOLI COUNTY</v>
      </c>
      <c r="E740" t="str">
        <f>TRIM([1]!RegExpReplace(TblAddress[[#This Row],[cln1]],"[^ 0-9]",""))</f>
        <v/>
      </c>
      <c r="F740" t="str">
        <f>TRIM([1]!RegExpFind(TblAddress[[#This Row],[cln1]],"(^|\D)\d{1,3}(\D|$)"))</f>
        <v/>
      </c>
      <c r="G740" t="s">
        <v>11</v>
      </c>
      <c r="H740">
        <v>1</v>
      </c>
      <c r="I740">
        <f>LEN(TblAddress[[#This Row],[person_address]])</f>
        <v>13</v>
      </c>
      <c r="J740" s="1">
        <f>IF(TblAddress[[#This Row],[chr_len]]&lt;=I$1002,3,IF(TblAddress[[#This Row],[chr_len]]&lt;=I$1003,2,1))</f>
        <v>3</v>
      </c>
      <c r="K740">
        <f>IF(LEN(TRIM(TblAddress[[#This Row],[cln1]]))=0,0,LEN(TRIM(TblAddress[[#This Row],[cln1]]))-LEN(SUBSTITUTE(TblAddress[[#This Row],[cln1]]," ",""))+1)</f>
        <v>2</v>
      </c>
      <c r="L740">
        <f>IF(LEN(TRIM(TblAddress[[#This Row],[cln2]]))=0,0,LEN(TRIM(TblAddress[[#This Row],[cln2]]))-LEN(SUBSTITUTE(TblAddress[[#This Row],[cln2]]," ",""))+1)</f>
        <v>0</v>
      </c>
      <c r="M740">
        <f>IF(TblAddress[[#This Row],[cln3]]="",0,1)</f>
        <v>0</v>
      </c>
      <c r="N740" s="7">
        <f>LEN(SUBSTITUTE(TblAddress[[#This Row],[cln2]]," ",""))</f>
        <v>0</v>
      </c>
      <c r="O740" s="6">
        <f t="shared" ca="1" si="11"/>
        <v>0.96925094939995005</v>
      </c>
      <c r="P740" s="6">
        <v>0.1188389355192917</v>
      </c>
      <c r="Q740" s="6"/>
      <c r="R740" s="6"/>
      <c r="S740" s="6" t="s">
        <v>2261</v>
      </c>
      <c r="T740" s="7"/>
      <c r="U740" s="7"/>
      <c r="V740" s="8"/>
      <c r="W740" s="7"/>
      <c r="X740" s="7"/>
      <c r="Y740" s="8"/>
      <c r="Z740" s="7"/>
      <c r="AA740" s="7" t="s">
        <v>1478</v>
      </c>
      <c r="AB740" s="7"/>
      <c r="AC740" s="6"/>
      <c r="AD740" s="6"/>
      <c r="AE740" s="6">
        <v>0</v>
      </c>
    </row>
    <row r="741" spans="1:31">
      <c r="A741">
        <v>47289896</v>
      </c>
      <c r="B741" t="s">
        <v>1479</v>
      </c>
      <c r="C741" t="s">
        <v>1480</v>
      </c>
      <c r="D741" t="str">
        <f>TRIM(SUBSTITUTE(TblAddress[[#This Row],[person_address]],","," "))</f>
        <v>Tuscaloosa AL</v>
      </c>
      <c r="E741" t="str">
        <f>TRIM([1]!RegExpReplace(TblAddress[[#This Row],[cln1]],"[^ 0-9]",""))</f>
        <v/>
      </c>
      <c r="F741" t="str">
        <f>TRIM([1]!RegExpFind(TblAddress[[#This Row],[cln1]],"(^|\D)\d{1,3}(\D|$)"))</f>
        <v/>
      </c>
      <c r="G741" t="s">
        <v>19</v>
      </c>
      <c r="H741">
        <v>1</v>
      </c>
      <c r="I741">
        <f>LEN(TblAddress[[#This Row],[person_address]])</f>
        <v>13</v>
      </c>
      <c r="J741" s="1">
        <f>IF(TblAddress[[#This Row],[chr_len]]&lt;=I$1002,3,IF(TblAddress[[#This Row],[chr_len]]&lt;=I$1003,2,1))</f>
        <v>3</v>
      </c>
      <c r="K741">
        <f>IF(LEN(TRIM(TblAddress[[#This Row],[cln1]]))=0,0,LEN(TRIM(TblAddress[[#This Row],[cln1]]))-LEN(SUBSTITUTE(TblAddress[[#This Row],[cln1]]," ",""))+1)</f>
        <v>2</v>
      </c>
      <c r="L741">
        <f>IF(LEN(TRIM(TblAddress[[#This Row],[cln2]]))=0,0,LEN(TRIM(TblAddress[[#This Row],[cln2]]))-LEN(SUBSTITUTE(TblAddress[[#This Row],[cln2]]," ",""))+1)</f>
        <v>0</v>
      </c>
      <c r="M741">
        <f>IF(TblAddress[[#This Row],[cln3]]="",0,1)</f>
        <v>0</v>
      </c>
      <c r="N741" s="7">
        <f>LEN(SUBSTITUTE(TblAddress[[#This Row],[cln2]]," ",""))</f>
        <v>0</v>
      </c>
      <c r="O741" s="6">
        <f t="shared" ca="1" si="11"/>
        <v>0.71736546376658383</v>
      </c>
      <c r="P741" s="6">
        <v>0.13894885548910085</v>
      </c>
      <c r="Q741" s="6"/>
      <c r="R741" s="6"/>
      <c r="S741" s="6" t="s">
        <v>2262</v>
      </c>
      <c r="T741" s="6"/>
      <c r="U741" s="6"/>
      <c r="V741" s="6"/>
      <c r="W741" s="17"/>
      <c r="X741" s="6"/>
      <c r="Y741" s="18"/>
      <c r="Z741" s="6" t="s">
        <v>3830</v>
      </c>
      <c r="AA741" s="6" t="s">
        <v>2521</v>
      </c>
      <c r="AB741" s="6"/>
      <c r="AC741" s="6"/>
      <c r="AD741" s="6"/>
      <c r="AE741" s="6">
        <v>0</v>
      </c>
    </row>
    <row r="742" spans="1:31">
      <c r="A742">
        <v>47291146</v>
      </c>
      <c r="B742" t="s">
        <v>1481</v>
      </c>
      <c r="C742" t="s">
        <v>1482</v>
      </c>
      <c r="D742" t="str">
        <f>TRIM(SUBSTITUTE(TblAddress[[#This Row],[person_address]],","," "))</f>
        <v>Scarborough ME</v>
      </c>
      <c r="E742" t="str">
        <f>TRIM([1]!RegExpReplace(TblAddress[[#This Row],[cln1]],"[^ 0-9]",""))</f>
        <v/>
      </c>
      <c r="F742" t="str">
        <f>TRIM([1]!RegExpFind(TblAddress[[#This Row],[cln1]],"(^|\D)\d{1,3}(\D|$)"))</f>
        <v/>
      </c>
      <c r="G742" t="s">
        <v>19</v>
      </c>
      <c r="H742">
        <v>1</v>
      </c>
      <c r="I742">
        <f>LEN(TblAddress[[#This Row],[person_address]])</f>
        <v>14</v>
      </c>
      <c r="J742" s="1">
        <f>IF(TblAddress[[#This Row],[chr_len]]&lt;=I$1002,3,IF(TblAddress[[#This Row],[chr_len]]&lt;=I$1003,2,1))</f>
        <v>3</v>
      </c>
      <c r="K742">
        <f>IF(LEN(TRIM(TblAddress[[#This Row],[cln1]]))=0,0,LEN(TRIM(TblAddress[[#This Row],[cln1]]))-LEN(SUBSTITUTE(TblAddress[[#This Row],[cln1]]," ",""))+1)</f>
        <v>2</v>
      </c>
      <c r="L742">
        <f>IF(LEN(TRIM(TblAddress[[#This Row],[cln2]]))=0,0,LEN(TRIM(TblAddress[[#This Row],[cln2]]))-LEN(SUBSTITUTE(TblAddress[[#This Row],[cln2]]," ",""))+1)</f>
        <v>0</v>
      </c>
      <c r="M742">
        <f>IF(TblAddress[[#This Row],[cln3]]="",0,1)</f>
        <v>0</v>
      </c>
      <c r="N742" s="7">
        <f>LEN(SUBSTITUTE(TblAddress[[#This Row],[cln2]]," ",""))</f>
        <v>0</v>
      </c>
      <c r="O742" s="6">
        <f t="shared" ca="1" si="11"/>
        <v>0.19637851229025516</v>
      </c>
      <c r="P742" s="6">
        <v>0.1805267955989559</v>
      </c>
      <c r="Q742" s="6"/>
      <c r="R742" s="6"/>
      <c r="S742" s="6" t="s">
        <v>2265</v>
      </c>
      <c r="T742" s="7"/>
      <c r="U742" s="7"/>
      <c r="V742" s="8"/>
      <c r="W742" s="7"/>
      <c r="X742" s="7"/>
      <c r="Y742" s="8"/>
      <c r="Z742" s="7" t="s">
        <v>3568</v>
      </c>
      <c r="AA742" s="7" t="s">
        <v>3569</v>
      </c>
      <c r="AB742" s="7"/>
      <c r="AC742" s="7"/>
      <c r="AD742" s="7"/>
      <c r="AE742" s="7">
        <v>0</v>
      </c>
    </row>
    <row r="743" spans="1:31">
      <c r="A743">
        <v>47314245</v>
      </c>
      <c r="B743" t="s">
        <v>1483</v>
      </c>
      <c r="C743" t="s">
        <v>1254</v>
      </c>
      <c r="D743" t="str">
        <f>TRIM(SUBSTITUTE(TblAddress[[#This Row],[person_address]],","," "))</f>
        <v>Foster City CA</v>
      </c>
      <c r="E743" t="str">
        <f>TRIM([1]!RegExpReplace(TblAddress[[#This Row],[cln1]],"[^ 0-9]",""))</f>
        <v/>
      </c>
      <c r="F743" t="str">
        <f>TRIM([1]!RegExpFind(TblAddress[[#This Row],[cln1]],"(^|\D)\d{1,3}(\D|$)"))</f>
        <v/>
      </c>
      <c r="G743" t="s">
        <v>19</v>
      </c>
      <c r="H743">
        <v>1</v>
      </c>
      <c r="I743">
        <f>LEN(TblAddress[[#This Row],[person_address]])</f>
        <v>14</v>
      </c>
      <c r="J743" s="1">
        <f>IF(TblAddress[[#This Row],[chr_len]]&lt;=I$1002,3,IF(TblAddress[[#This Row],[chr_len]]&lt;=I$1003,2,1))</f>
        <v>3</v>
      </c>
      <c r="K743">
        <f>IF(LEN(TRIM(TblAddress[[#This Row],[cln1]]))=0,0,LEN(TRIM(TblAddress[[#This Row],[cln1]]))-LEN(SUBSTITUTE(TblAddress[[#This Row],[cln1]]," ",""))+1)</f>
        <v>3</v>
      </c>
      <c r="L743">
        <f>IF(LEN(TRIM(TblAddress[[#This Row],[cln2]]))=0,0,LEN(TRIM(TblAddress[[#This Row],[cln2]]))-LEN(SUBSTITUTE(TblAddress[[#This Row],[cln2]]," ",""))+1)</f>
        <v>0</v>
      </c>
      <c r="M743">
        <f>IF(TblAddress[[#This Row],[cln3]]="",0,1)</f>
        <v>0</v>
      </c>
      <c r="N743" s="7">
        <f>LEN(SUBSTITUTE(TblAddress[[#This Row],[cln2]]," ",""))</f>
        <v>0</v>
      </c>
      <c r="O743" s="6">
        <f t="shared" ca="1" si="11"/>
        <v>0.8093976572433923</v>
      </c>
      <c r="P743" s="6">
        <v>0.20895986453226856</v>
      </c>
      <c r="Q743" s="6"/>
      <c r="R743" s="6"/>
      <c r="S743" s="6" t="s">
        <v>2266</v>
      </c>
      <c r="T743" s="6"/>
      <c r="U743" s="6"/>
      <c r="V743" s="8"/>
      <c r="W743" s="6"/>
      <c r="X743" s="6"/>
      <c r="Y743" s="8"/>
      <c r="Z743" s="6" t="s">
        <v>2438</v>
      </c>
      <c r="AA743" s="6" t="s">
        <v>64</v>
      </c>
      <c r="AB743" s="6"/>
      <c r="AC743" s="6"/>
      <c r="AD743" s="6"/>
      <c r="AE743" s="6">
        <v>0</v>
      </c>
    </row>
    <row r="744" spans="1:31">
      <c r="A744">
        <v>47324964</v>
      </c>
      <c r="B744" t="s">
        <v>1484</v>
      </c>
      <c r="C744" t="s">
        <v>1976</v>
      </c>
      <c r="D744" t="str">
        <f>TRIM(SUBSTITUTE(TblAddress[[#This Row],[person_address]],","," "))</f>
        <v>Malmö</v>
      </c>
      <c r="E744" t="str">
        <f>TRIM([1]!RegExpReplace(TblAddress[[#This Row],[cln1]],"[^ 0-9]",""))</f>
        <v/>
      </c>
      <c r="F744" t="str">
        <f>TRIM([1]!RegExpFind(TblAddress[[#This Row],[cln1]],"(^|\D)\d{1,3}(\D|$)"))</f>
        <v/>
      </c>
      <c r="G744" t="s">
        <v>30</v>
      </c>
      <c r="H744">
        <v>1</v>
      </c>
      <c r="I744">
        <f>LEN(TblAddress[[#This Row],[person_address]])</f>
        <v>5</v>
      </c>
      <c r="J744" s="1">
        <f>IF(TblAddress[[#This Row],[chr_len]]&lt;=I$1002,3,IF(TblAddress[[#This Row],[chr_len]]&lt;=I$1003,2,1))</f>
        <v>3</v>
      </c>
      <c r="K744">
        <f>IF(LEN(TRIM(TblAddress[[#This Row],[cln1]]))=0,0,LEN(TRIM(TblAddress[[#This Row],[cln1]]))-LEN(SUBSTITUTE(TblAddress[[#This Row],[cln1]]," ",""))+1)</f>
        <v>1</v>
      </c>
      <c r="L744">
        <f>IF(LEN(TRIM(TblAddress[[#This Row],[cln2]]))=0,0,LEN(TRIM(TblAddress[[#This Row],[cln2]]))-LEN(SUBSTITUTE(TblAddress[[#This Row],[cln2]]," ",""))+1)</f>
        <v>0</v>
      </c>
      <c r="M744">
        <f>IF(TblAddress[[#This Row],[cln3]]="",0,1)</f>
        <v>0</v>
      </c>
      <c r="N744" s="7">
        <f>LEN(SUBSTITUTE(TblAddress[[#This Row],[cln2]]," ",""))</f>
        <v>0</v>
      </c>
      <c r="O744" s="6">
        <f t="shared" ca="1" si="11"/>
        <v>0.19932770814893019</v>
      </c>
      <c r="P744" s="6">
        <v>0.14171185559529631</v>
      </c>
      <c r="Q744" s="6"/>
      <c r="R744" s="6"/>
      <c r="S744" s="6" t="s">
        <v>2262</v>
      </c>
      <c r="T744" s="6"/>
      <c r="U744" s="6"/>
      <c r="V744" s="6"/>
      <c r="W744" s="17"/>
      <c r="X744" s="6"/>
      <c r="Y744" s="18"/>
      <c r="Z744" s="6" t="s">
        <v>1976</v>
      </c>
      <c r="AA744" s="6"/>
      <c r="AB744" s="6"/>
      <c r="AC744" s="6"/>
      <c r="AD744" s="6"/>
      <c r="AE744" s="6">
        <v>0</v>
      </c>
    </row>
    <row r="745" spans="1:31">
      <c r="A745">
        <v>47335664</v>
      </c>
      <c r="B745" t="s">
        <v>1485</v>
      </c>
      <c r="C745" t="s">
        <v>1486</v>
      </c>
      <c r="D745" t="str">
        <f>TRIM(SUBSTITUTE(TblAddress[[#This Row],[person_address]],","," "))</f>
        <v>West Roxbury MA</v>
      </c>
      <c r="E745" t="str">
        <f>TRIM([1]!RegExpReplace(TblAddress[[#This Row],[cln1]],"[^ 0-9]",""))</f>
        <v/>
      </c>
      <c r="F745" t="str">
        <f>TRIM([1]!RegExpFind(TblAddress[[#This Row],[cln1]],"(^|\D)\d{1,3}(\D|$)"))</f>
        <v/>
      </c>
      <c r="G745" t="s">
        <v>19</v>
      </c>
      <c r="H745">
        <v>1</v>
      </c>
      <c r="I745">
        <f>LEN(TblAddress[[#This Row],[person_address]])</f>
        <v>15</v>
      </c>
      <c r="J745" s="1">
        <f>IF(TblAddress[[#This Row],[chr_len]]&lt;=I$1002,3,IF(TblAddress[[#This Row],[chr_len]]&lt;=I$1003,2,1))</f>
        <v>3</v>
      </c>
      <c r="K745">
        <f>IF(LEN(TRIM(TblAddress[[#This Row],[cln1]]))=0,0,LEN(TRIM(TblAddress[[#This Row],[cln1]]))-LEN(SUBSTITUTE(TblAddress[[#This Row],[cln1]]," ",""))+1)</f>
        <v>3</v>
      </c>
      <c r="L745">
        <f>IF(LEN(TRIM(TblAddress[[#This Row],[cln2]]))=0,0,LEN(TRIM(TblAddress[[#This Row],[cln2]]))-LEN(SUBSTITUTE(TblAddress[[#This Row],[cln2]]," ",""))+1)</f>
        <v>0</v>
      </c>
      <c r="M745">
        <f>IF(TblAddress[[#This Row],[cln3]]="",0,1)</f>
        <v>0</v>
      </c>
      <c r="N745" s="7">
        <f>LEN(SUBSTITUTE(TblAddress[[#This Row],[cln2]]," ",""))</f>
        <v>0</v>
      </c>
      <c r="O745" s="6">
        <f t="shared" ca="1" si="11"/>
        <v>4.1710260145301659E-2</v>
      </c>
      <c r="P745" s="6">
        <v>0.14770535048549616</v>
      </c>
      <c r="Q745" s="6"/>
      <c r="R745" s="6"/>
      <c r="S745" s="6" t="s">
        <v>2263</v>
      </c>
      <c r="T745" s="6"/>
      <c r="U745" s="6"/>
      <c r="V745" s="8"/>
      <c r="W745" s="6"/>
      <c r="X745" s="6" t="s">
        <v>3078</v>
      </c>
      <c r="Y745" s="8"/>
      <c r="Z745" s="6"/>
      <c r="AA745" s="6" t="s">
        <v>2380</v>
      </c>
      <c r="AB745" s="6"/>
      <c r="AC745" s="6"/>
      <c r="AD745" s="6"/>
      <c r="AE745" s="6">
        <v>0</v>
      </c>
    </row>
    <row r="746" spans="1:31">
      <c r="A746">
        <v>47918804</v>
      </c>
      <c r="B746" t="s">
        <v>1487</v>
      </c>
      <c r="C746" t="s">
        <v>1488</v>
      </c>
      <c r="D746" t="str">
        <f>TRIM(SUBSTITUTE(TblAddress[[#This Row],[person_address]],","," "))</f>
        <v>Via San Giovanni Bosco 16 I-20028 San Vittore Olona MI</v>
      </c>
      <c r="E746" t="str">
        <f>TRIM([1]!RegExpReplace(TblAddress[[#This Row],[cln1]],"[^ 0-9]",""))</f>
        <v>16 20028</v>
      </c>
      <c r="F746" t="str">
        <f>TRIM([1]!RegExpFind(TblAddress[[#This Row],[cln1]],"(^|\D)\d{1,3}(\D|$)"))</f>
        <v>16</v>
      </c>
      <c r="G746" t="s">
        <v>14</v>
      </c>
      <c r="H746">
        <v>1</v>
      </c>
      <c r="I746">
        <f>LEN(TblAddress[[#This Row],[person_address]])</f>
        <v>54</v>
      </c>
      <c r="J746" s="1">
        <f>IF(TblAddress[[#This Row],[chr_len]]&lt;=I$1002,3,IF(TblAddress[[#This Row],[chr_len]]&lt;=I$1003,2,1))</f>
        <v>1</v>
      </c>
      <c r="K746">
        <f>IF(LEN(TRIM(TblAddress[[#This Row],[cln1]]))=0,0,LEN(TRIM(TblAddress[[#This Row],[cln1]]))-LEN(SUBSTITUTE(TblAddress[[#This Row],[cln1]]," ",""))+1)</f>
        <v>10</v>
      </c>
      <c r="L746">
        <f>IF(LEN(TRIM(TblAddress[[#This Row],[cln2]]))=0,0,LEN(TRIM(TblAddress[[#This Row],[cln2]]))-LEN(SUBSTITUTE(TblAddress[[#This Row],[cln2]]," ",""))+1)</f>
        <v>2</v>
      </c>
      <c r="M746">
        <f>IF(TblAddress[[#This Row],[cln3]]="",0,1)</f>
        <v>1</v>
      </c>
      <c r="N746" s="7">
        <f>LEN(SUBSTITUTE(TblAddress[[#This Row],[cln2]]," ",""))</f>
        <v>7</v>
      </c>
      <c r="O746" s="6">
        <f t="shared" ca="1" si="11"/>
        <v>0.69697570549455967</v>
      </c>
      <c r="P746" s="6">
        <v>0.13105493742392815</v>
      </c>
      <c r="Q746" s="6"/>
      <c r="R746" s="6"/>
      <c r="S746" s="6" t="s">
        <v>2262</v>
      </c>
      <c r="T746" s="6"/>
      <c r="U746" s="6"/>
      <c r="V746" s="6" t="s">
        <v>3831</v>
      </c>
      <c r="W746" s="17">
        <v>16</v>
      </c>
      <c r="X746" s="6" t="s">
        <v>3832</v>
      </c>
      <c r="Y746" s="18" t="s">
        <v>3833</v>
      </c>
      <c r="Z746" s="6"/>
      <c r="AA746" s="6" t="s">
        <v>2041</v>
      </c>
      <c r="AB746" s="6"/>
      <c r="AC746" s="6"/>
      <c r="AD746" s="6"/>
      <c r="AE746" s="6">
        <v>1</v>
      </c>
    </row>
    <row r="747" spans="1:31">
      <c r="A747">
        <v>47926797</v>
      </c>
      <c r="B747" t="s">
        <v>1489</v>
      </c>
      <c r="C747" t="s">
        <v>1490</v>
      </c>
      <c r="D747" t="str">
        <f>TRIM(SUBSTITUTE(TblAddress[[#This Row],[person_address]],","," "))</f>
        <v>c/o Kymab Limited Meditrina (B260) Babraham Research Campus Cambridge Cambridgeshire CB22 3AT</v>
      </c>
      <c r="E747" t="str">
        <f>TRIM([1]!RegExpReplace(TblAddress[[#This Row],[cln1]],"[^ 0-9]",""))</f>
        <v>260 22 3</v>
      </c>
      <c r="F747" t="str">
        <f>TRIM([1]!RegExpFind(TblAddress[[#This Row],[cln1]],"(^|\D)\d{1,3}(\D|$)"))</f>
        <v>B260)</v>
      </c>
      <c r="G747" t="s">
        <v>16</v>
      </c>
      <c r="H747">
        <v>1</v>
      </c>
      <c r="I747">
        <f>LEN(TblAddress[[#This Row],[person_address]])</f>
        <v>96</v>
      </c>
      <c r="J747" s="1">
        <f>IF(TblAddress[[#This Row],[chr_len]]&lt;=I$1002,3,IF(TblAddress[[#This Row],[chr_len]]&lt;=I$1003,2,1))</f>
        <v>1</v>
      </c>
      <c r="K747">
        <f>IF(LEN(TRIM(TblAddress[[#This Row],[cln1]]))=0,0,LEN(TRIM(TblAddress[[#This Row],[cln1]]))-LEN(SUBSTITUTE(TblAddress[[#This Row],[cln1]]," ",""))+1)</f>
        <v>12</v>
      </c>
      <c r="L747">
        <f>IF(LEN(TRIM(TblAddress[[#This Row],[cln2]]))=0,0,LEN(TRIM(TblAddress[[#This Row],[cln2]]))-LEN(SUBSTITUTE(TblAddress[[#This Row],[cln2]]," ",""))+1)</f>
        <v>3</v>
      </c>
      <c r="M747">
        <f>IF(TblAddress[[#This Row],[cln3]]="",0,1)</f>
        <v>1</v>
      </c>
      <c r="N747" s="7">
        <f>LEN(SUBSTITUTE(TblAddress[[#This Row],[cln2]]," ",""))</f>
        <v>6</v>
      </c>
      <c r="O747" s="6">
        <f t="shared" ca="1" si="11"/>
        <v>0.49901485792059741</v>
      </c>
      <c r="P747" s="6">
        <v>0.13073375179765989</v>
      </c>
      <c r="Q747" s="6"/>
      <c r="R747" s="6"/>
      <c r="S747" s="6" t="s">
        <v>2262</v>
      </c>
      <c r="T747" s="6" t="s">
        <v>3834</v>
      </c>
      <c r="U747" s="6" t="s">
        <v>3835</v>
      </c>
      <c r="V747" s="6" t="s">
        <v>3836</v>
      </c>
      <c r="W747" s="17"/>
      <c r="X747" s="6"/>
      <c r="Y747" s="18" t="s">
        <v>3837</v>
      </c>
      <c r="Z747" s="6" t="s">
        <v>2418</v>
      </c>
      <c r="AA747" s="6" t="s">
        <v>1230</v>
      </c>
      <c r="AB747" s="6"/>
      <c r="AC747" s="6"/>
      <c r="AD747" s="6"/>
      <c r="AE747" s="6">
        <v>1</v>
      </c>
    </row>
    <row r="748" spans="1:31">
      <c r="A748">
        <v>47976371</v>
      </c>
      <c r="B748" t="s">
        <v>1491</v>
      </c>
      <c r="C748" t="s">
        <v>1492</v>
      </c>
      <c r="D748" t="str">
        <f>TRIM(SUBSTITUTE(TblAddress[[#This Row],[person_address]],","," "))</f>
        <v>102-1505 POSCO Sup. Apt. Yucheon-dong</v>
      </c>
      <c r="E748" t="str">
        <f>TRIM([1]!RegExpReplace(TblAddress[[#This Row],[cln1]],"[^ 0-9]",""))</f>
        <v>1021505</v>
      </c>
      <c r="F748" t="str">
        <f>TRIM([1]!RegExpFind(TblAddress[[#This Row],[cln1]],"(^|\D)\d{1,3}(\D|$)"))</f>
        <v>102-</v>
      </c>
      <c r="G748" t="s">
        <v>15</v>
      </c>
      <c r="H748">
        <v>1</v>
      </c>
      <c r="I748">
        <f>LEN(TblAddress[[#This Row],[person_address]])</f>
        <v>37</v>
      </c>
      <c r="J748" s="1">
        <f>IF(TblAddress[[#This Row],[chr_len]]&lt;=I$1002,3,IF(TblAddress[[#This Row],[chr_len]]&lt;=I$1003,2,1))</f>
        <v>1</v>
      </c>
      <c r="K748">
        <f>IF(LEN(TRIM(TblAddress[[#This Row],[cln1]]))=0,0,LEN(TRIM(TblAddress[[#This Row],[cln1]]))-LEN(SUBSTITUTE(TblAddress[[#This Row],[cln1]]," ",""))+1)</f>
        <v>5</v>
      </c>
      <c r="L748">
        <f>IF(LEN(TRIM(TblAddress[[#This Row],[cln2]]))=0,0,LEN(TRIM(TblAddress[[#This Row],[cln2]]))-LEN(SUBSTITUTE(TblAddress[[#This Row],[cln2]]," ",""))+1)</f>
        <v>1</v>
      </c>
      <c r="M748">
        <f>IF(TblAddress[[#This Row],[cln3]]="",0,1)</f>
        <v>1</v>
      </c>
      <c r="N748" s="7">
        <f>LEN(SUBSTITUTE(TblAddress[[#This Row],[cln2]]," ",""))</f>
        <v>7</v>
      </c>
      <c r="O748" s="6">
        <f t="shared" ca="1" si="11"/>
        <v>0.76046888802166324</v>
      </c>
      <c r="P748" s="6">
        <v>0.19172946550576864</v>
      </c>
      <c r="Q748" s="6"/>
      <c r="R748" s="6"/>
      <c r="S748" s="6" t="s">
        <v>2265</v>
      </c>
      <c r="T748" s="7" t="s">
        <v>3570</v>
      </c>
      <c r="U748" s="7" t="s">
        <v>3571</v>
      </c>
      <c r="V748" s="8"/>
      <c r="W748" s="7" t="s">
        <v>3572</v>
      </c>
      <c r="X748" s="7" t="s">
        <v>3533</v>
      </c>
      <c r="Y748" s="8"/>
      <c r="Z748" s="7"/>
      <c r="AA748" s="7"/>
      <c r="AB748" s="7"/>
      <c r="AC748" s="7"/>
      <c r="AD748" s="7"/>
      <c r="AE748" s="7">
        <v>0</v>
      </c>
    </row>
    <row r="749" spans="1:31">
      <c r="A749">
        <v>48016103</v>
      </c>
      <c r="B749" t="s">
        <v>1493</v>
      </c>
      <c r="C749" t="s">
        <v>1494</v>
      </c>
      <c r="D749" t="str">
        <f>TRIM(SUBSTITUTE(TblAddress[[#This Row],[person_address]],","," "))</f>
        <v>Catalysts &amp; Chem. Ind. 13-2 Kitaminatomachi</v>
      </c>
      <c r="E749" t="str">
        <f>TRIM([1]!RegExpReplace(TblAddress[[#This Row],[cln1]],"[^ 0-9]",""))</f>
        <v>132</v>
      </c>
      <c r="F749" t="str">
        <f>TRIM([1]!RegExpFind(TblAddress[[#This Row],[cln1]],"(^|\D)\d{1,3}(\D|$)"))</f>
        <v>13-</v>
      </c>
      <c r="G749" t="s">
        <v>8</v>
      </c>
      <c r="H749">
        <v>1</v>
      </c>
      <c r="I749">
        <f>LEN(TblAddress[[#This Row],[person_address]])</f>
        <v>44</v>
      </c>
      <c r="J749" s="1">
        <f>IF(TblAddress[[#This Row],[chr_len]]&lt;=I$1002,3,IF(TblAddress[[#This Row],[chr_len]]&lt;=I$1003,2,1))</f>
        <v>1</v>
      </c>
      <c r="K749">
        <f>IF(LEN(TRIM(TblAddress[[#This Row],[cln1]]))=0,0,LEN(TRIM(TblAddress[[#This Row],[cln1]]))-LEN(SUBSTITUTE(TblAddress[[#This Row],[cln1]]," ",""))+1)</f>
        <v>6</v>
      </c>
      <c r="L749">
        <f>IF(LEN(TRIM(TblAddress[[#This Row],[cln2]]))=0,0,LEN(TRIM(TblAddress[[#This Row],[cln2]]))-LEN(SUBSTITUTE(TblAddress[[#This Row],[cln2]]," ",""))+1)</f>
        <v>1</v>
      </c>
      <c r="M749">
        <f>IF(TblAddress[[#This Row],[cln3]]="",0,1)</f>
        <v>1</v>
      </c>
      <c r="N749" s="7">
        <f>LEN(SUBSTITUTE(TblAddress[[#This Row],[cln2]]," ",""))</f>
        <v>3</v>
      </c>
      <c r="O749" s="6">
        <f t="shared" ca="1" si="11"/>
        <v>0.90753767050477341</v>
      </c>
      <c r="P749" s="6">
        <v>0.11997330878066625</v>
      </c>
      <c r="Q749" s="6"/>
      <c r="R749" s="6"/>
      <c r="S749" s="6" t="s">
        <v>2261</v>
      </c>
      <c r="T749" s="7" t="s">
        <v>3306</v>
      </c>
      <c r="U749" s="7"/>
      <c r="V749" s="8" t="s">
        <v>3307</v>
      </c>
      <c r="X749" s="7"/>
      <c r="Y749" s="8"/>
      <c r="Z749" s="7"/>
      <c r="AA749" s="7" t="s">
        <v>3308</v>
      </c>
      <c r="AB749" s="7"/>
      <c r="AC749" s="6"/>
      <c r="AD749" s="6"/>
      <c r="AE749" s="6">
        <v>0</v>
      </c>
    </row>
    <row r="750" spans="1:31">
      <c r="A750">
        <v>48035186</v>
      </c>
      <c r="B750" t="s">
        <v>1496</v>
      </c>
      <c r="C750" t="s">
        <v>1497</v>
      </c>
      <c r="D750" t="str">
        <f>TRIM(SUBSTITUTE(TblAddress[[#This Row],[person_address]],","," "))</f>
        <v>c/o PERMELEC ELECTRODE LTD. 2023-15 Endo</v>
      </c>
      <c r="E750" t="str">
        <f>TRIM([1]!RegExpReplace(TblAddress[[#This Row],[cln1]],"[^ 0-9]",""))</f>
        <v>202315</v>
      </c>
      <c r="F750" t="str">
        <f>TRIM([1]!RegExpFind(TblAddress[[#This Row],[cln1]],"(^|\D)\d{1,3}(\D|$)"))</f>
        <v>-15</v>
      </c>
      <c r="G750" t="s">
        <v>8</v>
      </c>
      <c r="H750">
        <v>1</v>
      </c>
      <c r="I750">
        <f>LEN(TblAddress[[#This Row],[person_address]])</f>
        <v>40</v>
      </c>
      <c r="J750" s="1">
        <f>IF(TblAddress[[#This Row],[chr_len]]&lt;=I$1002,3,IF(TblAddress[[#This Row],[chr_len]]&lt;=I$1003,2,1))</f>
        <v>1</v>
      </c>
      <c r="K750">
        <f>IF(LEN(TRIM(TblAddress[[#This Row],[cln1]]))=0,0,LEN(TRIM(TblAddress[[#This Row],[cln1]]))-LEN(SUBSTITUTE(TblAddress[[#This Row],[cln1]]," ",""))+1)</f>
        <v>6</v>
      </c>
      <c r="L750">
        <f>IF(LEN(TRIM(TblAddress[[#This Row],[cln2]]))=0,0,LEN(TRIM(TblAddress[[#This Row],[cln2]]))-LEN(SUBSTITUTE(TblAddress[[#This Row],[cln2]]," ",""))+1)</f>
        <v>1</v>
      </c>
      <c r="M750">
        <f>IF(TblAddress[[#This Row],[cln3]]="",0,1)</f>
        <v>1</v>
      </c>
      <c r="N750" s="7">
        <f>LEN(SUBSTITUTE(TblAddress[[#This Row],[cln2]]," ",""))</f>
        <v>6</v>
      </c>
      <c r="O750" s="6">
        <f t="shared" ca="1" si="11"/>
        <v>0.34091913825294817</v>
      </c>
      <c r="P750" s="6">
        <v>0.17515604147709496</v>
      </c>
      <c r="Q750" s="6"/>
      <c r="R750" s="6"/>
      <c r="S750" s="6" t="s">
        <v>2264</v>
      </c>
      <c r="T750" s="7" t="s">
        <v>2732</v>
      </c>
      <c r="U750" s="7"/>
      <c r="V750" s="8" t="s">
        <v>2733</v>
      </c>
      <c r="X750" s="7"/>
      <c r="Y750" s="8"/>
      <c r="Z750" s="7"/>
      <c r="AA750" s="7"/>
      <c r="AB750" s="7"/>
      <c r="AC750" s="7"/>
      <c r="AD750" s="7"/>
      <c r="AE750" s="7">
        <v>0</v>
      </c>
    </row>
    <row r="751" spans="1:31">
      <c r="A751">
        <v>48094641</v>
      </c>
      <c r="B751" t="s">
        <v>1498</v>
      </c>
      <c r="C751" t="s">
        <v>1499</v>
      </c>
      <c r="D751" t="str">
        <f>TRIM(SUBSTITUTE(TblAddress[[#This Row],[person_address]],","," "))</f>
        <v>c/o Rakuten Inc. 4-12-3 Higashishinagawa</v>
      </c>
      <c r="E751" t="str">
        <f>TRIM([1]!RegExpReplace(TblAddress[[#This Row],[cln1]],"[^ 0-9]",""))</f>
        <v>4123</v>
      </c>
      <c r="F751" t="str">
        <f>TRIM([1]!RegExpFind(TblAddress[[#This Row],[cln1]],"(^|\D)\d{1,3}(\D|$)"))</f>
        <v>4-</v>
      </c>
      <c r="G751" t="s">
        <v>8</v>
      </c>
      <c r="H751">
        <v>1</v>
      </c>
      <c r="I751">
        <f>LEN(TblAddress[[#This Row],[person_address]])</f>
        <v>41</v>
      </c>
      <c r="J751" s="1">
        <f>IF(TblAddress[[#This Row],[chr_len]]&lt;=I$1002,3,IF(TblAddress[[#This Row],[chr_len]]&lt;=I$1003,2,1))</f>
        <v>1</v>
      </c>
      <c r="K751">
        <f>IF(LEN(TRIM(TblAddress[[#This Row],[cln1]]))=0,0,LEN(TRIM(TblAddress[[#This Row],[cln1]]))-LEN(SUBSTITUTE(TblAddress[[#This Row],[cln1]]," ",""))+1)</f>
        <v>5</v>
      </c>
      <c r="L751">
        <f>IF(LEN(TRIM(TblAddress[[#This Row],[cln2]]))=0,0,LEN(TRIM(TblAddress[[#This Row],[cln2]]))-LEN(SUBSTITUTE(TblAddress[[#This Row],[cln2]]," ",""))+1)</f>
        <v>1</v>
      </c>
      <c r="M751">
        <f>IF(TblAddress[[#This Row],[cln3]]="",0,1)</f>
        <v>1</v>
      </c>
      <c r="N751" s="7">
        <f>LEN(SUBSTITUTE(TblAddress[[#This Row],[cln2]]," ",""))</f>
        <v>4</v>
      </c>
      <c r="O751" s="6">
        <f t="shared" ca="1" si="11"/>
        <v>0.14936419316324756</v>
      </c>
      <c r="P751" s="6">
        <v>0.17587880320092897</v>
      </c>
      <c r="Q751" s="6"/>
      <c r="R751" s="6"/>
      <c r="S751" s="6" t="s">
        <v>2264</v>
      </c>
      <c r="T751" s="7" t="s">
        <v>2734</v>
      </c>
      <c r="U751" s="7" t="s">
        <v>2735</v>
      </c>
      <c r="V751" s="8" t="s">
        <v>2736</v>
      </c>
      <c r="X751" s="7"/>
      <c r="Y751" s="8"/>
      <c r="Z751" s="7" t="s">
        <v>2737</v>
      </c>
      <c r="AA751" s="7"/>
      <c r="AB751" s="7"/>
      <c r="AC751" s="7"/>
      <c r="AD751" s="7"/>
      <c r="AE751" s="7">
        <v>1</v>
      </c>
    </row>
    <row r="752" spans="1:31">
      <c r="A752">
        <v>48098927</v>
      </c>
      <c r="B752" t="s">
        <v>1500</v>
      </c>
      <c r="C752" t="s">
        <v>1501</v>
      </c>
      <c r="D752" t="str">
        <f>TRIM(SUBSTITUTE(TblAddress[[#This Row],[person_address]],","," "))</f>
        <v>c/o TOYO KOHAN CO. LTD. Technical Research Laboratory</v>
      </c>
      <c r="E752" t="str">
        <f>TRIM([1]!RegExpReplace(TblAddress[[#This Row],[cln1]],"[^ 0-9]",""))</f>
        <v/>
      </c>
      <c r="F752" t="str">
        <f>TRIM([1]!RegExpFind(TblAddress[[#This Row],[cln1]],"(^|\D)\d{1,3}(\D|$)"))</f>
        <v/>
      </c>
      <c r="G752" t="s">
        <v>8</v>
      </c>
      <c r="H752">
        <v>1</v>
      </c>
      <c r="I752">
        <f>LEN(TblAddress[[#This Row],[person_address]])</f>
        <v>53</v>
      </c>
      <c r="J752" s="1">
        <f>IF(TblAddress[[#This Row],[chr_len]]&lt;=I$1002,3,IF(TblAddress[[#This Row],[chr_len]]&lt;=I$1003,2,1))</f>
        <v>1</v>
      </c>
      <c r="K752">
        <f>IF(LEN(TRIM(TblAddress[[#This Row],[cln1]]))=0,0,LEN(TRIM(TblAddress[[#This Row],[cln1]]))-LEN(SUBSTITUTE(TblAddress[[#This Row],[cln1]]," ",""))+1)</f>
        <v>8</v>
      </c>
      <c r="L752">
        <f>IF(LEN(TRIM(TblAddress[[#This Row],[cln2]]))=0,0,LEN(TRIM(TblAddress[[#This Row],[cln2]]))-LEN(SUBSTITUTE(TblAddress[[#This Row],[cln2]]," ",""))+1)</f>
        <v>0</v>
      </c>
      <c r="M752">
        <f>IF(TblAddress[[#This Row],[cln3]]="",0,1)</f>
        <v>0</v>
      </c>
      <c r="N752" s="7">
        <f>LEN(SUBSTITUTE(TblAddress[[#This Row],[cln2]]," ",""))</f>
        <v>0</v>
      </c>
      <c r="O752" s="6">
        <f t="shared" ca="1" si="11"/>
        <v>0.60046221563843638</v>
      </c>
      <c r="P752" s="6">
        <v>0.20034358306175559</v>
      </c>
      <c r="Q752" s="6"/>
      <c r="R752" s="6"/>
      <c r="S752" s="6" t="s">
        <v>2266</v>
      </c>
      <c r="T752" s="6" t="s">
        <v>1501</v>
      </c>
      <c r="U752" s="6"/>
      <c r="V752" s="8"/>
      <c r="X752" s="6"/>
      <c r="Y752" s="8"/>
      <c r="Z752" s="6"/>
      <c r="AA752" s="6"/>
      <c r="AB752" s="6"/>
      <c r="AC752" s="6"/>
      <c r="AD752" s="6"/>
      <c r="AE752" s="6">
        <v>0</v>
      </c>
    </row>
    <row r="753" spans="1:31">
      <c r="A753">
        <v>48109864</v>
      </c>
      <c r="B753" t="s">
        <v>1502</v>
      </c>
      <c r="C753" t="s">
        <v>1503</v>
      </c>
      <c r="D753" t="str">
        <f>TRIM(SUBSTITUTE(TblAddress[[#This Row],[person_address]],","," "))</f>
        <v>c/o Microbial Chemistry Research Foundation 14-23 Kamiosaki 3-chome</v>
      </c>
      <c r="E753" t="str">
        <f>TRIM([1]!RegExpReplace(TblAddress[[#This Row],[cln1]],"[^ 0-9]",""))</f>
        <v>1423 3</v>
      </c>
      <c r="F753" t="str">
        <f>TRIM([1]!RegExpFind(TblAddress[[#This Row],[cln1]],"(^|\D)\d{1,3}(\D|$)"))</f>
        <v>14-</v>
      </c>
      <c r="G753" t="s">
        <v>8</v>
      </c>
      <c r="H753">
        <v>1</v>
      </c>
      <c r="I753">
        <f>LEN(TblAddress[[#This Row],[person_address]])</f>
        <v>67</v>
      </c>
      <c r="J753" s="1">
        <f>IF(TblAddress[[#This Row],[chr_len]]&lt;=I$1002,3,IF(TblAddress[[#This Row],[chr_len]]&lt;=I$1003,2,1))</f>
        <v>1</v>
      </c>
      <c r="K753">
        <f>IF(LEN(TRIM(TblAddress[[#This Row],[cln1]]))=0,0,LEN(TRIM(TblAddress[[#This Row],[cln1]]))-LEN(SUBSTITUTE(TblAddress[[#This Row],[cln1]]," ",""))+1)</f>
        <v>8</v>
      </c>
      <c r="L753">
        <f>IF(LEN(TRIM(TblAddress[[#This Row],[cln2]]))=0,0,LEN(TRIM(TblAddress[[#This Row],[cln2]]))-LEN(SUBSTITUTE(TblAddress[[#This Row],[cln2]]," ",""))+1)</f>
        <v>2</v>
      </c>
      <c r="M753">
        <f>IF(TblAddress[[#This Row],[cln3]]="",0,1)</f>
        <v>1</v>
      </c>
      <c r="N753" s="7">
        <f>LEN(SUBSTITUTE(TblAddress[[#This Row],[cln2]]," ",""))</f>
        <v>5</v>
      </c>
      <c r="O753" s="6">
        <f t="shared" ca="1" si="11"/>
        <v>0.87270615627985237</v>
      </c>
      <c r="P753" s="6">
        <v>0.20061996266408599</v>
      </c>
      <c r="Q753" s="6"/>
      <c r="R753" s="6"/>
      <c r="S753" s="6" t="s">
        <v>2266</v>
      </c>
      <c r="T753" s="6" t="s">
        <v>2439</v>
      </c>
      <c r="U753" s="6"/>
      <c r="V753" s="8"/>
      <c r="W753" s="8" t="s">
        <v>2440</v>
      </c>
      <c r="X753" s="6"/>
      <c r="Y753" s="8"/>
      <c r="Z753" s="6"/>
      <c r="AA753" s="6"/>
      <c r="AB753" s="6"/>
      <c r="AC753" s="6" t="s">
        <v>2441</v>
      </c>
      <c r="AD753" s="6"/>
      <c r="AE753" s="6">
        <v>0</v>
      </c>
    </row>
    <row r="754" spans="1:31">
      <c r="A754">
        <v>48128777</v>
      </c>
      <c r="B754" t="s">
        <v>1504</v>
      </c>
      <c r="C754" t="s">
        <v>1505</v>
      </c>
      <c r="D754" t="str">
        <f>TRIM(SUBSTITUTE(TblAddress[[#This Row],[person_address]],","," "))</f>
        <v>106 Crane Street Charlton New York 12302</v>
      </c>
      <c r="E754" t="str">
        <f>TRIM([1]!RegExpReplace(TblAddress[[#This Row],[cln1]],"[^ 0-9]",""))</f>
        <v>106 12302</v>
      </c>
      <c r="F754" t="str">
        <f>TRIM([1]!RegExpFind(TblAddress[[#This Row],[cln1]],"(^|\D)\d{1,3}(\D|$)"))</f>
        <v>106</v>
      </c>
      <c r="G754" t="s">
        <v>19</v>
      </c>
      <c r="H754">
        <v>1</v>
      </c>
      <c r="I754">
        <f>LEN(TblAddress[[#This Row],[person_address]])</f>
        <v>41</v>
      </c>
      <c r="J754" s="1">
        <f>IF(TblAddress[[#This Row],[chr_len]]&lt;=I$1002,3,IF(TblAddress[[#This Row],[chr_len]]&lt;=I$1003,2,1))</f>
        <v>1</v>
      </c>
      <c r="K754">
        <f>IF(LEN(TRIM(TblAddress[[#This Row],[cln1]]))=0,0,LEN(TRIM(TblAddress[[#This Row],[cln1]]))-LEN(SUBSTITUTE(TblAddress[[#This Row],[cln1]]," ",""))+1)</f>
        <v>7</v>
      </c>
      <c r="L754">
        <f>IF(LEN(TRIM(TblAddress[[#This Row],[cln2]]))=0,0,LEN(TRIM(TblAddress[[#This Row],[cln2]]))-LEN(SUBSTITUTE(TblAddress[[#This Row],[cln2]]," ",""))+1)</f>
        <v>2</v>
      </c>
      <c r="M754">
        <f>IF(TblAddress[[#This Row],[cln3]]="",0,1)</f>
        <v>1</v>
      </c>
      <c r="N754" s="7">
        <f>LEN(SUBSTITUTE(TblAddress[[#This Row],[cln2]]," ",""))</f>
        <v>8</v>
      </c>
      <c r="O754" s="6">
        <f t="shared" ca="1" si="11"/>
        <v>0.11650070159591697</v>
      </c>
      <c r="P754" s="6">
        <v>0.14531519787338509</v>
      </c>
      <c r="Q754" s="6"/>
      <c r="R754" s="6"/>
      <c r="S754" s="6" t="s">
        <v>2262</v>
      </c>
      <c r="T754" s="6"/>
      <c r="U754" s="6"/>
      <c r="V754" s="6" t="s">
        <v>3838</v>
      </c>
      <c r="W754" s="17">
        <v>106</v>
      </c>
      <c r="X754" s="6" t="s">
        <v>3839</v>
      </c>
      <c r="Y754" s="18" t="s">
        <v>3840</v>
      </c>
      <c r="Z754" s="6" t="s">
        <v>802</v>
      </c>
      <c r="AA754" s="6"/>
      <c r="AB754" s="6"/>
      <c r="AC754" s="6"/>
      <c r="AD754" s="6"/>
      <c r="AE754" s="6">
        <v>1</v>
      </c>
    </row>
    <row r="755" spans="1:31">
      <c r="A755">
        <v>48163512</v>
      </c>
      <c r="B755" t="s">
        <v>1506</v>
      </c>
      <c r="C755" t="s">
        <v>1507</v>
      </c>
      <c r="D755" t="str">
        <f>TRIM(SUBSTITUTE(TblAddress[[#This Row],[person_address]],","," "))</f>
        <v>c/o DAIKAN INDUSTRIES LTD. Umeda Center Building</v>
      </c>
      <c r="E755" t="str">
        <f>TRIM([1]!RegExpReplace(TblAddress[[#This Row],[cln1]],"[^ 0-9]",""))</f>
        <v/>
      </c>
      <c r="F755" t="str">
        <f>TRIM([1]!RegExpFind(TblAddress[[#This Row],[cln1]],"(^|\D)\d{1,3}(\D|$)"))</f>
        <v/>
      </c>
      <c r="G755" t="s">
        <v>8</v>
      </c>
      <c r="H755">
        <v>1</v>
      </c>
      <c r="I755">
        <f>LEN(TblAddress[[#This Row],[person_address]])</f>
        <v>49</v>
      </c>
      <c r="J755" s="1">
        <f>IF(TblAddress[[#This Row],[chr_len]]&lt;=I$1002,3,IF(TblAddress[[#This Row],[chr_len]]&lt;=I$1003,2,1))</f>
        <v>1</v>
      </c>
      <c r="K755">
        <f>IF(LEN(TRIM(TblAddress[[#This Row],[cln1]]))=0,0,LEN(TRIM(TblAddress[[#This Row],[cln1]]))-LEN(SUBSTITUTE(TblAddress[[#This Row],[cln1]]," ",""))+1)</f>
        <v>7</v>
      </c>
      <c r="L755">
        <f>IF(LEN(TRIM(TblAddress[[#This Row],[cln2]]))=0,0,LEN(TRIM(TblAddress[[#This Row],[cln2]]))-LEN(SUBSTITUTE(TblAddress[[#This Row],[cln2]]," ",""))+1)</f>
        <v>0</v>
      </c>
      <c r="M755">
        <f>IF(TblAddress[[#This Row],[cln3]]="",0,1)</f>
        <v>0</v>
      </c>
      <c r="N755" s="7">
        <f>LEN(SUBSTITUTE(TblAddress[[#This Row],[cln2]]," ",""))</f>
        <v>0</v>
      </c>
      <c r="O755" s="6">
        <f t="shared" ca="1" si="11"/>
        <v>0.84980725828360093</v>
      </c>
      <c r="P755" s="6">
        <v>0.16025211845014231</v>
      </c>
      <c r="Q755" s="6"/>
      <c r="R755" s="6"/>
      <c r="S755" s="6" t="s">
        <v>2263</v>
      </c>
      <c r="T755" s="6" t="s">
        <v>3079</v>
      </c>
      <c r="U755" s="6" t="s">
        <v>3080</v>
      </c>
      <c r="V755" s="8"/>
      <c r="X755" s="6"/>
      <c r="Y755" s="8"/>
      <c r="Z755" s="6"/>
      <c r="AA755" s="6"/>
      <c r="AB755" s="6"/>
      <c r="AC755" s="6"/>
      <c r="AD755" s="6"/>
      <c r="AE755" s="6">
        <v>0</v>
      </c>
    </row>
    <row r="756" spans="1:31">
      <c r="A756">
        <v>48169994</v>
      </c>
      <c r="B756" t="s">
        <v>1508</v>
      </c>
      <c r="C756" t="s">
        <v>1509</v>
      </c>
      <c r="D756" t="str">
        <f>TRIM(SUBSTITUTE(TblAddress[[#This Row],[person_address]],","," "))</f>
        <v>c/o Nike Inc One Bowerman Drive Beaverton OR Oregon 97005</v>
      </c>
      <c r="E756" t="str">
        <f>TRIM([1]!RegExpReplace(TblAddress[[#This Row],[cln1]],"[^ 0-9]",""))</f>
        <v>97005</v>
      </c>
      <c r="F756" t="str">
        <f>TRIM([1]!RegExpFind(TblAddress[[#This Row],[cln1]],"(^|\D)\d{1,3}(\D|$)"))</f>
        <v/>
      </c>
      <c r="G756" t="s">
        <v>19</v>
      </c>
      <c r="H756">
        <v>1</v>
      </c>
      <c r="I756">
        <f>LEN(TblAddress[[#This Row],[person_address]])</f>
        <v>60</v>
      </c>
      <c r="J756" s="1">
        <f>IF(TblAddress[[#This Row],[chr_len]]&lt;=I$1002,3,IF(TblAddress[[#This Row],[chr_len]]&lt;=I$1003,2,1))</f>
        <v>1</v>
      </c>
      <c r="K756">
        <f>IF(LEN(TRIM(TblAddress[[#This Row],[cln1]]))=0,0,LEN(TRIM(TblAddress[[#This Row],[cln1]]))-LEN(SUBSTITUTE(TblAddress[[#This Row],[cln1]]," ",""))+1)</f>
        <v>10</v>
      </c>
      <c r="L756">
        <f>IF(LEN(TRIM(TblAddress[[#This Row],[cln2]]))=0,0,LEN(TRIM(TblAddress[[#This Row],[cln2]]))-LEN(SUBSTITUTE(TblAddress[[#This Row],[cln2]]," ",""))+1)</f>
        <v>1</v>
      </c>
      <c r="M756">
        <f>IF(TblAddress[[#This Row],[cln3]]="",0,1)</f>
        <v>0</v>
      </c>
      <c r="N756" s="7">
        <f>LEN(SUBSTITUTE(TblAddress[[#This Row],[cln2]]," ",""))</f>
        <v>5</v>
      </c>
      <c r="O756" s="6">
        <f t="shared" ca="1" si="11"/>
        <v>0.79398347266168534</v>
      </c>
      <c r="P756" s="6">
        <v>0.19728085598817957</v>
      </c>
      <c r="Q756" s="6"/>
      <c r="R756" s="6"/>
      <c r="S756" s="6" t="s">
        <v>2265</v>
      </c>
      <c r="T756" s="7" t="s">
        <v>3573</v>
      </c>
      <c r="U756" s="7"/>
      <c r="V756" s="8" t="s">
        <v>2457</v>
      </c>
      <c r="W756" s="7"/>
      <c r="X756" s="7" t="s">
        <v>2459</v>
      </c>
      <c r="Y756" s="8" t="s">
        <v>3574</v>
      </c>
      <c r="Z756" s="7"/>
      <c r="AA756" s="7" t="s">
        <v>3575</v>
      </c>
      <c r="AB756" s="7"/>
      <c r="AC756" s="7"/>
      <c r="AD756" s="7"/>
      <c r="AE756" s="7">
        <v>1</v>
      </c>
    </row>
    <row r="757" spans="1:31">
      <c r="A757">
        <v>48212201</v>
      </c>
      <c r="B757" t="s">
        <v>1511</v>
      </c>
      <c r="C757" t="s">
        <v>1510</v>
      </c>
      <c r="D757" t="str">
        <f>TRIM(SUBSTITUTE(TblAddress[[#This Row],[person_address]],","," "))</f>
        <v>GE Global Research One Research Circle</v>
      </c>
      <c r="E757" t="str">
        <f>TRIM([1]!RegExpReplace(TblAddress[[#This Row],[cln1]],"[^ 0-9]",""))</f>
        <v/>
      </c>
      <c r="F757" t="str">
        <f>TRIM([1]!RegExpFind(TblAddress[[#This Row],[cln1]],"(^|\D)\d{1,3}(\D|$)"))</f>
        <v/>
      </c>
      <c r="G757" t="s">
        <v>19</v>
      </c>
      <c r="H757">
        <v>1</v>
      </c>
      <c r="I757">
        <f>LEN(TblAddress[[#This Row],[person_address]])</f>
        <v>38</v>
      </c>
      <c r="J757" s="1">
        <f>IF(TblAddress[[#This Row],[chr_len]]&lt;=I$1002,3,IF(TblAddress[[#This Row],[chr_len]]&lt;=I$1003,2,1))</f>
        <v>1</v>
      </c>
      <c r="K757">
        <f>IF(LEN(TRIM(TblAddress[[#This Row],[cln1]]))=0,0,LEN(TRIM(TblAddress[[#This Row],[cln1]]))-LEN(SUBSTITUTE(TblAddress[[#This Row],[cln1]]," ",""))+1)</f>
        <v>6</v>
      </c>
      <c r="L757">
        <f>IF(LEN(TRIM(TblAddress[[#This Row],[cln2]]))=0,0,LEN(TRIM(TblAddress[[#This Row],[cln2]]))-LEN(SUBSTITUTE(TblAddress[[#This Row],[cln2]]," ",""))+1)</f>
        <v>0</v>
      </c>
      <c r="M757">
        <f>IF(TblAddress[[#This Row],[cln3]]="",0,1)</f>
        <v>0</v>
      </c>
      <c r="N757" s="7">
        <f>LEN(SUBSTITUTE(TblAddress[[#This Row],[cln2]]," ",""))</f>
        <v>0</v>
      </c>
      <c r="O757" s="6">
        <f t="shared" ca="1" si="11"/>
        <v>0.7028473825193603</v>
      </c>
      <c r="P757" s="6">
        <v>0.12838852870545547</v>
      </c>
      <c r="Q757" s="6"/>
      <c r="R757" s="6"/>
      <c r="S757" s="6" t="s">
        <v>2261</v>
      </c>
      <c r="T757" s="7" t="s">
        <v>3309</v>
      </c>
      <c r="U757" s="7"/>
      <c r="V757" s="8"/>
      <c r="W757" s="7"/>
      <c r="X757" s="7"/>
      <c r="Y757" s="8"/>
      <c r="Z757" s="7"/>
      <c r="AA757" s="7"/>
      <c r="AB757" s="7"/>
      <c r="AC757" s="6"/>
      <c r="AD757" s="6"/>
      <c r="AE757" s="6">
        <v>0</v>
      </c>
    </row>
    <row r="758" spans="1:31">
      <c r="A758">
        <v>48212213</v>
      </c>
      <c r="B758" t="s">
        <v>1512</v>
      </c>
      <c r="C758" t="s">
        <v>1513</v>
      </c>
      <c r="D758" t="str">
        <f>TRIM(SUBSTITUTE(TblAddress[[#This Row],[person_address]],","," "))</f>
        <v>48 Karewa parade Papamoa Beach Papamoa 3118</v>
      </c>
      <c r="E758" t="str">
        <f>TRIM([1]!RegExpReplace(TblAddress[[#This Row],[cln1]],"[^ 0-9]",""))</f>
        <v>48 3118</v>
      </c>
      <c r="F758" t="str">
        <f>TRIM([1]!RegExpFind(TblAddress[[#This Row],[cln1]],"(^|\D)\d{1,3}(\D|$)"))</f>
        <v>48</v>
      </c>
      <c r="G758" t="s">
        <v>247</v>
      </c>
      <c r="H758">
        <v>1</v>
      </c>
      <c r="I758">
        <f>LEN(TblAddress[[#This Row],[person_address]])</f>
        <v>45</v>
      </c>
      <c r="J758" s="1">
        <f>IF(TblAddress[[#This Row],[chr_len]]&lt;=I$1002,3,IF(TblAddress[[#This Row],[chr_len]]&lt;=I$1003,2,1))</f>
        <v>1</v>
      </c>
      <c r="K758">
        <f>IF(LEN(TRIM(TblAddress[[#This Row],[cln1]]))=0,0,LEN(TRIM(TblAddress[[#This Row],[cln1]]))-LEN(SUBSTITUTE(TblAddress[[#This Row],[cln1]]," ",""))+1)</f>
        <v>7</v>
      </c>
      <c r="L758">
        <f>IF(LEN(TRIM(TblAddress[[#This Row],[cln2]]))=0,0,LEN(TRIM(TblAddress[[#This Row],[cln2]]))-LEN(SUBSTITUTE(TblAddress[[#This Row],[cln2]]," ",""))+1)</f>
        <v>2</v>
      </c>
      <c r="M758">
        <f>IF(TblAddress[[#This Row],[cln3]]="",0,1)</f>
        <v>1</v>
      </c>
      <c r="N758" s="7">
        <f>LEN(SUBSTITUTE(TblAddress[[#This Row],[cln2]]," ",""))</f>
        <v>6</v>
      </c>
      <c r="O758" s="6">
        <f t="shared" ca="1" si="11"/>
        <v>0.51484241476901083</v>
      </c>
      <c r="P758" s="6">
        <v>0.16241155242738736</v>
      </c>
      <c r="Q758" s="6"/>
      <c r="R758" s="6"/>
      <c r="S758" s="6" t="s">
        <v>2263</v>
      </c>
      <c r="T758" s="6"/>
      <c r="U758" s="6"/>
      <c r="V758" s="8" t="s">
        <v>3081</v>
      </c>
      <c r="W758" s="6">
        <v>48</v>
      </c>
      <c r="X758" s="6" t="s">
        <v>3082</v>
      </c>
      <c r="Y758" s="8" t="s">
        <v>3083</v>
      </c>
      <c r="Z758" s="6" t="s">
        <v>3084</v>
      </c>
      <c r="AA758" s="6"/>
      <c r="AB758" s="6"/>
      <c r="AC758" s="6"/>
      <c r="AD758" s="6"/>
      <c r="AE758" s="6">
        <v>1</v>
      </c>
    </row>
    <row r="759" spans="1:31">
      <c r="A759">
        <v>48229992</v>
      </c>
      <c r="B759" t="s">
        <v>1514</v>
      </c>
      <c r="C759" t="s">
        <v>1515</v>
      </c>
      <c r="D759" t="str">
        <f>TRIM(SUBSTITUTE(TblAddress[[#This Row],[person_address]],","," "))</f>
        <v>c/o Sunstar Engineering Inc. 3-1 Asahi-machi</v>
      </c>
      <c r="E759" t="str">
        <f>TRIM([1]!RegExpReplace(TblAddress[[#This Row],[cln1]],"[^ 0-9]",""))</f>
        <v>31</v>
      </c>
      <c r="F759" t="str">
        <f>TRIM([1]!RegExpFind(TblAddress[[#This Row],[cln1]],"(^|\D)\d{1,3}(\D|$)"))</f>
        <v>3-</v>
      </c>
      <c r="G759" t="s">
        <v>8</v>
      </c>
      <c r="H759">
        <v>1</v>
      </c>
      <c r="I759">
        <f>LEN(TblAddress[[#This Row],[person_address]])</f>
        <v>44</v>
      </c>
      <c r="J759" s="1">
        <f>IF(TblAddress[[#This Row],[chr_len]]&lt;=I$1002,3,IF(TblAddress[[#This Row],[chr_len]]&lt;=I$1003,2,1))</f>
        <v>1</v>
      </c>
      <c r="K759">
        <f>IF(LEN(TRIM(TblAddress[[#This Row],[cln1]]))=0,0,LEN(TRIM(TblAddress[[#This Row],[cln1]]))-LEN(SUBSTITUTE(TblAddress[[#This Row],[cln1]]," ",""))+1)</f>
        <v>6</v>
      </c>
      <c r="L759">
        <f>IF(LEN(TRIM(TblAddress[[#This Row],[cln2]]))=0,0,LEN(TRIM(TblAddress[[#This Row],[cln2]]))-LEN(SUBSTITUTE(TblAddress[[#This Row],[cln2]]," ",""))+1)</f>
        <v>1</v>
      </c>
      <c r="M759">
        <f>IF(TblAddress[[#This Row],[cln3]]="",0,1)</f>
        <v>1</v>
      </c>
      <c r="N759" s="7">
        <f>LEN(SUBSTITUTE(TblAddress[[#This Row],[cln2]]," ",""))</f>
        <v>2</v>
      </c>
      <c r="O759" s="6">
        <f t="shared" ca="1" si="11"/>
        <v>0.50572776718819412</v>
      </c>
      <c r="P759" s="6">
        <v>0.13645029707730394</v>
      </c>
      <c r="Q759" s="6"/>
      <c r="R759" s="6"/>
      <c r="S759" s="6" t="s">
        <v>2262</v>
      </c>
      <c r="T759" s="6" t="s">
        <v>3841</v>
      </c>
      <c r="U759" s="6"/>
      <c r="V759" s="6" t="s">
        <v>3842</v>
      </c>
      <c r="W759" s="18"/>
      <c r="X759" s="6"/>
      <c r="Y759" s="18"/>
      <c r="Z759" s="6"/>
      <c r="AA759" s="6"/>
      <c r="AB759" s="6"/>
      <c r="AC759" s="6"/>
      <c r="AD759" s="6"/>
      <c r="AE759" s="6">
        <v>0</v>
      </c>
    </row>
    <row r="760" spans="1:31">
      <c r="A760">
        <v>48293938</v>
      </c>
      <c r="B760" t="s">
        <v>1516</v>
      </c>
      <c r="C760" t="s">
        <v>1517</v>
      </c>
      <c r="D760" t="str">
        <f>TRIM(SUBSTITUTE(TblAddress[[#This Row],[person_address]],","," "))</f>
        <v>Seichamps</v>
      </c>
      <c r="E760" t="str">
        <f>TRIM([1]!RegExpReplace(TblAddress[[#This Row],[cln1]],"[^ 0-9]",""))</f>
        <v/>
      </c>
      <c r="F760" t="str">
        <f>TRIM([1]!RegExpFind(TblAddress[[#This Row],[cln1]],"(^|\D)\d{1,3}(\D|$)"))</f>
        <v/>
      </c>
      <c r="G760" t="s">
        <v>9</v>
      </c>
      <c r="H760">
        <v>1</v>
      </c>
      <c r="I760">
        <f>LEN(TblAddress[[#This Row],[person_address]])</f>
        <v>9</v>
      </c>
      <c r="J760" s="1">
        <f>IF(TblAddress[[#This Row],[chr_len]]&lt;=I$1002,3,IF(TblAddress[[#This Row],[chr_len]]&lt;=I$1003,2,1))</f>
        <v>3</v>
      </c>
      <c r="K760">
        <f>IF(LEN(TRIM(TblAddress[[#This Row],[cln1]]))=0,0,LEN(TRIM(TblAddress[[#This Row],[cln1]]))-LEN(SUBSTITUTE(TblAddress[[#This Row],[cln1]]," ",""))+1)</f>
        <v>1</v>
      </c>
      <c r="L760">
        <f>IF(LEN(TRIM(TblAddress[[#This Row],[cln2]]))=0,0,LEN(TRIM(TblAddress[[#This Row],[cln2]]))-LEN(SUBSTITUTE(TblAddress[[#This Row],[cln2]]," ",""))+1)</f>
        <v>0</v>
      </c>
      <c r="M760">
        <f>IF(TblAddress[[#This Row],[cln3]]="",0,1)</f>
        <v>0</v>
      </c>
      <c r="N760" s="7">
        <f>LEN(SUBSTITUTE(TblAddress[[#This Row],[cln2]]," ",""))</f>
        <v>0</v>
      </c>
      <c r="O760" s="6">
        <f t="shared" ca="1" si="11"/>
        <v>0.37386846606532964</v>
      </c>
      <c r="P760" s="6">
        <v>0.17561193960092214</v>
      </c>
      <c r="Q760" s="6"/>
      <c r="R760" s="6"/>
      <c r="S760" s="6" t="s">
        <v>2264</v>
      </c>
      <c r="T760" s="7"/>
      <c r="U760" s="7"/>
      <c r="V760" s="8"/>
      <c r="W760" s="7"/>
      <c r="X760" s="7"/>
      <c r="Y760" s="8"/>
      <c r="Z760" s="7" t="s">
        <v>1517</v>
      </c>
      <c r="AA760" s="7"/>
      <c r="AB760" s="7"/>
      <c r="AC760" s="7"/>
      <c r="AD760" s="7"/>
      <c r="AE760" s="7">
        <v>0</v>
      </c>
    </row>
    <row r="761" spans="1:31">
      <c r="A761">
        <v>48296506</v>
      </c>
      <c r="B761" t="s">
        <v>1518</v>
      </c>
      <c r="C761" t="s">
        <v>1984</v>
      </c>
      <c r="D761" t="str">
        <f>TRIM(SUBSTITUTE(TblAddress[[#This Row],[person_address]],","," "))</f>
        <v>Hyvinkää</v>
      </c>
      <c r="E761" t="str">
        <f>TRIM([1]!RegExpReplace(TblAddress[[#This Row],[cln1]],"[^ 0-9]",""))</f>
        <v/>
      </c>
      <c r="F761" t="str">
        <f>TRIM([1]!RegExpFind(TblAddress[[#This Row],[cln1]],"(^|\D)\d{1,3}(\D|$)"))</f>
        <v/>
      </c>
      <c r="G761" t="s">
        <v>65</v>
      </c>
      <c r="H761">
        <v>1</v>
      </c>
      <c r="I761">
        <f>LEN(TblAddress[[#This Row],[person_address]])</f>
        <v>8</v>
      </c>
      <c r="J761" s="1">
        <f>IF(TblAddress[[#This Row],[chr_len]]&lt;=I$1002,3,IF(TblAddress[[#This Row],[chr_len]]&lt;=I$1003,2,1))</f>
        <v>3</v>
      </c>
      <c r="K761">
        <f>IF(LEN(TRIM(TblAddress[[#This Row],[cln1]]))=0,0,LEN(TRIM(TblAddress[[#This Row],[cln1]]))-LEN(SUBSTITUTE(TblAddress[[#This Row],[cln1]]," ",""))+1)</f>
        <v>1</v>
      </c>
      <c r="L761">
        <f>IF(LEN(TRIM(TblAddress[[#This Row],[cln2]]))=0,0,LEN(TRIM(TblAddress[[#This Row],[cln2]]))-LEN(SUBSTITUTE(TblAddress[[#This Row],[cln2]]," ",""))+1)</f>
        <v>0</v>
      </c>
      <c r="M761">
        <f>IF(TblAddress[[#This Row],[cln3]]="",0,1)</f>
        <v>0</v>
      </c>
      <c r="N761" s="7">
        <f>LEN(SUBSTITUTE(TblAddress[[#This Row],[cln2]]," ",""))</f>
        <v>0</v>
      </c>
      <c r="O761" s="6">
        <f t="shared" ca="1" si="11"/>
        <v>0.43056223402109628</v>
      </c>
      <c r="P761" s="6">
        <v>0.12537670167889781</v>
      </c>
      <c r="Q761" s="6"/>
      <c r="R761" s="6"/>
      <c r="S761" s="6" t="s">
        <v>2261</v>
      </c>
      <c r="T761" s="7"/>
      <c r="U761" s="7"/>
      <c r="V761" s="8"/>
      <c r="W761" s="7"/>
      <c r="X761" s="7"/>
      <c r="Y761" s="8"/>
      <c r="Z761" s="7" t="s">
        <v>1984</v>
      </c>
      <c r="AA761" s="7"/>
      <c r="AB761" s="7"/>
      <c r="AC761" s="6"/>
      <c r="AD761" s="6"/>
      <c r="AE761" s="6">
        <v>0</v>
      </c>
    </row>
    <row r="762" spans="1:31">
      <c r="A762">
        <v>48340937</v>
      </c>
      <c r="B762" t="s">
        <v>1519</v>
      </c>
      <c r="C762" t="s">
        <v>1520</v>
      </c>
      <c r="D762" t="str">
        <f>TRIM(SUBSTITUTE(TblAddress[[#This Row],[person_address]],","," "))</f>
        <v>Taoyuan</v>
      </c>
      <c r="E762" t="str">
        <f>TRIM([1]!RegExpReplace(TblAddress[[#This Row],[cln1]],"[^ 0-9]",""))</f>
        <v/>
      </c>
      <c r="F762" t="str">
        <f>TRIM([1]!RegExpFind(TblAddress[[#This Row],[cln1]],"(^|\D)\d{1,3}(\D|$)"))</f>
        <v/>
      </c>
      <c r="G762" t="s">
        <v>11</v>
      </c>
      <c r="H762">
        <v>1</v>
      </c>
      <c r="I762">
        <f>LEN(TblAddress[[#This Row],[person_address]])</f>
        <v>7</v>
      </c>
      <c r="J762" s="1">
        <f>IF(TblAddress[[#This Row],[chr_len]]&lt;=I$1002,3,IF(TblAddress[[#This Row],[chr_len]]&lt;=I$1003,2,1))</f>
        <v>3</v>
      </c>
      <c r="K762">
        <f>IF(LEN(TRIM(TblAddress[[#This Row],[cln1]]))=0,0,LEN(TRIM(TblAddress[[#This Row],[cln1]]))-LEN(SUBSTITUTE(TblAddress[[#This Row],[cln1]]," ",""))+1)</f>
        <v>1</v>
      </c>
      <c r="L762">
        <f>IF(LEN(TRIM(TblAddress[[#This Row],[cln2]]))=0,0,LEN(TRIM(TblAddress[[#This Row],[cln2]]))-LEN(SUBSTITUTE(TblAddress[[#This Row],[cln2]]," ",""))+1)</f>
        <v>0</v>
      </c>
      <c r="M762">
        <f>IF(TblAddress[[#This Row],[cln3]]="",0,1)</f>
        <v>0</v>
      </c>
      <c r="N762" s="7">
        <f>LEN(SUBSTITUTE(TblAddress[[#This Row],[cln2]]," ",""))</f>
        <v>0</v>
      </c>
      <c r="O762" s="6">
        <f t="shared" ca="1" si="11"/>
        <v>0.38035608423322076</v>
      </c>
      <c r="P762" s="6">
        <v>0.19374874206955428</v>
      </c>
      <c r="Q762" s="6"/>
      <c r="R762" s="6"/>
      <c r="S762" s="6" t="s">
        <v>2265</v>
      </c>
      <c r="T762" s="7"/>
      <c r="U762" s="7"/>
      <c r="V762" s="8"/>
      <c r="W762" s="7"/>
      <c r="X762" s="7"/>
      <c r="Y762" s="8"/>
      <c r="Z762" s="7" t="s">
        <v>1520</v>
      </c>
      <c r="AA762" s="7"/>
      <c r="AB762" s="7"/>
      <c r="AC762" s="7"/>
      <c r="AD762" s="7"/>
      <c r="AE762" s="7">
        <v>0</v>
      </c>
    </row>
    <row r="763" spans="1:31">
      <c r="A763">
        <v>48349119</v>
      </c>
      <c r="B763" t="s">
        <v>1521</v>
      </c>
      <c r="C763" t="s">
        <v>898</v>
      </c>
      <c r="D763" t="str">
        <f>TRIM(SUBSTITUTE(TblAddress[[#This Row],[person_address]],","," "))</f>
        <v>Madrid</v>
      </c>
      <c r="E763" t="str">
        <f>TRIM([1]!RegExpReplace(TblAddress[[#This Row],[cln1]],"[^ 0-9]",""))</f>
        <v/>
      </c>
      <c r="F763" t="str">
        <f>TRIM([1]!RegExpFind(TblAddress[[#This Row],[cln1]],"(^|\D)\d{1,3}(\D|$)"))</f>
        <v/>
      </c>
      <c r="G763" t="s">
        <v>10</v>
      </c>
      <c r="H763">
        <v>1</v>
      </c>
      <c r="I763">
        <f>LEN(TblAddress[[#This Row],[person_address]])</f>
        <v>6</v>
      </c>
      <c r="J763" s="1">
        <f>IF(TblAddress[[#This Row],[chr_len]]&lt;=I$1002,3,IF(TblAddress[[#This Row],[chr_len]]&lt;=I$1003,2,1))</f>
        <v>3</v>
      </c>
      <c r="K763">
        <f>IF(LEN(TRIM(TblAddress[[#This Row],[cln1]]))=0,0,LEN(TRIM(TblAddress[[#This Row],[cln1]]))-LEN(SUBSTITUTE(TblAddress[[#This Row],[cln1]]," ",""))+1)</f>
        <v>1</v>
      </c>
      <c r="L763">
        <f>IF(LEN(TRIM(TblAddress[[#This Row],[cln2]]))=0,0,LEN(TRIM(TblAddress[[#This Row],[cln2]]))-LEN(SUBSTITUTE(TblAddress[[#This Row],[cln2]]," ",""))+1)</f>
        <v>0</v>
      </c>
      <c r="M763">
        <f>IF(TblAddress[[#This Row],[cln3]]="",0,1)</f>
        <v>0</v>
      </c>
      <c r="N763" s="7">
        <f>LEN(SUBSTITUTE(TblAddress[[#This Row],[cln2]]," ",""))</f>
        <v>0</v>
      </c>
      <c r="O763" s="6">
        <f t="shared" ca="1" si="11"/>
        <v>0.56239775990039698</v>
      </c>
      <c r="P763" s="6">
        <v>0.14228029457963898</v>
      </c>
      <c r="Q763" s="6"/>
      <c r="R763" s="6"/>
      <c r="S763" s="6" t="s">
        <v>2262</v>
      </c>
      <c r="T763" s="6"/>
      <c r="U763" s="6"/>
      <c r="V763" s="6"/>
      <c r="W763" s="17"/>
      <c r="X763" s="6"/>
      <c r="Y763" s="18"/>
      <c r="Z763" s="6" t="s">
        <v>898</v>
      </c>
      <c r="AA763" s="6"/>
      <c r="AB763" s="6"/>
      <c r="AC763" s="6"/>
      <c r="AD763" s="6"/>
      <c r="AE763" s="6">
        <v>0</v>
      </c>
    </row>
    <row r="764" spans="1:31">
      <c r="A764">
        <v>48362635</v>
      </c>
      <c r="B764" t="s">
        <v>1522</v>
      </c>
      <c r="C764" t="s">
        <v>613</v>
      </c>
      <c r="D764" t="str">
        <f>TRIM(SUBSTITUTE(TblAddress[[#This Row],[person_address]],","," "))</f>
        <v>Tokyo</v>
      </c>
      <c r="E764" t="str">
        <f>TRIM([1]!RegExpReplace(TblAddress[[#This Row],[cln1]],"[^ 0-9]",""))</f>
        <v/>
      </c>
      <c r="F764" t="str">
        <f>TRIM([1]!RegExpFind(TblAddress[[#This Row],[cln1]],"(^|\D)\d{1,3}(\D|$)"))</f>
        <v/>
      </c>
      <c r="G764" t="s">
        <v>8</v>
      </c>
      <c r="H764">
        <v>1</v>
      </c>
      <c r="I764">
        <f>LEN(TblAddress[[#This Row],[person_address]])</f>
        <v>5</v>
      </c>
      <c r="J764" s="1">
        <f>IF(TblAddress[[#This Row],[chr_len]]&lt;=I$1002,3,IF(TblAddress[[#This Row],[chr_len]]&lt;=I$1003,2,1))</f>
        <v>3</v>
      </c>
      <c r="K764">
        <f>IF(LEN(TRIM(TblAddress[[#This Row],[cln1]]))=0,0,LEN(TRIM(TblAddress[[#This Row],[cln1]]))-LEN(SUBSTITUTE(TblAddress[[#This Row],[cln1]]," ",""))+1)</f>
        <v>1</v>
      </c>
      <c r="L764">
        <f>IF(LEN(TRIM(TblAddress[[#This Row],[cln2]]))=0,0,LEN(TRIM(TblAddress[[#This Row],[cln2]]))-LEN(SUBSTITUTE(TblAddress[[#This Row],[cln2]]," ",""))+1)</f>
        <v>0</v>
      </c>
      <c r="M764">
        <f>IF(TblAddress[[#This Row],[cln3]]="",0,1)</f>
        <v>0</v>
      </c>
      <c r="N764" s="7">
        <f>LEN(SUBSTITUTE(TblAddress[[#This Row],[cln2]]," ",""))</f>
        <v>0</v>
      </c>
      <c r="O764" s="6">
        <f t="shared" ca="1" si="11"/>
        <v>0.57501610907972522</v>
      </c>
      <c r="P764" s="6">
        <v>0.16381338923875199</v>
      </c>
      <c r="Q764" s="6"/>
      <c r="R764" s="6"/>
      <c r="S764" s="6" t="s">
        <v>2263</v>
      </c>
      <c r="T764" s="6"/>
      <c r="U764" s="6"/>
      <c r="V764" s="8"/>
      <c r="X764" s="6"/>
      <c r="Y764" s="8"/>
      <c r="Z764" s="6" t="s">
        <v>613</v>
      </c>
      <c r="AA764" s="6"/>
      <c r="AB764" s="6"/>
      <c r="AC764" s="6"/>
      <c r="AD764" s="6"/>
      <c r="AE764" s="6">
        <v>0</v>
      </c>
    </row>
    <row r="765" spans="1:31">
      <c r="A765">
        <v>48365130</v>
      </c>
      <c r="B765" t="s">
        <v>1523</v>
      </c>
      <c r="C765" t="s">
        <v>1524</v>
      </c>
      <c r="D765" t="str">
        <f>TRIM(SUBSTITUTE(TblAddress[[#This Row],[person_address]],","," "))</f>
        <v>Wakarusa</v>
      </c>
      <c r="E765" t="str">
        <f>TRIM([1]!RegExpReplace(TblAddress[[#This Row],[cln1]],"[^ 0-9]",""))</f>
        <v/>
      </c>
      <c r="F765" t="str">
        <f>TRIM([1]!RegExpFind(TblAddress[[#This Row],[cln1]],"(^|\D)\d{1,3}(\D|$)"))</f>
        <v/>
      </c>
      <c r="G765" t="s">
        <v>210</v>
      </c>
      <c r="H765">
        <v>1</v>
      </c>
      <c r="I765">
        <f>LEN(TblAddress[[#This Row],[person_address]])</f>
        <v>8</v>
      </c>
      <c r="J765" s="1">
        <f>IF(TblAddress[[#This Row],[chr_len]]&lt;=I$1002,3,IF(TblAddress[[#This Row],[chr_len]]&lt;=I$1003,2,1))</f>
        <v>3</v>
      </c>
      <c r="K765">
        <f>IF(LEN(TRIM(TblAddress[[#This Row],[cln1]]))=0,0,LEN(TRIM(TblAddress[[#This Row],[cln1]]))-LEN(SUBSTITUTE(TblAddress[[#This Row],[cln1]]," ",""))+1)</f>
        <v>1</v>
      </c>
      <c r="L765">
        <f>IF(LEN(TRIM(TblAddress[[#This Row],[cln2]]))=0,0,LEN(TRIM(TblAddress[[#This Row],[cln2]]))-LEN(SUBSTITUTE(TblAddress[[#This Row],[cln2]]," ",""))+1)</f>
        <v>0</v>
      </c>
      <c r="M765">
        <f>IF(TblAddress[[#This Row],[cln3]]="",0,1)</f>
        <v>0</v>
      </c>
      <c r="N765" s="7">
        <f>LEN(SUBSTITUTE(TblAddress[[#This Row],[cln2]]," ",""))</f>
        <v>0</v>
      </c>
      <c r="O765" s="6">
        <f t="shared" ca="1" si="11"/>
        <v>0.41708491174957407</v>
      </c>
      <c r="P765" s="6">
        <v>0.11583956483395264</v>
      </c>
      <c r="Q765" s="6"/>
      <c r="R765" s="6"/>
      <c r="S765" s="6" t="s">
        <v>2261</v>
      </c>
      <c r="T765" s="7"/>
      <c r="U765" s="7"/>
      <c r="V765" s="8"/>
      <c r="W765" s="7"/>
      <c r="X765" s="7"/>
      <c r="Y765" s="8"/>
      <c r="Z765" s="7" t="s">
        <v>1524</v>
      </c>
      <c r="AA765" s="7"/>
      <c r="AB765" s="7"/>
      <c r="AC765" s="6"/>
      <c r="AD765" s="6"/>
      <c r="AE765" s="6">
        <v>0</v>
      </c>
    </row>
    <row r="766" spans="1:31">
      <c r="A766">
        <v>48386117</v>
      </c>
      <c r="B766" t="s">
        <v>1525</v>
      </c>
      <c r="C766" t="s">
        <v>1526</v>
      </c>
      <c r="D766" t="str">
        <f>TRIM(SUBSTITUTE(TblAddress[[#This Row],[person_address]],","," "))</f>
        <v>Kiyosu-shi</v>
      </c>
      <c r="E766" t="str">
        <f>TRIM([1]!RegExpReplace(TblAddress[[#This Row],[cln1]],"[^ 0-9]",""))</f>
        <v/>
      </c>
      <c r="F766" t="str">
        <f>TRIM([1]!RegExpFind(TblAddress[[#This Row],[cln1]],"(^|\D)\d{1,3}(\D|$)"))</f>
        <v/>
      </c>
      <c r="G766" t="s">
        <v>8</v>
      </c>
      <c r="H766">
        <v>1</v>
      </c>
      <c r="I766">
        <f>LEN(TblAddress[[#This Row],[person_address]])</f>
        <v>10</v>
      </c>
      <c r="J766" s="1">
        <f>IF(TblAddress[[#This Row],[chr_len]]&lt;=I$1002,3,IF(TblAddress[[#This Row],[chr_len]]&lt;=I$1003,2,1))</f>
        <v>3</v>
      </c>
      <c r="K766">
        <f>IF(LEN(TRIM(TblAddress[[#This Row],[cln1]]))=0,0,LEN(TRIM(TblAddress[[#This Row],[cln1]]))-LEN(SUBSTITUTE(TblAddress[[#This Row],[cln1]]," ",""))+1)</f>
        <v>1</v>
      </c>
      <c r="L766">
        <f>IF(LEN(TRIM(TblAddress[[#This Row],[cln2]]))=0,0,LEN(TRIM(TblAddress[[#This Row],[cln2]]))-LEN(SUBSTITUTE(TblAddress[[#This Row],[cln2]]," ",""))+1)</f>
        <v>0</v>
      </c>
      <c r="M766">
        <f>IF(TblAddress[[#This Row],[cln3]]="",0,1)</f>
        <v>0</v>
      </c>
      <c r="N766" s="7">
        <f>LEN(SUBSTITUTE(TblAddress[[#This Row],[cln2]]," ",""))</f>
        <v>0</v>
      </c>
      <c r="O766" s="6">
        <f t="shared" ca="1" si="11"/>
        <v>0.26516545785868162</v>
      </c>
      <c r="P766" s="6">
        <v>0.16286980151712804</v>
      </c>
      <c r="Q766" s="6"/>
      <c r="R766" s="6"/>
      <c r="S766" s="6" t="s">
        <v>2263</v>
      </c>
      <c r="T766" s="6"/>
      <c r="U766" s="6"/>
      <c r="V766" s="8"/>
      <c r="X766" s="6"/>
      <c r="Y766" s="8"/>
      <c r="Z766" s="6" t="s">
        <v>1526</v>
      </c>
      <c r="AA766" s="6"/>
      <c r="AB766" s="6"/>
      <c r="AC766" s="6"/>
      <c r="AD766" s="6"/>
      <c r="AE766" s="6">
        <v>0</v>
      </c>
    </row>
    <row r="767" spans="1:31">
      <c r="A767">
        <v>48405642</v>
      </c>
      <c r="B767" t="s">
        <v>1527</v>
      </c>
      <c r="C767" t="s">
        <v>1087</v>
      </c>
      <c r="D767" t="str">
        <f>TRIM(SUBSTITUTE(TblAddress[[#This Row],[person_address]],","," "))</f>
        <v>Atlanta GA</v>
      </c>
      <c r="E767" t="str">
        <f>TRIM([1]!RegExpReplace(TblAddress[[#This Row],[cln1]],"[^ 0-9]",""))</f>
        <v/>
      </c>
      <c r="F767" t="str">
        <f>TRIM([1]!RegExpFind(TblAddress[[#This Row],[cln1]],"(^|\D)\d{1,3}(\D|$)"))</f>
        <v/>
      </c>
      <c r="G767" t="s">
        <v>19</v>
      </c>
      <c r="H767">
        <v>1</v>
      </c>
      <c r="I767">
        <f>LEN(TblAddress[[#This Row],[person_address]])</f>
        <v>10</v>
      </c>
      <c r="J767" s="1">
        <f>IF(TblAddress[[#This Row],[chr_len]]&lt;=I$1002,3,IF(TblAddress[[#This Row],[chr_len]]&lt;=I$1003,2,1))</f>
        <v>3</v>
      </c>
      <c r="K767">
        <f>IF(LEN(TRIM(TblAddress[[#This Row],[cln1]]))=0,0,LEN(TRIM(TblAddress[[#This Row],[cln1]]))-LEN(SUBSTITUTE(TblAddress[[#This Row],[cln1]]," ",""))+1)</f>
        <v>2</v>
      </c>
      <c r="L767">
        <f>IF(LEN(TRIM(TblAddress[[#This Row],[cln2]]))=0,0,LEN(TRIM(TblAddress[[#This Row],[cln2]]))-LEN(SUBSTITUTE(TblAddress[[#This Row],[cln2]]," ",""))+1)</f>
        <v>0</v>
      </c>
      <c r="M767">
        <f>IF(TblAddress[[#This Row],[cln3]]="",0,1)</f>
        <v>0</v>
      </c>
      <c r="N767" s="7">
        <f>LEN(SUBSTITUTE(TblAddress[[#This Row],[cln2]]," ",""))</f>
        <v>0</v>
      </c>
      <c r="O767" s="6">
        <f t="shared" ca="1" si="11"/>
        <v>0.44978679436793145</v>
      </c>
      <c r="P767" s="6">
        <v>0.12083836540167625</v>
      </c>
      <c r="Q767" s="6"/>
      <c r="R767" s="6"/>
      <c r="S767" s="6" t="s">
        <v>2261</v>
      </c>
      <c r="T767" s="7"/>
      <c r="U767" s="7"/>
      <c r="V767" s="8"/>
      <c r="W767" s="7"/>
      <c r="X767" s="7"/>
      <c r="Y767" s="8"/>
      <c r="Z767" s="7" t="s">
        <v>3280</v>
      </c>
      <c r="AA767" s="7" t="s">
        <v>2388</v>
      </c>
      <c r="AB767" s="7"/>
      <c r="AC767" s="6"/>
      <c r="AD767" s="6"/>
      <c r="AE767" s="6">
        <v>0</v>
      </c>
    </row>
    <row r="768" spans="1:31">
      <c r="A768">
        <v>48451731</v>
      </c>
      <c r="B768" t="s">
        <v>1529</v>
      </c>
      <c r="C768" t="s">
        <v>709</v>
      </c>
      <c r="D768" t="str">
        <f>TRIM(SUBSTITUTE(TblAddress[[#This Row],[person_address]],","," "))</f>
        <v>San Diego CA</v>
      </c>
      <c r="E768" t="str">
        <f>TRIM([1]!RegExpReplace(TblAddress[[#This Row],[cln1]],"[^ 0-9]",""))</f>
        <v/>
      </c>
      <c r="F768" t="str">
        <f>TRIM([1]!RegExpFind(TblAddress[[#This Row],[cln1]],"(^|\D)\d{1,3}(\D|$)"))</f>
        <v/>
      </c>
      <c r="G768" t="s">
        <v>19</v>
      </c>
      <c r="H768">
        <v>1</v>
      </c>
      <c r="I768">
        <f>LEN(TblAddress[[#This Row],[person_address]])</f>
        <v>12</v>
      </c>
      <c r="J768" s="1">
        <f>IF(TblAddress[[#This Row],[chr_len]]&lt;=I$1002,3,IF(TblAddress[[#This Row],[chr_len]]&lt;=I$1003,2,1))</f>
        <v>3</v>
      </c>
      <c r="K768">
        <f>IF(LEN(TRIM(TblAddress[[#This Row],[cln1]]))=0,0,LEN(TRIM(TblAddress[[#This Row],[cln1]]))-LEN(SUBSTITUTE(TblAddress[[#This Row],[cln1]]," ",""))+1)</f>
        <v>3</v>
      </c>
      <c r="L768">
        <f>IF(LEN(TRIM(TblAddress[[#This Row],[cln2]]))=0,0,LEN(TRIM(TblAddress[[#This Row],[cln2]]))-LEN(SUBSTITUTE(TblAddress[[#This Row],[cln2]]," ",""))+1)</f>
        <v>0</v>
      </c>
      <c r="M768">
        <f>IF(TblAddress[[#This Row],[cln3]]="",0,1)</f>
        <v>0</v>
      </c>
      <c r="N768" s="7">
        <f>LEN(SUBSTITUTE(TblAddress[[#This Row],[cln2]]," ",""))</f>
        <v>0</v>
      </c>
      <c r="O768" s="6">
        <f t="shared" ca="1" si="11"/>
        <v>0.64215327296072522</v>
      </c>
      <c r="P768" s="6">
        <v>0.18772246708431128</v>
      </c>
      <c r="Q768" s="6"/>
      <c r="R768" s="6"/>
      <c r="S768" s="6" t="s">
        <v>2265</v>
      </c>
      <c r="T768" s="7"/>
      <c r="U768" s="7"/>
      <c r="V768" s="8"/>
      <c r="W768" s="7"/>
      <c r="X768" s="7"/>
      <c r="Y768" s="8"/>
      <c r="Z768" s="7" t="s">
        <v>740</v>
      </c>
      <c r="AA768" s="7" t="s">
        <v>64</v>
      </c>
      <c r="AB768" s="7"/>
      <c r="AC768" s="7"/>
      <c r="AD768" s="7"/>
      <c r="AE768" s="7">
        <v>0</v>
      </c>
    </row>
    <row r="769" spans="1:31">
      <c r="A769">
        <v>48479735</v>
      </c>
      <c r="B769" t="s">
        <v>1530</v>
      </c>
      <c r="C769" t="s">
        <v>1531</v>
      </c>
      <c r="D769" t="str">
        <f>TRIM(SUBSTITUTE(TblAddress[[#This Row],[person_address]],","," "))</f>
        <v>Eugene OR</v>
      </c>
      <c r="E769" t="str">
        <f>TRIM([1]!RegExpReplace(TblAddress[[#This Row],[cln1]],"[^ 0-9]",""))</f>
        <v/>
      </c>
      <c r="F769" t="str">
        <f>TRIM([1]!RegExpFind(TblAddress[[#This Row],[cln1]],"(^|\D)\d{1,3}(\D|$)"))</f>
        <v/>
      </c>
      <c r="G769" t="s">
        <v>19</v>
      </c>
      <c r="H769">
        <v>1</v>
      </c>
      <c r="I769">
        <f>LEN(TblAddress[[#This Row],[person_address]])</f>
        <v>9</v>
      </c>
      <c r="J769" s="1">
        <f>IF(TblAddress[[#This Row],[chr_len]]&lt;=I$1002,3,IF(TblAddress[[#This Row],[chr_len]]&lt;=I$1003,2,1))</f>
        <v>3</v>
      </c>
      <c r="K769">
        <f>IF(LEN(TRIM(TblAddress[[#This Row],[cln1]]))=0,0,LEN(TRIM(TblAddress[[#This Row],[cln1]]))-LEN(SUBSTITUTE(TblAddress[[#This Row],[cln1]]," ",""))+1)</f>
        <v>2</v>
      </c>
      <c r="L769">
        <f>IF(LEN(TRIM(TblAddress[[#This Row],[cln2]]))=0,0,LEN(TRIM(TblAddress[[#This Row],[cln2]]))-LEN(SUBSTITUTE(TblAddress[[#This Row],[cln2]]," ",""))+1)</f>
        <v>0</v>
      </c>
      <c r="M769">
        <f>IF(TblAddress[[#This Row],[cln3]]="",0,1)</f>
        <v>0</v>
      </c>
      <c r="N769" s="7">
        <f>LEN(SUBSTITUTE(TblAddress[[#This Row],[cln2]]," ",""))</f>
        <v>0</v>
      </c>
      <c r="O769" s="6">
        <f t="shared" ca="1" si="11"/>
        <v>0.11851904615107756</v>
      </c>
      <c r="P769" s="6">
        <v>0.1830561617107086</v>
      </c>
      <c r="Q769" s="6"/>
      <c r="R769" s="6"/>
      <c r="S769" s="6" t="s">
        <v>2265</v>
      </c>
      <c r="T769" s="7"/>
      <c r="U769" s="7"/>
      <c r="V769" s="8"/>
      <c r="W769" s="7"/>
      <c r="X769" s="7"/>
      <c r="Y769" s="8"/>
      <c r="Z769" s="7" t="s">
        <v>3576</v>
      </c>
      <c r="AA769" s="7" t="s">
        <v>2399</v>
      </c>
      <c r="AB769" s="7"/>
      <c r="AC769" s="7"/>
      <c r="AD769" s="7"/>
      <c r="AE769" s="7">
        <v>0</v>
      </c>
    </row>
    <row r="770" spans="1:31">
      <c r="A770">
        <v>49097323</v>
      </c>
      <c r="B770" t="s">
        <v>1532</v>
      </c>
      <c r="C770" t="s">
        <v>1985</v>
      </c>
      <c r="D770" t="str">
        <f>TRIM(SUBSTITUTE(TblAddress[[#This Row],[person_address]],","," "))</f>
        <v>MEDIZINISCHE UNIVERSITÄT WIEN KILM Leitstelle 5H Währinger Gürtel 18-20 1090 Vienna</v>
      </c>
      <c r="E770" t="str">
        <f>TRIM([1]!RegExpReplace(TblAddress[[#This Row],[cln1]],"[^ 0-9]",""))</f>
        <v>5 1820 1090</v>
      </c>
      <c r="F770" t="str">
        <f>TRIM([1]!RegExpFind(TblAddress[[#This Row],[cln1]],"(^|\D)\d{1,3}(\D|$)"))</f>
        <v>5H</v>
      </c>
      <c r="G770" t="s">
        <v>21</v>
      </c>
      <c r="H770">
        <v>1</v>
      </c>
      <c r="I770">
        <f>LEN(TblAddress[[#This Row],[person_address]])</f>
        <v>85</v>
      </c>
      <c r="J770" s="1">
        <f>IF(TblAddress[[#This Row],[chr_len]]&lt;=I$1002,3,IF(TblAddress[[#This Row],[chr_len]]&lt;=I$1003,2,1))</f>
        <v>1</v>
      </c>
      <c r="K770">
        <f>IF(LEN(TRIM(TblAddress[[#This Row],[cln1]]))=0,0,LEN(TRIM(TblAddress[[#This Row],[cln1]]))-LEN(SUBSTITUTE(TblAddress[[#This Row],[cln1]]," ",""))+1)</f>
        <v>11</v>
      </c>
      <c r="L770">
        <f>IF(LEN(TRIM(TblAddress[[#This Row],[cln2]]))=0,0,LEN(TRIM(TblAddress[[#This Row],[cln2]]))-LEN(SUBSTITUTE(TblAddress[[#This Row],[cln2]]," ",""))+1)</f>
        <v>3</v>
      </c>
      <c r="M770">
        <f>IF(TblAddress[[#This Row],[cln3]]="",0,1)</f>
        <v>1</v>
      </c>
      <c r="N770" s="7">
        <f>LEN(SUBSTITUTE(TblAddress[[#This Row],[cln2]]," ",""))</f>
        <v>9</v>
      </c>
      <c r="O770" s="6">
        <f t="shared" ref="O770:O833" ca="1" si="12">RAND()</f>
        <v>0.57271543418567938</v>
      </c>
      <c r="P770" s="6">
        <v>0.19191500318374743</v>
      </c>
      <c r="Q770" s="6"/>
      <c r="R770" s="6"/>
      <c r="S770" s="6" t="s">
        <v>2265</v>
      </c>
      <c r="T770" s="7" t="s">
        <v>3577</v>
      </c>
      <c r="U770" s="7" t="s">
        <v>3578</v>
      </c>
      <c r="V770" s="7" t="s">
        <v>3579</v>
      </c>
      <c r="W770" s="7" t="s">
        <v>3580</v>
      </c>
      <c r="X770" s="7" t="s">
        <v>3581</v>
      </c>
      <c r="Y770" s="8" t="s">
        <v>3582</v>
      </c>
      <c r="Z770" s="7" t="s">
        <v>2998</v>
      </c>
      <c r="AA770" s="7"/>
      <c r="AB770" s="7"/>
      <c r="AC770" s="7"/>
      <c r="AD770" s="7"/>
      <c r="AE770" s="7">
        <v>1</v>
      </c>
    </row>
    <row r="771" spans="1:31">
      <c r="A771">
        <v>49104640</v>
      </c>
      <c r="B771" t="s">
        <v>1533</v>
      </c>
      <c r="C771" t="s">
        <v>1534</v>
      </c>
      <c r="D771" t="str">
        <f>TRIM(SUBSTITUTE(TblAddress[[#This Row],[person_address]],","," "))</f>
        <v>Apartment 2 2520 Van Horne Street Montreal Quebec H3S 1P1</v>
      </c>
      <c r="E771" t="str">
        <f>TRIM([1]!RegExpReplace(TblAddress[[#This Row],[cln1]],"[^ 0-9]",""))</f>
        <v>2 2520 3 11</v>
      </c>
      <c r="F771" t="str">
        <f>TRIM([1]!RegExpFind(TblAddress[[#This Row],[cln1]],"(^|\D)\d{1,3}(\D|$)"))</f>
        <v>2</v>
      </c>
      <c r="G771" t="s">
        <v>64</v>
      </c>
      <c r="H771">
        <v>1</v>
      </c>
      <c r="I771">
        <f>LEN(TblAddress[[#This Row],[person_address]])</f>
        <v>58</v>
      </c>
      <c r="J771" s="1">
        <f>IF(TblAddress[[#This Row],[chr_len]]&lt;=I$1002,3,IF(TblAddress[[#This Row],[chr_len]]&lt;=I$1003,2,1))</f>
        <v>1</v>
      </c>
      <c r="K771">
        <f>IF(LEN(TRIM(TblAddress[[#This Row],[cln1]]))=0,0,LEN(TRIM(TblAddress[[#This Row],[cln1]]))-LEN(SUBSTITUTE(TblAddress[[#This Row],[cln1]]," ",""))+1)</f>
        <v>10</v>
      </c>
      <c r="L771">
        <f>IF(LEN(TRIM(TblAddress[[#This Row],[cln2]]))=0,0,LEN(TRIM(TblAddress[[#This Row],[cln2]]))-LEN(SUBSTITUTE(TblAddress[[#This Row],[cln2]]," ",""))+1)</f>
        <v>4</v>
      </c>
      <c r="M771">
        <f>IF(TblAddress[[#This Row],[cln3]]="",0,1)</f>
        <v>1</v>
      </c>
      <c r="N771" s="7">
        <f>LEN(SUBSTITUTE(TblAddress[[#This Row],[cln2]]," ",""))</f>
        <v>8</v>
      </c>
      <c r="O771" s="6">
        <f t="shared" ca="1" si="12"/>
        <v>0.34604166022581673</v>
      </c>
      <c r="P771" s="6">
        <v>0.21357986484077274</v>
      </c>
      <c r="Q771" s="6"/>
      <c r="R771" s="6"/>
      <c r="S771" s="6" t="s">
        <v>2266</v>
      </c>
      <c r="T771" s="6"/>
      <c r="U771" s="6" t="s">
        <v>2442</v>
      </c>
      <c r="V771" s="8" t="s">
        <v>2443</v>
      </c>
      <c r="W771" s="6">
        <v>2520</v>
      </c>
      <c r="X771" s="6"/>
      <c r="Y771" s="8" t="s">
        <v>2444</v>
      </c>
      <c r="Z771" s="6" t="s">
        <v>2445</v>
      </c>
      <c r="AA771" s="6" t="s">
        <v>2446</v>
      </c>
      <c r="AB771" s="6"/>
      <c r="AC771" s="6"/>
      <c r="AD771" s="6"/>
      <c r="AE771" s="6">
        <v>1</v>
      </c>
    </row>
    <row r="772" spans="1:31">
      <c r="A772">
        <v>49115782</v>
      </c>
      <c r="B772" t="s">
        <v>1535</v>
      </c>
      <c r="C772" t="s">
        <v>1986</v>
      </c>
      <c r="D772" t="str">
        <f>TRIM(SUBSTITUTE(TblAddress[[#This Row],[person_address]],","," "))</f>
        <v>Renergon International AG Holzäckerlistrasse 6 8280 Kreuzlingen</v>
      </c>
      <c r="E772" t="str">
        <f>TRIM([1]!RegExpReplace(TblAddress[[#This Row],[cln1]],"[^ 0-9]",""))</f>
        <v>6 8280</v>
      </c>
      <c r="F772" t="str">
        <f>TRIM([1]!RegExpFind(TblAddress[[#This Row],[cln1]],"(^|\D)\d{1,3}(\D|$)"))</f>
        <v>6</v>
      </c>
      <c r="G772" t="s">
        <v>20</v>
      </c>
      <c r="H772">
        <v>1</v>
      </c>
      <c r="I772">
        <f>LEN(TblAddress[[#This Row],[person_address]])</f>
        <v>63</v>
      </c>
      <c r="J772" s="1">
        <f>IF(TblAddress[[#This Row],[chr_len]]&lt;=I$1002,3,IF(TblAddress[[#This Row],[chr_len]]&lt;=I$1003,2,1))</f>
        <v>1</v>
      </c>
      <c r="K772">
        <f>IF(LEN(TRIM(TblAddress[[#This Row],[cln1]]))=0,0,LEN(TRIM(TblAddress[[#This Row],[cln1]]))-LEN(SUBSTITUTE(TblAddress[[#This Row],[cln1]]," ",""))+1)</f>
        <v>7</v>
      </c>
      <c r="L772">
        <f>IF(LEN(TRIM(TblAddress[[#This Row],[cln2]]))=0,0,LEN(TRIM(TblAddress[[#This Row],[cln2]]))-LEN(SUBSTITUTE(TblAddress[[#This Row],[cln2]]," ",""))+1)</f>
        <v>2</v>
      </c>
      <c r="M772">
        <f>IF(TblAddress[[#This Row],[cln3]]="",0,1)</f>
        <v>1</v>
      </c>
      <c r="N772" s="7">
        <f>LEN(SUBSTITUTE(TblAddress[[#This Row],[cln2]]," ",""))</f>
        <v>5</v>
      </c>
      <c r="O772" s="6">
        <f t="shared" ca="1" si="12"/>
        <v>0.36287555279127859</v>
      </c>
      <c r="P772" s="6">
        <v>0.18192932900540337</v>
      </c>
      <c r="Q772" s="6"/>
      <c r="R772" s="6"/>
      <c r="S772" s="6" t="s">
        <v>2265</v>
      </c>
      <c r="T772" s="7" t="s">
        <v>3583</v>
      </c>
      <c r="U772" s="7"/>
      <c r="V772" s="8" t="s">
        <v>3584</v>
      </c>
      <c r="W772" s="7">
        <v>6</v>
      </c>
      <c r="X772" s="7"/>
      <c r="Y772" s="8" t="s">
        <v>3585</v>
      </c>
      <c r="Z772" s="7" t="s">
        <v>1063</v>
      </c>
      <c r="AA772" s="7"/>
      <c r="AB772" s="7"/>
      <c r="AC772" s="7"/>
      <c r="AD772" s="7"/>
      <c r="AE772" s="7">
        <v>1</v>
      </c>
    </row>
    <row r="773" spans="1:31">
      <c r="A773">
        <v>49121868</v>
      </c>
      <c r="B773" t="s">
        <v>1536</v>
      </c>
      <c r="C773" t="s">
        <v>1537</v>
      </c>
      <c r="D773" t="str">
        <f>TRIM(SUBSTITUTE(TblAddress[[#This Row],[person_address]],","," "))</f>
        <v>No.1 West Beichen Road Chaoyang District Beijing 100101</v>
      </c>
      <c r="E773" t="str">
        <f>TRIM([1]!RegExpReplace(TblAddress[[#This Row],[cln1]],"[^ 0-9]",""))</f>
        <v>1 100101</v>
      </c>
      <c r="F773" t="str">
        <f>TRIM([1]!RegExpFind(TblAddress[[#This Row],[cln1]],"(^|\D)\d{1,3}(\D|$)"))</f>
        <v>.1</v>
      </c>
      <c r="G773" t="s">
        <v>61</v>
      </c>
      <c r="H773">
        <v>1</v>
      </c>
      <c r="I773">
        <f>LEN(TblAddress[[#This Row],[person_address]])</f>
        <v>56</v>
      </c>
      <c r="J773" s="1">
        <f>IF(TblAddress[[#This Row],[chr_len]]&lt;=I$1002,3,IF(TblAddress[[#This Row],[chr_len]]&lt;=I$1003,2,1))</f>
        <v>1</v>
      </c>
      <c r="K773">
        <f>IF(LEN(TRIM(TblAddress[[#This Row],[cln1]]))=0,0,LEN(TRIM(TblAddress[[#This Row],[cln1]]))-LEN(SUBSTITUTE(TblAddress[[#This Row],[cln1]]," ",""))+1)</f>
        <v>8</v>
      </c>
      <c r="L773">
        <f>IF(LEN(TRIM(TblAddress[[#This Row],[cln2]]))=0,0,LEN(TRIM(TblAddress[[#This Row],[cln2]]))-LEN(SUBSTITUTE(TblAddress[[#This Row],[cln2]]," ",""))+1)</f>
        <v>2</v>
      </c>
      <c r="M773">
        <f>IF(TblAddress[[#This Row],[cln3]]="",0,1)</f>
        <v>1</v>
      </c>
      <c r="N773" s="7">
        <f>LEN(SUBSTITUTE(TblAddress[[#This Row],[cln2]]," ",""))</f>
        <v>7</v>
      </c>
      <c r="O773" s="6">
        <f t="shared" ca="1" si="12"/>
        <v>0.34154077540812611</v>
      </c>
      <c r="P773" s="6">
        <v>0.18013009025356663</v>
      </c>
      <c r="Q773" s="6"/>
      <c r="R773" s="6"/>
      <c r="S773" s="6" t="s">
        <v>2264</v>
      </c>
      <c r="T773" s="7"/>
      <c r="U773" s="7"/>
      <c r="V773" s="8" t="s">
        <v>2738</v>
      </c>
      <c r="W773" s="7" t="s">
        <v>2739</v>
      </c>
      <c r="X773" s="7" t="s">
        <v>2740</v>
      </c>
      <c r="Y773" s="8" t="s">
        <v>2741</v>
      </c>
      <c r="Z773" s="7" t="s">
        <v>696</v>
      </c>
      <c r="AA773" s="7"/>
      <c r="AB773" s="7"/>
      <c r="AC773" s="7"/>
      <c r="AD773" s="7"/>
      <c r="AE773" s="6">
        <v>1</v>
      </c>
    </row>
    <row r="774" spans="1:31">
      <c r="A774">
        <v>49129347</v>
      </c>
      <c r="B774" t="s">
        <v>1538</v>
      </c>
      <c r="C774" t="s">
        <v>1987</v>
      </c>
      <c r="D774" t="str">
        <f>TRIM(SUBSTITUTE(TblAddress[[#This Row],[person_address]],","," "))</f>
        <v>Rodovia SP 101 Km 08 CEP:13186-901 Hortolândia - SP</v>
      </c>
      <c r="E774" t="str">
        <f>TRIM([1]!RegExpReplace(TblAddress[[#This Row],[cln1]],"[^ 0-9]",""))</f>
        <v>101 08 13186901</v>
      </c>
      <c r="F774" t="str">
        <f>TRIM([1]!RegExpFind(TblAddress[[#This Row],[cln1]],"(^|\D)\d{1,3}(\D|$)"))</f>
        <v>101</v>
      </c>
      <c r="G774" t="s">
        <v>241</v>
      </c>
      <c r="H774">
        <v>1</v>
      </c>
      <c r="I774">
        <f>LEN(TblAddress[[#This Row],[person_address]])</f>
        <v>51</v>
      </c>
      <c r="J774" s="1">
        <f>IF(TblAddress[[#This Row],[chr_len]]&lt;=I$1002,3,IF(TblAddress[[#This Row],[chr_len]]&lt;=I$1003,2,1))</f>
        <v>1</v>
      </c>
      <c r="K774">
        <f>IF(LEN(TRIM(TblAddress[[#This Row],[cln1]]))=0,0,LEN(TRIM(TblAddress[[#This Row],[cln1]]))-LEN(SUBSTITUTE(TblAddress[[#This Row],[cln1]]," ",""))+1)</f>
        <v>9</v>
      </c>
      <c r="L774">
        <f>IF(LEN(TRIM(TblAddress[[#This Row],[cln2]]))=0,0,LEN(TRIM(TblAddress[[#This Row],[cln2]]))-LEN(SUBSTITUTE(TblAddress[[#This Row],[cln2]]," ",""))+1)</f>
        <v>3</v>
      </c>
      <c r="M774">
        <f>IF(TblAddress[[#This Row],[cln3]]="",0,1)</f>
        <v>1</v>
      </c>
      <c r="N774" s="7">
        <f>LEN(SUBSTITUTE(TblAddress[[#This Row],[cln2]]," ",""))</f>
        <v>13</v>
      </c>
      <c r="O774" s="6">
        <f t="shared" ca="1" si="12"/>
        <v>0.51632942637120693</v>
      </c>
      <c r="P774" s="6">
        <v>0.14879167463831089</v>
      </c>
      <c r="Q774" s="6"/>
      <c r="R774" s="6"/>
      <c r="S774" s="6" t="s">
        <v>2263</v>
      </c>
      <c r="T774" s="6"/>
      <c r="U774" s="6"/>
      <c r="V774" s="8" t="s">
        <v>3085</v>
      </c>
      <c r="W774" s="6"/>
      <c r="X774" s="6"/>
      <c r="Y774" s="8" t="s">
        <v>3086</v>
      </c>
      <c r="Z774" s="6" t="s">
        <v>3087</v>
      </c>
      <c r="AA774" s="6" t="s">
        <v>3088</v>
      </c>
      <c r="AB774" s="6"/>
      <c r="AC774" s="6"/>
      <c r="AD774" s="6"/>
      <c r="AE774" s="6">
        <v>1</v>
      </c>
    </row>
    <row r="775" spans="1:31">
      <c r="A775">
        <v>49167771</v>
      </c>
      <c r="B775" t="s">
        <v>1539</v>
      </c>
      <c r="C775" t="s">
        <v>1540</v>
      </c>
      <c r="D775" t="str">
        <f>TRIM(SUBSTITUTE(TblAddress[[#This Row],[person_address]],","," "))</f>
        <v>/ Sony Deutschland Gmbh Hedelfinger Strasse 61 /</v>
      </c>
      <c r="E775" t="str">
        <f>TRIM([1]!RegExpReplace(TblAddress[[#This Row],[cln1]],"[^ 0-9]",""))</f>
        <v>61</v>
      </c>
      <c r="F775" t="str">
        <f>TRIM([1]!RegExpFind(TblAddress[[#This Row],[cln1]],"(^|\D)\d{1,3}(\D|$)"))</f>
        <v>61</v>
      </c>
      <c r="G775" t="s">
        <v>4</v>
      </c>
      <c r="H775">
        <v>1</v>
      </c>
      <c r="I775">
        <f>LEN(TblAddress[[#This Row],[person_address]])</f>
        <v>48</v>
      </c>
      <c r="J775" s="1">
        <f>IF(TblAddress[[#This Row],[chr_len]]&lt;=I$1002,3,IF(TblAddress[[#This Row],[chr_len]]&lt;=I$1003,2,1))</f>
        <v>1</v>
      </c>
      <c r="K775">
        <f>IF(LEN(TRIM(TblAddress[[#This Row],[cln1]]))=0,0,LEN(TRIM(TblAddress[[#This Row],[cln1]]))-LEN(SUBSTITUTE(TblAddress[[#This Row],[cln1]]," ",""))+1)</f>
        <v>8</v>
      </c>
      <c r="L775">
        <f>IF(LEN(TRIM(TblAddress[[#This Row],[cln2]]))=0,0,LEN(TRIM(TblAddress[[#This Row],[cln2]]))-LEN(SUBSTITUTE(TblAddress[[#This Row],[cln2]]," ",""))+1)</f>
        <v>1</v>
      </c>
      <c r="M775">
        <f>IF(TblAddress[[#This Row],[cln3]]="",0,1)</f>
        <v>1</v>
      </c>
      <c r="N775" s="7">
        <f>LEN(SUBSTITUTE(TblAddress[[#This Row],[cln2]]," ",""))</f>
        <v>2</v>
      </c>
      <c r="O775" s="6">
        <f t="shared" ca="1" si="12"/>
        <v>0.61902516593338275</v>
      </c>
      <c r="P775" s="6">
        <v>0.1185751609030804</v>
      </c>
      <c r="Q775" s="6"/>
      <c r="R775" s="6"/>
      <c r="S775" s="6" t="s">
        <v>2261</v>
      </c>
      <c r="T775" s="7" t="s">
        <v>3310</v>
      </c>
      <c r="U775" s="7"/>
      <c r="V775" s="8" t="s">
        <v>3311</v>
      </c>
      <c r="W775" s="7">
        <v>61</v>
      </c>
      <c r="X775" s="7"/>
      <c r="Y775" s="8"/>
      <c r="Z775" s="7"/>
      <c r="AA775" s="7"/>
      <c r="AB775" s="7"/>
      <c r="AC775" s="6"/>
      <c r="AD775" s="6"/>
      <c r="AE775" s="6">
        <v>0</v>
      </c>
    </row>
    <row r="776" spans="1:31">
      <c r="A776">
        <v>49193862</v>
      </c>
      <c r="B776" t="s">
        <v>1541</v>
      </c>
      <c r="C776" t="s">
        <v>1542</v>
      </c>
      <c r="D776" t="str">
        <f>TRIM(SUBSTITUTE(TblAddress[[#This Row],[person_address]],","," "))</f>
        <v>c/o SAGEM DEFENSE SECURITE Le Ponant de Paris 27 rue Leblanc 75015 PARIS</v>
      </c>
      <c r="E776" t="str">
        <f>TRIM([1]!RegExpReplace(TblAddress[[#This Row],[cln1]],"[^ 0-9]",""))</f>
        <v>27 75015</v>
      </c>
      <c r="F776" t="str">
        <f>TRIM([1]!RegExpFind(TblAddress[[#This Row],[cln1]],"(^|\D)\d{1,3}(\D|$)"))</f>
        <v>27</v>
      </c>
      <c r="G776" t="s">
        <v>9</v>
      </c>
      <c r="H776">
        <v>1</v>
      </c>
      <c r="I776">
        <f>LEN(TblAddress[[#This Row],[person_address]])</f>
        <v>72</v>
      </c>
      <c r="J776" s="1">
        <f>IF(TblAddress[[#This Row],[chr_len]]&lt;=I$1002,3,IF(TblAddress[[#This Row],[chr_len]]&lt;=I$1003,2,1))</f>
        <v>1</v>
      </c>
      <c r="K776">
        <f>IF(LEN(TRIM(TblAddress[[#This Row],[cln1]]))=0,0,LEN(TRIM(TblAddress[[#This Row],[cln1]]))-LEN(SUBSTITUTE(TblAddress[[#This Row],[cln1]]," ",""))+1)</f>
        <v>13</v>
      </c>
      <c r="L776">
        <f>IF(LEN(TRIM(TblAddress[[#This Row],[cln2]]))=0,0,LEN(TRIM(TblAddress[[#This Row],[cln2]]))-LEN(SUBSTITUTE(TblAddress[[#This Row],[cln2]]," ",""))+1)</f>
        <v>2</v>
      </c>
      <c r="M776">
        <f>IF(TblAddress[[#This Row],[cln3]]="",0,1)</f>
        <v>1</v>
      </c>
      <c r="N776" s="7">
        <f>LEN(SUBSTITUTE(TblAddress[[#This Row],[cln2]]," ",""))</f>
        <v>7</v>
      </c>
      <c r="O776" s="6">
        <f t="shared" ca="1" si="12"/>
        <v>6.5404708380723875E-2</v>
      </c>
      <c r="P776" s="6">
        <v>0.16073219200652844</v>
      </c>
      <c r="Q776" s="6"/>
      <c r="R776" s="6"/>
      <c r="S776" s="6" t="s">
        <v>2263</v>
      </c>
      <c r="T776" s="6" t="s">
        <v>3089</v>
      </c>
      <c r="U776" s="6" t="s">
        <v>3090</v>
      </c>
      <c r="V776" s="8" t="s">
        <v>3091</v>
      </c>
      <c r="W776" s="6">
        <v>27</v>
      </c>
      <c r="X776" s="6"/>
      <c r="Y776" s="8" t="s">
        <v>3092</v>
      </c>
      <c r="Z776" s="6" t="s">
        <v>2114</v>
      </c>
      <c r="AA776" s="6"/>
      <c r="AB776" s="6"/>
      <c r="AC776" s="6"/>
      <c r="AD776" s="6"/>
      <c r="AE776" s="6">
        <v>1</v>
      </c>
    </row>
    <row r="777" spans="1:31">
      <c r="A777">
        <v>49249679</v>
      </c>
      <c r="B777" t="s">
        <v>1543</v>
      </c>
      <c r="C777" t="s">
        <v>1544</v>
      </c>
      <c r="D777" t="str">
        <f>TRIM(SUBSTITUTE(TblAddress[[#This Row],[person_address]],","," "))</f>
        <v>c/o NGK INSULATORS LTD. 2-56 Suda-cho Mizuho-ku Nagoya-shi Aichi 467-8530</v>
      </c>
      <c r="E777" t="str">
        <f>TRIM([1]!RegExpReplace(TblAddress[[#This Row],[cln1]],"[^ 0-9]",""))</f>
        <v>256 4678530</v>
      </c>
      <c r="F777" t="str">
        <f>TRIM([1]!RegExpFind(TblAddress[[#This Row],[cln1]],"(^|\D)\d{1,3}(\D|$)"))</f>
        <v>2-</v>
      </c>
      <c r="G777" t="s">
        <v>8</v>
      </c>
      <c r="H777">
        <v>1</v>
      </c>
      <c r="I777">
        <f>LEN(TblAddress[[#This Row],[person_address]])</f>
        <v>74</v>
      </c>
      <c r="J777" s="1">
        <f>IF(TblAddress[[#This Row],[chr_len]]&lt;=I$1002,3,IF(TblAddress[[#This Row],[chr_len]]&lt;=I$1003,2,1))</f>
        <v>1</v>
      </c>
      <c r="K777">
        <f>IF(LEN(TRIM(TblAddress[[#This Row],[cln1]]))=0,0,LEN(TRIM(TblAddress[[#This Row],[cln1]]))-LEN(SUBSTITUTE(TblAddress[[#This Row],[cln1]]," ",""))+1)</f>
        <v>10</v>
      </c>
      <c r="L777">
        <f>IF(LEN(TRIM(TblAddress[[#This Row],[cln2]]))=0,0,LEN(TRIM(TblAddress[[#This Row],[cln2]]))-LEN(SUBSTITUTE(TblAddress[[#This Row],[cln2]]," ",""))+1)</f>
        <v>2</v>
      </c>
      <c r="M777">
        <f>IF(TblAddress[[#This Row],[cln3]]="",0,1)</f>
        <v>1</v>
      </c>
      <c r="N777" s="7">
        <f>LEN(SUBSTITUTE(TblAddress[[#This Row],[cln2]]," ",""))</f>
        <v>10</v>
      </c>
      <c r="O777" s="6">
        <f t="shared" ca="1" si="12"/>
        <v>0.20264147550066092</v>
      </c>
      <c r="P777" s="6">
        <v>0.18406913184471141</v>
      </c>
      <c r="Q777" s="6"/>
      <c r="R777" s="6"/>
      <c r="S777" s="6" t="s">
        <v>2265</v>
      </c>
      <c r="T777" s="7" t="s">
        <v>3586</v>
      </c>
      <c r="U777" s="7"/>
      <c r="V777" s="8" t="s">
        <v>3587</v>
      </c>
      <c r="W777" s="8" t="s">
        <v>2180</v>
      </c>
      <c r="X777" s="7" t="s">
        <v>3588</v>
      </c>
      <c r="Y777" s="8" t="s">
        <v>2165</v>
      </c>
      <c r="Z777" s="7" t="s">
        <v>3589</v>
      </c>
      <c r="AA777" s="7" t="s">
        <v>643</v>
      </c>
      <c r="AB777" s="7"/>
      <c r="AC777" s="7"/>
      <c r="AD777" s="7"/>
      <c r="AE777" s="7">
        <v>1</v>
      </c>
    </row>
    <row r="778" spans="1:31">
      <c r="A778">
        <v>49278727</v>
      </c>
      <c r="B778" t="s">
        <v>1545</v>
      </c>
      <c r="C778" t="s">
        <v>1546</v>
      </c>
      <c r="D778" t="str">
        <f>TRIM(SUBSTITUTE(TblAddress[[#This Row],[person_address]],","," "))</f>
        <v>c/o Hitachi. Ltd. Intellectual Property Office 12F Marunouchi Center Building 6-1 Marunouchi 1-chome Chiyoda-ku Tokyo 100-8220</v>
      </c>
      <c r="E778" t="str">
        <f>TRIM([1]!RegExpReplace(TblAddress[[#This Row],[cln1]],"[^ 0-9]",""))</f>
        <v>12 61 1 1008220</v>
      </c>
      <c r="F778" t="str">
        <f>TRIM([1]!RegExpFind(TblAddress[[#This Row],[cln1]],"(^|\D)\d{1,3}(\D|$)"))</f>
        <v>12F</v>
      </c>
      <c r="G778" t="s">
        <v>8</v>
      </c>
      <c r="H778">
        <v>1</v>
      </c>
      <c r="I778">
        <f>LEN(TblAddress[[#This Row],[person_address]])</f>
        <v>129</v>
      </c>
      <c r="J778" s="1">
        <f>IF(TblAddress[[#This Row],[chr_len]]&lt;=I$1002,3,IF(TblAddress[[#This Row],[chr_len]]&lt;=I$1003,2,1))</f>
        <v>1</v>
      </c>
      <c r="K778">
        <f>IF(LEN(TRIM(TblAddress[[#This Row],[cln1]]))=0,0,LEN(TRIM(TblAddress[[#This Row],[cln1]]))-LEN(SUBSTITUTE(TblAddress[[#This Row],[cln1]]," ",""))+1)</f>
        <v>16</v>
      </c>
      <c r="L778">
        <f>IF(LEN(TRIM(TblAddress[[#This Row],[cln2]]))=0,0,LEN(TRIM(TblAddress[[#This Row],[cln2]]))-LEN(SUBSTITUTE(TblAddress[[#This Row],[cln2]]," ",""))+1)</f>
        <v>4</v>
      </c>
      <c r="M778">
        <f>IF(TblAddress[[#This Row],[cln3]]="",0,1)</f>
        <v>1</v>
      </c>
      <c r="N778" s="7">
        <f>LEN(SUBSTITUTE(TblAddress[[#This Row],[cln2]]," ",""))</f>
        <v>12</v>
      </c>
      <c r="O778" s="6">
        <f t="shared" ca="1" si="12"/>
        <v>0.87064168776211148</v>
      </c>
      <c r="P778" s="6">
        <v>0.20815249380797773</v>
      </c>
      <c r="Q778" s="6"/>
      <c r="R778" s="6"/>
      <c r="S778" s="6" t="s">
        <v>2266</v>
      </c>
      <c r="T778" s="6" t="s">
        <v>2447</v>
      </c>
      <c r="U778" s="6" t="s">
        <v>2448</v>
      </c>
      <c r="V778" s="8" t="s">
        <v>2449</v>
      </c>
      <c r="W778" s="8" t="s">
        <v>2450</v>
      </c>
      <c r="X778" s="6" t="s">
        <v>2451</v>
      </c>
      <c r="Y778" s="8" t="s">
        <v>2162</v>
      </c>
      <c r="Z778" s="6" t="s">
        <v>613</v>
      </c>
      <c r="AA778" s="6"/>
      <c r="AB778" s="6"/>
      <c r="AC778" s="6"/>
      <c r="AD778" s="6"/>
      <c r="AE778" s="6">
        <v>1</v>
      </c>
    </row>
    <row r="779" spans="1:31">
      <c r="A779">
        <v>49279897</v>
      </c>
      <c r="B779" t="s">
        <v>1547</v>
      </c>
      <c r="C779" t="s">
        <v>1548</v>
      </c>
      <c r="D779" t="str">
        <f>TRIM(SUBSTITUTE(TblAddress[[#This Row],[person_address]],","," "))</f>
        <v>c/o National Hospital Organization Chiba Medical Center 4-1-2 Tsubakimori Chuo-ku Chiba-shi Chiba 260-8606</v>
      </c>
      <c r="E779" t="str">
        <f>TRIM([1]!RegExpReplace(TblAddress[[#This Row],[cln1]],"[^ 0-9]",""))</f>
        <v>412 2608606</v>
      </c>
      <c r="F779" t="str">
        <f>TRIM([1]!RegExpFind(TblAddress[[#This Row],[cln1]],"(^|\D)\d{1,3}(\D|$)"))</f>
        <v>4-</v>
      </c>
      <c r="G779" t="s">
        <v>8</v>
      </c>
      <c r="H779">
        <v>1</v>
      </c>
      <c r="I779">
        <f>LEN(TblAddress[[#This Row],[person_address]])</f>
        <v>106</v>
      </c>
      <c r="J779" s="1">
        <f>IF(TblAddress[[#This Row],[chr_len]]&lt;=I$1002,3,IF(TblAddress[[#This Row],[chr_len]]&lt;=I$1003,2,1))</f>
        <v>1</v>
      </c>
      <c r="K779">
        <f>IF(LEN(TRIM(TblAddress[[#This Row],[cln1]]))=0,0,LEN(TRIM(TblAddress[[#This Row],[cln1]]))-LEN(SUBSTITUTE(TblAddress[[#This Row],[cln1]]," ",""))+1)</f>
        <v>13</v>
      </c>
      <c r="L779">
        <f>IF(LEN(TRIM(TblAddress[[#This Row],[cln2]]))=0,0,LEN(TRIM(TblAddress[[#This Row],[cln2]]))-LEN(SUBSTITUTE(TblAddress[[#This Row],[cln2]]," ",""))+1)</f>
        <v>2</v>
      </c>
      <c r="M779">
        <f>IF(TblAddress[[#This Row],[cln3]]="",0,1)</f>
        <v>1</v>
      </c>
      <c r="N779" s="7">
        <f>LEN(SUBSTITUTE(TblAddress[[#This Row],[cln2]]," ",""))</f>
        <v>10</v>
      </c>
      <c r="O779" s="6">
        <f t="shared" ca="1" si="12"/>
        <v>0.43064423213643477</v>
      </c>
      <c r="P779" s="6">
        <v>0.12979313136790704</v>
      </c>
      <c r="Q779" s="6"/>
      <c r="R779" s="6"/>
      <c r="S779" s="6" t="s">
        <v>2261</v>
      </c>
      <c r="T779" s="7" t="s">
        <v>3312</v>
      </c>
      <c r="U779" s="7"/>
      <c r="V779" s="8" t="s">
        <v>3313</v>
      </c>
      <c r="X779" s="7" t="s">
        <v>3314</v>
      </c>
      <c r="Y779" s="8" t="s">
        <v>3315</v>
      </c>
      <c r="Z779" s="7" t="s">
        <v>3316</v>
      </c>
      <c r="AA779" s="7"/>
      <c r="AB779" s="7"/>
      <c r="AC779" s="6"/>
      <c r="AD779" s="6"/>
      <c r="AE779" s="6">
        <v>1</v>
      </c>
    </row>
    <row r="780" spans="1:31">
      <c r="A780">
        <v>49323742</v>
      </c>
      <c r="B780" t="s">
        <v>1549</v>
      </c>
      <c r="C780" t="s">
        <v>1550</v>
      </c>
      <c r="D780" t="str">
        <f>TRIM(SUBSTITUTE(TblAddress[[#This Row],[person_address]],","," "))</f>
        <v>c/o Intellectual Property Department NTT DoCoMo. Inc. Sanno Park Tower 11-1 Nagatacho 2-chome Chiyoda-ku Tokyo 100-6150</v>
      </c>
      <c r="E780" t="str">
        <f>TRIM([1]!RegExpReplace(TblAddress[[#This Row],[cln1]],"[^ 0-9]",""))</f>
        <v>111 2 1006150</v>
      </c>
      <c r="F780" t="str">
        <f>TRIM([1]!RegExpFind(TblAddress[[#This Row],[cln1]],"(^|\D)\d{1,3}(\D|$)"))</f>
        <v>11-</v>
      </c>
      <c r="G780" t="s">
        <v>8</v>
      </c>
      <c r="H780">
        <v>1</v>
      </c>
      <c r="I780">
        <f>LEN(TblAddress[[#This Row],[person_address]])</f>
        <v>121</v>
      </c>
      <c r="J780" s="1">
        <f>IF(TblAddress[[#This Row],[chr_len]]&lt;=I$1002,3,IF(TblAddress[[#This Row],[chr_len]]&lt;=I$1003,2,1))</f>
        <v>1</v>
      </c>
      <c r="K780">
        <f>IF(LEN(TRIM(TblAddress[[#This Row],[cln1]]))=0,0,LEN(TRIM(TblAddress[[#This Row],[cln1]]))-LEN(SUBSTITUTE(TblAddress[[#This Row],[cln1]]," ",""))+1)</f>
        <v>16</v>
      </c>
      <c r="L780">
        <f>IF(LEN(TRIM(TblAddress[[#This Row],[cln2]]))=0,0,LEN(TRIM(TblAddress[[#This Row],[cln2]]))-LEN(SUBSTITUTE(TblAddress[[#This Row],[cln2]]," ",""))+1)</f>
        <v>3</v>
      </c>
      <c r="M780">
        <f>IF(TblAddress[[#This Row],[cln3]]="",0,1)</f>
        <v>1</v>
      </c>
      <c r="N780" s="7">
        <f>LEN(SUBSTITUTE(TblAddress[[#This Row],[cln2]]," ",""))</f>
        <v>11</v>
      </c>
      <c r="O780" s="6">
        <f t="shared" ca="1" si="12"/>
        <v>0.98816255180045032</v>
      </c>
      <c r="P780" s="6">
        <v>0.17595713283624637</v>
      </c>
      <c r="Q780" s="6"/>
      <c r="R780" s="6"/>
      <c r="S780" s="6" t="s">
        <v>2264</v>
      </c>
      <c r="T780" s="7" t="s">
        <v>2742</v>
      </c>
      <c r="U780" s="7" t="s">
        <v>2743</v>
      </c>
      <c r="V780" s="8" t="s">
        <v>2744</v>
      </c>
      <c r="X780" s="7" t="s">
        <v>2269</v>
      </c>
      <c r="Y780" s="8" t="s">
        <v>2745</v>
      </c>
      <c r="Z780" s="7" t="s">
        <v>1113</v>
      </c>
      <c r="AA780" s="7"/>
      <c r="AB780" s="7" t="s">
        <v>613</v>
      </c>
      <c r="AC780" s="7"/>
      <c r="AD780" s="7"/>
      <c r="AE780" s="7">
        <v>1</v>
      </c>
    </row>
    <row r="781" spans="1:31">
      <c r="A781">
        <v>49366309</v>
      </c>
      <c r="B781" t="s">
        <v>1551</v>
      </c>
      <c r="C781" t="s">
        <v>1552</v>
      </c>
      <c r="D781" t="str">
        <f>TRIM(SUBSTITUTE(TblAddress[[#This Row],[person_address]],","," "))</f>
        <v>AISIN AW CO. LTD. 6-18 Harayama Okacho Okazaki Aichi 444-8564</v>
      </c>
      <c r="E781" t="str">
        <f>TRIM([1]!RegExpReplace(TblAddress[[#This Row],[cln1]],"[^ 0-9]",""))</f>
        <v>618 4448564</v>
      </c>
      <c r="F781" t="str">
        <f>TRIM([1]!RegExpFind(TblAddress[[#This Row],[cln1]],"(^|\D)\d{1,3}(\D|$)"))</f>
        <v>6-</v>
      </c>
      <c r="G781" t="s">
        <v>8</v>
      </c>
      <c r="H781">
        <v>1</v>
      </c>
      <c r="I781">
        <f>LEN(TblAddress[[#This Row],[person_address]])</f>
        <v>63</v>
      </c>
      <c r="J781" s="1">
        <f>IF(TblAddress[[#This Row],[chr_len]]&lt;=I$1002,3,IF(TblAddress[[#This Row],[chr_len]]&lt;=I$1003,2,1))</f>
        <v>1</v>
      </c>
      <c r="K781">
        <f>IF(LEN(TRIM(TblAddress[[#This Row],[cln1]]))=0,0,LEN(TRIM(TblAddress[[#This Row],[cln1]]))-LEN(SUBSTITUTE(TblAddress[[#This Row],[cln1]]," ",""))+1)</f>
        <v>10</v>
      </c>
      <c r="L781">
        <f>IF(LEN(TRIM(TblAddress[[#This Row],[cln2]]))=0,0,LEN(TRIM(TblAddress[[#This Row],[cln2]]))-LEN(SUBSTITUTE(TblAddress[[#This Row],[cln2]]," ",""))+1)</f>
        <v>2</v>
      </c>
      <c r="M781">
        <f>IF(TblAddress[[#This Row],[cln3]]="",0,1)</f>
        <v>1</v>
      </c>
      <c r="N781" s="7">
        <f>LEN(SUBSTITUTE(TblAddress[[#This Row],[cln2]]," ",""))</f>
        <v>10</v>
      </c>
      <c r="O781" s="6">
        <f t="shared" ca="1" si="12"/>
        <v>0.10655799105550856</v>
      </c>
      <c r="P781" s="6">
        <v>0.17347596402519094</v>
      </c>
      <c r="Q781" s="6"/>
      <c r="R781" s="6"/>
      <c r="S781" s="6" t="s">
        <v>2264</v>
      </c>
      <c r="T781" s="7" t="s">
        <v>2746</v>
      </c>
      <c r="U781" s="7"/>
      <c r="V781" s="8" t="s">
        <v>2747</v>
      </c>
      <c r="W781" s="8" t="s">
        <v>2748</v>
      </c>
      <c r="X781" s="7"/>
      <c r="Y781" s="8" t="s">
        <v>2749</v>
      </c>
      <c r="Z781" s="7" t="s">
        <v>2750</v>
      </c>
      <c r="AA781" s="7" t="s">
        <v>2751</v>
      </c>
      <c r="AB781" s="7"/>
      <c r="AC781" s="7"/>
      <c r="AD781" s="7"/>
      <c r="AE781" s="6">
        <v>1</v>
      </c>
    </row>
    <row r="782" spans="1:31">
      <c r="A782">
        <v>49367586</v>
      </c>
      <c r="B782" t="s">
        <v>1553</v>
      </c>
      <c r="C782" t="s">
        <v>1554</v>
      </c>
      <c r="D782" t="str">
        <f>TRIM(SUBSTITUTE(TblAddress[[#This Row],[person_address]],","," "))</f>
        <v>Meiji Seika Kaisha Ltd. 760 Morooka-cho Kouhoku -ku Yokohama-shi Kanagawa 222-8567</v>
      </c>
      <c r="E782" t="str">
        <f>TRIM([1]!RegExpReplace(TblAddress[[#This Row],[cln1]],"[^ 0-9]",""))</f>
        <v>760 2228567</v>
      </c>
      <c r="F782" t="str">
        <f>TRIM([1]!RegExpFind(TblAddress[[#This Row],[cln1]],"(^|\D)\d{1,3}(\D|$)"))</f>
        <v>760</v>
      </c>
      <c r="G782" t="s">
        <v>8</v>
      </c>
      <c r="H782">
        <v>1</v>
      </c>
      <c r="I782">
        <f>LEN(TblAddress[[#This Row],[person_address]])</f>
        <v>87</v>
      </c>
      <c r="J782" s="1">
        <f>IF(TblAddress[[#This Row],[chr_len]]&lt;=I$1002,3,IF(TblAddress[[#This Row],[chr_len]]&lt;=I$1003,2,1))</f>
        <v>1</v>
      </c>
      <c r="K782">
        <f>IF(LEN(TRIM(TblAddress[[#This Row],[cln1]]))=0,0,LEN(TRIM(TblAddress[[#This Row],[cln1]]))-LEN(SUBSTITUTE(TblAddress[[#This Row],[cln1]]," ",""))+1)</f>
        <v>11</v>
      </c>
      <c r="L782">
        <f>IF(LEN(TRIM(TblAddress[[#This Row],[cln2]]))=0,0,LEN(TRIM(TblAddress[[#This Row],[cln2]]))-LEN(SUBSTITUTE(TblAddress[[#This Row],[cln2]]," ",""))+1)</f>
        <v>2</v>
      </c>
      <c r="M782">
        <f>IF(TblAddress[[#This Row],[cln3]]="",0,1)</f>
        <v>1</v>
      </c>
      <c r="N782" s="7">
        <f>LEN(SUBSTITUTE(TblAddress[[#This Row],[cln2]]," ",""))</f>
        <v>10</v>
      </c>
      <c r="O782" s="6">
        <f t="shared" ca="1" si="12"/>
        <v>8.4335642748922801E-4</v>
      </c>
      <c r="P782" s="6">
        <v>0.11918284108244692</v>
      </c>
      <c r="Q782" s="6"/>
      <c r="R782" s="6"/>
      <c r="S782" s="6" t="s">
        <v>2261</v>
      </c>
      <c r="T782" s="7" t="s">
        <v>3317</v>
      </c>
      <c r="U782" s="7"/>
      <c r="V782" s="8" t="s">
        <v>3318</v>
      </c>
      <c r="X782" s="7" t="s">
        <v>3319</v>
      </c>
      <c r="Y782" s="8" t="s">
        <v>3320</v>
      </c>
      <c r="Z782" s="7"/>
      <c r="AA782" s="7" t="s">
        <v>3321</v>
      </c>
      <c r="AB782" s="7"/>
      <c r="AC782" s="6"/>
      <c r="AD782" s="6"/>
      <c r="AE782" s="6">
        <v>1</v>
      </c>
    </row>
    <row r="783" spans="1:31">
      <c r="A783">
        <v>49394456</v>
      </c>
      <c r="B783" t="s">
        <v>1555</v>
      </c>
      <c r="C783" t="s">
        <v>1556</v>
      </c>
      <c r="D783" t="str">
        <f>TRIM(SUBSTITUTE(TblAddress[[#This Row],[person_address]],","," "))</f>
        <v>c/o MITSUBISHI TANABE PHARMA CORPORATION 2-6-18 Kitahama Chuo-ku Osaka-shi Osaka 541-8505</v>
      </c>
      <c r="E783" t="str">
        <f>TRIM([1]!RegExpReplace(TblAddress[[#This Row],[cln1]],"[^ 0-9]",""))</f>
        <v>2618 5418505</v>
      </c>
      <c r="F783" t="str">
        <f>TRIM([1]!RegExpFind(TblAddress[[#This Row],[cln1]],"(^|\D)\d{1,3}(\D|$)"))</f>
        <v>2-</v>
      </c>
      <c r="G783" t="s">
        <v>8</v>
      </c>
      <c r="H783">
        <v>1</v>
      </c>
      <c r="I783">
        <f>LEN(TblAddress[[#This Row],[person_address]])</f>
        <v>89</v>
      </c>
      <c r="J783" s="1">
        <f>IF(TblAddress[[#This Row],[chr_len]]&lt;=I$1002,3,IF(TblAddress[[#This Row],[chr_len]]&lt;=I$1003,2,1))</f>
        <v>1</v>
      </c>
      <c r="K783">
        <f>IF(LEN(TRIM(TblAddress[[#This Row],[cln1]]))=0,0,LEN(TRIM(TblAddress[[#This Row],[cln1]]))-LEN(SUBSTITUTE(TblAddress[[#This Row],[cln1]]," ",""))+1)</f>
        <v>11</v>
      </c>
      <c r="L783">
        <f>IF(LEN(TRIM(TblAddress[[#This Row],[cln2]]))=0,0,LEN(TRIM(TblAddress[[#This Row],[cln2]]))-LEN(SUBSTITUTE(TblAddress[[#This Row],[cln2]]," ",""))+1)</f>
        <v>2</v>
      </c>
      <c r="M783">
        <f>IF(TblAddress[[#This Row],[cln3]]="",0,1)</f>
        <v>1</v>
      </c>
      <c r="N783" s="7">
        <f>LEN(SUBSTITUTE(TblAddress[[#This Row],[cln2]]," ",""))</f>
        <v>11</v>
      </c>
      <c r="O783" s="6">
        <f t="shared" ca="1" si="12"/>
        <v>0.2927937924331212</v>
      </c>
      <c r="P783" s="6">
        <v>0.1238685147183517</v>
      </c>
      <c r="Q783" s="6"/>
      <c r="R783" s="6"/>
      <c r="S783" s="6" t="s">
        <v>2261</v>
      </c>
      <c r="T783" s="7" t="s">
        <v>3322</v>
      </c>
      <c r="U783" s="7"/>
      <c r="V783" s="8" t="s">
        <v>3323</v>
      </c>
      <c r="X783" s="7" t="s">
        <v>3314</v>
      </c>
      <c r="Y783" s="8" t="s">
        <v>3324</v>
      </c>
      <c r="Z783" s="7" t="s">
        <v>3325</v>
      </c>
      <c r="AA783" s="7"/>
      <c r="AB783" s="7"/>
      <c r="AC783" s="6"/>
      <c r="AD783" s="6"/>
      <c r="AE783" s="6">
        <v>1</v>
      </c>
    </row>
    <row r="784" spans="1:31">
      <c r="A784">
        <v>49405290</v>
      </c>
      <c r="B784" t="s">
        <v>1557</v>
      </c>
      <c r="C784" t="s">
        <v>1558</v>
      </c>
      <c r="D784" t="str">
        <f>TRIM(SUBSTITUTE(TblAddress[[#This Row],[person_address]],","," "))</f>
        <v>2-1006 Jangmi Apt. Sincheon-dong Songpa-gu Seoul</v>
      </c>
      <c r="E784" t="str">
        <f>TRIM([1]!RegExpReplace(TblAddress[[#This Row],[cln1]],"[^ 0-9]",""))</f>
        <v>21006</v>
      </c>
      <c r="F784" t="str">
        <f>TRIM([1]!RegExpFind(TblAddress[[#This Row],[cln1]],"(^|\D)\d{1,3}(\D|$)"))</f>
        <v>2-</v>
      </c>
      <c r="G784" t="s">
        <v>15</v>
      </c>
      <c r="H784">
        <v>1</v>
      </c>
      <c r="I784">
        <f>LEN(TblAddress[[#This Row],[person_address]])</f>
        <v>51</v>
      </c>
      <c r="J784" s="1">
        <f>IF(TblAddress[[#This Row],[chr_len]]&lt;=I$1002,3,IF(TblAddress[[#This Row],[chr_len]]&lt;=I$1003,2,1))</f>
        <v>1</v>
      </c>
      <c r="K784">
        <f>IF(LEN(TRIM(TblAddress[[#This Row],[cln1]]))=0,0,LEN(TRIM(TblAddress[[#This Row],[cln1]]))-LEN(SUBSTITUTE(TblAddress[[#This Row],[cln1]]," ",""))+1)</f>
        <v>6</v>
      </c>
      <c r="L784">
        <f>IF(LEN(TRIM(TblAddress[[#This Row],[cln2]]))=0,0,LEN(TRIM(TblAddress[[#This Row],[cln2]]))-LEN(SUBSTITUTE(TblAddress[[#This Row],[cln2]]," ",""))+1)</f>
        <v>1</v>
      </c>
      <c r="M784">
        <f>IF(TblAddress[[#This Row],[cln3]]="",0,1)</f>
        <v>1</v>
      </c>
      <c r="N784" s="7">
        <f>LEN(SUBSTITUTE(TblAddress[[#This Row],[cln2]]," ",""))</f>
        <v>5</v>
      </c>
      <c r="O784" s="6">
        <f t="shared" ca="1" si="12"/>
        <v>0.14905787495459266</v>
      </c>
      <c r="P784" s="6">
        <v>0.17391382197677907</v>
      </c>
      <c r="Q784" s="6"/>
      <c r="R784" s="6"/>
      <c r="S784" s="6" t="s">
        <v>2264</v>
      </c>
      <c r="T784" s="7"/>
      <c r="U784" s="7" t="s">
        <v>2752</v>
      </c>
      <c r="V784" s="8"/>
      <c r="W784" s="7"/>
      <c r="X784" s="7" t="s">
        <v>2753</v>
      </c>
      <c r="Y784" s="8"/>
      <c r="Z784" s="7" t="s">
        <v>2754</v>
      </c>
      <c r="AA784" s="7" t="s">
        <v>620</v>
      </c>
      <c r="AB784" s="7"/>
      <c r="AC784" s="7"/>
      <c r="AD784" s="7"/>
      <c r="AE784" s="7">
        <v>1</v>
      </c>
    </row>
    <row r="785" spans="1:31">
      <c r="A785">
        <v>49425298</v>
      </c>
      <c r="B785" t="s">
        <v>1559</v>
      </c>
      <c r="C785" t="s">
        <v>1560</v>
      </c>
      <c r="D785" t="str">
        <f>TRIM(SUBSTITUTE(TblAddress[[#This Row],[person_address]],","," "))</f>
        <v>Apt. 1 790 Court of Birch Vernon Hills IL 60061</v>
      </c>
      <c r="E785" t="str">
        <f>TRIM([1]!RegExpReplace(TblAddress[[#This Row],[cln1]],"[^ 0-9]",""))</f>
        <v>1 790 60061</v>
      </c>
      <c r="F785" t="str">
        <f>TRIM([1]!RegExpFind(TblAddress[[#This Row],[cln1]],"(^|\D)\d{1,3}(\D|$)"))</f>
        <v>1</v>
      </c>
      <c r="G785" t="s">
        <v>19</v>
      </c>
      <c r="H785">
        <v>1</v>
      </c>
      <c r="I785">
        <f>LEN(TblAddress[[#This Row],[person_address]])</f>
        <v>47</v>
      </c>
      <c r="J785" s="1">
        <f>IF(TblAddress[[#This Row],[chr_len]]&lt;=I$1002,3,IF(TblAddress[[#This Row],[chr_len]]&lt;=I$1003,2,1))</f>
        <v>1</v>
      </c>
      <c r="K785">
        <f>IF(LEN(TRIM(TblAddress[[#This Row],[cln1]]))=0,0,LEN(TRIM(TblAddress[[#This Row],[cln1]]))-LEN(SUBSTITUTE(TblAddress[[#This Row],[cln1]]," ",""))+1)</f>
        <v>10</v>
      </c>
      <c r="L785">
        <f>IF(LEN(TRIM(TblAddress[[#This Row],[cln2]]))=0,0,LEN(TRIM(TblAddress[[#This Row],[cln2]]))-LEN(SUBSTITUTE(TblAddress[[#This Row],[cln2]]," ",""))+1)</f>
        <v>3</v>
      </c>
      <c r="M785">
        <f>IF(TblAddress[[#This Row],[cln3]]="",0,1)</f>
        <v>1</v>
      </c>
      <c r="N785" s="7">
        <f>LEN(SUBSTITUTE(TblAddress[[#This Row],[cln2]]," ",""))</f>
        <v>9</v>
      </c>
      <c r="O785" s="6">
        <f t="shared" ca="1" si="12"/>
        <v>0.68024160329431316</v>
      </c>
      <c r="P785" s="6">
        <v>0.2040370404203482</v>
      </c>
      <c r="Q785" s="6"/>
      <c r="R785" s="6"/>
      <c r="S785" s="6" t="s">
        <v>2266</v>
      </c>
      <c r="T785" s="6"/>
      <c r="U785" s="6" t="s">
        <v>2452</v>
      </c>
      <c r="V785" s="8" t="s">
        <v>2453</v>
      </c>
      <c r="W785" s="6">
        <v>790</v>
      </c>
      <c r="X785" s="6"/>
      <c r="Y785" s="8" t="s">
        <v>2454</v>
      </c>
      <c r="Z785" s="6" t="s">
        <v>2455</v>
      </c>
      <c r="AA785" s="6" t="s">
        <v>75</v>
      </c>
      <c r="AB785" s="6"/>
      <c r="AC785" s="6"/>
      <c r="AD785" s="6"/>
      <c r="AE785" s="6">
        <v>1</v>
      </c>
    </row>
    <row r="786" spans="1:31">
      <c r="A786">
        <v>49433135</v>
      </c>
      <c r="B786" t="s">
        <v>1561</v>
      </c>
      <c r="C786" t="s">
        <v>1562</v>
      </c>
      <c r="D786" t="str">
        <f>TRIM(SUBSTITUTE(TblAddress[[#This Row],[person_address]],","," "))</f>
        <v>500 Tripoli Street Apartment 212 Pittsburgh PA Pennsylvania 15212</v>
      </c>
      <c r="E786" t="str">
        <f>TRIM([1]!RegExpReplace(TblAddress[[#This Row],[cln1]],"[^ 0-9]",""))</f>
        <v>500 212 15212</v>
      </c>
      <c r="F786" t="str">
        <f>TRIM([1]!RegExpFind(TblAddress[[#This Row],[cln1]],"(^|\D)\d{1,3}(\D|$)"))</f>
        <v>500</v>
      </c>
      <c r="G786" t="s">
        <v>19</v>
      </c>
      <c r="H786">
        <v>1</v>
      </c>
      <c r="I786">
        <f>LEN(TblAddress[[#This Row],[person_address]])</f>
        <v>66</v>
      </c>
      <c r="J786" s="1">
        <f>IF(TblAddress[[#This Row],[chr_len]]&lt;=I$1002,3,IF(TblAddress[[#This Row],[chr_len]]&lt;=I$1003,2,1))</f>
        <v>1</v>
      </c>
      <c r="K786">
        <f>IF(LEN(TRIM(TblAddress[[#This Row],[cln1]]))=0,0,LEN(TRIM(TblAddress[[#This Row],[cln1]]))-LEN(SUBSTITUTE(TblAddress[[#This Row],[cln1]]," ",""))+1)</f>
        <v>9</v>
      </c>
      <c r="L786">
        <f>IF(LEN(TRIM(TblAddress[[#This Row],[cln2]]))=0,0,LEN(TRIM(TblAddress[[#This Row],[cln2]]))-LEN(SUBSTITUTE(TblAddress[[#This Row],[cln2]]," ",""))+1)</f>
        <v>3</v>
      </c>
      <c r="M786">
        <f>IF(TblAddress[[#This Row],[cln3]]="",0,1)</f>
        <v>1</v>
      </c>
      <c r="N786" s="7">
        <f>LEN(SUBSTITUTE(TblAddress[[#This Row],[cln2]]," ",""))</f>
        <v>11</v>
      </c>
      <c r="O786" s="6">
        <f t="shared" ca="1" si="12"/>
        <v>0.86699240367527952</v>
      </c>
      <c r="P786" s="6">
        <v>0.14678285325824536</v>
      </c>
      <c r="Q786" s="6"/>
      <c r="R786" s="6"/>
      <c r="S786" s="6" t="s">
        <v>2262</v>
      </c>
      <c r="T786" s="6"/>
      <c r="U786" s="6"/>
      <c r="V786" s="6" t="s">
        <v>3843</v>
      </c>
      <c r="W786" s="17" t="s">
        <v>3844</v>
      </c>
      <c r="X786" s="6"/>
      <c r="Y786" s="18" t="s">
        <v>3845</v>
      </c>
      <c r="Z786" s="6" t="s">
        <v>3846</v>
      </c>
      <c r="AA786" s="6" t="s">
        <v>2674</v>
      </c>
      <c r="AB786" s="6"/>
      <c r="AC786" s="6"/>
      <c r="AD786" s="6"/>
      <c r="AE786" s="6">
        <v>1</v>
      </c>
    </row>
    <row r="787" spans="1:31">
      <c r="A787">
        <v>49464111</v>
      </c>
      <c r="B787" t="s">
        <v>1563</v>
      </c>
      <c r="C787" t="s">
        <v>1564</v>
      </c>
      <c r="D787" t="str">
        <f>TRIM(SUBSTITUTE(TblAddress[[#This Row],[person_address]],","," "))</f>
        <v>BDF AG 4537 545 Ratiborweg 18 22043 Hamburg</v>
      </c>
      <c r="E787" t="str">
        <f>TRIM([1]!RegExpReplace(TblAddress[[#This Row],[cln1]],"[^ 0-9]",""))</f>
        <v>4537 545 18 22043</v>
      </c>
      <c r="F787" t="str">
        <f>TRIM([1]!RegExpFind(TblAddress[[#This Row],[cln1]],"(^|\D)\d{1,3}(\D|$)"))</f>
        <v>545</v>
      </c>
      <c r="G787" t="s">
        <v>4</v>
      </c>
      <c r="H787">
        <v>1</v>
      </c>
      <c r="I787">
        <f>LEN(TblAddress[[#This Row],[person_address]])</f>
        <v>44</v>
      </c>
      <c r="J787" s="1">
        <f>IF(TblAddress[[#This Row],[chr_len]]&lt;=I$1002,3,IF(TblAddress[[#This Row],[chr_len]]&lt;=I$1003,2,1))</f>
        <v>1</v>
      </c>
      <c r="K787">
        <f>IF(LEN(TRIM(TblAddress[[#This Row],[cln1]]))=0,0,LEN(TRIM(TblAddress[[#This Row],[cln1]]))-LEN(SUBSTITUTE(TblAddress[[#This Row],[cln1]]," ",""))+1)</f>
        <v>8</v>
      </c>
      <c r="L787">
        <f>IF(LEN(TRIM(TblAddress[[#This Row],[cln2]]))=0,0,LEN(TRIM(TblAddress[[#This Row],[cln2]]))-LEN(SUBSTITUTE(TblAddress[[#This Row],[cln2]]," ",""))+1)</f>
        <v>4</v>
      </c>
      <c r="M787">
        <f>IF(TblAddress[[#This Row],[cln3]]="",0,1)</f>
        <v>1</v>
      </c>
      <c r="N787" s="7">
        <f>LEN(SUBSTITUTE(TblAddress[[#This Row],[cln2]]," ",""))</f>
        <v>14</v>
      </c>
      <c r="O787" s="6">
        <f t="shared" ca="1" si="12"/>
        <v>0.46069844907841651</v>
      </c>
      <c r="P787" s="6">
        <v>0.13221190514354453</v>
      </c>
      <c r="Q787" s="6"/>
      <c r="R787" s="6"/>
      <c r="S787" s="6" t="s">
        <v>2262</v>
      </c>
      <c r="T787" s="6"/>
      <c r="U787" s="6"/>
      <c r="V787" s="6" t="s">
        <v>3847</v>
      </c>
      <c r="W787" s="17">
        <v>18</v>
      </c>
      <c r="X787" s="6"/>
      <c r="Y787" s="18" t="s">
        <v>3848</v>
      </c>
      <c r="Z787" s="6" t="s">
        <v>797</v>
      </c>
      <c r="AA787" s="6"/>
      <c r="AB787" s="6"/>
      <c r="AC787" s="6"/>
      <c r="AD787" s="6"/>
      <c r="AE787" s="6">
        <v>1</v>
      </c>
    </row>
    <row r="788" spans="1:31">
      <c r="A788">
        <v>49471866</v>
      </c>
      <c r="B788" t="s">
        <v>1565</v>
      </c>
      <c r="C788" t="s">
        <v>1566</v>
      </c>
      <c r="D788" t="str">
        <f>TRIM(SUBSTITUTE(TblAddress[[#This Row],[person_address]],","," "))</f>
        <v>C/O Nice Inc. One Bowerman Drive Beaverton OR 97005-6453</v>
      </c>
      <c r="E788" t="str">
        <f>TRIM([1]!RegExpReplace(TblAddress[[#This Row],[cln1]],"[^ 0-9]",""))</f>
        <v>970056453</v>
      </c>
      <c r="F788" t="str">
        <f>TRIM([1]!RegExpFind(TblAddress[[#This Row],[cln1]],"(^|\D)\d{1,3}(\D|$)"))</f>
        <v/>
      </c>
      <c r="G788" t="s">
        <v>19</v>
      </c>
      <c r="H788">
        <v>1</v>
      </c>
      <c r="I788">
        <f>LEN(TblAddress[[#This Row],[person_address]])</f>
        <v>58</v>
      </c>
      <c r="J788" s="1">
        <f>IF(TblAddress[[#This Row],[chr_len]]&lt;=I$1002,3,IF(TblAddress[[#This Row],[chr_len]]&lt;=I$1003,2,1))</f>
        <v>1</v>
      </c>
      <c r="K788">
        <f>IF(LEN(TRIM(TblAddress[[#This Row],[cln1]]))=0,0,LEN(TRIM(TblAddress[[#This Row],[cln1]]))-LEN(SUBSTITUTE(TblAddress[[#This Row],[cln1]]," ",""))+1)</f>
        <v>9</v>
      </c>
      <c r="L788">
        <f>IF(LEN(TRIM(TblAddress[[#This Row],[cln2]]))=0,0,LEN(TRIM(TblAddress[[#This Row],[cln2]]))-LEN(SUBSTITUTE(TblAddress[[#This Row],[cln2]]," ",""))+1)</f>
        <v>1</v>
      </c>
      <c r="M788">
        <f>IF(TblAddress[[#This Row],[cln3]]="",0,1)</f>
        <v>0</v>
      </c>
      <c r="N788" s="7">
        <f>LEN(SUBSTITUTE(TblAddress[[#This Row],[cln2]]," ",""))</f>
        <v>9</v>
      </c>
      <c r="O788" s="6">
        <f t="shared" ca="1" si="12"/>
        <v>0.61408958749583786</v>
      </c>
      <c r="P788" s="6">
        <v>0.20626687547001454</v>
      </c>
      <c r="Q788" s="6"/>
      <c r="R788" s="6"/>
      <c r="S788" s="6" t="s">
        <v>2266</v>
      </c>
      <c r="T788" s="6" t="s">
        <v>2456</v>
      </c>
      <c r="U788" s="6"/>
      <c r="V788" s="8" t="s">
        <v>2457</v>
      </c>
      <c r="W788" s="6"/>
      <c r="X788" s="6"/>
      <c r="Y788" s="8" t="s">
        <v>2458</v>
      </c>
      <c r="Z788" s="6" t="s">
        <v>2459</v>
      </c>
      <c r="AA788" s="6" t="s">
        <v>2399</v>
      </c>
      <c r="AB788" s="6"/>
      <c r="AC788" s="6"/>
      <c r="AD788" s="6"/>
      <c r="AE788" s="6">
        <v>1</v>
      </c>
    </row>
    <row r="789" spans="1:31">
      <c r="A789">
        <v>49485955</v>
      </c>
      <c r="B789" t="s">
        <v>1567</v>
      </c>
      <c r="C789" t="s">
        <v>1568</v>
      </c>
      <c r="D789" t="str">
        <f>TRIM(SUBSTITUTE(TblAddress[[#This Row],[person_address]],","," "))</f>
        <v>10 The Courtyard Castleredmond Midleton</v>
      </c>
      <c r="E789" t="str">
        <f>TRIM([1]!RegExpReplace(TblAddress[[#This Row],[cln1]],"[^ 0-9]",""))</f>
        <v>10</v>
      </c>
      <c r="F789" t="str">
        <f>TRIM([1]!RegExpFind(TblAddress[[#This Row],[cln1]],"(^|\D)\d{1,3}(\D|$)"))</f>
        <v>10</v>
      </c>
      <c r="G789" t="s">
        <v>271</v>
      </c>
      <c r="H789">
        <v>1</v>
      </c>
      <c r="I789">
        <f>LEN(TblAddress[[#This Row],[person_address]])</f>
        <v>39</v>
      </c>
      <c r="J789" s="1">
        <f>IF(TblAddress[[#This Row],[chr_len]]&lt;=I$1002,3,IF(TblAddress[[#This Row],[chr_len]]&lt;=I$1003,2,1))</f>
        <v>1</v>
      </c>
      <c r="K789">
        <f>IF(LEN(TRIM(TblAddress[[#This Row],[cln1]]))=0,0,LEN(TRIM(TblAddress[[#This Row],[cln1]]))-LEN(SUBSTITUTE(TblAddress[[#This Row],[cln1]]," ",""))+1)</f>
        <v>5</v>
      </c>
      <c r="L789">
        <f>IF(LEN(TRIM(TblAddress[[#This Row],[cln2]]))=0,0,LEN(TRIM(TblAddress[[#This Row],[cln2]]))-LEN(SUBSTITUTE(TblAddress[[#This Row],[cln2]]," ",""))+1)</f>
        <v>1</v>
      </c>
      <c r="M789">
        <f>IF(TblAddress[[#This Row],[cln3]]="",0,1)</f>
        <v>1</v>
      </c>
      <c r="N789" s="7">
        <f>LEN(SUBSTITUTE(TblAddress[[#This Row],[cln2]]," ",""))</f>
        <v>2</v>
      </c>
      <c r="O789" s="6">
        <f t="shared" ca="1" si="12"/>
        <v>0.34898295912931321</v>
      </c>
      <c r="P789" s="6">
        <v>0.1844576584146681</v>
      </c>
      <c r="Q789" s="6"/>
      <c r="R789" s="6"/>
      <c r="S789" s="6" t="s">
        <v>2265</v>
      </c>
      <c r="T789" s="7"/>
      <c r="U789" s="7"/>
      <c r="V789" s="8" t="s">
        <v>3590</v>
      </c>
      <c r="W789" s="7">
        <v>10</v>
      </c>
      <c r="X789" s="7" t="s">
        <v>3591</v>
      </c>
      <c r="Y789" s="8"/>
      <c r="Z789" s="7" t="s">
        <v>3592</v>
      </c>
      <c r="AA789" s="7"/>
      <c r="AB789" s="7"/>
      <c r="AC789" s="7"/>
      <c r="AD789" s="7"/>
      <c r="AE789" s="7">
        <v>1</v>
      </c>
    </row>
    <row r="790" spans="1:31">
      <c r="A790">
        <v>49501741</v>
      </c>
      <c r="B790" t="s">
        <v>1569</v>
      </c>
      <c r="C790" t="s">
        <v>1570</v>
      </c>
      <c r="D790" t="str">
        <f>TRIM(SUBSTITUTE(TblAddress[[#This Row],[person_address]],","," "))</f>
        <v>ZTE CORPORATION ZTE Plaza Keji Road South Hi-Tech Industrial Park Nanshan Shenzhen Guangdong 518057</v>
      </c>
      <c r="E790" t="str">
        <f>TRIM([1]!RegExpReplace(TblAddress[[#This Row],[cln1]],"[^ 0-9]",""))</f>
        <v>518057</v>
      </c>
      <c r="F790" t="str">
        <f>TRIM([1]!RegExpFind(TblAddress[[#This Row],[cln1]],"(^|\D)\d{1,3}(\D|$)"))</f>
        <v/>
      </c>
      <c r="G790" t="s">
        <v>61</v>
      </c>
      <c r="H790">
        <v>1</v>
      </c>
      <c r="I790">
        <f>LEN(TblAddress[[#This Row],[person_address]])</f>
        <v>100</v>
      </c>
      <c r="J790" s="1">
        <f>IF(TblAddress[[#This Row],[chr_len]]&lt;=I$1002,3,IF(TblAddress[[#This Row],[chr_len]]&lt;=I$1003,2,1))</f>
        <v>1</v>
      </c>
      <c r="K790">
        <f>IF(LEN(TRIM(TblAddress[[#This Row],[cln1]]))=0,0,LEN(TRIM(TblAddress[[#This Row],[cln1]]))-LEN(SUBSTITUTE(TblAddress[[#This Row],[cln1]]," ",""))+1)</f>
        <v>14</v>
      </c>
      <c r="L790">
        <f>IF(LEN(TRIM(TblAddress[[#This Row],[cln2]]))=0,0,LEN(TRIM(TblAddress[[#This Row],[cln2]]))-LEN(SUBSTITUTE(TblAddress[[#This Row],[cln2]]," ",""))+1)</f>
        <v>1</v>
      </c>
      <c r="M790">
        <f>IF(TblAddress[[#This Row],[cln3]]="",0,1)</f>
        <v>0</v>
      </c>
      <c r="N790" s="7">
        <f>LEN(SUBSTITUTE(TblAddress[[#This Row],[cln2]]," ",""))</f>
        <v>6</v>
      </c>
      <c r="O790" s="6">
        <f t="shared" ca="1" si="12"/>
        <v>0.52048747863114231</v>
      </c>
      <c r="P790" s="6">
        <v>0.1827266647358825</v>
      </c>
      <c r="Q790" s="6"/>
      <c r="R790" s="6"/>
      <c r="S790" s="6" t="s">
        <v>2265</v>
      </c>
      <c r="T790" s="7" t="s">
        <v>3593</v>
      </c>
      <c r="U790" s="7"/>
      <c r="V790" s="8" t="s">
        <v>3594</v>
      </c>
      <c r="W790" s="7"/>
      <c r="X790" s="7" t="s">
        <v>3595</v>
      </c>
      <c r="Y790" s="8" t="s">
        <v>2509</v>
      </c>
      <c r="Z790" s="7" t="s">
        <v>3596</v>
      </c>
      <c r="AA790" s="7" t="s">
        <v>3367</v>
      </c>
      <c r="AB790" s="7"/>
      <c r="AC790" s="7"/>
      <c r="AD790" s="7"/>
      <c r="AE790" s="7">
        <v>1</v>
      </c>
    </row>
    <row r="791" spans="1:31">
      <c r="A791">
        <v>49504335</v>
      </c>
      <c r="B791" t="s">
        <v>1571</v>
      </c>
      <c r="C791" t="s">
        <v>1572</v>
      </c>
      <c r="D791" t="str">
        <f>TRIM(SUBSTITUTE(TblAddress[[#This Row],[person_address]],","," "))</f>
        <v>c/o School of Pharmacy RCSI 122 St Stephens Green Dublin D2</v>
      </c>
      <c r="E791" t="str">
        <f>TRIM([1]!RegExpReplace(TblAddress[[#This Row],[cln1]],"[^ 0-9]",""))</f>
        <v>122 2</v>
      </c>
      <c r="F791" t="str">
        <f>TRIM([1]!RegExpFind(TblAddress[[#This Row],[cln1]],"(^|\D)\d{1,3}(\D|$)"))</f>
        <v>122</v>
      </c>
      <c r="G791" t="s">
        <v>271</v>
      </c>
      <c r="H791">
        <v>1</v>
      </c>
      <c r="I791">
        <f>LEN(TblAddress[[#This Row],[person_address]])</f>
        <v>60</v>
      </c>
      <c r="J791" s="1">
        <f>IF(TblAddress[[#This Row],[chr_len]]&lt;=I$1002,3,IF(TblAddress[[#This Row],[chr_len]]&lt;=I$1003,2,1))</f>
        <v>1</v>
      </c>
      <c r="K791">
        <f>IF(LEN(TRIM(TblAddress[[#This Row],[cln1]]))=0,0,LEN(TRIM(TblAddress[[#This Row],[cln1]]))-LEN(SUBSTITUTE(TblAddress[[#This Row],[cln1]]," ",""))+1)</f>
        <v>11</v>
      </c>
      <c r="L791">
        <f>IF(LEN(TRIM(TblAddress[[#This Row],[cln2]]))=0,0,LEN(TRIM(TblAddress[[#This Row],[cln2]]))-LEN(SUBSTITUTE(TblAddress[[#This Row],[cln2]]," ",""))+1)</f>
        <v>2</v>
      </c>
      <c r="M791">
        <f>IF(TblAddress[[#This Row],[cln3]]="",0,1)</f>
        <v>1</v>
      </c>
      <c r="N791" s="7">
        <f>LEN(SUBSTITUTE(TblAddress[[#This Row],[cln2]]," ",""))</f>
        <v>4</v>
      </c>
      <c r="O791" s="6">
        <f t="shared" ca="1" si="12"/>
        <v>0.28066110464658423</v>
      </c>
      <c r="P791" s="6">
        <v>0.12671762987830848</v>
      </c>
      <c r="Q791" s="6"/>
      <c r="R791" s="6"/>
      <c r="S791" s="6" t="s">
        <v>2261</v>
      </c>
      <c r="T791" s="7" t="s">
        <v>3326</v>
      </c>
      <c r="U791" s="7"/>
      <c r="V791" s="8" t="s">
        <v>3327</v>
      </c>
      <c r="W791" s="7">
        <v>122</v>
      </c>
      <c r="X791" s="7"/>
      <c r="Y791" s="8" t="s">
        <v>3328</v>
      </c>
      <c r="Z791" s="7" t="s">
        <v>1284</v>
      </c>
      <c r="AA791" s="7"/>
      <c r="AB791" s="7"/>
      <c r="AC791" s="6"/>
      <c r="AD791" s="6"/>
      <c r="AE791" s="6">
        <v>1</v>
      </c>
    </row>
    <row r="792" spans="1:31">
      <c r="A792">
        <v>49505189</v>
      </c>
      <c r="B792" t="s">
        <v>1573</v>
      </c>
      <c r="C792" t="s">
        <v>1574</v>
      </c>
      <c r="D792" t="str">
        <f>TRIM(SUBSTITUTE(TblAddress[[#This Row],[person_address]],","," "))</f>
        <v>Mars Drinks UK Ltd. Armstrong Road Basingstoke Hampshire RG24 8NU</v>
      </c>
      <c r="E792" t="str">
        <f>TRIM([1]!RegExpReplace(TblAddress[[#This Row],[cln1]],"[^ 0-9]",""))</f>
        <v>24 8</v>
      </c>
      <c r="F792" t="str">
        <f>TRIM([1]!RegExpFind(TblAddress[[#This Row],[cln1]],"(^|\D)\d{1,3}(\D|$)"))</f>
        <v>G24</v>
      </c>
      <c r="G792" t="s">
        <v>16</v>
      </c>
      <c r="H792">
        <v>1</v>
      </c>
      <c r="I792">
        <f>LEN(TblAddress[[#This Row],[person_address]])</f>
        <v>66</v>
      </c>
      <c r="J792" s="1">
        <f>IF(TblAddress[[#This Row],[chr_len]]&lt;=I$1002,3,IF(TblAddress[[#This Row],[chr_len]]&lt;=I$1003,2,1))</f>
        <v>1</v>
      </c>
      <c r="K792">
        <f>IF(LEN(TRIM(TblAddress[[#This Row],[cln1]]))=0,0,LEN(TRIM(TblAddress[[#This Row],[cln1]]))-LEN(SUBSTITUTE(TblAddress[[#This Row],[cln1]]," ",""))+1)</f>
        <v>10</v>
      </c>
      <c r="L792">
        <f>IF(LEN(TRIM(TblAddress[[#This Row],[cln2]]))=0,0,LEN(TRIM(TblAddress[[#This Row],[cln2]]))-LEN(SUBSTITUTE(TblAddress[[#This Row],[cln2]]," ",""))+1)</f>
        <v>2</v>
      </c>
      <c r="M792">
        <f>IF(TblAddress[[#This Row],[cln3]]="",0,1)</f>
        <v>1</v>
      </c>
      <c r="N792" s="7">
        <f>LEN(SUBSTITUTE(TblAddress[[#This Row],[cln2]]," ",""))</f>
        <v>3</v>
      </c>
      <c r="O792" s="6">
        <f t="shared" ca="1" si="12"/>
        <v>0.50286714530766841</v>
      </c>
      <c r="P792" s="6">
        <v>0.17327045857355572</v>
      </c>
      <c r="Q792" s="6"/>
      <c r="R792" s="6"/>
      <c r="S792" s="6" t="s">
        <v>2264</v>
      </c>
      <c r="T792" s="7"/>
      <c r="U792" s="7" t="s">
        <v>2755</v>
      </c>
      <c r="V792" s="8" t="s">
        <v>2756</v>
      </c>
      <c r="W792" s="7"/>
      <c r="X792" s="7"/>
      <c r="Y792" s="8"/>
      <c r="Z792" s="7" t="s">
        <v>2757</v>
      </c>
      <c r="AA792" s="7" t="s">
        <v>2300</v>
      </c>
      <c r="AB792" s="7"/>
      <c r="AC792" s="7"/>
      <c r="AD792" s="7"/>
      <c r="AE792" s="7">
        <v>1</v>
      </c>
    </row>
    <row r="793" spans="1:31">
      <c r="A793">
        <v>49566769</v>
      </c>
      <c r="B793" t="s">
        <v>1575</v>
      </c>
      <c r="C793" t="s">
        <v>1576</v>
      </c>
      <c r="D793" t="str">
        <f>TRIM(SUBSTITUTE(TblAddress[[#This Row],[person_address]],","," "))</f>
        <v>c/o CKD CORPORATION 250 Ouji 2-chome Komaki-shi Aichi 485-8551</v>
      </c>
      <c r="E793" t="str">
        <f>TRIM([1]!RegExpReplace(TblAddress[[#This Row],[cln1]],"[^ 0-9]",""))</f>
        <v>250 2 4858551</v>
      </c>
      <c r="F793" t="str">
        <f>TRIM([1]!RegExpFind(TblAddress[[#This Row],[cln1]],"(^|\D)\d{1,3}(\D|$)"))</f>
        <v>250</v>
      </c>
      <c r="G793" t="s">
        <v>8</v>
      </c>
      <c r="H793">
        <v>1</v>
      </c>
      <c r="I793">
        <f>LEN(TblAddress[[#This Row],[person_address]])</f>
        <v>64</v>
      </c>
      <c r="J793" s="1">
        <f>IF(TblAddress[[#This Row],[chr_len]]&lt;=I$1002,3,IF(TblAddress[[#This Row],[chr_len]]&lt;=I$1003,2,1))</f>
        <v>1</v>
      </c>
      <c r="K793">
        <f>IF(LEN(TRIM(TblAddress[[#This Row],[cln1]]))=0,0,LEN(TRIM(TblAddress[[#This Row],[cln1]]))-LEN(SUBSTITUTE(TblAddress[[#This Row],[cln1]]," ",""))+1)</f>
        <v>9</v>
      </c>
      <c r="L793">
        <f>IF(LEN(TRIM(TblAddress[[#This Row],[cln2]]))=0,0,LEN(TRIM(TblAddress[[#This Row],[cln2]]))-LEN(SUBSTITUTE(TblAddress[[#This Row],[cln2]]," ",""))+1)</f>
        <v>3</v>
      </c>
      <c r="M793">
        <f>IF(TblAddress[[#This Row],[cln3]]="",0,1)</f>
        <v>1</v>
      </c>
      <c r="N793" s="7">
        <f>LEN(SUBSTITUTE(TblAddress[[#This Row],[cln2]]," ",""))</f>
        <v>11</v>
      </c>
      <c r="O793" s="6">
        <f t="shared" ca="1" si="12"/>
        <v>0.97168125970500208</v>
      </c>
      <c r="P793" s="6">
        <v>0.14446893848254494</v>
      </c>
      <c r="Q793" s="6"/>
      <c r="R793" s="6"/>
      <c r="S793" s="6" t="s">
        <v>2262</v>
      </c>
      <c r="T793" s="6" t="s">
        <v>3849</v>
      </c>
      <c r="U793" s="6"/>
      <c r="V793" s="6" t="s">
        <v>3850</v>
      </c>
      <c r="W793" s="18"/>
      <c r="X793" s="6" t="s">
        <v>3851</v>
      </c>
      <c r="Y793" s="18" t="s">
        <v>3852</v>
      </c>
      <c r="Z793" s="6" t="s">
        <v>643</v>
      </c>
      <c r="AA793" s="6"/>
      <c r="AB793" s="6"/>
      <c r="AC793" s="6"/>
      <c r="AD793" s="6"/>
      <c r="AE793" s="6">
        <v>1</v>
      </c>
    </row>
    <row r="794" spans="1:31">
      <c r="A794">
        <v>49591312</v>
      </c>
      <c r="B794" t="s">
        <v>1577</v>
      </c>
      <c r="C794" t="s">
        <v>1578</v>
      </c>
      <c r="D794" t="str">
        <f>TRIM(SUBSTITUTE(TblAddress[[#This Row],[person_address]],","," "))</f>
        <v>2-3 Marunouchi 2-chome Chiyoda-ku Tokyo 100-8310</v>
      </c>
      <c r="E794" t="str">
        <f>TRIM([1]!RegExpReplace(TblAddress[[#This Row],[cln1]],"[^ 0-9]",""))</f>
        <v>23 2 1008310</v>
      </c>
      <c r="F794" t="str">
        <f>TRIM([1]!RegExpFind(TblAddress[[#This Row],[cln1]],"(^|\D)\d{1,3}(\D|$)"))</f>
        <v>2-</v>
      </c>
      <c r="G794" t="s">
        <v>8</v>
      </c>
      <c r="H794">
        <v>1</v>
      </c>
      <c r="I794">
        <f>LEN(TblAddress[[#This Row],[person_address]])</f>
        <v>49</v>
      </c>
      <c r="J794" s="1">
        <f>IF(TblAddress[[#This Row],[chr_len]]&lt;=I$1002,3,IF(TblAddress[[#This Row],[chr_len]]&lt;=I$1003,2,1))</f>
        <v>1</v>
      </c>
      <c r="K794">
        <f>IF(LEN(TRIM(TblAddress[[#This Row],[cln1]]))=0,0,LEN(TRIM(TblAddress[[#This Row],[cln1]]))-LEN(SUBSTITUTE(TblAddress[[#This Row],[cln1]]," ",""))+1)</f>
        <v>6</v>
      </c>
      <c r="L794">
        <f>IF(LEN(TRIM(TblAddress[[#This Row],[cln2]]))=0,0,LEN(TRIM(TblAddress[[#This Row],[cln2]]))-LEN(SUBSTITUTE(TblAddress[[#This Row],[cln2]]," ",""))+1)</f>
        <v>3</v>
      </c>
      <c r="M794">
        <f>IF(TblAddress[[#This Row],[cln3]]="",0,1)</f>
        <v>1</v>
      </c>
      <c r="N794" s="7">
        <f>LEN(SUBSTITUTE(TblAddress[[#This Row],[cln2]]," ",""))</f>
        <v>10</v>
      </c>
      <c r="O794" s="6">
        <f t="shared" ca="1" si="12"/>
        <v>0.23991936490665855</v>
      </c>
      <c r="P794" s="6">
        <v>0.13927913581245865</v>
      </c>
      <c r="Q794" s="6"/>
      <c r="R794" s="6"/>
      <c r="S794" s="6" t="s">
        <v>2262</v>
      </c>
      <c r="T794" s="6" t="s">
        <v>2256</v>
      </c>
      <c r="U794" s="6"/>
      <c r="V794" s="6" t="s">
        <v>3853</v>
      </c>
      <c r="W794" s="26" t="s">
        <v>3854</v>
      </c>
      <c r="X794" s="6" t="s">
        <v>1113</v>
      </c>
      <c r="Y794" s="26" t="s">
        <v>3855</v>
      </c>
      <c r="Z794" s="6" t="s">
        <v>613</v>
      </c>
      <c r="AA794" s="6"/>
      <c r="AB794" s="6"/>
      <c r="AC794" s="6"/>
      <c r="AD794" s="6"/>
      <c r="AE794" s="6">
        <v>1</v>
      </c>
    </row>
    <row r="795" spans="1:31">
      <c r="A795">
        <v>49593240</v>
      </c>
      <c r="B795" t="s">
        <v>1579</v>
      </c>
      <c r="C795" t="s">
        <v>1580</v>
      </c>
      <c r="D795" t="str">
        <f>TRIM(SUBSTITUTE(TblAddress[[#This Row],[person_address]],","," "))</f>
        <v>c/o SUMITOMO CHEMICAL COMPANY LIMITED 5-1 Sobiraki-cho Niihama-shi Ehime 792-8521</v>
      </c>
      <c r="E795" t="str">
        <f>TRIM([1]!RegExpReplace(TblAddress[[#This Row],[cln1]],"[^ 0-9]",""))</f>
        <v>51 7928521</v>
      </c>
      <c r="F795" t="str">
        <f>TRIM([1]!RegExpFind(TblAddress[[#This Row],[cln1]],"(^|\D)\d{1,3}(\D|$)"))</f>
        <v>5-</v>
      </c>
      <c r="G795" t="s">
        <v>8</v>
      </c>
      <c r="H795">
        <v>1</v>
      </c>
      <c r="I795">
        <f>LEN(TblAddress[[#This Row],[person_address]])</f>
        <v>81</v>
      </c>
      <c r="J795" s="1">
        <f>IF(TblAddress[[#This Row],[chr_len]]&lt;=I$1002,3,IF(TblAddress[[#This Row],[chr_len]]&lt;=I$1003,2,1))</f>
        <v>1</v>
      </c>
      <c r="K795">
        <f>IF(LEN(TRIM(TblAddress[[#This Row],[cln1]]))=0,0,LEN(TRIM(TblAddress[[#This Row],[cln1]]))-LEN(SUBSTITUTE(TblAddress[[#This Row],[cln1]]," ",""))+1)</f>
        <v>10</v>
      </c>
      <c r="L795">
        <f>IF(LEN(TRIM(TblAddress[[#This Row],[cln2]]))=0,0,LEN(TRIM(TblAddress[[#This Row],[cln2]]))-LEN(SUBSTITUTE(TblAddress[[#This Row],[cln2]]," ",""))+1)</f>
        <v>2</v>
      </c>
      <c r="M795">
        <f>IF(TblAddress[[#This Row],[cln3]]="",0,1)</f>
        <v>1</v>
      </c>
      <c r="N795" s="7">
        <f>LEN(SUBSTITUTE(TblAddress[[#This Row],[cln2]]," ",""))</f>
        <v>9</v>
      </c>
      <c r="O795" s="6">
        <f t="shared" ca="1" si="12"/>
        <v>0.31782819069461343</v>
      </c>
      <c r="P795" s="6">
        <v>0.16705108384325651</v>
      </c>
      <c r="Q795" s="6"/>
      <c r="R795" s="6"/>
      <c r="S795" s="6" t="s">
        <v>2264</v>
      </c>
      <c r="T795" s="7" t="s">
        <v>2758</v>
      </c>
      <c r="U795" s="7"/>
      <c r="V795" s="8" t="s">
        <v>2759</v>
      </c>
      <c r="W795" s="8" t="s">
        <v>2760</v>
      </c>
      <c r="X795" s="7" t="s">
        <v>2761</v>
      </c>
      <c r="Y795" s="8" t="s">
        <v>2762</v>
      </c>
      <c r="Z795" s="7" t="s">
        <v>2763</v>
      </c>
      <c r="AA795" s="7"/>
      <c r="AB795" s="7"/>
      <c r="AC795" s="7"/>
      <c r="AD795" s="7"/>
      <c r="AE795" s="6">
        <v>1</v>
      </c>
    </row>
    <row r="796" spans="1:31">
      <c r="A796">
        <v>49601639</v>
      </c>
      <c r="B796" t="s">
        <v>1581</v>
      </c>
      <c r="C796" t="s">
        <v>1582</v>
      </c>
      <c r="D796" t="str">
        <f>TRIM(SUBSTITUTE(TblAddress[[#This Row],[person_address]],","," "))</f>
        <v>c/o Orcam Technologies Ltd. 13 Hartom St. 91450 Jerusalem</v>
      </c>
      <c r="E796" t="str">
        <f>TRIM([1]!RegExpReplace(TblAddress[[#This Row],[cln1]],"[^ 0-9]",""))</f>
        <v>13 91450</v>
      </c>
      <c r="F796" t="str">
        <f>TRIM([1]!RegExpFind(TblAddress[[#This Row],[cln1]],"(^|\D)\d{1,3}(\D|$)"))</f>
        <v>13</v>
      </c>
      <c r="G796" t="s">
        <v>75</v>
      </c>
      <c r="H796">
        <v>1</v>
      </c>
      <c r="I796">
        <f>LEN(TblAddress[[#This Row],[person_address]])</f>
        <v>57</v>
      </c>
      <c r="J796" s="1">
        <f>IF(TblAddress[[#This Row],[chr_len]]&lt;=I$1002,3,IF(TblAddress[[#This Row],[chr_len]]&lt;=I$1003,2,1))</f>
        <v>1</v>
      </c>
      <c r="K796">
        <f>IF(LEN(TRIM(TblAddress[[#This Row],[cln1]]))=0,0,LEN(TRIM(TblAddress[[#This Row],[cln1]]))-LEN(SUBSTITUTE(TblAddress[[#This Row],[cln1]]," ",""))+1)</f>
        <v>9</v>
      </c>
      <c r="L796">
        <f>IF(LEN(TRIM(TblAddress[[#This Row],[cln2]]))=0,0,LEN(TRIM(TblAddress[[#This Row],[cln2]]))-LEN(SUBSTITUTE(TblAddress[[#This Row],[cln2]]," ",""))+1)</f>
        <v>2</v>
      </c>
      <c r="M796">
        <f>IF(TblAddress[[#This Row],[cln3]]="",0,1)</f>
        <v>1</v>
      </c>
      <c r="N796" s="7">
        <f>LEN(SUBSTITUTE(TblAddress[[#This Row],[cln2]]," ",""))</f>
        <v>7</v>
      </c>
      <c r="O796" s="6">
        <f t="shared" ca="1" si="12"/>
        <v>0.53652388927346306</v>
      </c>
      <c r="P796" s="6">
        <v>0.18412961332857125</v>
      </c>
      <c r="Q796" s="6"/>
      <c r="R796" s="6"/>
      <c r="S796" s="6" t="s">
        <v>2265</v>
      </c>
      <c r="T796" s="7" t="s">
        <v>3597</v>
      </c>
      <c r="U796" s="7"/>
      <c r="V796" s="8" t="s">
        <v>3598</v>
      </c>
      <c r="W796" s="7">
        <v>13</v>
      </c>
      <c r="X796" s="7"/>
      <c r="Y796" s="8" t="s">
        <v>3599</v>
      </c>
      <c r="Z796" s="7" t="s">
        <v>3600</v>
      </c>
      <c r="AA796" s="7"/>
      <c r="AB796" s="7"/>
      <c r="AC796" s="7"/>
      <c r="AD796" s="7"/>
      <c r="AE796" s="7">
        <v>1</v>
      </c>
    </row>
    <row r="797" spans="1:31">
      <c r="A797">
        <v>49612185</v>
      </c>
      <c r="B797" t="s">
        <v>1583</v>
      </c>
      <c r="C797" t="s">
        <v>1584</v>
      </c>
      <c r="D797" t="str">
        <f>TRIM(SUBSTITUTE(TblAddress[[#This Row],[person_address]],","," "))</f>
        <v>c/o FUJITSU LIMITED 1-1 Kamikodanaka 4-chome Nakahara-ku Kawasaki-shi Kanagawa 211-8588</v>
      </c>
      <c r="E797" t="str">
        <f>TRIM([1]!RegExpReplace(TblAddress[[#This Row],[cln1]],"[^ 0-9]",""))</f>
        <v>11 4 2118588</v>
      </c>
      <c r="F797" t="str">
        <f>TRIM([1]!RegExpFind(TblAddress[[#This Row],[cln1]],"(^|\D)\d{1,3}(\D|$)"))</f>
        <v>1-</v>
      </c>
      <c r="G797" t="s">
        <v>8</v>
      </c>
      <c r="H797">
        <v>1</v>
      </c>
      <c r="I797">
        <f>LEN(TblAddress[[#This Row],[person_address]])</f>
        <v>88</v>
      </c>
      <c r="J797" s="1">
        <f>IF(TblAddress[[#This Row],[chr_len]]&lt;=I$1002,3,IF(TblAddress[[#This Row],[chr_len]]&lt;=I$1003,2,1))</f>
        <v>1</v>
      </c>
      <c r="K797">
        <f>IF(LEN(TRIM(TblAddress[[#This Row],[cln1]]))=0,0,LEN(TRIM(TblAddress[[#This Row],[cln1]]))-LEN(SUBSTITUTE(TblAddress[[#This Row],[cln1]]," ",""))+1)</f>
        <v>10</v>
      </c>
      <c r="L797">
        <f>IF(LEN(TRIM(TblAddress[[#This Row],[cln2]]))=0,0,LEN(TRIM(TblAddress[[#This Row],[cln2]]))-LEN(SUBSTITUTE(TblAddress[[#This Row],[cln2]]," ",""))+1)</f>
        <v>3</v>
      </c>
      <c r="M797">
        <f>IF(TblAddress[[#This Row],[cln3]]="",0,1)</f>
        <v>1</v>
      </c>
      <c r="N797" s="7">
        <f>LEN(SUBSTITUTE(TblAddress[[#This Row],[cln2]]," ",""))</f>
        <v>10</v>
      </c>
      <c r="O797" s="6">
        <f t="shared" ca="1" si="12"/>
        <v>0.67059122872166321</v>
      </c>
      <c r="P797" s="6">
        <v>0.12483740705894342</v>
      </c>
      <c r="Q797" s="6"/>
      <c r="R797" s="6"/>
      <c r="S797" s="6" t="s">
        <v>2261</v>
      </c>
      <c r="T797" s="15" t="s">
        <v>3329</v>
      </c>
      <c r="U797" s="15"/>
      <c r="V797" s="14" t="s">
        <v>3330</v>
      </c>
      <c r="W797" s="14"/>
      <c r="X797" s="15" t="s">
        <v>3331</v>
      </c>
      <c r="Y797" s="14" t="s">
        <v>3332</v>
      </c>
      <c r="Z797" s="15" t="s">
        <v>628</v>
      </c>
      <c r="AA797" s="15"/>
      <c r="AB797" s="15"/>
      <c r="AC797" s="6"/>
      <c r="AD797" s="6"/>
      <c r="AE797" s="6">
        <v>1</v>
      </c>
    </row>
    <row r="798" spans="1:31">
      <c r="A798">
        <v>49629864</v>
      </c>
      <c r="B798" t="s">
        <v>1585</v>
      </c>
      <c r="C798" t="s">
        <v>1586</v>
      </c>
      <c r="D798" t="str">
        <f>TRIM(SUBSTITUTE(TblAddress[[#This Row],[person_address]],","," "))</f>
        <v>c/o Asahi Glass Company Limited 5-1 Marunouchi 1-chome Chiyoda-ku Tokyo 100-8405</v>
      </c>
      <c r="E798" t="str">
        <f>TRIM([1]!RegExpReplace(TblAddress[[#This Row],[cln1]],"[^ 0-9]",""))</f>
        <v>51 1 1008405</v>
      </c>
      <c r="F798" t="str">
        <f>TRIM([1]!RegExpFind(TblAddress[[#This Row],[cln1]],"(^|\D)\d{1,3}(\D|$)"))</f>
        <v>5-</v>
      </c>
      <c r="G798" t="s">
        <v>8</v>
      </c>
      <c r="H798">
        <v>1</v>
      </c>
      <c r="I798">
        <f>LEN(TblAddress[[#This Row],[person_address]])</f>
        <v>82</v>
      </c>
      <c r="J798" s="1">
        <f>IF(TblAddress[[#This Row],[chr_len]]&lt;=I$1002,3,IF(TblAddress[[#This Row],[chr_len]]&lt;=I$1003,2,1))</f>
        <v>1</v>
      </c>
      <c r="K798">
        <f>IF(LEN(TRIM(TblAddress[[#This Row],[cln1]]))=0,0,LEN(TRIM(TblAddress[[#This Row],[cln1]]))-LEN(SUBSTITUTE(TblAddress[[#This Row],[cln1]]," ",""))+1)</f>
        <v>11</v>
      </c>
      <c r="L798">
        <f>IF(LEN(TRIM(TblAddress[[#This Row],[cln2]]))=0,0,LEN(TRIM(TblAddress[[#This Row],[cln2]]))-LEN(SUBSTITUTE(TblAddress[[#This Row],[cln2]]," ",""))+1)</f>
        <v>3</v>
      </c>
      <c r="M798">
        <f>IF(TblAddress[[#This Row],[cln3]]="",0,1)</f>
        <v>1</v>
      </c>
      <c r="N798" s="7">
        <f>LEN(SUBSTITUTE(TblAddress[[#This Row],[cln2]]," ",""))</f>
        <v>10</v>
      </c>
      <c r="O798" s="6">
        <f t="shared" ca="1" si="12"/>
        <v>0.78724256042767404</v>
      </c>
      <c r="P798" s="6">
        <v>0.1275915339200312</v>
      </c>
      <c r="Q798" s="6"/>
      <c r="R798" s="6"/>
      <c r="S798" s="6" t="s">
        <v>2261</v>
      </c>
      <c r="T798" s="7" t="s">
        <v>3333</v>
      </c>
      <c r="U798" s="7"/>
      <c r="V798" s="8" t="s">
        <v>3334</v>
      </c>
      <c r="X798" s="7" t="s">
        <v>1113</v>
      </c>
      <c r="Y798" s="8" t="s">
        <v>2820</v>
      </c>
      <c r="Z798" s="7" t="s">
        <v>2159</v>
      </c>
      <c r="AA798" s="7"/>
      <c r="AB798" s="7"/>
      <c r="AC798" s="6"/>
      <c r="AD798" s="6"/>
      <c r="AE798" s="6">
        <v>1</v>
      </c>
    </row>
    <row r="799" spans="1:31">
      <c r="A799">
        <v>49652604</v>
      </c>
      <c r="B799" t="s">
        <v>1587</v>
      </c>
      <c r="C799" t="s">
        <v>1588</v>
      </c>
      <c r="D799" t="str">
        <f>TRIM(SUBSTITUTE(TblAddress[[#This Row],[person_address]],","," "))</f>
        <v>c/o Dolby Laboratories Inc. 100 Potrero Avenue San Francisco California 94103-4813</v>
      </c>
      <c r="E799" t="str">
        <f>TRIM([1]!RegExpReplace(TblAddress[[#This Row],[cln1]],"[^ 0-9]",""))</f>
        <v>100 941034813</v>
      </c>
      <c r="F799" t="str">
        <f>TRIM([1]!RegExpFind(TblAddress[[#This Row],[cln1]],"(^|\D)\d{1,3}(\D|$)"))</f>
        <v>100</v>
      </c>
      <c r="G799" t="s">
        <v>19</v>
      </c>
      <c r="H799">
        <v>1</v>
      </c>
      <c r="I799">
        <f>LEN(TblAddress[[#This Row],[person_address]])</f>
        <v>84</v>
      </c>
      <c r="J799" s="1">
        <f>IF(TblAddress[[#This Row],[chr_len]]&lt;=I$1002,3,IF(TblAddress[[#This Row],[chr_len]]&lt;=I$1003,2,1))</f>
        <v>1</v>
      </c>
      <c r="K799">
        <f>IF(LEN(TRIM(TblAddress[[#This Row],[cln1]]))=0,0,LEN(TRIM(TblAddress[[#This Row],[cln1]]))-LEN(SUBSTITUTE(TblAddress[[#This Row],[cln1]]," ",""))+1)</f>
        <v>11</v>
      </c>
      <c r="L799">
        <f>IF(LEN(TRIM(TblAddress[[#This Row],[cln2]]))=0,0,LEN(TRIM(TblAddress[[#This Row],[cln2]]))-LEN(SUBSTITUTE(TblAddress[[#This Row],[cln2]]," ",""))+1)</f>
        <v>2</v>
      </c>
      <c r="M799">
        <f>IF(TblAddress[[#This Row],[cln3]]="",0,1)</f>
        <v>1</v>
      </c>
      <c r="N799" s="7">
        <f>LEN(SUBSTITUTE(TblAddress[[#This Row],[cln2]]," ",""))</f>
        <v>12</v>
      </c>
      <c r="O799" s="6">
        <f t="shared" ca="1" si="12"/>
        <v>0.31195422072137391</v>
      </c>
      <c r="P799" s="6">
        <v>0.17002268413879951</v>
      </c>
      <c r="Q799" s="6"/>
      <c r="R799" s="6"/>
      <c r="S799" s="6" t="s">
        <v>2264</v>
      </c>
      <c r="T799" s="7"/>
      <c r="U799" s="7" t="s">
        <v>2764</v>
      </c>
      <c r="V799" s="8" t="s">
        <v>2765</v>
      </c>
      <c r="W799" s="7">
        <v>100</v>
      </c>
      <c r="X799" s="7"/>
      <c r="Y799" s="8" t="s">
        <v>2766</v>
      </c>
      <c r="Z799" s="7" t="s">
        <v>2767</v>
      </c>
      <c r="AA799" s="7" t="s">
        <v>2434</v>
      </c>
      <c r="AB799" s="7"/>
      <c r="AC799" s="7"/>
      <c r="AD799" s="7"/>
      <c r="AE799" s="6">
        <v>1</v>
      </c>
    </row>
    <row r="800" spans="1:31">
      <c r="A800">
        <v>49654202</v>
      </c>
      <c r="B800" t="s">
        <v>1589</v>
      </c>
      <c r="C800" t="s">
        <v>1590</v>
      </c>
      <c r="D800" t="str">
        <f>TRIM(SUBSTITUTE(TblAddress[[#This Row],[person_address]],","," "))</f>
        <v>Stamplast S.A.S. Strada Pilastro 10/A Torrechiara Langhirano 43010 Parma</v>
      </c>
      <c r="E800" t="str">
        <f>TRIM([1]!RegExpReplace(TblAddress[[#This Row],[cln1]],"[^ 0-9]",""))</f>
        <v>10 43010</v>
      </c>
      <c r="F800" t="str">
        <f>TRIM([1]!RegExpFind(TblAddress[[#This Row],[cln1]],"(^|\D)\d{1,3}(\D|$)"))</f>
        <v>10/</v>
      </c>
      <c r="G800" t="s">
        <v>14</v>
      </c>
      <c r="H800">
        <v>1</v>
      </c>
      <c r="I800">
        <f>LEN(TblAddress[[#This Row],[person_address]])</f>
        <v>72</v>
      </c>
      <c r="J800" s="1">
        <f>IF(TblAddress[[#This Row],[chr_len]]&lt;=I$1002,3,IF(TblAddress[[#This Row],[chr_len]]&lt;=I$1003,2,1))</f>
        <v>1</v>
      </c>
      <c r="K800">
        <f>IF(LEN(TRIM(TblAddress[[#This Row],[cln1]]))=0,0,LEN(TRIM(TblAddress[[#This Row],[cln1]]))-LEN(SUBSTITUTE(TblAddress[[#This Row],[cln1]]," ",""))+1)</f>
        <v>9</v>
      </c>
      <c r="L800">
        <f>IF(LEN(TRIM(TblAddress[[#This Row],[cln2]]))=0,0,LEN(TRIM(TblAddress[[#This Row],[cln2]]))-LEN(SUBSTITUTE(TblAddress[[#This Row],[cln2]]," ",""))+1)</f>
        <v>2</v>
      </c>
      <c r="M800">
        <f>IF(TblAddress[[#This Row],[cln3]]="",0,1)</f>
        <v>1</v>
      </c>
      <c r="N800" s="7">
        <f>LEN(SUBSTITUTE(TblAddress[[#This Row],[cln2]]," ",""))</f>
        <v>7</v>
      </c>
      <c r="O800" s="6">
        <f t="shared" ca="1" si="12"/>
        <v>0.13302322775684228</v>
      </c>
      <c r="P800" s="6">
        <v>0.12421900127931884</v>
      </c>
      <c r="Q800" s="6"/>
      <c r="R800" s="6"/>
      <c r="S800" s="6" t="s">
        <v>2261</v>
      </c>
      <c r="T800" s="7" t="s">
        <v>3335</v>
      </c>
      <c r="U800" s="7"/>
      <c r="V800" s="8" t="s">
        <v>3336</v>
      </c>
      <c r="W800" s="7" t="s">
        <v>3337</v>
      </c>
      <c r="X800" s="7" t="s">
        <v>3338</v>
      </c>
      <c r="Y800" s="8" t="s">
        <v>3339</v>
      </c>
      <c r="Z800" s="7" t="s">
        <v>3340</v>
      </c>
      <c r="AA800" s="7"/>
      <c r="AB800" s="7"/>
      <c r="AC800" s="6"/>
      <c r="AD800" s="6"/>
      <c r="AE800" s="6">
        <v>1</v>
      </c>
    </row>
    <row r="801" spans="1:31">
      <c r="A801">
        <v>49664721</v>
      </c>
      <c r="B801" t="s">
        <v>1591</v>
      </c>
      <c r="C801" t="s">
        <v>1592</v>
      </c>
      <c r="D801" t="str">
        <f>TRIM(SUBSTITUTE(TblAddress[[#This Row],[person_address]],","," "))</f>
        <v>Ravello Delmondo Office Park 169 Garstfontein Road Ashlea Gardens 0081 Pretoria</v>
      </c>
      <c r="E801" t="str">
        <f>TRIM([1]!RegExpReplace(TblAddress[[#This Row],[cln1]],"[^ 0-9]",""))</f>
        <v>169 0081</v>
      </c>
      <c r="F801" t="str">
        <f>TRIM([1]!RegExpFind(TblAddress[[#This Row],[cln1]],"(^|\D)\d{1,3}(\D|$)"))</f>
        <v>169</v>
      </c>
      <c r="G801" t="s">
        <v>276</v>
      </c>
      <c r="H801">
        <v>1</v>
      </c>
      <c r="I801">
        <f>LEN(TblAddress[[#This Row],[person_address]])</f>
        <v>79</v>
      </c>
      <c r="J801" s="1">
        <f>IF(TblAddress[[#This Row],[chr_len]]&lt;=I$1002,3,IF(TblAddress[[#This Row],[chr_len]]&lt;=I$1003,2,1))</f>
        <v>1</v>
      </c>
      <c r="K801">
        <f>IF(LEN(TRIM(TblAddress[[#This Row],[cln1]]))=0,0,LEN(TRIM(TblAddress[[#This Row],[cln1]]))-LEN(SUBSTITUTE(TblAddress[[#This Row],[cln1]]," ",""))+1)</f>
        <v>11</v>
      </c>
      <c r="L801">
        <f>IF(LEN(TRIM(TblAddress[[#This Row],[cln2]]))=0,0,LEN(TRIM(TblAddress[[#This Row],[cln2]]))-LEN(SUBSTITUTE(TblAddress[[#This Row],[cln2]]," ",""))+1)</f>
        <v>2</v>
      </c>
      <c r="M801">
        <f>IF(TblAddress[[#This Row],[cln3]]="",0,1)</f>
        <v>1</v>
      </c>
      <c r="N801" s="7">
        <f>LEN(SUBSTITUTE(TblAddress[[#This Row],[cln2]]," ",""))</f>
        <v>7</v>
      </c>
      <c r="O801" s="6">
        <f t="shared" ca="1" si="12"/>
        <v>0.27668038925986926</v>
      </c>
      <c r="P801" s="6">
        <v>0.1391036609723566</v>
      </c>
      <c r="Q801" s="6"/>
      <c r="R801" s="6"/>
      <c r="S801" s="6" t="s">
        <v>2262</v>
      </c>
      <c r="T801" s="6"/>
      <c r="U801" s="6" t="s">
        <v>3856</v>
      </c>
      <c r="V801" s="6" t="s">
        <v>3857</v>
      </c>
      <c r="W801" s="17">
        <v>169</v>
      </c>
      <c r="X801" s="6" t="s">
        <v>3858</v>
      </c>
      <c r="Y801" s="18" t="s">
        <v>3859</v>
      </c>
      <c r="Z801" s="6" t="s">
        <v>3860</v>
      </c>
      <c r="AA801" s="6"/>
      <c r="AB801" s="6"/>
      <c r="AC801" s="6"/>
      <c r="AD801" s="6"/>
      <c r="AE801" s="6">
        <v>1</v>
      </c>
    </row>
    <row r="802" spans="1:31">
      <c r="A802">
        <v>49675333</v>
      </c>
      <c r="B802" t="s">
        <v>1593</v>
      </c>
      <c r="C802" t="s">
        <v>1594</v>
      </c>
      <c r="D802" t="str">
        <f>TRIM(SUBSTITUTE(TblAddress[[#This Row],[person_address]],","," "))</f>
        <v>LG Institute 533 Hogye 1(il)-dong Dongan-gu Anyang-si Gyeonggi-do 431-080</v>
      </c>
      <c r="E802" t="str">
        <f>TRIM([1]!RegExpReplace(TblAddress[[#This Row],[cln1]],"[^ 0-9]",""))</f>
        <v>533 1 431080</v>
      </c>
      <c r="F802" t="str">
        <f>TRIM([1]!RegExpFind(TblAddress[[#This Row],[cln1]],"(^|\D)\d{1,3}(\D|$)"))</f>
        <v>533</v>
      </c>
      <c r="G802" t="s">
        <v>15</v>
      </c>
      <c r="H802">
        <v>1</v>
      </c>
      <c r="I802">
        <f>LEN(TblAddress[[#This Row],[person_address]])</f>
        <v>73</v>
      </c>
      <c r="J802" s="1">
        <f>IF(TblAddress[[#This Row],[chr_len]]&lt;=I$1002,3,IF(TblAddress[[#This Row],[chr_len]]&lt;=I$1003,2,1))</f>
        <v>1</v>
      </c>
      <c r="K802">
        <f>IF(LEN(TRIM(TblAddress[[#This Row],[cln1]]))=0,0,LEN(TRIM(TblAddress[[#This Row],[cln1]]))-LEN(SUBSTITUTE(TblAddress[[#This Row],[cln1]]," ",""))+1)</f>
        <v>9</v>
      </c>
      <c r="L802">
        <f>IF(LEN(TRIM(TblAddress[[#This Row],[cln2]]))=0,0,LEN(TRIM(TblAddress[[#This Row],[cln2]]))-LEN(SUBSTITUTE(TblAddress[[#This Row],[cln2]]," ",""))+1)</f>
        <v>3</v>
      </c>
      <c r="M802">
        <f>IF(TblAddress[[#This Row],[cln3]]="",0,1)</f>
        <v>1</v>
      </c>
      <c r="N802" s="7">
        <f>LEN(SUBSTITUTE(TblAddress[[#This Row],[cln2]]," ",""))</f>
        <v>10</v>
      </c>
      <c r="O802" s="6">
        <f t="shared" ca="1" si="12"/>
        <v>0.51532910558448153</v>
      </c>
      <c r="P802" s="6">
        <v>0.17612933718315638</v>
      </c>
      <c r="Q802" s="6"/>
      <c r="R802" s="6"/>
      <c r="S802" s="6" t="s">
        <v>2264</v>
      </c>
      <c r="T802" s="7" t="s">
        <v>2768</v>
      </c>
      <c r="U802" s="7"/>
      <c r="V802" s="8" t="s">
        <v>2769</v>
      </c>
      <c r="W802" s="7">
        <v>533</v>
      </c>
      <c r="X802" s="7"/>
      <c r="Y802" s="8"/>
      <c r="Z802" s="7"/>
      <c r="AA802" s="7"/>
      <c r="AB802" s="7"/>
      <c r="AC802" s="7"/>
      <c r="AD802" s="7"/>
      <c r="AE802" s="7">
        <v>1</v>
      </c>
    </row>
    <row r="803" spans="1:31">
      <c r="A803">
        <v>49710389</v>
      </c>
      <c r="B803" t="s">
        <v>1595</v>
      </c>
      <c r="C803" t="s">
        <v>1596</v>
      </c>
      <c r="D803" t="str">
        <f>TRIM(SUBSTITUTE(TblAddress[[#This Row],[person_address]],","," "))</f>
        <v>P.O Box 189 147 Ashley Hill Road Old Chatham New York NY 12136</v>
      </c>
      <c r="E803" t="str">
        <f>TRIM([1]!RegExpReplace(TblAddress[[#This Row],[cln1]],"[^ 0-9]",""))</f>
        <v>189 147 12136</v>
      </c>
      <c r="F803" t="str">
        <f>TRIM([1]!RegExpFind(TblAddress[[#This Row],[cln1]],"(^|\D)\d{1,3}(\D|$)"))</f>
        <v>189</v>
      </c>
      <c r="G803" t="s">
        <v>19</v>
      </c>
      <c r="H803">
        <v>1</v>
      </c>
      <c r="I803">
        <f>LEN(TblAddress[[#This Row],[person_address]])</f>
        <v>63</v>
      </c>
      <c r="J803" s="1">
        <f>IF(TblAddress[[#This Row],[chr_len]]&lt;=I$1002,3,IF(TblAddress[[#This Row],[chr_len]]&lt;=I$1003,2,1))</f>
        <v>1</v>
      </c>
      <c r="K803">
        <f>IF(LEN(TRIM(TblAddress[[#This Row],[cln1]]))=0,0,LEN(TRIM(TblAddress[[#This Row],[cln1]]))-LEN(SUBSTITUTE(TblAddress[[#This Row],[cln1]]," ",""))+1)</f>
        <v>13</v>
      </c>
      <c r="L803">
        <f>IF(LEN(TRIM(TblAddress[[#This Row],[cln2]]))=0,0,LEN(TRIM(TblAddress[[#This Row],[cln2]]))-LEN(SUBSTITUTE(TblAddress[[#This Row],[cln2]]," ",""))+1)</f>
        <v>3</v>
      </c>
      <c r="M803">
        <f>IF(TblAddress[[#This Row],[cln3]]="",0,1)</f>
        <v>1</v>
      </c>
      <c r="N803" s="7">
        <f>LEN(SUBSTITUTE(TblAddress[[#This Row],[cln2]]," ",""))</f>
        <v>11</v>
      </c>
      <c r="O803" s="6">
        <f t="shared" ca="1" si="12"/>
        <v>0.66270453150286501</v>
      </c>
      <c r="P803" s="6">
        <v>0.19762014804665939</v>
      </c>
      <c r="Q803" s="6"/>
      <c r="R803" s="6"/>
      <c r="S803" s="6" t="s">
        <v>2266</v>
      </c>
      <c r="T803" s="6"/>
      <c r="U803" s="6" t="s">
        <v>2460</v>
      </c>
      <c r="V803" s="8" t="s">
        <v>2461</v>
      </c>
      <c r="W803" s="6">
        <v>147</v>
      </c>
      <c r="X803" s="6" t="s">
        <v>2462</v>
      </c>
      <c r="Y803" s="8" t="s">
        <v>2463</v>
      </c>
      <c r="Z803" s="6" t="s">
        <v>802</v>
      </c>
      <c r="AA803" s="6" t="s">
        <v>1096</v>
      </c>
      <c r="AB803" s="6"/>
      <c r="AC803" s="6"/>
      <c r="AD803" s="6"/>
      <c r="AE803" s="6">
        <v>1</v>
      </c>
    </row>
    <row r="804" spans="1:31">
      <c r="A804">
        <v>49777142</v>
      </c>
      <c r="B804" t="s">
        <v>1597</v>
      </c>
      <c r="C804" t="s">
        <v>1598</v>
      </c>
      <c r="D804" t="str">
        <f>TRIM(SUBSTITUTE(TblAddress[[#This Row],[person_address]],","," "))</f>
        <v>123-1206 Mokdong Apt. Mok6-dong Yangcheon-gu Seoul 158-050</v>
      </c>
      <c r="E804" t="str">
        <f>TRIM([1]!RegExpReplace(TblAddress[[#This Row],[cln1]],"[^ 0-9]",""))</f>
        <v>1231206 6 158050</v>
      </c>
      <c r="F804" t="str">
        <f>TRIM([1]!RegExpFind(TblAddress[[#This Row],[cln1]],"(^|\D)\d{1,3}(\D|$)"))</f>
        <v>123-</v>
      </c>
      <c r="G804" t="s">
        <v>15</v>
      </c>
      <c r="H804">
        <v>1</v>
      </c>
      <c r="I804">
        <f>LEN(TblAddress[[#This Row],[person_address]])</f>
        <v>59</v>
      </c>
      <c r="J804" s="1">
        <f>IF(TblAddress[[#This Row],[chr_len]]&lt;=I$1002,3,IF(TblAddress[[#This Row],[chr_len]]&lt;=I$1003,2,1))</f>
        <v>1</v>
      </c>
      <c r="K804">
        <f>IF(LEN(TRIM(TblAddress[[#This Row],[cln1]]))=0,0,LEN(TRIM(TblAddress[[#This Row],[cln1]]))-LEN(SUBSTITUTE(TblAddress[[#This Row],[cln1]]," ",""))+1)</f>
        <v>7</v>
      </c>
      <c r="L804">
        <f>IF(LEN(TRIM(TblAddress[[#This Row],[cln2]]))=0,0,LEN(TRIM(TblAddress[[#This Row],[cln2]]))-LEN(SUBSTITUTE(TblAddress[[#This Row],[cln2]]," ",""))+1)</f>
        <v>3</v>
      </c>
      <c r="M804">
        <f>IF(TblAddress[[#This Row],[cln3]]="",0,1)</f>
        <v>1</v>
      </c>
      <c r="N804" s="7">
        <f>LEN(SUBSTITUTE(TblAddress[[#This Row],[cln2]]," ",""))</f>
        <v>14</v>
      </c>
      <c r="O804" s="6">
        <f t="shared" ca="1" si="12"/>
        <v>0.46131233324300402</v>
      </c>
      <c r="P804" s="6">
        <v>0.19942304014741563</v>
      </c>
      <c r="Q804" s="6"/>
      <c r="R804" s="6"/>
      <c r="S804" s="6" t="s">
        <v>2266</v>
      </c>
      <c r="T804" s="6"/>
      <c r="U804" s="6" t="s">
        <v>2464</v>
      </c>
      <c r="V804" s="8" t="s">
        <v>2465</v>
      </c>
      <c r="W804" s="6" t="s">
        <v>2466</v>
      </c>
      <c r="X804" s="6" t="s">
        <v>2467</v>
      </c>
      <c r="Y804" s="8" t="s">
        <v>2468</v>
      </c>
      <c r="Z804" s="6" t="s">
        <v>620</v>
      </c>
      <c r="AA804" s="6"/>
      <c r="AB804" s="6"/>
      <c r="AC804" s="6"/>
      <c r="AD804" s="6"/>
      <c r="AE804" s="6">
        <v>1</v>
      </c>
    </row>
    <row r="805" spans="1:31">
      <c r="A805">
        <v>49814183</v>
      </c>
      <c r="B805" t="s">
        <v>1599</v>
      </c>
      <c r="C805" t="s">
        <v>1600</v>
      </c>
      <c r="D805" t="str">
        <f>TRIM(SUBSTITUTE(TblAddress[[#This Row],[person_address]],","," "))</f>
        <v>Room 203 No. 146 Gao Jing No. 1 Residential Quarter Yin Gao Road (West) Baoshan District Shanghai 200439</v>
      </c>
      <c r="E805" t="str">
        <f>TRIM([1]!RegExpReplace(TblAddress[[#This Row],[cln1]],"[^ 0-9]",""))</f>
        <v>203 146 1 200439</v>
      </c>
      <c r="F805" t="str">
        <f>TRIM([1]!RegExpFind(TblAddress[[#This Row],[cln1]],"(^|\D)\d{1,3}(\D|$)"))</f>
        <v>203</v>
      </c>
      <c r="G805" t="s">
        <v>61</v>
      </c>
      <c r="H805">
        <v>1</v>
      </c>
      <c r="I805">
        <f>LEN(TblAddress[[#This Row],[person_address]])</f>
        <v>105</v>
      </c>
      <c r="J805" s="1">
        <f>IF(TblAddress[[#This Row],[chr_len]]&lt;=I$1002,3,IF(TblAddress[[#This Row],[chr_len]]&lt;=I$1003,2,1))</f>
        <v>1</v>
      </c>
      <c r="K805">
        <f>IF(LEN(TRIM(TblAddress[[#This Row],[cln1]]))=0,0,LEN(TRIM(TblAddress[[#This Row],[cln1]]))-LEN(SUBSTITUTE(TblAddress[[#This Row],[cln1]]," ",""))+1)</f>
        <v>18</v>
      </c>
      <c r="L805">
        <f>IF(LEN(TRIM(TblAddress[[#This Row],[cln2]]))=0,0,LEN(TRIM(TblAddress[[#This Row],[cln2]]))-LEN(SUBSTITUTE(TblAddress[[#This Row],[cln2]]," ",""))+1)</f>
        <v>4</v>
      </c>
      <c r="M805">
        <f>IF(TblAddress[[#This Row],[cln3]]="",0,1)</f>
        <v>1</v>
      </c>
      <c r="N805" s="7">
        <f>LEN(SUBSTITUTE(TblAddress[[#This Row],[cln2]]," ",""))</f>
        <v>13</v>
      </c>
      <c r="O805" s="6">
        <f t="shared" ca="1" si="12"/>
        <v>3.9078216291871137E-2</v>
      </c>
      <c r="P805" s="6">
        <v>0.21124034101681965</v>
      </c>
      <c r="Q805" s="6"/>
      <c r="R805" s="6"/>
      <c r="S805" s="6" t="s">
        <v>2266</v>
      </c>
      <c r="T805" s="6"/>
      <c r="U805" s="6" t="s">
        <v>2469</v>
      </c>
      <c r="V805" s="8" t="s">
        <v>2470</v>
      </c>
      <c r="W805" s="6" t="s">
        <v>2471</v>
      </c>
      <c r="X805" s="6" t="s">
        <v>2472</v>
      </c>
      <c r="Y805" s="8" t="s">
        <v>2473</v>
      </c>
      <c r="Z805" s="6" t="s">
        <v>606</v>
      </c>
      <c r="AA805" s="6"/>
      <c r="AB805" s="6"/>
      <c r="AC805" s="6"/>
      <c r="AD805" s="6"/>
      <c r="AE805" s="6">
        <v>1</v>
      </c>
    </row>
    <row r="806" spans="1:31">
      <c r="A806">
        <v>49814472</v>
      </c>
      <c r="B806" t="s">
        <v>1601</v>
      </c>
      <c r="C806" t="s">
        <v>1602</v>
      </c>
      <c r="D806" t="str">
        <f>TRIM(SUBSTITUTE(TblAddress[[#This Row],[person_address]],","," "))</f>
        <v>c/o Honda R&amp;D Co. Ltd. 4-1 Chuo 1-chome Wako-shi Saitama 351-0193</v>
      </c>
      <c r="E806" t="str">
        <f>TRIM([1]!RegExpReplace(TblAddress[[#This Row],[cln1]],"[^ 0-9]",""))</f>
        <v>41 1 3510193</v>
      </c>
      <c r="F806" t="str">
        <f>TRIM([1]!RegExpFind(TblAddress[[#This Row],[cln1]],"(^|\D)\d{1,3}(\D|$)"))</f>
        <v>4-</v>
      </c>
      <c r="G806" t="s">
        <v>8</v>
      </c>
      <c r="H806">
        <v>1</v>
      </c>
      <c r="I806">
        <f>LEN(TblAddress[[#This Row],[person_address]])</f>
        <v>68</v>
      </c>
      <c r="J806" s="1">
        <f>IF(TblAddress[[#This Row],[chr_len]]&lt;=I$1002,3,IF(TblAddress[[#This Row],[chr_len]]&lt;=I$1003,2,1))</f>
        <v>1</v>
      </c>
      <c r="K806">
        <f>IF(LEN(TRIM(TblAddress[[#This Row],[cln1]]))=0,0,LEN(TRIM(TblAddress[[#This Row],[cln1]]))-LEN(SUBSTITUTE(TblAddress[[#This Row],[cln1]]," ",""))+1)</f>
        <v>11</v>
      </c>
      <c r="L806">
        <f>IF(LEN(TRIM(TblAddress[[#This Row],[cln2]]))=0,0,LEN(TRIM(TblAddress[[#This Row],[cln2]]))-LEN(SUBSTITUTE(TblAddress[[#This Row],[cln2]]," ",""))+1)</f>
        <v>3</v>
      </c>
      <c r="M806">
        <f>IF(TblAddress[[#This Row],[cln3]]="",0,1)</f>
        <v>1</v>
      </c>
      <c r="N806" s="7">
        <f>LEN(SUBSTITUTE(TblAddress[[#This Row],[cln2]]," ",""))</f>
        <v>10</v>
      </c>
      <c r="O806" s="6">
        <f t="shared" ca="1" si="12"/>
        <v>0.60484606085053594</v>
      </c>
      <c r="P806" s="6">
        <v>0.14586984392200564</v>
      </c>
      <c r="Q806" s="6"/>
      <c r="R806" s="6"/>
      <c r="S806" s="6" t="s">
        <v>2262</v>
      </c>
      <c r="T806" s="6" t="s">
        <v>3861</v>
      </c>
      <c r="U806" s="6"/>
      <c r="V806" s="6" t="s">
        <v>3862</v>
      </c>
      <c r="W806" s="17"/>
      <c r="X806" s="6"/>
      <c r="Y806" s="18" t="s">
        <v>3780</v>
      </c>
      <c r="Z806" s="6" t="s">
        <v>3781</v>
      </c>
      <c r="AA806" s="6" t="s">
        <v>3863</v>
      </c>
      <c r="AB806" s="6"/>
      <c r="AC806" s="6"/>
      <c r="AD806" s="6"/>
      <c r="AE806" s="6">
        <v>1</v>
      </c>
    </row>
    <row r="807" spans="1:31">
      <c r="A807">
        <v>49908558</v>
      </c>
      <c r="B807" t="s">
        <v>1603</v>
      </c>
      <c r="C807" t="s">
        <v>1604</v>
      </c>
      <c r="D807" t="str">
        <f>TRIM(SUBSTITUTE(TblAddress[[#This Row],[person_address]],","," "))</f>
        <v>Kiryu</v>
      </c>
      <c r="E807" t="str">
        <f>TRIM([1]!RegExpReplace(TblAddress[[#This Row],[cln1]],"[^ 0-9]",""))</f>
        <v/>
      </c>
      <c r="F807" t="str">
        <f>TRIM([1]!RegExpFind(TblAddress[[#This Row],[cln1]],"(^|\D)\d{1,3}(\D|$)"))</f>
        <v/>
      </c>
      <c r="G807" t="s">
        <v>8</v>
      </c>
      <c r="H807">
        <v>1</v>
      </c>
      <c r="I807">
        <f>LEN(TblAddress[[#This Row],[person_address]])</f>
        <v>5</v>
      </c>
      <c r="J807" s="1">
        <f>IF(TblAddress[[#This Row],[chr_len]]&lt;=I$1002,3,IF(TblAddress[[#This Row],[chr_len]]&lt;=I$1003,2,1))</f>
        <v>3</v>
      </c>
      <c r="K807">
        <f>IF(LEN(TRIM(TblAddress[[#This Row],[cln1]]))=0,0,LEN(TRIM(TblAddress[[#This Row],[cln1]]))-LEN(SUBSTITUTE(TblAddress[[#This Row],[cln1]]," ",""))+1)</f>
        <v>1</v>
      </c>
      <c r="L807">
        <f>IF(LEN(TRIM(TblAddress[[#This Row],[cln2]]))=0,0,LEN(TRIM(TblAddress[[#This Row],[cln2]]))-LEN(SUBSTITUTE(TblAddress[[#This Row],[cln2]]," ",""))+1)</f>
        <v>0</v>
      </c>
      <c r="M807">
        <f>IF(TblAddress[[#This Row],[cln3]]="",0,1)</f>
        <v>0</v>
      </c>
      <c r="N807" s="7">
        <f>LEN(SUBSTITUTE(TblAddress[[#This Row],[cln2]]," ",""))</f>
        <v>0</v>
      </c>
      <c r="O807" s="6">
        <f t="shared" ca="1" si="12"/>
        <v>0.91182524966358969</v>
      </c>
      <c r="P807" s="6">
        <v>0.18436259487868289</v>
      </c>
      <c r="Q807" s="6"/>
      <c r="R807" s="6"/>
      <c r="S807" s="6" t="s">
        <v>2265</v>
      </c>
      <c r="T807" s="7"/>
      <c r="U807" s="7"/>
      <c r="V807" s="8"/>
      <c r="X807" s="7"/>
      <c r="Y807" s="8"/>
      <c r="Z807" s="7" t="s">
        <v>1604</v>
      </c>
      <c r="AA807" s="7"/>
      <c r="AB807" s="7"/>
      <c r="AC807" s="7"/>
      <c r="AD807" s="7"/>
      <c r="AE807" s="7">
        <v>0</v>
      </c>
    </row>
    <row r="808" spans="1:31">
      <c r="A808">
        <v>49943385</v>
      </c>
      <c r="B808" t="s">
        <v>1606</v>
      </c>
      <c r="C808" t="s">
        <v>1607</v>
      </c>
      <c r="D808" t="str">
        <f>TRIM(SUBSTITUTE(TblAddress[[#This Row],[person_address]],","," "))</f>
        <v>Tananger</v>
      </c>
      <c r="E808" t="str">
        <f>TRIM([1]!RegExpReplace(TblAddress[[#This Row],[cln1]],"[^ 0-9]",""))</f>
        <v/>
      </c>
      <c r="F808" t="str">
        <f>TRIM([1]!RegExpFind(TblAddress[[#This Row],[cln1]],"(^|\D)\d{1,3}(\D|$)"))</f>
        <v/>
      </c>
      <c r="G808" t="s">
        <v>36</v>
      </c>
      <c r="H808">
        <v>1</v>
      </c>
      <c r="I808">
        <f>LEN(TblAddress[[#This Row],[person_address]])</f>
        <v>8</v>
      </c>
      <c r="J808" s="1">
        <f>IF(TblAddress[[#This Row],[chr_len]]&lt;=I$1002,3,IF(TblAddress[[#This Row],[chr_len]]&lt;=I$1003,2,1))</f>
        <v>3</v>
      </c>
      <c r="K808">
        <f>IF(LEN(TRIM(TblAddress[[#This Row],[cln1]]))=0,0,LEN(TRIM(TblAddress[[#This Row],[cln1]]))-LEN(SUBSTITUTE(TblAddress[[#This Row],[cln1]]," ",""))+1)</f>
        <v>1</v>
      </c>
      <c r="L808">
        <f>IF(LEN(TRIM(TblAddress[[#This Row],[cln2]]))=0,0,LEN(TRIM(TblAddress[[#This Row],[cln2]]))-LEN(SUBSTITUTE(TblAddress[[#This Row],[cln2]]," ",""))+1)</f>
        <v>0</v>
      </c>
      <c r="M808">
        <f>IF(TblAddress[[#This Row],[cln3]]="",0,1)</f>
        <v>0</v>
      </c>
      <c r="N808" s="7">
        <f>LEN(SUBSTITUTE(TblAddress[[#This Row],[cln2]]," ",""))</f>
        <v>0</v>
      </c>
      <c r="O808" s="6">
        <f t="shared" ca="1" si="12"/>
        <v>1.5457898997440767E-3</v>
      </c>
      <c r="P808" s="6">
        <v>0.17435553149295668</v>
      </c>
      <c r="Q808" s="6"/>
      <c r="R808" s="6"/>
      <c r="S808" s="6" t="s">
        <v>2264</v>
      </c>
      <c r="T808" s="7"/>
      <c r="U808" s="7"/>
      <c r="V808" s="8"/>
      <c r="W808" s="7"/>
      <c r="X808" s="7" t="s">
        <v>2770</v>
      </c>
      <c r="Y808" s="8"/>
      <c r="Z808" s="7"/>
      <c r="AA808" s="7"/>
      <c r="AB808" s="7"/>
      <c r="AC808" s="7"/>
      <c r="AD808" s="7"/>
      <c r="AE808" s="7">
        <v>0</v>
      </c>
    </row>
    <row r="809" spans="1:31">
      <c r="A809">
        <v>49988207</v>
      </c>
      <c r="B809" t="s">
        <v>1608</v>
      </c>
      <c r="C809" t="s">
        <v>620</v>
      </c>
      <c r="D809" t="str">
        <f>TRIM(SUBSTITUTE(TblAddress[[#This Row],[person_address]],","," "))</f>
        <v>Seoul</v>
      </c>
      <c r="E809" t="str">
        <f>TRIM([1]!RegExpReplace(TblAddress[[#This Row],[cln1]],"[^ 0-9]",""))</f>
        <v/>
      </c>
      <c r="F809" t="str">
        <f>TRIM([1]!RegExpFind(TblAddress[[#This Row],[cln1]],"(^|\D)\d{1,3}(\D|$)"))</f>
        <v/>
      </c>
      <c r="G809" t="s">
        <v>15</v>
      </c>
      <c r="H809">
        <v>1</v>
      </c>
      <c r="I809">
        <f>LEN(TblAddress[[#This Row],[person_address]])</f>
        <v>5</v>
      </c>
      <c r="J809" s="1">
        <f>IF(TblAddress[[#This Row],[chr_len]]&lt;=I$1002,3,IF(TblAddress[[#This Row],[chr_len]]&lt;=I$1003,2,1))</f>
        <v>3</v>
      </c>
      <c r="K809">
        <f>IF(LEN(TRIM(TblAddress[[#This Row],[cln1]]))=0,0,LEN(TRIM(TblAddress[[#This Row],[cln1]]))-LEN(SUBSTITUTE(TblAddress[[#This Row],[cln1]]," ",""))+1)</f>
        <v>1</v>
      </c>
      <c r="L809">
        <f>IF(LEN(TRIM(TblAddress[[#This Row],[cln2]]))=0,0,LEN(TRIM(TblAddress[[#This Row],[cln2]]))-LEN(SUBSTITUTE(TblAddress[[#This Row],[cln2]]," ",""))+1)</f>
        <v>0</v>
      </c>
      <c r="M809">
        <f>IF(TblAddress[[#This Row],[cln3]]="",0,1)</f>
        <v>0</v>
      </c>
      <c r="N809" s="7">
        <f>LEN(SUBSTITUTE(TblAddress[[#This Row],[cln2]]," ",""))</f>
        <v>0</v>
      </c>
      <c r="O809" s="6">
        <f t="shared" ca="1" si="12"/>
        <v>8.8295129007320838E-3</v>
      </c>
      <c r="P809" s="6">
        <v>0.18156390773536069</v>
      </c>
      <c r="Q809" s="6"/>
      <c r="R809" s="6"/>
      <c r="S809" s="6" t="s">
        <v>2265</v>
      </c>
      <c r="T809" s="7"/>
      <c r="U809" s="7"/>
      <c r="V809" s="8"/>
      <c r="W809" s="7"/>
      <c r="X809" s="7"/>
      <c r="Y809" s="8"/>
      <c r="Z809" s="7" t="s">
        <v>620</v>
      </c>
      <c r="AA809" s="7"/>
      <c r="AB809" s="7"/>
      <c r="AC809" s="7"/>
      <c r="AD809" s="7"/>
      <c r="AE809" s="7">
        <v>0</v>
      </c>
    </row>
    <row r="810" spans="1:31">
      <c r="A810">
        <v>49992224</v>
      </c>
      <c r="B810" t="s">
        <v>1609</v>
      </c>
      <c r="C810" t="s">
        <v>778</v>
      </c>
      <c r="D810" t="str">
        <f>TRIM(SUBSTITUTE(TblAddress[[#This Row],[person_address]],","," "))</f>
        <v>Hsinchu City</v>
      </c>
      <c r="E810" t="str">
        <f>TRIM([1]!RegExpReplace(TblAddress[[#This Row],[cln1]],"[^ 0-9]",""))</f>
        <v/>
      </c>
      <c r="F810" t="str">
        <f>TRIM([1]!RegExpFind(TblAddress[[#This Row],[cln1]],"(^|\D)\d{1,3}(\D|$)"))</f>
        <v/>
      </c>
      <c r="G810" t="s">
        <v>11</v>
      </c>
      <c r="H810">
        <v>1</v>
      </c>
      <c r="I810">
        <f>LEN(TblAddress[[#This Row],[person_address]])</f>
        <v>12</v>
      </c>
      <c r="J810" s="1">
        <f>IF(TblAddress[[#This Row],[chr_len]]&lt;=I$1002,3,IF(TblAddress[[#This Row],[chr_len]]&lt;=I$1003,2,1))</f>
        <v>3</v>
      </c>
      <c r="K810">
        <f>IF(LEN(TRIM(TblAddress[[#This Row],[cln1]]))=0,0,LEN(TRIM(TblAddress[[#This Row],[cln1]]))-LEN(SUBSTITUTE(TblAddress[[#This Row],[cln1]]," ",""))+1)</f>
        <v>2</v>
      </c>
      <c r="L810">
        <f>IF(LEN(TRIM(TblAddress[[#This Row],[cln2]]))=0,0,LEN(TRIM(TblAddress[[#This Row],[cln2]]))-LEN(SUBSTITUTE(TblAddress[[#This Row],[cln2]]," ",""))+1)</f>
        <v>0</v>
      </c>
      <c r="M810">
        <f>IF(TblAddress[[#This Row],[cln3]]="",0,1)</f>
        <v>0</v>
      </c>
      <c r="N810" s="7">
        <f>LEN(SUBSTITUTE(TblAddress[[#This Row],[cln2]]," ",""))</f>
        <v>0</v>
      </c>
      <c r="O810" s="6">
        <f t="shared" ca="1" si="12"/>
        <v>2.1032902823802546E-2</v>
      </c>
      <c r="P810" s="6">
        <v>0.12708684159850181</v>
      </c>
      <c r="Q810" s="6"/>
      <c r="R810" s="6"/>
      <c r="S810" s="6" t="s">
        <v>2261</v>
      </c>
      <c r="T810" s="7"/>
      <c r="U810" s="7"/>
      <c r="V810" s="8"/>
      <c r="W810" s="7"/>
      <c r="X810" s="7"/>
      <c r="Y810" s="8"/>
      <c r="Z810" s="7" t="s">
        <v>778</v>
      </c>
      <c r="AA810" s="7"/>
      <c r="AB810" s="7"/>
      <c r="AC810" s="6"/>
      <c r="AD810" s="6"/>
      <c r="AE810" s="6">
        <v>0</v>
      </c>
    </row>
    <row r="811" spans="1:31">
      <c r="A811">
        <v>49995342</v>
      </c>
      <c r="B811" t="s">
        <v>1610</v>
      </c>
      <c r="C811" t="s">
        <v>1611</v>
      </c>
      <c r="D811" t="str">
        <f>TRIM(SUBSTITUTE(TblAddress[[#This Row],[person_address]],","," "))</f>
        <v>Clevedon</v>
      </c>
      <c r="E811" t="str">
        <f>TRIM([1]!RegExpReplace(TblAddress[[#This Row],[cln1]],"[^ 0-9]",""))</f>
        <v/>
      </c>
      <c r="F811" t="str">
        <f>TRIM([1]!RegExpFind(TblAddress[[#This Row],[cln1]],"(^|\D)\d{1,3}(\D|$)"))</f>
        <v/>
      </c>
      <c r="G811" t="s">
        <v>247</v>
      </c>
      <c r="H811">
        <v>1</v>
      </c>
      <c r="I811">
        <f>LEN(TblAddress[[#This Row],[person_address]])</f>
        <v>8</v>
      </c>
      <c r="J811" s="1">
        <f>IF(TblAddress[[#This Row],[chr_len]]&lt;=I$1002,3,IF(TblAddress[[#This Row],[chr_len]]&lt;=I$1003,2,1))</f>
        <v>3</v>
      </c>
      <c r="K811">
        <f>IF(LEN(TRIM(TblAddress[[#This Row],[cln1]]))=0,0,LEN(TRIM(TblAddress[[#This Row],[cln1]]))-LEN(SUBSTITUTE(TblAddress[[#This Row],[cln1]]," ",""))+1)</f>
        <v>1</v>
      </c>
      <c r="L811">
        <f>IF(LEN(TRIM(TblAddress[[#This Row],[cln2]]))=0,0,LEN(TRIM(TblAddress[[#This Row],[cln2]]))-LEN(SUBSTITUTE(TblAddress[[#This Row],[cln2]]," ",""))+1)</f>
        <v>0</v>
      </c>
      <c r="M811">
        <f>IF(TblAddress[[#This Row],[cln3]]="",0,1)</f>
        <v>0</v>
      </c>
      <c r="N811" s="7">
        <f>LEN(SUBSTITUTE(TblAddress[[#This Row],[cln2]]," ",""))</f>
        <v>0</v>
      </c>
      <c r="O811" s="6">
        <f t="shared" ca="1" si="12"/>
        <v>3.8277153878732761E-2</v>
      </c>
      <c r="P811" s="6">
        <v>0.15202604265772302</v>
      </c>
      <c r="Q811" s="6"/>
      <c r="R811" s="6"/>
      <c r="S811" s="6" t="s">
        <v>2263</v>
      </c>
      <c r="T811" s="6"/>
      <c r="U811" s="6"/>
      <c r="V811" s="8"/>
      <c r="W811" s="6"/>
      <c r="X811" s="6"/>
      <c r="Y811" s="8"/>
      <c r="Z811" s="6" t="s">
        <v>1611</v>
      </c>
      <c r="AA811" s="6"/>
      <c r="AB811" s="6"/>
      <c r="AC811" s="6"/>
      <c r="AD811" s="6"/>
      <c r="AE811" s="6">
        <v>0</v>
      </c>
    </row>
    <row r="812" spans="1:31">
      <c r="A812">
        <v>50000977</v>
      </c>
      <c r="B812" t="s">
        <v>1612</v>
      </c>
      <c r="C812" t="s">
        <v>709</v>
      </c>
      <c r="D812" t="str">
        <f>TRIM(SUBSTITUTE(TblAddress[[#This Row],[person_address]],","," "))</f>
        <v>San Diego CA</v>
      </c>
      <c r="E812" t="str">
        <f>TRIM([1]!RegExpReplace(TblAddress[[#This Row],[cln1]],"[^ 0-9]",""))</f>
        <v/>
      </c>
      <c r="F812" t="str">
        <f>TRIM([1]!RegExpFind(TblAddress[[#This Row],[cln1]],"(^|\D)\d{1,3}(\D|$)"))</f>
        <v/>
      </c>
      <c r="G812" t="s">
        <v>19</v>
      </c>
      <c r="H812">
        <v>1</v>
      </c>
      <c r="I812">
        <f>LEN(TblAddress[[#This Row],[person_address]])</f>
        <v>12</v>
      </c>
      <c r="J812" s="1">
        <f>IF(TblAddress[[#This Row],[chr_len]]&lt;=I$1002,3,IF(TblAddress[[#This Row],[chr_len]]&lt;=I$1003,2,1))</f>
        <v>3</v>
      </c>
      <c r="K812">
        <f>IF(LEN(TRIM(TblAddress[[#This Row],[cln1]]))=0,0,LEN(TRIM(TblAddress[[#This Row],[cln1]]))-LEN(SUBSTITUTE(TblAddress[[#This Row],[cln1]]," ",""))+1)</f>
        <v>3</v>
      </c>
      <c r="L812">
        <f>IF(LEN(TRIM(TblAddress[[#This Row],[cln2]]))=0,0,LEN(TRIM(TblAddress[[#This Row],[cln2]]))-LEN(SUBSTITUTE(TblAddress[[#This Row],[cln2]]," ",""))+1)</f>
        <v>0</v>
      </c>
      <c r="M812">
        <f>IF(TblAddress[[#This Row],[cln3]]="",0,1)</f>
        <v>0</v>
      </c>
      <c r="N812" s="7">
        <f>LEN(SUBSTITUTE(TblAddress[[#This Row],[cln2]]," ",""))</f>
        <v>0</v>
      </c>
      <c r="O812" s="6">
        <f t="shared" ca="1" si="12"/>
        <v>0.82623784553721102</v>
      </c>
      <c r="P812" s="6">
        <v>0.20272137349801467</v>
      </c>
      <c r="Q812" s="6"/>
      <c r="R812" s="6"/>
      <c r="S812" s="6" t="s">
        <v>2266</v>
      </c>
      <c r="T812" s="6"/>
      <c r="U812" s="6"/>
      <c r="V812" s="8"/>
      <c r="W812" s="6"/>
      <c r="X812" s="6"/>
      <c r="Y812" s="8"/>
      <c r="Z812" s="6" t="s">
        <v>740</v>
      </c>
      <c r="AA812" s="6" t="s">
        <v>64</v>
      </c>
      <c r="AB812" s="6"/>
      <c r="AC812" s="6"/>
      <c r="AD812" s="6"/>
      <c r="AE812" s="6">
        <v>0</v>
      </c>
    </row>
    <row r="813" spans="1:31">
      <c r="A813">
        <v>50004566</v>
      </c>
      <c r="B813" t="s">
        <v>1613</v>
      </c>
      <c r="C813" t="s">
        <v>741</v>
      </c>
      <c r="D813" t="str">
        <f>TRIM(SUBSTITUTE(TblAddress[[#This Row],[person_address]],","," "))</f>
        <v>San Jose CA</v>
      </c>
      <c r="E813" t="str">
        <f>TRIM([1]!RegExpReplace(TblAddress[[#This Row],[cln1]],"[^ 0-9]",""))</f>
        <v/>
      </c>
      <c r="F813" t="str">
        <f>TRIM([1]!RegExpFind(TblAddress[[#This Row],[cln1]],"(^|\D)\d{1,3}(\D|$)"))</f>
        <v/>
      </c>
      <c r="G813" t="s">
        <v>19</v>
      </c>
      <c r="H813">
        <v>1</v>
      </c>
      <c r="I813">
        <f>LEN(TblAddress[[#This Row],[person_address]])</f>
        <v>11</v>
      </c>
      <c r="J813" s="1">
        <f>IF(TblAddress[[#This Row],[chr_len]]&lt;=I$1002,3,IF(TblAddress[[#This Row],[chr_len]]&lt;=I$1003,2,1))</f>
        <v>3</v>
      </c>
      <c r="K813">
        <f>IF(LEN(TRIM(TblAddress[[#This Row],[cln1]]))=0,0,LEN(TRIM(TblAddress[[#This Row],[cln1]]))-LEN(SUBSTITUTE(TblAddress[[#This Row],[cln1]]," ",""))+1)</f>
        <v>3</v>
      </c>
      <c r="L813">
        <f>IF(LEN(TRIM(TblAddress[[#This Row],[cln2]]))=0,0,LEN(TRIM(TblAddress[[#This Row],[cln2]]))-LEN(SUBSTITUTE(TblAddress[[#This Row],[cln2]]," ",""))+1)</f>
        <v>0</v>
      </c>
      <c r="M813">
        <f>IF(TblAddress[[#This Row],[cln3]]="",0,1)</f>
        <v>0</v>
      </c>
      <c r="N813" s="7">
        <f>LEN(SUBSTITUTE(TblAddress[[#This Row],[cln2]]," ",""))</f>
        <v>0</v>
      </c>
      <c r="O813" s="6">
        <f t="shared" ca="1" si="12"/>
        <v>0.30440321968830508</v>
      </c>
      <c r="P813" s="6">
        <v>0.18264141110232424</v>
      </c>
      <c r="Q813" s="6"/>
      <c r="R813" s="6"/>
      <c r="S813" s="6" t="s">
        <v>2265</v>
      </c>
      <c r="T813" s="7"/>
      <c r="U813" s="7"/>
      <c r="V813" s="8"/>
      <c r="W813" s="7"/>
      <c r="X813" s="7"/>
      <c r="Y813" s="8"/>
      <c r="Z813" s="7" t="s">
        <v>2789</v>
      </c>
      <c r="AA813" s="7" t="s">
        <v>64</v>
      </c>
      <c r="AB813" s="7"/>
      <c r="AC813" s="7"/>
      <c r="AD813" s="7"/>
      <c r="AE813" s="7">
        <v>0</v>
      </c>
    </row>
    <row r="814" spans="1:31">
      <c r="A814">
        <v>50030628</v>
      </c>
      <c r="B814" t="s">
        <v>1614</v>
      </c>
      <c r="C814" t="s">
        <v>769</v>
      </c>
      <c r="D814" t="str">
        <f>TRIM(SUBSTITUTE(TblAddress[[#This Row],[person_address]],","," "))</f>
        <v>Utsunomiya-shi</v>
      </c>
      <c r="E814" t="str">
        <f>TRIM([1]!RegExpReplace(TblAddress[[#This Row],[cln1]],"[^ 0-9]",""))</f>
        <v/>
      </c>
      <c r="F814" t="str">
        <f>TRIM([1]!RegExpFind(TblAddress[[#This Row],[cln1]],"(^|\D)\d{1,3}(\D|$)"))</f>
        <v/>
      </c>
      <c r="G814" t="s">
        <v>8</v>
      </c>
      <c r="H814">
        <v>1</v>
      </c>
      <c r="I814">
        <f>LEN(TblAddress[[#This Row],[person_address]])</f>
        <v>14</v>
      </c>
      <c r="J814" s="1">
        <f>IF(TblAddress[[#This Row],[chr_len]]&lt;=I$1002,3,IF(TblAddress[[#This Row],[chr_len]]&lt;=I$1003,2,1))</f>
        <v>3</v>
      </c>
      <c r="K814">
        <f>IF(LEN(TRIM(TblAddress[[#This Row],[cln1]]))=0,0,LEN(TRIM(TblAddress[[#This Row],[cln1]]))-LEN(SUBSTITUTE(TblAddress[[#This Row],[cln1]]," ",""))+1)</f>
        <v>1</v>
      </c>
      <c r="L814">
        <f>IF(LEN(TRIM(TblAddress[[#This Row],[cln2]]))=0,0,LEN(TRIM(TblAddress[[#This Row],[cln2]]))-LEN(SUBSTITUTE(TblAddress[[#This Row],[cln2]]," ",""))+1)</f>
        <v>0</v>
      </c>
      <c r="M814">
        <f>IF(TblAddress[[#This Row],[cln3]]="",0,1)</f>
        <v>0</v>
      </c>
      <c r="N814" s="7">
        <f>LEN(SUBSTITUTE(TblAddress[[#This Row],[cln2]]," ",""))</f>
        <v>0</v>
      </c>
      <c r="O814" s="6">
        <f t="shared" ca="1" si="12"/>
        <v>0.66577060194552995</v>
      </c>
      <c r="P814" s="6">
        <v>0.17774253875609269</v>
      </c>
      <c r="Q814" s="6"/>
      <c r="R814" s="6"/>
      <c r="S814" s="6" t="s">
        <v>2264</v>
      </c>
      <c r="T814" s="7"/>
      <c r="U814" s="7"/>
      <c r="V814" s="8"/>
      <c r="X814" s="7"/>
      <c r="Y814" s="8"/>
      <c r="Z814" s="7" t="s">
        <v>769</v>
      </c>
      <c r="AA814" s="7"/>
      <c r="AB814" s="7"/>
      <c r="AC814" s="7"/>
      <c r="AD814" s="7"/>
      <c r="AE814" s="7">
        <v>0</v>
      </c>
    </row>
    <row r="815" spans="1:31">
      <c r="A815">
        <v>50123623</v>
      </c>
      <c r="B815" t="s">
        <v>1615</v>
      </c>
      <c r="C815" t="s">
        <v>1988</v>
      </c>
      <c r="D815" t="str">
        <f>TRIM(SUBSTITUTE(TblAddress[[#This Row],[person_address]],","," "))</f>
        <v>15 résidence Guillaume de voisin 91190 Gif-sur-Yvette FR</v>
      </c>
      <c r="E815" t="str">
        <f>TRIM([1]!RegExpReplace(TblAddress[[#This Row],[cln1]],"[^ 0-9]",""))</f>
        <v>15 91190</v>
      </c>
      <c r="F815" t="str">
        <f>TRIM([1]!RegExpFind(TblAddress[[#This Row],[cln1]],"(^|\D)\d{1,3}(\D|$)"))</f>
        <v>15</v>
      </c>
      <c r="G815" t="s">
        <v>9</v>
      </c>
      <c r="H815">
        <v>1</v>
      </c>
      <c r="I815">
        <f>LEN(TblAddress[[#This Row],[person_address]])</f>
        <v>57</v>
      </c>
      <c r="J815" s="1">
        <f>IF(TblAddress[[#This Row],[chr_len]]&lt;=I$1002,3,IF(TblAddress[[#This Row],[chr_len]]&lt;=I$1003,2,1))</f>
        <v>1</v>
      </c>
      <c r="K815">
        <f>IF(LEN(TRIM(TblAddress[[#This Row],[cln1]]))=0,0,LEN(TRIM(TblAddress[[#This Row],[cln1]]))-LEN(SUBSTITUTE(TblAddress[[#This Row],[cln1]]," ",""))+1)</f>
        <v>8</v>
      </c>
      <c r="L815">
        <f>IF(LEN(TRIM(TblAddress[[#This Row],[cln2]]))=0,0,LEN(TRIM(TblAddress[[#This Row],[cln2]]))-LEN(SUBSTITUTE(TblAddress[[#This Row],[cln2]]," ",""))+1)</f>
        <v>2</v>
      </c>
      <c r="M815">
        <f>IF(TblAddress[[#This Row],[cln3]]="",0,1)</f>
        <v>1</v>
      </c>
      <c r="N815" s="7">
        <f>LEN(SUBSTITUTE(TblAddress[[#This Row],[cln2]]," ",""))</f>
        <v>7</v>
      </c>
      <c r="O815" s="6">
        <f t="shared" ca="1" si="12"/>
        <v>0.1872902951842712</v>
      </c>
      <c r="P815" s="6">
        <v>0.16411890866783052</v>
      </c>
      <c r="Q815" s="6"/>
      <c r="R815" s="6"/>
      <c r="S815" s="6" t="s">
        <v>2263</v>
      </c>
      <c r="T815" s="6"/>
      <c r="U815" s="6"/>
      <c r="V815" s="8" t="s">
        <v>3093</v>
      </c>
      <c r="W815" s="6">
        <v>15</v>
      </c>
      <c r="X815" s="6"/>
      <c r="Y815" s="8" t="s">
        <v>3094</v>
      </c>
      <c r="Z815" s="6" t="s">
        <v>3095</v>
      </c>
      <c r="AA815" s="6"/>
      <c r="AB815" s="6" t="s">
        <v>9</v>
      </c>
      <c r="AC815" s="6"/>
      <c r="AD815" s="6"/>
      <c r="AE815" s="6">
        <v>1</v>
      </c>
    </row>
    <row r="816" spans="1:31">
      <c r="A816">
        <v>50280807</v>
      </c>
      <c r="B816" t="s">
        <v>1616</v>
      </c>
      <c r="C816" t="s">
        <v>1617</v>
      </c>
      <c r="D816" t="str">
        <f>TRIM(SUBSTITUTE(TblAddress[[#This Row],[person_address]],","," "))</f>
        <v>9E Laiguangying Road Chao Yang District Beijing CN</v>
      </c>
      <c r="E816" t="str">
        <f>TRIM([1]!RegExpReplace(TblAddress[[#This Row],[cln1]],"[^ 0-9]",""))</f>
        <v>9</v>
      </c>
      <c r="F816" t="str">
        <f>TRIM([1]!RegExpFind(TblAddress[[#This Row],[cln1]],"(^|\D)\d{1,3}(\D|$)"))</f>
        <v>9E</v>
      </c>
      <c r="G816" t="s">
        <v>61</v>
      </c>
      <c r="H816">
        <v>1</v>
      </c>
      <c r="I816">
        <f>LEN(TblAddress[[#This Row],[person_address]])</f>
        <v>53</v>
      </c>
      <c r="J816" s="1">
        <f>IF(TblAddress[[#This Row],[chr_len]]&lt;=I$1002,3,IF(TblAddress[[#This Row],[chr_len]]&lt;=I$1003,2,1))</f>
        <v>1</v>
      </c>
      <c r="K816">
        <f>IF(LEN(TRIM(TblAddress[[#This Row],[cln1]]))=0,0,LEN(TRIM(TblAddress[[#This Row],[cln1]]))-LEN(SUBSTITUTE(TblAddress[[#This Row],[cln1]]," ",""))+1)</f>
        <v>8</v>
      </c>
      <c r="L816">
        <f>IF(LEN(TRIM(TblAddress[[#This Row],[cln2]]))=0,0,LEN(TRIM(TblAddress[[#This Row],[cln2]]))-LEN(SUBSTITUTE(TblAddress[[#This Row],[cln2]]," ",""))+1)</f>
        <v>1</v>
      </c>
      <c r="M816">
        <f>IF(TblAddress[[#This Row],[cln3]]="",0,1)</f>
        <v>1</v>
      </c>
      <c r="N816" s="7">
        <f>LEN(SUBSTITUTE(TblAddress[[#This Row],[cln2]]," ",""))</f>
        <v>1</v>
      </c>
      <c r="O816" s="6">
        <f t="shared" ca="1" si="12"/>
        <v>0.35345901984211636</v>
      </c>
      <c r="P816" s="6">
        <v>0.14060143970243189</v>
      </c>
      <c r="Q816" s="6"/>
      <c r="R816" s="6"/>
      <c r="S816" s="6" t="s">
        <v>2262</v>
      </c>
      <c r="T816" s="6"/>
      <c r="U816" s="6"/>
      <c r="V816" s="6"/>
      <c r="W816" s="17" t="s">
        <v>3864</v>
      </c>
      <c r="X816" s="6" t="s">
        <v>3865</v>
      </c>
      <c r="Y816" s="18"/>
      <c r="Z816" s="6" t="s">
        <v>696</v>
      </c>
      <c r="AA816" s="6"/>
      <c r="AB816" s="6" t="s">
        <v>61</v>
      </c>
      <c r="AC816" s="6"/>
      <c r="AD816" s="6"/>
      <c r="AE816" s="6">
        <v>1</v>
      </c>
    </row>
    <row r="817" spans="1:31">
      <c r="A817">
        <v>51176471</v>
      </c>
      <c r="B817" t="s">
        <v>1618</v>
      </c>
      <c r="C817" t="s">
        <v>1619</v>
      </c>
      <c r="D817" t="str">
        <f>TRIM(SUBSTITUTE(TblAddress[[#This Row],[person_address]],","," "))</f>
        <v>Amakem NV Life Sciences Incubator Agoralaan A bis B-3590 Diepenbeek</v>
      </c>
      <c r="E817" t="str">
        <f>TRIM([1]!RegExpReplace(TblAddress[[#This Row],[cln1]],"[^ 0-9]",""))</f>
        <v>3590</v>
      </c>
      <c r="F817" t="str">
        <f>TRIM([1]!RegExpFind(TblAddress[[#This Row],[cln1]],"(^|\D)\d{1,3}(\D|$)"))</f>
        <v/>
      </c>
      <c r="G817" t="s">
        <v>41</v>
      </c>
      <c r="H817">
        <v>1</v>
      </c>
      <c r="I817">
        <f>LEN(TblAddress[[#This Row],[person_address]])</f>
        <v>67</v>
      </c>
      <c r="J817" s="1">
        <f>IF(TblAddress[[#This Row],[chr_len]]&lt;=I$1002,3,IF(TblAddress[[#This Row],[chr_len]]&lt;=I$1003,2,1))</f>
        <v>1</v>
      </c>
      <c r="K817">
        <f>IF(LEN(TRIM(TblAddress[[#This Row],[cln1]]))=0,0,LEN(TRIM(TblAddress[[#This Row],[cln1]]))-LEN(SUBSTITUTE(TblAddress[[#This Row],[cln1]]," ",""))+1)</f>
        <v>10</v>
      </c>
      <c r="L817">
        <f>IF(LEN(TRIM(TblAddress[[#This Row],[cln2]]))=0,0,LEN(TRIM(TblAddress[[#This Row],[cln2]]))-LEN(SUBSTITUTE(TblAddress[[#This Row],[cln2]]," ",""))+1)</f>
        <v>1</v>
      </c>
      <c r="M817">
        <f>IF(TblAddress[[#This Row],[cln3]]="",0,1)</f>
        <v>0</v>
      </c>
      <c r="N817" s="7">
        <f>LEN(SUBSTITUTE(TblAddress[[#This Row],[cln2]]," ",""))</f>
        <v>4</v>
      </c>
      <c r="O817" s="6">
        <f t="shared" ca="1" si="12"/>
        <v>0.73414892410226473</v>
      </c>
      <c r="P817" s="6">
        <v>0.1746737458322638</v>
      </c>
      <c r="Q817" s="6"/>
      <c r="R817" s="6"/>
      <c r="S817" s="6" t="s">
        <v>2264</v>
      </c>
      <c r="T817" s="7" t="s">
        <v>2771</v>
      </c>
      <c r="U817" s="7" t="s">
        <v>2772</v>
      </c>
      <c r="V817" s="8" t="s">
        <v>2773</v>
      </c>
      <c r="W817" s="7"/>
      <c r="X817" s="7"/>
      <c r="Y817" s="8" t="s">
        <v>2774</v>
      </c>
      <c r="Z817" s="7" t="s">
        <v>2775</v>
      </c>
      <c r="AA817" s="7"/>
      <c r="AB817" s="7"/>
      <c r="AC817" s="7"/>
      <c r="AD817" s="7"/>
      <c r="AE817" s="7">
        <v>1</v>
      </c>
    </row>
    <row r="818" spans="1:31">
      <c r="A818">
        <v>51230032</v>
      </c>
      <c r="B818" t="s">
        <v>1620</v>
      </c>
      <c r="C818" t="s">
        <v>1621</v>
      </c>
      <c r="D818" t="str">
        <f>TRIM(SUBSTITUTE(TblAddress[[#This Row],[person_address]],","," "))</f>
        <v>Heathbank Newmachar Aberdeen Aberdeenshire AB21 7PP</v>
      </c>
      <c r="E818" t="str">
        <f>TRIM([1]!RegExpReplace(TblAddress[[#This Row],[cln1]],"[^ 0-9]",""))</f>
        <v>21 7</v>
      </c>
      <c r="F818" t="str">
        <f>TRIM([1]!RegExpFind(TblAddress[[#This Row],[cln1]],"(^|\D)\d{1,3}(\D|$)"))</f>
        <v>B21</v>
      </c>
      <c r="G818" t="s">
        <v>16</v>
      </c>
      <c r="H818">
        <v>1</v>
      </c>
      <c r="I818">
        <f>LEN(TblAddress[[#This Row],[person_address]])</f>
        <v>51</v>
      </c>
      <c r="J818" s="1">
        <f>IF(TblAddress[[#This Row],[chr_len]]&lt;=I$1002,3,IF(TblAddress[[#This Row],[chr_len]]&lt;=I$1003,2,1))</f>
        <v>1</v>
      </c>
      <c r="K818">
        <f>IF(LEN(TRIM(TblAddress[[#This Row],[cln1]]))=0,0,LEN(TRIM(TblAddress[[#This Row],[cln1]]))-LEN(SUBSTITUTE(TblAddress[[#This Row],[cln1]]," ",""))+1)</f>
        <v>6</v>
      </c>
      <c r="L818">
        <f>IF(LEN(TRIM(TblAddress[[#This Row],[cln2]]))=0,0,LEN(TRIM(TblAddress[[#This Row],[cln2]]))-LEN(SUBSTITUTE(TblAddress[[#This Row],[cln2]]," ",""))+1)</f>
        <v>2</v>
      </c>
      <c r="M818">
        <f>IF(TblAddress[[#This Row],[cln3]]="",0,1)</f>
        <v>1</v>
      </c>
      <c r="N818" s="7">
        <f>LEN(SUBSTITUTE(TblAddress[[#This Row],[cln2]]," ",""))</f>
        <v>3</v>
      </c>
      <c r="O818" s="6">
        <f t="shared" ca="1" si="12"/>
        <v>1.3126907876888305E-2</v>
      </c>
      <c r="P818" s="6">
        <v>0.20312640645561209</v>
      </c>
      <c r="Q818" s="6"/>
      <c r="R818" s="6"/>
      <c r="S818" s="6" t="s">
        <v>2266</v>
      </c>
      <c r="T818" s="6"/>
      <c r="U818" s="6"/>
      <c r="V818" s="8" t="s">
        <v>2474</v>
      </c>
      <c r="W818" s="6"/>
      <c r="X818" s="6" t="s">
        <v>2475</v>
      </c>
      <c r="Y818" s="8" t="s">
        <v>2476</v>
      </c>
      <c r="Z818" s="6" t="s">
        <v>2477</v>
      </c>
      <c r="AA818" s="6"/>
      <c r="AB818" s="6"/>
      <c r="AC818" s="6" t="s">
        <v>795</v>
      </c>
      <c r="AD818" s="6"/>
      <c r="AE818" s="6">
        <v>0</v>
      </c>
    </row>
    <row r="819" spans="1:31">
      <c r="A819">
        <v>51269987</v>
      </c>
      <c r="B819" t="s">
        <v>1622</v>
      </c>
      <c r="C819" t="s">
        <v>1623</v>
      </c>
      <c r="D819" t="str">
        <f>TRIM(SUBSTITUTE(TblAddress[[#This Row],[person_address]],","," "))</f>
        <v>5710 Dumfries Houston TX Texas 77096</v>
      </c>
      <c r="E819" t="str">
        <f>TRIM([1]!RegExpReplace(TblAddress[[#This Row],[cln1]],"[^ 0-9]",""))</f>
        <v>5710 77096</v>
      </c>
      <c r="F819" t="str">
        <f>TRIM([1]!RegExpFind(TblAddress[[#This Row],[cln1]],"(^|\D)\d{1,3}(\D|$)"))</f>
        <v/>
      </c>
      <c r="G819" t="s">
        <v>19</v>
      </c>
      <c r="H819">
        <v>1</v>
      </c>
      <c r="I819">
        <f>LEN(TblAddress[[#This Row],[person_address]])</f>
        <v>37</v>
      </c>
      <c r="J819" s="1">
        <f>IF(TblAddress[[#This Row],[chr_len]]&lt;=I$1002,3,IF(TblAddress[[#This Row],[chr_len]]&lt;=I$1003,2,1))</f>
        <v>1</v>
      </c>
      <c r="K819">
        <f>IF(LEN(TRIM(TblAddress[[#This Row],[cln1]]))=0,0,LEN(TRIM(TblAddress[[#This Row],[cln1]]))-LEN(SUBSTITUTE(TblAddress[[#This Row],[cln1]]," ",""))+1)</f>
        <v>6</v>
      </c>
      <c r="L819">
        <f>IF(LEN(TRIM(TblAddress[[#This Row],[cln2]]))=0,0,LEN(TRIM(TblAddress[[#This Row],[cln2]]))-LEN(SUBSTITUTE(TblAddress[[#This Row],[cln2]]," ",""))+1)</f>
        <v>2</v>
      </c>
      <c r="M819">
        <f>IF(TblAddress[[#This Row],[cln3]]="",0,1)</f>
        <v>0</v>
      </c>
      <c r="N819" s="7">
        <f>LEN(SUBSTITUTE(TblAddress[[#This Row],[cln2]]," ",""))</f>
        <v>9</v>
      </c>
      <c r="O819" s="6">
        <f t="shared" ca="1" si="12"/>
        <v>5.9361613549033465E-2</v>
      </c>
      <c r="P819" s="6">
        <v>0.15480609527339551</v>
      </c>
      <c r="Q819" s="6"/>
      <c r="R819" s="6"/>
      <c r="S819" s="6" t="s">
        <v>2263</v>
      </c>
      <c r="T819" s="6"/>
      <c r="U819" s="6"/>
      <c r="V819" s="8" t="s">
        <v>3096</v>
      </c>
      <c r="W819" s="6" t="s">
        <v>3096</v>
      </c>
      <c r="X819" s="6"/>
      <c r="Y819" s="8" t="s">
        <v>3097</v>
      </c>
      <c r="Z819" s="6" t="s">
        <v>697</v>
      </c>
      <c r="AA819" s="6" t="s">
        <v>3098</v>
      </c>
      <c r="AB819" s="6"/>
      <c r="AC819" s="6"/>
      <c r="AD819" s="6"/>
      <c r="AE819" s="6">
        <v>1</v>
      </c>
    </row>
    <row r="820" spans="1:31">
      <c r="A820">
        <v>51315603</v>
      </c>
      <c r="B820" t="s">
        <v>1624</v>
      </c>
      <c r="C820" t="s">
        <v>1625</v>
      </c>
      <c r="D820" t="str">
        <f>TRIM(SUBSTITUTE(TblAddress[[#This Row],[person_address]],","," "))</f>
        <v>35 Carter Street South Portland Maine 04106</v>
      </c>
      <c r="E820" t="str">
        <f>TRIM([1]!RegExpReplace(TblAddress[[#This Row],[cln1]],"[^ 0-9]",""))</f>
        <v>35 04106</v>
      </c>
      <c r="F820" t="str">
        <f>TRIM([1]!RegExpFind(TblAddress[[#This Row],[cln1]],"(^|\D)\d{1,3}(\D|$)"))</f>
        <v>35</v>
      </c>
      <c r="G820" t="s">
        <v>19</v>
      </c>
      <c r="H820">
        <v>1</v>
      </c>
      <c r="I820">
        <f>LEN(TblAddress[[#This Row],[person_address]])</f>
        <v>44</v>
      </c>
      <c r="J820" s="1">
        <f>IF(TblAddress[[#This Row],[chr_len]]&lt;=I$1002,3,IF(TblAddress[[#This Row],[chr_len]]&lt;=I$1003,2,1))</f>
        <v>1</v>
      </c>
      <c r="K820">
        <f>IF(LEN(TRIM(TblAddress[[#This Row],[cln1]]))=0,0,LEN(TRIM(TblAddress[[#This Row],[cln1]]))-LEN(SUBSTITUTE(TblAddress[[#This Row],[cln1]]," ",""))+1)</f>
        <v>7</v>
      </c>
      <c r="L820">
        <f>IF(LEN(TRIM(TblAddress[[#This Row],[cln2]]))=0,0,LEN(TRIM(TblAddress[[#This Row],[cln2]]))-LEN(SUBSTITUTE(TblAddress[[#This Row],[cln2]]," ",""))+1)</f>
        <v>2</v>
      </c>
      <c r="M820">
        <f>IF(TblAddress[[#This Row],[cln3]]="",0,1)</f>
        <v>1</v>
      </c>
      <c r="N820" s="7">
        <f>LEN(SUBSTITUTE(TblAddress[[#This Row],[cln2]]," ",""))</f>
        <v>7</v>
      </c>
      <c r="O820" s="6">
        <f t="shared" ca="1" si="12"/>
        <v>0.57254999698470999</v>
      </c>
      <c r="P820" s="6">
        <v>0.20129644750232434</v>
      </c>
      <c r="Q820" s="6"/>
      <c r="R820" s="6"/>
      <c r="S820" s="6" t="s">
        <v>2266</v>
      </c>
      <c r="T820" s="6"/>
      <c r="U820" s="6"/>
      <c r="V820" s="8" t="s">
        <v>2478</v>
      </c>
      <c r="W820" s="6">
        <v>35</v>
      </c>
      <c r="X820" s="6" t="s">
        <v>2479</v>
      </c>
      <c r="Y820" s="8">
        <v>4106</v>
      </c>
      <c r="Z820" s="6" t="s">
        <v>2480</v>
      </c>
      <c r="AA820" s="6"/>
      <c r="AB820" s="6"/>
      <c r="AC820" s="6"/>
      <c r="AD820" s="6"/>
      <c r="AE820" s="6">
        <v>1</v>
      </c>
    </row>
    <row r="821" spans="1:31">
      <c r="A821">
        <v>51343003</v>
      </c>
      <c r="B821" t="s">
        <v>1626</v>
      </c>
      <c r="C821" t="s">
        <v>1989</v>
      </c>
      <c r="D821" t="str">
        <f>TRIM(SUBSTITUTE(TblAddress[[#This Row],[person_address]],","," "))</f>
        <v>22 rue de la Pinotière F-Parcay-Meslay 37210</v>
      </c>
      <c r="E821" t="str">
        <f>TRIM([1]!RegExpReplace(TblAddress[[#This Row],[cln1]],"[^ 0-9]",""))</f>
        <v>22 37210</v>
      </c>
      <c r="F821" t="str">
        <f>TRIM([1]!RegExpFind(TblAddress[[#This Row],[cln1]],"(^|\D)\d{1,3}(\D|$)"))</f>
        <v>22</v>
      </c>
      <c r="G821" t="s">
        <v>9</v>
      </c>
      <c r="H821">
        <v>1</v>
      </c>
      <c r="I821">
        <f>LEN(TblAddress[[#This Row],[person_address]])</f>
        <v>44</v>
      </c>
      <c r="J821" s="1">
        <f>IF(TblAddress[[#This Row],[chr_len]]&lt;=I$1002,3,IF(TblAddress[[#This Row],[chr_len]]&lt;=I$1003,2,1))</f>
        <v>1</v>
      </c>
      <c r="K821">
        <f>IF(LEN(TRIM(TblAddress[[#This Row],[cln1]]))=0,0,LEN(TRIM(TblAddress[[#This Row],[cln1]]))-LEN(SUBSTITUTE(TblAddress[[#This Row],[cln1]]," ",""))+1)</f>
        <v>7</v>
      </c>
      <c r="L821">
        <f>IF(LEN(TRIM(TblAddress[[#This Row],[cln2]]))=0,0,LEN(TRIM(TblAddress[[#This Row],[cln2]]))-LEN(SUBSTITUTE(TblAddress[[#This Row],[cln2]]," ",""))+1)</f>
        <v>2</v>
      </c>
      <c r="M821">
        <f>IF(TblAddress[[#This Row],[cln3]]="",0,1)</f>
        <v>1</v>
      </c>
      <c r="N821" s="7">
        <f>LEN(SUBSTITUTE(TblAddress[[#This Row],[cln2]]," ",""))</f>
        <v>7</v>
      </c>
      <c r="O821" s="6">
        <f t="shared" ca="1" si="12"/>
        <v>0.54318386945387676</v>
      </c>
      <c r="P821" s="6">
        <v>0.18332040964873586</v>
      </c>
      <c r="Q821" s="6"/>
      <c r="R821" s="6"/>
      <c r="S821" s="6" t="s">
        <v>2265</v>
      </c>
      <c r="T821" s="7"/>
      <c r="U821" s="7"/>
      <c r="V821" s="8" t="s">
        <v>3601</v>
      </c>
      <c r="W821" s="7">
        <v>22</v>
      </c>
      <c r="X821" s="7"/>
      <c r="Y821" s="8" t="s">
        <v>3602</v>
      </c>
      <c r="Z821" s="7" t="s">
        <v>3603</v>
      </c>
      <c r="AA821" s="7"/>
      <c r="AB821" s="7"/>
      <c r="AC821" s="7"/>
      <c r="AD821" s="7"/>
      <c r="AE821" s="7">
        <v>1</v>
      </c>
    </row>
    <row r="822" spans="1:31">
      <c r="A822">
        <v>51379064</v>
      </c>
      <c r="B822" t="s">
        <v>1627</v>
      </c>
      <c r="C822" t="s">
        <v>1628</v>
      </c>
      <c r="D822" t="str">
        <f>TRIM(SUBSTITUTE(TblAddress[[#This Row],[person_address]],","," "))</f>
        <v>Hilden</v>
      </c>
      <c r="E822" t="str">
        <f>TRIM([1]!RegExpReplace(TblAddress[[#This Row],[cln1]],"[^ 0-9]",""))</f>
        <v/>
      </c>
      <c r="F822" t="str">
        <f>TRIM([1]!RegExpFind(TblAddress[[#This Row],[cln1]],"(^|\D)\d{1,3}(\D|$)"))</f>
        <v/>
      </c>
      <c r="G822" t="s">
        <v>4</v>
      </c>
      <c r="H822">
        <v>1</v>
      </c>
      <c r="I822">
        <f>LEN(TblAddress[[#This Row],[person_address]])</f>
        <v>6</v>
      </c>
      <c r="J822" s="1">
        <f>IF(TblAddress[[#This Row],[chr_len]]&lt;=I$1002,3,IF(TblAddress[[#This Row],[chr_len]]&lt;=I$1003,2,1))</f>
        <v>3</v>
      </c>
      <c r="K822">
        <f>IF(LEN(TRIM(TblAddress[[#This Row],[cln1]]))=0,0,LEN(TRIM(TblAddress[[#This Row],[cln1]]))-LEN(SUBSTITUTE(TblAddress[[#This Row],[cln1]]," ",""))+1)</f>
        <v>1</v>
      </c>
      <c r="L822">
        <f>IF(LEN(TRIM(TblAddress[[#This Row],[cln2]]))=0,0,LEN(TRIM(TblAddress[[#This Row],[cln2]]))-LEN(SUBSTITUTE(TblAddress[[#This Row],[cln2]]," ",""))+1)</f>
        <v>0</v>
      </c>
      <c r="M822">
        <f>IF(TblAddress[[#This Row],[cln3]]="",0,1)</f>
        <v>0</v>
      </c>
      <c r="N822" s="7">
        <f>LEN(SUBSTITUTE(TblAddress[[#This Row],[cln2]]," ",""))</f>
        <v>0</v>
      </c>
      <c r="O822" s="6">
        <f t="shared" ca="1" si="12"/>
        <v>0.75754073988673776</v>
      </c>
      <c r="P822" s="6">
        <v>0.19030003530467943</v>
      </c>
      <c r="Q822" s="6"/>
      <c r="R822" s="6"/>
      <c r="S822" s="6" t="s">
        <v>2265</v>
      </c>
      <c r="T822" s="7"/>
      <c r="U822" s="7"/>
      <c r="V822" s="8"/>
      <c r="W822" s="7"/>
      <c r="X822" s="7"/>
      <c r="Y822" s="8"/>
      <c r="Z822" s="7" t="s">
        <v>1628</v>
      </c>
      <c r="AA822" s="7"/>
      <c r="AB822" s="7"/>
      <c r="AC822" s="7"/>
      <c r="AD822" s="7"/>
      <c r="AE822" s="7">
        <v>0</v>
      </c>
    </row>
    <row r="823" spans="1:31">
      <c r="A823">
        <v>51381776</v>
      </c>
      <c r="B823" t="s">
        <v>1629</v>
      </c>
      <c r="C823" t="s">
        <v>1630</v>
      </c>
      <c r="D823" t="str">
        <f>TRIM(SUBSTITUTE(TblAddress[[#This Row],[person_address]],","," "))</f>
        <v>Soraku-gun</v>
      </c>
      <c r="E823" t="str">
        <f>TRIM([1]!RegExpReplace(TblAddress[[#This Row],[cln1]],"[^ 0-9]",""))</f>
        <v/>
      </c>
      <c r="F823" t="str">
        <f>TRIM([1]!RegExpFind(TblAddress[[#This Row],[cln1]],"(^|\D)\d{1,3}(\D|$)"))</f>
        <v/>
      </c>
      <c r="G823" t="s">
        <v>8</v>
      </c>
      <c r="H823">
        <v>1</v>
      </c>
      <c r="I823">
        <f>LEN(TblAddress[[#This Row],[person_address]])</f>
        <v>10</v>
      </c>
      <c r="J823" s="1">
        <f>IF(TblAddress[[#This Row],[chr_len]]&lt;=I$1002,3,IF(TblAddress[[#This Row],[chr_len]]&lt;=I$1003,2,1))</f>
        <v>3</v>
      </c>
      <c r="K823">
        <f>IF(LEN(TRIM(TblAddress[[#This Row],[cln1]]))=0,0,LEN(TRIM(TblAddress[[#This Row],[cln1]]))-LEN(SUBSTITUTE(TblAddress[[#This Row],[cln1]]," ",""))+1)</f>
        <v>1</v>
      </c>
      <c r="L823">
        <f>IF(LEN(TRIM(TblAddress[[#This Row],[cln2]]))=0,0,LEN(TRIM(TblAddress[[#This Row],[cln2]]))-LEN(SUBSTITUTE(TblAddress[[#This Row],[cln2]]," ",""))+1)</f>
        <v>0</v>
      </c>
      <c r="M823">
        <f>IF(TblAddress[[#This Row],[cln3]]="",0,1)</f>
        <v>0</v>
      </c>
      <c r="N823" s="7">
        <f>LEN(SUBSTITUTE(TblAddress[[#This Row],[cln2]]," ",""))</f>
        <v>0</v>
      </c>
      <c r="O823" s="6">
        <f t="shared" ca="1" si="12"/>
        <v>0.65008287032229173</v>
      </c>
      <c r="P823" s="6">
        <v>0.1345018776926864</v>
      </c>
      <c r="Q823" s="6"/>
      <c r="R823" s="6"/>
      <c r="S823" s="6" t="s">
        <v>2262</v>
      </c>
      <c r="T823" s="6"/>
      <c r="U823" s="6"/>
      <c r="V823" s="6"/>
      <c r="W823" s="18"/>
      <c r="X823" s="6"/>
      <c r="Y823" s="18"/>
      <c r="Z823" s="6"/>
      <c r="AA823" s="6" t="s">
        <v>1630</v>
      </c>
      <c r="AB823" s="6"/>
      <c r="AC823" s="6"/>
      <c r="AD823" s="6"/>
      <c r="AE823" s="6">
        <v>0</v>
      </c>
    </row>
    <row r="824" spans="1:31">
      <c r="A824">
        <v>51404023</v>
      </c>
      <c r="B824" t="s">
        <v>1631</v>
      </c>
      <c r="C824" t="s">
        <v>1113</v>
      </c>
      <c r="D824" t="str">
        <f>TRIM(SUBSTITUTE(TblAddress[[#This Row],[person_address]],","," "))</f>
        <v>Chiyoda-ku</v>
      </c>
      <c r="E824" t="str">
        <f>TRIM([1]!RegExpReplace(TblAddress[[#This Row],[cln1]],"[^ 0-9]",""))</f>
        <v/>
      </c>
      <c r="F824" t="str">
        <f>TRIM([1]!RegExpFind(TblAddress[[#This Row],[cln1]],"(^|\D)\d{1,3}(\D|$)"))</f>
        <v/>
      </c>
      <c r="G824" t="s">
        <v>8</v>
      </c>
      <c r="H824">
        <v>1</v>
      </c>
      <c r="I824">
        <f>LEN(TblAddress[[#This Row],[person_address]])</f>
        <v>10</v>
      </c>
      <c r="J824" s="1">
        <f>IF(TblAddress[[#This Row],[chr_len]]&lt;=I$1002,3,IF(TblAddress[[#This Row],[chr_len]]&lt;=I$1003,2,1))</f>
        <v>3</v>
      </c>
      <c r="K824">
        <f>IF(LEN(TRIM(TblAddress[[#This Row],[cln1]]))=0,0,LEN(TRIM(TblAddress[[#This Row],[cln1]]))-LEN(SUBSTITUTE(TblAddress[[#This Row],[cln1]]," ",""))+1)</f>
        <v>1</v>
      </c>
      <c r="L824">
        <f>IF(LEN(TRIM(TblAddress[[#This Row],[cln2]]))=0,0,LEN(TRIM(TblAddress[[#This Row],[cln2]]))-LEN(SUBSTITUTE(TblAddress[[#This Row],[cln2]]," ",""))+1)</f>
        <v>0</v>
      </c>
      <c r="M824">
        <f>IF(TblAddress[[#This Row],[cln3]]="",0,1)</f>
        <v>0</v>
      </c>
      <c r="N824" s="7">
        <f>LEN(SUBSTITUTE(TblAddress[[#This Row],[cln2]]," ",""))</f>
        <v>0</v>
      </c>
      <c r="O824" s="6">
        <f t="shared" ca="1" si="12"/>
        <v>0.6917856014187509</v>
      </c>
      <c r="P824" s="6">
        <v>0.21284408398031851</v>
      </c>
      <c r="Q824" s="6"/>
      <c r="R824" s="6"/>
      <c r="S824" s="6" t="s">
        <v>2266</v>
      </c>
      <c r="T824" s="6"/>
      <c r="U824" s="6"/>
      <c r="V824" s="8"/>
      <c r="X824" s="6" t="s">
        <v>1113</v>
      </c>
      <c r="Y824" s="8"/>
      <c r="Z824" s="6"/>
      <c r="AA824" s="6"/>
      <c r="AB824" s="6"/>
      <c r="AC824" s="6"/>
      <c r="AD824" s="6"/>
      <c r="AE824" s="6">
        <v>0</v>
      </c>
    </row>
    <row r="825" spans="1:31">
      <c r="A825">
        <v>51425157</v>
      </c>
      <c r="B825" t="s">
        <v>1632</v>
      </c>
      <c r="C825" t="s">
        <v>1633</v>
      </c>
      <c r="D825" t="str">
        <f>TRIM(SUBSTITUTE(TblAddress[[#This Row],[person_address]],","," "))</f>
        <v>Kiryat Ata</v>
      </c>
      <c r="E825" t="str">
        <f>TRIM([1]!RegExpReplace(TblAddress[[#This Row],[cln1]],"[^ 0-9]",""))</f>
        <v/>
      </c>
      <c r="F825" t="str">
        <f>TRIM([1]!RegExpFind(TblAddress[[#This Row],[cln1]],"(^|\D)\d{1,3}(\D|$)"))</f>
        <v/>
      </c>
      <c r="G825" t="s">
        <v>75</v>
      </c>
      <c r="H825">
        <v>1</v>
      </c>
      <c r="I825">
        <f>LEN(TblAddress[[#This Row],[person_address]])</f>
        <v>10</v>
      </c>
      <c r="J825" s="1">
        <f>IF(TblAddress[[#This Row],[chr_len]]&lt;=I$1002,3,IF(TblAddress[[#This Row],[chr_len]]&lt;=I$1003,2,1))</f>
        <v>3</v>
      </c>
      <c r="K825">
        <f>IF(LEN(TRIM(TblAddress[[#This Row],[cln1]]))=0,0,LEN(TRIM(TblAddress[[#This Row],[cln1]]))-LEN(SUBSTITUTE(TblAddress[[#This Row],[cln1]]," ",""))+1)</f>
        <v>2</v>
      </c>
      <c r="L825">
        <f>IF(LEN(TRIM(TblAddress[[#This Row],[cln2]]))=0,0,LEN(TRIM(TblAddress[[#This Row],[cln2]]))-LEN(SUBSTITUTE(TblAddress[[#This Row],[cln2]]," ",""))+1)</f>
        <v>0</v>
      </c>
      <c r="M825">
        <f>IF(TblAddress[[#This Row],[cln3]]="",0,1)</f>
        <v>0</v>
      </c>
      <c r="N825" s="7">
        <f>LEN(SUBSTITUTE(TblAddress[[#This Row],[cln2]]," ",""))</f>
        <v>0</v>
      </c>
      <c r="O825" s="6">
        <f t="shared" ca="1" si="12"/>
        <v>0.95063568748862914</v>
      </c>
      <c r="P825" s="6">
        <v>0.19201335802605635</v>
      </c>
      <c r="Q825" s="6"/>
      <c r="R825" s="6"/>
      <c r="S825" s="6" t="s">
        <v>2265</v>
      </c>
      <c r="T825" s="7"/>
      <c r="U825" s="7"/>
      <c r="V825" s="8"/>
      <c r="W825" s="7"/>
      <c r="X825" s="7"/>
      <c r="Y825" s="8"/>
      <c r="Z825" s="7" t="s">
        <v>1633</v>
      </c>
      <c r="AA825" s="7"/>
      <c r="AB825" s="7"/>
      <c r="AC825" s="7"/>
      <c r="AD825" s="7"/>
      <c r="AE825" s="7">
        <v>0</v>
      </c>
    </row>
    <row r="826" spans="1:31">
      <c r="A826">
        <v>51440580</v>
      </c>
      <c r="B826" t="s">
        <v>1634</v>
      </c>
      <c r="C826" t="s">
        <v>1146</v>
      </c>
      <c r="D826" t="str">
        <f>TRIM(SUBSTITUTE(TblAddress[[#This Row],[person_address]],","," "))</f>
        <v>Yongin-si</v>
      </c>
      <c r="E826" t="str">
        <f>TRIM([1]!RegExpReplace(TblAddress[[#This Row],[cln1]],"[^ 0-9]",""))</f>
        <v/>
      </c>
      <c r="F826" t="str">
        <f>TRIM([1]!RegExpFind(TblAddress[[#This Row],[cln1]],"(^|\D)\d{1,3}(\D|$)"))</f>
        <v/>
      </c>
      <c r="G826" t="s">
        <v>15</v>
      </c>
      <c r="H826">
        <v>1</v>
      </c>
      <c r="I826">
        <f>LEN(TblAddress[[#This Row],[person_address]])</f>
        <v>9</v>
      </c>
      <c r="J826" s="1">
        <f>IF(TblAddress[[#This Row],[chr_len]]&lt;=I$1002,3,IF(TblAddress[[#This Row],[chr_len]]&lt;=I$1003,2,1))</f>
        <v>3</v>
      </c>
      <c r="K826">
        <f>IF(LEN(TRIM(TblAddress[[#This Row],[cln1]]))=0,0,LEN(TRIM(TblAddress[[#This Row],[cln1]]))-LEN(SUBSTITUTE(TblAddress[[#This Row],[cln1]]," ",""))+1)</f>
        <v>1</v>
      </c>
      <c r="L826">
        <f>IF(LEN(TRIM(TblAddress[[#This Row],[cln2]]))=0,0,LEN(TRIM(TblAddress[[#This Row],[cln2]]))-LEN(SUBSTITUTE(TblAddress[[#This Row],[cln2]]," ",""))+1)</f>
        <v>0</v>
      </c>
      <c r="M826">
        <f>IF(TblAddress[[#This Row],[cln3]]="",0,1)</f>
        <v>0</v>
      </c>
      <c r="N826" s="7">
        <f>LEN(SUBSTITUTE(TblAddress[[#This Row],[cln2]]," ",""))</f>
        <v>0</v>
      </c>
      <c r="O826" s="6">
        <f t="shared" ca="1" si="12"/>
        <v>0.67282204936957646</v>
      </c>
      <c r="P826" s="6">
        <v>0.1769894109669784</v>
      </c>
      <c r="Q826" s="6"/>
      <c r="R826" s="6"/>
      <c r="S826" s="6" t="s">
        <v>2264</v>
      </c>
      <c r="T826" s="7"/>
      <c r="U826" s="7"/>
      <c r="V826" s="8"/>
      <c r="W826" s="7"/>
      <c r="X826" s="7"/>
      <c r="Y826" s="8"/>
      <c r="Z826" s="7" t="s">
        <v>1146</v>
      </c>
      <c r="AA826" s="7"/>
      <c r="AB826" s="7"/>
      <c r="AC826" s="7"/>
      <c r="AD826" s="7"/>
      <c r="AE826" s="7">
        <v>0</v>
      </c>
    </row>
    <row r="827" spans="1:31">
      <c r="A827">
        <v>51443311</v>
      </c>
      <c r="B827" t="s">
        <v>1635</v>
      </c>
      <c r="C827" t="s">
        <v>826</v>
      </c>
      <c r="D827" t="str">
        <f>TRIM(SUBSTITUTE(TblAddress[[#This Row],[person_address]],","," "))</f>
        <v>Kawasaki-shi</v>
      </c>
      <c r="E827" t="str">
        <f>TRIM([1]!RegExpReplace(TblAddress[[#This Row],[cln1]],"[^ 0-9]",""))</f>
        <v/>
      </c>
      <c r="F827" t="str">
        <f>TRIM([1]!RegExpFind(TblAddress[[#This Row],[cln1]],"(^|\D)\d{1,3}(\D|$)"))</f>
        <v/>
      </c>
      <c r="G827" t="s">
        <v>8</v>
      </c>
      <c r="H827">
        <v>1</v>
      </c>
      <c r="I827">
        <f>LEN(TblAddress[[#This Row],[person_address]])</f>
        <v>12</v>
      </c>
      <c r="J827" s="1">
        <f>IF(TblAddress[[#This Row],[chr_len]]&lt;=I$1002,3,IF(TblAddress[[#This Row],[chr_len]]&lt;=I$1003,2,1))</f>
        <v>3</v>
      </c>
      <c r="K827">
        <f>IF(LEN(TRIM(TblAddress[[#This Row],[cln1]]))=0,0,LEN(TRIM(TblAddress[[#This Row],[cln1]]))-LEN(SUBSTITUTE(TblAddress[[#This Row],[cln1]]," ",""))+1)</f>
        <v>1</v>
      </c>
      <c r="L827">
        <f>IF(LEN(TRIM(TblAddress[[#This Row],[cln2]]))=0,0,LEN(TRIM(TblAddress[[#This Row],[cln2]]))-LEN(SUBSTITUTE(TblAddress[[#This Row],[cln2]]," ",""))+1)</f>
        <v>0</v>
      </c>
      <c r="M827">
        <f>IF(TblAddress[[#This Row],[cln3]]="",0,1)</f>
        <v>0</v>
      </c>
      <c r="N827" s="7">
        <f>LEN(SUBSTITUTE(TblAddress[[#This Row],[cln2]]," ",""))</f>
        <v>0</v>
      </c>
      <c r="O827" s="6">
        <f t="shared" ca="1" si="12"/>
        <v>0.1150497924420455</v>
      </c>
      <c r="P827" s="6">
        <v>0.17101796455800156</v>
      </c>
      <c r="Q827" s="6"/>
      <c r="R827" s="6"/>
      <c r="S827" s="6" t="s">
        <v>2264</v>
      </c>
      <c r="T827" s="7"/>
      <c r="U827" s="7"/>
      <c r="V827" s="8"/>
      <c r="X827" s="7"/>
      <c r="Y827" s="8"/>
      <c r="Z827" s="7" t="s">
        <v>826</v>
      </c>
      <c r="AA827" s="7"/>
      <c r="AB827" s="7"/>
      <c r="AC827" s="7"/>
      <c r="AD827" s="7"/>
      <c r="AE827" s="7">
        <v>0</v>
      </c>
    </row>
    <row r="828" spans="1:31">
      <c r="A828">
        <v>51468782</v>
      </c>
      <c r="B828" t="s">
        <v>1636</v>
      </c>
      <c r="C828" t="s">
        <v>717</v>
      </c>
      <c r="D828" t="str">
        <f>TRIM(SUBSTITUTE(TblAddress[[#This Row],[person_address]],","," "))</f>
        <v>Gyeonggi-do</v>
      </c>
      <c r="E828" t="str">
        <f>TRIM([1]!RegExpReplace(TblAddress[[#This Row],[cln1]],"[^ 0-9]",""))</f>
        <v/>
      </c>
      <c r="F828" t="str">
        <f>TRIM([1]!RegExpFind(TblAddress[[#This Row],[cln1]],"(^|\D)\d{1,3}(\D|$)"))</f>
        <v/>
      </c>
      <c r="G828" t="s">
        <v>15</v>
      </c>
      <c r="H828">
        <v>1</v>
      </c>
      <c r="I828">
        <f>LEN(TblAddress[[#This Row],[person_address]])</f>
        <v>11</v>
      </c>
      <c r="J828" s="1">
        <f>IF(TblAddress[[#This Row],[chr_len]]&lt;=I$1002,3,IF(TblAddress[[#This Row],[chr_len]]&lt;=I$1003,2,1))</f>
        <v>3</v>
      </c>
      <c r="K828">
        <f>IF(LEN(TRIM(TblAddress[[#This Row],[cln1]]))=0,0,LEN(TRIM(TblAddress[[#This Row],[cln1]]))-LEN(SUBSTITUTE(TblAddress[[#This Row],[cln1]]," ",""))+1)</f>
        <v>1</v>
      </c>
      <c r="L828">
        <f>IF(LEN(TRIM(TblAddress[[#This Row],[cln2]]))=0,0,LEN(TRIM(TblAddress[[#This Row],[cln2]]))-LEN(SUBSTITUTE(TblAddress[[#This Row],[cln2]]," ",""))+1)</f>
        <v>0</v>
      </c>
      <c r="M828">
        <f>IF(TblAddress[[#This Row],[cln3]]="",0,1)</f>
        <v>0</v>
      </c>
      <c r="N828" s="7">
        <f>LEN(SUBSTITUTE(TblAddress[[#This Row],[cln2]]," ",""))</f>
        <v>0</v>
      </c>
      <c r="O828" s="6">
        <f t="shared" ca="1" si="12"/>
        <v>0.87639502446860007</v>
      </c>
      <c r="P828" s="6">
        <v>0.14869773208792603</v>
      </c>
      <c r="Q828" s="6"/>
      <c r="R828" s="6"/>
      <c r="S828" s="6" t="s">
        <v>2263</v>
      </c>
      <c r="T828" s="6"/>
      <c r="U828" s="6"/>
      <c r="V828" s="8"/>
      <c r="W828" s="6"/>
      <c r="X828" s="6"/>
      <c r="Y828" s="8"/>
      <c r="Z828" s="6"/>
      <c r="AA828" s="6" t="s">
        <v>717</v>
      </c>
      <c r="AB828" s="6"/>
      <c r="AC828" s="6"/>
      <c r="AD828" s="6"/>
      <c r="AE828" s="6">
        <v>0</v>
      </c>
    </row>
    <row r="829" spans="1:31">
      <c r="A829">
        <v>51475304</v>
      </c>
      <c r="B829" t="s">
        <v>1637</v>
      </c>
      <c r="C829" t="s">
        <v>694</v>
      </c>
      <c r="D829" t="str">
        <f>TRIM(SUBSTITUTE(TblAddress[[#This Row],[person_address]],","," "))</f>
        <v>Osaka</v>
      </c>
      <c r="E829" t="str">
        <f>TRIM([1]!RegExpReplace(TblAddress[[#This Row],[cln1]],"[^ 0-9]",""))</f>
        <v/>
      </c>
      <c r="F829" t="str">
        <f>TRIM([1]!RegExpFind(TblAddress[[#This Row],[cln1]],"(^|\D)\d{1,3}(\D|$)"))</f>
        <v/>
      </c>
      <c r="G829" t="s">
        <v>8</v>
      </c>
      <c r="H829">
        <v>1</v>
      </c>
      <c r="I829">
        <f>LEN(TblAddress[[#This Row],[person_address]])</f>
        <v>5</v>
      </c>
      <c r="J829" s="1">
        <f>IF(TblAddress[[#This Row],[chr_len]]&lt;=I$1002,3,IF(TblAddress[[#This Row],[chr_len]]&lt;=I$1003,2,1))</f>
        <v>3</v>
      </c>
      <c r="K829">
        <f>IF(LEN(TRIM(TblAddress[[#This Row],[cln1]]))=0,0,LEN(TRIM(TblAddress[[#This Row],[cln1]]))-LEN(SUBSTITUTE(TblAddress[[#This Row],[cln1]]," ",""))+1)</f>
        <v>1</v>
      </c>
      <c r="L829">
        <f>IF(LEN(TRIM(TblAddress[[#This Row],[cln2]]))=0,0,LEN(TRIM(TblAddress[[#This Row],[cln2]]))-LEN(SUBSTITUTE(TblAddress[[#This Row],[cln2]]," ",""))+1)</f>
        <v>0</v>
      </c>
      <c r="M829">
        <f>IF(TblAddress[[#This Row],[cln3]]="",0,1)</f>
        <v>0</v>
      </c>
      <c r="N829" s="7">
        <f>LEN(SUBSTITUTE(TblAddress[[#This Row],[cln2]]," ",""))</f>
        <v>0</v>
      </c>
      <c r="O829" s="6">
        <f t="shared" ca="1" si="12"/>
        <v>0.35480568316737982</v>
      </c>
      <c r="P829" s="6">
        <v>0.1657165300637683</v>
      </c>
      <c r="Q829" s="6"/>
      <c r="R829" s="6"/>
      <c r="S829" s="6" t="s">
        <v>2264</v>
      </c>
      <c r="T829" s="7"/>
      <c r="U829" s="7"/>
      <c r="V829" s="8"/>
      <c r="X829" s="7"/>
      <c r="Y829" s="8"/>
      <c r="Z829" s="7" t="s">
        <v>694</v>
      </c>
      <c r="AA829" s="7"/>
      <c r="AB829" s="7"/>
      <c r="AC829" s="7"/>
      <c r="AD829" s="7"/>
      <c r="AE829" s="7">
        <v>0</v>
      </c>
    </row>
    <row r="830" spans="1:31">
      <c r="A830">
        <v>51496172</v>
      </c>
      <c r="B830" t="s">
        <v>1638</v>
      </c>
      <c r="C830" t="s">
        <v>1639</v>
      </c>
      <c r="D830" t="str">
        <f>TRIM(SUBSTITUTE(TblAddress[[#This Row],[person_address]],","," "))</f>
        <v>Brea CA</v>
      </c>
      <c r="E830" t="str">
        <f>TRIM([1]!RegExpReplace(TblAddress[[#This Row],[cln1]],"[^ 0-9]",""))</f>
        <v/>
      </c>
      <c r="F830" t="str">
        <f>TRIM([1]!RegExpFind(TblAddress[[#This Row],[cln1]],"(^|\D)\d{1,3}(\D|$)"))</f>
        <v/>
      </c>
      <c r="G830" t="s">
        <v>19</v>
      </c>
      <c r="H830">
        <v>1</v>
      </c>
      <c r="I830">
        <f>LEN(TblAddress[[#This Row],[person_address]])</f>
        <v>7</v>
      </c>
      <c r="J830" s="1">
        <f>IF(TblAddress[[#This Row],[chr_len]]&lt;=I$1002,3,IF(TblAddress[[#This Row],[chr_len]]&lt;=I$1003,2,1))</f>
        <v>3</v>
      </c>
      <c r="K830">
        <f>IF(LEN(TRIM(TblAddress[[#This Row],[cln1]]))=0,0,LEN(TRIM(TblAddress[[#This Row],[cln1]]))-LEN(SUBSTITUTE(TblAddress[[#This Row],[cln1]]," ",""))+1)</f>
        <v>2</v>
      </c>
      <c r="L830">
        <f>IF(LEN(TRIM(TblAddress[[#This Row],[cln2]]))=0,0,LEN(TRIM(TblAddress[[#This Row],[cln2]]))-LEN(SUBSTITUTE(TblAddress[[#This Row],[cln2]]," ",""))+1)</f>
        <v>0</v>
      </c>
      <c r="M830">
        <f>IF(TblAddress[[#This Row],[cln3]]="",0,1)</f>
        <v>0</v>
      </c>
      <c r="N830" s="7">
        <f>LEN(SUBSTITUTE(TblAddress[[#This Row],[cln2]]," ",""))</f>
        <v>0</v>
      </c>
      <c r="O830" s="6">
        <f t="shared" ca="1" si="12"/>
        <v>0.97363370854347142</v>
      </c>
      <c r="P830" s="6">
        <v>0.12471011570234591</v>
      </c>
      <c r="Q830" s="6"/>
      <c r="R830" s="6"/>
      <c r="S830" s="6" t="s">
        <v>2261</v>
      </c>
      <c r="T830" s="7"/>
      <c r="U830" s="7"/>
      <c r="V830" s="8"/>
      <c r="W830" s="7"/>
      <c r="X830" s="7" t="s">
        <v>3341</v>
      </c>
      <c r="Y830" s="8"/>
      <c r="Z830" s="7"/>
      <c r="AA830" s="7" t="s">
        <v>64</v>
      </c>
      <c r="AB830" s="7"/>
      <c r="AC830" s="6"/>
      <c r="AD830" s="6"/>
      <c r="AE830" s="6">
        <v>0</v>
      </c>
    </row>
    <row r="831" spans="1:31">
      <c r="A831">
        <v>51517097</v>
      </c>
      <c r="B831" t="s">
        <v>1640</v>
      </c>
      <c r="C831" t="s">
        <v>1641</v>
      </c>
      <c r="D831" t="str">
        <f>TRIM(SUBSTITUTE(TblAddress[[#This Row],[person_address]],","," "))</f>
        <v>Bloomington IL</v>
      </c>
      <c r="E831" t="str">
        <f>TRIM([1]!RegExpReplace(TblAddress[[#This Row],[cln1]],"[^ 0-9]",""))</f>
        <v/>
      </c>
      <c r="F831" t="str">
        <f>TRIM([1]!RegExpFind(TblAddress[[#This Row],[cln1]],"(^|\D)\d{1,3}(\D|$)"))</f>
        <v/>
      </c>
      <c r="G831" t="s">
        <v>19</v>
      </c>
      <c r="H831">
        <v>1</v>
      </c>
      <c r="I831">
        <f>LEN(TblAddress[[#This Row],[person_address]])</f>
        <v>14</v>
      </c>
      <c r="J831" s="1">
        <f>IF(TblAddress[[#This Row],[chr_len]]&lt;=I$1002,3,IF(TblAddress[[#This Row],[chr_len]]&lt;=I$1003,2,1))</f>
        <v>3</v>
      </c>
      <c r="K831">
        <f>IF(LEN(TRIM(TblAddress[[#This Row],[cln1]]))=0,0,LEN(TRIM(TblAddress[[#This Row],[cln1]]))-LEN(SUBSTITUTE(TblAddress[[#This Row],[cln1]]," ",""))+1)</f>
        <v>2</v>
      </c>
      <c r="L831">
        <f>IF(LEN(TRIM(TblAddress[[#This Row],[cln2]]))=0,0,LEN(TRIM(TblAddress[[#This Row],[cln2]]))-LEN(SUBSTITUTE(TblAddress[[#This Row],[cln2]]," ",""))+1)</f>
        <v>0</v>
      </c>
      <c r="M831">
        <f>IF(TblAddress[[#This Row],[cln3]]="",0,1)</f>
        <v>0</v>
      </c>
      <c r="N831" s="7">
        <f>LEN(SUBSTITUTE(TblAddress[[#This Row],[cln2]]," ",""))</f>
        <v>0</v>
      </c>
      <c r="O831" s="6">
        <f t="shared" ca="1" si="12"/>
        <v>0.62570798183630005</v>
      </c>
      <c r="P831" s="6">
        <v>0.20025547014999634</v>
      </c>
      <c r="Q831" s="6"/>
      <c r="R831" s="6"/>
      <c r="S831" s="6" t="s">
        <v>2266</v>
      </c>
      <c r="T831" s="6"/>
      <c r="U831" s="6"/>
      <c r="V831" s="8"/>
      <c r="W831" s="6"/>
      <c r="X831" s="6"/>
      <c r="Y831" s="8"/>
      <c r="Z831" s="6" t="s">
        <v>724</v>
      </c>
      <c r="AA831" s="6" t="s">
        <v>75</v>
      </c>
      <c r="AB831" s="6"/>
      <c r="AC831" s="6"/>
      <c r="AD831" s="6"/>
      <c r="AE831" s="6">
        <v>0</v>
      </c>
    </row>
    <row r="832" spans="1:31">
      <c r="A832">
        <v>51522098</v>
      </c>
      <c r="B832" t="s">
        <v>1642</v>
      </c>
      <c r="C832" t="s">
        <v>1643</v>
      </c>
      <c r="D832" t="str">
        <f>TRIM(SUBSTITUTE(TblAddress[[#This Row],[person_address]],","," "))</f>
        <v>Loganville GA</v>
      </c>
      <c r="E832" t="str">
        <f>TRIM([1]!RegExpReplace(TblAddress[[#This Row],[cln1]],"[^ 0-9]",""))</f>
        <v/>
      </c>
      <c r="F832" t="str">
        <f>TRIM([1]!RegExpFind(TblAddress[[#This Row],[cln1]],"(^|\D)\d{1,3}(\D|$)"))</f>
        <v/>
      </c>
      <c r="G832" t="s">
        <v>19</v>
      </c>
      <c r="H832">
        <v>1</v>
      </c>
      <c r="I832">
        <f>LEN(TblAddress[[#This Row],[person_address]])</f>
        <v>13</v>
      </c>
      <c r="J832" s="1">
        <f>IF(TblAddress[[#This Row],[chr_len]]&lt;=I$1002,3,IF(TblAddress[[#This Row],[chr_len]]&lt;=I$1003,2,1))</f>
        <v>3</v>
      </c>
      <c r="K832">
        <f>IF(LEN(TRIM(TblAddress[[#This Row],[cln1]]))=0,0,LEN(TRIM(TblAddress[[#This Row],[cln1]]))-LEN(SUBSTITUTE(TblAddress[[#This Row],[cln1]]," ",""))+1)</f>
        <v>2</v>
      </c>
      <c r="L832">
        <f>IF(LEN(TRIM(TblAddress[[#This Row],[cln2]]))=0,0,LEN(TRIM(TblAddress[[#This Row],[cln2]]))-LEN(SUBSTITUTE(TblAddress[[#This Row],[cln2]]," ",""))+1)</f>
        <v>0</v>
      </c>
      <c r="M832">
        <f>IF(TblAddress[[#This Row],[cln3]]="",0,1)</f>
        <v>0</v>
      </c>
      <c r="N832" s="7">
        <f>LEN(SUBSTITUTE(TblAddress[[#This Row],[cln2]]," ",""))</f>
        <v>0</v>
      </c>
      <c r="O832" s="6">
        <f t="shared" ca="1" si="12"/>
        <v>0.82845104519268808</v>
      </c>
      <c r="P832" s="6">
        <v>0.12230658462039368</v>
      </c>
      <c r="Q832" s="6"/>
      <c r="R832" s="6"/>
      <c r="S832" s="6" t="s">
        <v>2261</v>
      </c>
      <c r="T832" s="7"/>
      <c r="U832" s="7"/>
      <c r="V832" s="8"/>
      <c r="W832" s="7"/>
      <c r="X832" s="7"/>
      <c r="Y832" s="8"/>
      <c r="Z832" s="7" t="s">
        <v>3342</v>
      </c>
      <c r="AA832" s="7" t="s">
        <v>2388</v>
      </c>
      <c r="AB832" s="7"/>
      <c r="AC832" s="6"/>
      <c r="AD832" s="6"/>
      <c r="AE832" s="6">
        <v>0</v>
      </c>
    </row>
    <row r="833" spans="1:31">
      <c r="A833">
        <v>51524169</v>
      </c>
      <c r="B833" t="s">
        <v>1644</v>
      </c>
      <c r="C833" t="s">
        <v>1645</v>
      </c>
      <c r="D833" t="str">
        <f>TRIM(SUBSTITUTE(TblAddress[[#This Row],[person_address]],","," "))</f>
        <v>Tsurugashima-shi</v>
      </c>
      <c r="E833" t="str">
        <f>TRIM([1]!RegExpReplace(TblAddress[[#This Row],[cln1]],"[^ 0-9]",""))</f>
        <v/>
      </c>
      <c r="F833" t="str">
        <f>TRIM([1]!RegExpFind(TblAddress[[#This Row],[cln1]],"(^|\D)\d{1,3}(\D|$)"))</f>
        <v/>
      </c>
      <c r="G833" t="s">
        <v>8</v>
      </c>
      <c r="H833">
        <v>1</v>
      </c>
      <c r="I833">
        <f>LEN(TblAddress[[#This Row],[person_address]])</f>
        <v>16</v>
      </c>
      <c r="J833" s="1">
        <f>IF(TblAddress[[#This Row],[chr_len]]&lt;=I$1002,3,IF(TblAddress[[#This Row],[chr_len]]&lt;=I$1003,2,1))</f>
        <v>3</v>
      </c>
      <c r="K833">
        <f>IF(LEN(TRIM(TblAddress[[#This Row],[cln1]]))=0,0,LEN(TRIM(TblAddress[[#This Row],[cln1]]))-LEN(SUBSTITUTE(TblAddress[[#This Row],[cln1]]," ",""))+1)</f>
        <v>1</v>
      </c>
      <c r="L833">
        <f>IF(LEN(TRIM(TblAddress[[#This Row],[cln2]]))=0,0,LEN(TRIM(TblAddress[[#This Row],[cln2]]))-LEN(SUBSTITUTE(TblAddress[[#This Row],[cln2]]," ",""))+1)</f>
        <v>0</v>
      </c>
      <c r="M833">
        <f>IF(TblAddress[[#This Row],[cln3]]="",0,1)</f>
        <v>0</v>
      </c>
      <c r="N833" s="7">
        <f>LEN(SUBSTITUTE(TblAddress[[#This Row],[cln2]]," ",""))</f>
        <v>0</v>
      </c>
      <c r="O833" s="6">
        <f t="shared" ca="1" si="12"/>
        <v>0.75863069873336519</v>
      </c>
      <c r="P833" s="6">
        <v>0.20452817738627338</v>
      </c>
      <c r="Q833" s="6"/>
      <c r="R833" s="6"/>
      <c r="S833" s="6" t="s">
        <v>2266</v>
      </c>
      <c r="T833" s="6"/>
      <c r="U833" s="6"/>
      <c r="V833" s="8" t="s">
        <v>1645</v>
      </c>
      <c r="X833" s="6"/>
      <c r="Y833" s="8"/>
      <c r="Z833" s="6"/>
      <c r="AA833" s="6"/>
      <c r="AB833" s="6"/>
      <c r="AC833" s="6"/>
      <c r="AD833" s="6"/>
      <c r="AE833" s="6">
        <v>0</v>
      </c>
    </row>
    <row r="834" spans="1:31">
      <c r="A834">
        <v>51528432</v>
      </c>
      <c r="B834" t="s">
        <v>1646</v>
      </c>
      <c r="C834" t="s">
        <v>1647</v>
      </c>
      <c r="D834" t="str">
        <f>TRIM(SUBSTITUTE(TblAddress[[#This Row],[person_address]],","," "))</f>
        <v>Edwards IL</v>
      </c>
      <c r="E834" t="str">
        <f>TRIM([1]!RegExpReplace(TblAddress[[#This Row],[cln1]],"[^ 0-9]",""))</f>
        <v/>
      </c>
      <c r="F834" t="str">
        <f>TRIM([1]!RegExpFind(TblAddress[[#This Row],[cln1]],"(^|\D)\d{1,3}(\D|$)"))</f>
        <v/>
      </c>
      <c r="G834" t="s">
        <v>19</v>
      </c>
      <c r="H834">
        <v>1</v>
      </c>
      <c r="I834">
        <f>LEN(TblAddress[[#This Row],[person_address]])</f>
        <v>10</v>
      </c>
      <c r="J834" s="1">
        <f>IF(TblAddress[[#This Row],[chr_len]]&lt;=I$1002,3,IF(TblAddress[[#This Row],[chr_len]]&lt;=I$1003,2,1))</f>
        <v>3</v>
      </c>
      <c r="K834">
        <f>IF(LEN(TRIM(TblAddress[[#This Row],[cln1]]))=0,0,LEN(TRIM(TblAddress[[#This Row],[cln1]]))-LEN(SUBSTITUTE(TblAddress[[#This Row],[cln1]]," ",""))+1)</f>
        <v>2</v>
      </c>
      <c r="L834">
        <f>IF(LEN(TRIM(TblAddress[[#This Row],[cln2]]))=0,0,LEN(TRIM(TblAddress[[#This Row],[cln2]]))-LEN(SUBSTITUTE(TblAddress[[#This Row],[cln2]]," ",""))+1)</f>
        <v>0</v>
      </c>
      <c r="M834">
        <f>IF(TblAddress[[#This Row],[cln3]]="",0,1)</f>
        <v>0</v>
      </c>
      <c r="N834" s="7">
        <f>LEN(SUBSTITUTE(TblAddress[[#This Row],[cln2]]," ",""))</f>
        <v>0</v>
      </c>
      <c r="O834" s="6">
        <f t="shared" ref="O834:O897" ca="1" si="13">RAND()</f>
        <v>0.62219631930351793</v>
      </c>
      <c r="P834" s="6">
        <v>0.16941881632582767</v>
      </c>
      <c r="Q834" s="6"/>
      <c r="R834" s="6"/>
      <c r="S834" s="6" t="s">
        <v>2264</v>
      </c>
      <c r="T834" s="7"/>
      <c r="U834" s="7"/>
      <c r="V834" s="8"/>
      <c r="W834" s="7"/>
      <c r="X834" s="7"/>
      <c r="Y834" s="8"/>
      <c r="Z834" s="7" t="s">
        <v>2776</v>
      </c>
      <c r="AA834" s="7" t="s">
        <v>75</v>
      </c>
      <c r="AB834" s="7"/>
      <c r="AC834" s="7"/>
      <c r="AD834" s="7"/>
      <c r="AE834" s="7">
        <v>0</v>
      </c>
    </row>
    <row r="835" spans="1:31">
      <c r="A835">
        <v>51531657</v>
      </c>
      <c r="B835" t="s">
        <v>1648</v>
      </c>
      <c r="C835" t="s">
        <v>1649</v>
      </c>
      <c r="D835" t="str">
        <f>TRIM(SUBSTITUTE(TblAddress[[#This Row],[person_address]],","," "))</f>
        <v>Orlando FL</v>
      </c>
      <c r="E835" t="str">
        <f>TRIM([1]!RegExpReplace(TblAddress[[#This Row],[cln1]],"[^ 0-9]",""))</f>
        <v/>
      </c>
      <c r="F835" t="str">
        <f>TRIM([1]!RegExpFind(TblAddress[[#This Row],[cln1]],"(^|\D)\d{1,3}(\D|$)"))</f>
        <v/>
      </c>
      <c r="G835" t="s">
        <v>19</v>
      </c>
      <c r="H835">
        <v>1</v>
      </c>
      <c r="I835">
        <f>LEN(TblAddress[[#This Row],[person_address]])</f>
        <v>10</v>
      </c>
      <c r="J835" s="1">
        <f>IF(TblAddress[[#This Row],[chr_len]]&lt;=I$1002,3,IF(TblAddress[[#This Row],[chr_len]]&lt;=I$1003,2,1))</f>
        <v>3</v>
      </c>
      <c r="K835">
        <f>IF(LEN(TRIM(TblAddress[[#This Row],[cln1]]))=0,0,LEN(TRIM(TblAddress[[#This Row],[cln1]]))-LEN(SUBSTITUTE(TblAddress[[#This Row],[cln1]]," ",""))+1)</f>
        <v>2</v>
      </c>
      <c r="L835">
        <f>IF(LEN(TRIM(TblAddress[[#This Row],[cln2]]))=0,0,LEN(TRIM(TblAddress[[#This Row],[cln2]]))-LEN(SUBSTITUTE(TblAddress[[#This Row],[cln2]]," ",""))+1)</f>
        <v>0</v>
      </c>
      <c r="M835">
        <f>IF(TblAddress[[#This Row],[cln3]]="",0,1)</f>
        <v>0</v>
      </c>
      <c r="N835" s="7">
        <f>LEN(SUBSTITUTE(TblAddress[[#This Row],[cln2]]," ",""))</f>
        <v>0</v>
      </c>
      <c r="O835" s="6">
        <f t="shared" ca="1" si="13"/>
        <v>0.7629930884128393</v>
      </c>
      <c r="P835" s="6">
        <v>0.13482723114777084</v>
      </c>
      <c r="Q835" s="6"/>
      <c r="R835" s="6"/>
      <c r="S835" s="6" t="s">
        <v>2262</v>
      </c>
      <c r="T835" s="6"/>
      <c r="U835" s="6"/>
      <c r="V835" s="6"/>
      <c r="W835" s="17"/>
      <c r="X835" s="6"/>
      <c r="Y835" s="18"/>
      <c r="Z835" s="6" t="s">
        <v>3866</v>
      </c>
      <c r="AA835" s="6" t="s">
        <v>2398</v>
      </c>
      <c r="AB835" s="6"/>
      <c r="AC835" s="6"/>
      <c r="AD835" s="6"/>
      <c r="AE835" s="6">
        <v>0</v>
      </c>
    </row>
    <row r="836" spans="1:31">
      <c r="A836">
        <v>51551087</v>
      </c>
      <c r="B836" t="s">
        <v>1650</v>
      </c>
      <c r="C836" t="s">
        <v>1651</v>
      </c>
      <c r="D836" t="str">
        <f>TRIM(SUBSTITUTE(TblAddress[[#This Row],[person_address]],","," "))</f>
        <v>Pine Bluff AR</v>
      </c>
      <c r="E836" t="str">
        <f>TRIM([1]!RegExpReplace(TblAddress[[#This Row],[cln1]],"[^ 0-9]",""))</f>
        <v/>
      </c>
      <c r="F836" t="str">
        <f>TRIM([1]!RegExpFind(TblAddress[[#This Row],[cln1]],"(^|\D)\d{1,3}(\D|$)"))</f>
        <v/>
      </c>
      <c r="G836" t="s">
        <v>19</v>
      </c>
      <c r="H836">
        <v>1</v>
      </c>
      <c r="I836">
        <f>LEN(TblAddress[[#This Row],[person_address]])</f>
        <v>13</v>
      </c>
      <c r="J836" s="1">
        <f>IF(TblAddress[[#This Row],[chr_len]]&lt;=I$1002,3,IF(TblAddress[[#This Row],[chr_len]]&lt;=I$1003,2,1))</f>
        <v>3</v>
      </c>
      <c r="K836">
        <f>IF(LEN(TRIM(TblAddress[[#This Row],[cln1]]))=0,0,LEN(TRIM(TblAddress[[#This Row],[cln1]]))-LEN(SUBSTITUTE(TblAddress[[#This Row],[cln1]]," ",""))+1)</f>
        <v>3</v>
      </c>
      <c r="L836">
        <f>IF(LEN(TRIM(TblAddress[[#This Row],[cln2]]))=0,0,LEN(TRIM(TblAddress[[#This Row],[cln2]]))-LEN(SUBSTITUTE(TblAddress[[#This Row],[cln2]]," ",""))+1)</f>
        <v>0</v>
      </c>
      <c r="M836">
        <f>IF(TblAddress[[#This Row],[cln3]]="",0,1)</f>
        <v>0</v>
      </c>
      <c r="N836" s="7">
        <f>LEN(SUBSTITUTE(TblAddress[[#This Row],[cln2]]," ",""))</f>
        <v>0</v>
      </c>
      <c r="O836" s="6">
        <f t="shared" ca="1" si="13"/>
        <v>0.3076187711073628</v>
      </c>
      <c r="P836" s="6">
        <v>0.20468294346492322</v>
      </c>
      <c r="Q836" s="6"/>
      <c r="R836" s="6"/>
      <c r="S836" s="6" t="s">
        <v>2266</v>
      </c>
      <c r="T836" s="6"/>
      <c r="U836" s="6"/>
      <c r="V836" s="8"/>
      <c r="W836" s="6"/>
      <c r="X836" s="6"/>
      <c r="Y836" s="8"/>
      <c r="Z836" s="6" t="s">
        <v>2481</v>
      </c>
      <c r="AA836" s="6" t="s">
        <v>223</v>
      </c>
      <c r="AB836" s="6"/>
      <c r="AC836" s="6"/>
      <c r="AD836" s="6"/>
      <c r="AE836" s="6">
        <v>0</v>
      </c>
    </row>
    <row r="837" spans="1:31">
      <c r="A837">
        <v>51774238</v>
      </c>
      <c r="B837" t="s">
        <v>1652</v>
      </c>
      <c r="C837" t="s">
        <v>1653</v>
      </c>
      <c r="D837" t="str">
        <f>TRIM(SUBSTITUTE(TblAddress[[#This Row],[person_address]],","," "))</f>
        <v>Lange Koepoortstraat 49 B-2000 Antwerpen BE</v>
      </c>
      <c r="E837" t="str">
        <f>TRIM([1]!RegExpReplace(TblAddress[[#This Row],[cln1]],"[^ 0-9]",""))</f>
        <v>49 2000</v>
      </c>
      <c r="F837" t="str">
        <f>TRIM([1]!RegExpFind(TblAddress[[#This Row],[cln1]],"(^|\D)\d{1,3}(\D|$)"))</f>
        <v>49</v>
      </c>
      <c r="G837" t="s">
        <v>41</v>
      </c>
      <c r="H837">
        <v>1</v>
      </c>
      <c r="I837">
        <f>LEN(TblAddress[[#This Row],[person_address]])</f>
        <v>43</v>
      </c>
      <c r="J837" s="1">
        <f>IF(TblAddress[[#This Row],[chr_len]]&lt;=I$1002,3,IF(TblAddress[[#This Row],[chr_len]]&lt;=I$1003,2,1))</f>
        <v>1</v>
      </c>
      <c r="K837">
        <f>IF(LEN(TRIM(TblAddress[[#This Row],[cln1]]))=0,0,LEN(TRIM(TblAddress[[#This Row],[cln1]]))-LEN(SUBSTITUTE(TblAddress[[#This Row],[cln1]]," ",""))+1)</f>
        <v>6</v>
      </c>
      <c r="L837">
        <f>IF(LEN(TRIM(TblAddress[[#This Row],[cln2]]))=0,0,LEN(TRIM(TblAddress[[#This Row],[cln2]]))-LEN(SUBSTITUTE(TblAddress[[#This Row],[cln2]]," ",""))+1)</f>
        <v>2</v>
      </c>
      <c r="M837">
        <f>IF(TblAddress[[#This Row],[cln3]]="",0,1)</f>
        <v>1</v>
      </c>
      <c r="N837" s="7">
        <f>LEN(SUBSTITUTE(TblAddress[[#This Row],[cln2]]," ",""))</f>
        <v>6</v>
      </c>
      <c r="O837" s="6">
        <f t="shared" ca="1" si="13"/>
        <v>0.54991688662835725</v>
      </c>
      <c r="P837" s="6">
        <v>0.19356548016500719</v>
      </c>
      <c r="Q837" s="6"/>
      <c r="R837" s="6"/>
      <c r="S837" s="6" t="s">
        <v>2265</v>
      </c>
      <c r="T837" s="7"/>
      <c r="U837" s="7"/>
      <c r="V837" s="8" t="s">
        <v>3604</v>
      </c>
      <c r="W837" s="7">
        <v>49</v>
      </c>
      <c r="X837" s="7"/>
      <c r="Y837" s="8" t="s">
        <v>3605</v>
      </c>
      <c r="Z837" s="7" t="s">
        <v>3606</v>
      </c>
      <c r="AA837" s="7" t="s">
        <v>41</v>
      </c>
      <c r="AB837" s="7"/>
      <c r="AC837" s="7"/>
      <c r="AD837" s="7"/>
      <c r="AE837" s="7">
        <v>1</v>
      </c>
    </row>
    <row r="838" spans="1:31">
      <c r="A838">
        <v>51787033</v>
      </c>
      <c r="B838" t="s">
        <v>1654</v>
      </c>
      <c r="C838" t="s">
        <v>1655</v>
      </c>
      <c r="D838" t="str">
        <f>TRIM(SUBSTITUTE(TblAddress[[#This Row],[person_address]],","," "))</f>
        <v>365 San Antonio Rd. Mountain View CA 94040</v>
      </c>
      <c r="E838" t="str">
        <f>TRIM([1]!RegExpReplace(TblAddress[[#This Row],[cln1]],"[^ 0-9]",""))</f>
        <v>365 94040</v>
      </c>
      <c r="F838" t="str">
        <f>TRIM([1]!RegExpFind(TblAddress[[#This Row],[cln1]],"(^|\D)\d{1,3}(\D|$)"))</f>
        <v>365</v>
      </c>
      <c r="G838" t="s">
        <v>19</v>
      </c>
      <c r="H838">
        <v>1</v>
      </c>
      <c r="I838">
        <f>LEN(TblAddress[[#This Row],[person_address]])</f>
        <v>42</v>
      </c>
      <c r="J838" s="1">
        <f>IF(TblAddress[[#This Row],[chr_len]]&lt;=I$1002,3,IF(TblAddress[[#This Row],[chr_len]]&lt;=I$1003,2,1))</f>
        <v>1</v>
      </c>
      <c r="K838">
        <f>IF(LEN(TRIM(TblAddress[[#This Row],[cln1]]))=0,0,LEN(TRIM(TblAddress[[#This Row],[cln1]]))-LEN(SUBSTITUTE(TblAddress[[#This Row],[cln1]]," ",""))+1)</f>
        <v>8</v>
      </c>
      <c r="L838">
        <f>IF(LEN(TRIM(TblAddress[[#This Row],[cln2]]))=0,0,LEN(TRIM(TblAddress[[#This Row],[cln2]]))-LEN(SUBSTITUTE(TblAddress[[#This Row],[cln2]]," ",""))+1)</f>
        <v>2</v>
      </c>
      <c r="M838">
        <f>IF(TblAddress[[#This Row],[cln3]]="",0,1)</f>
        <v>1</v>
      </c>
      <c r="N838" s="7">
        <f>LEN(SUBSTITUTE(TblAddress[[#This Row],[cln2]]," ",""))</f>
        <v>8</v>
      </c>
      <c r="O838" s="6">
        <f t="shared" ca="1" si="13"/>
        <v>0.44073664417058811</v>
      </c>
      <c r="P838" s="6">
        <v>0.13598806373036931</v>
      </c>
      <c r="Q838" s="6"/>
      <c r="R838" s="6"/>
      <c r="S838" s="6" t="s">
        <v>2262</v>
      </c>
      <c r="T838" s="6"/>
      <c r="U838" s="6"/>
      <c r="V838" s="6" t="s">
        <v>3867</v>
      </c>
      <c r="W838" s="17">
        <v>365</v>
      </c>
      <c r="X838" s="6"/>
      <c r="Y838" s="18" t="s">
        <v>3868</v>
      </c>
      <c r="Z838" s="6" t="s">
        <v>679</v>
      </c>
      <c r="AA838" s="6" t="s">
        <v>64</v>
      </c>
      <c r="AB838" s="6"/>
      <c r="AC838" s="6"/>
      <c r="AD838" s="6"/>
      <c r="AE838" s="6">
        <v>1</v>
      </c>
    </row>
    <row r="839" spans="1:31">
      <c r="A839">
        <v>51901570</v>
      </c>
      <c r="B839" t="s">
        <v>1656</v>
      </c>
      <c r="C839" t="s">
        <v>1657</v>
      </c>
      <c r="D839" t="str">
        <f>TRIM(SUBSTITUTE(TblAddress[[#This Row],[person_address]],","," "))</f>
        <v>ROOM 403 EAST BLOCK 2 SEG PARK ZHENXING ROAD FUTIAN DISTRICTSHENZHEN GUANGDONG 518000 CN</v>
      </c>
      <c r="E839" t="str">
        <f>TRIM([1]!RegExpReplace(TblAddress[[#This Row],[cln1]],"[^ 0-9]",""))</f>
        <v>403 2 518000</v>
      </c>
      <c r="F839" t="str">
        <f>TRIM([1]!RegExpFind(TblAddress[[#This Row],[cln1]],"(^|\D)\d{1,3}(\D|$)"))</f>
        <v>403</v>
      </c>
      <c r="G839" t="s">
        <v>61</v>
      </c>
      <c r="H839">
        <v>1</v>
      </c>
      <c r="I839">
        <f>LEN(TblAddress[[#This Row],[person_address]])</f>
        <v>93</v>
      </c>
      <c r="J839" s="1">
        <f>IF(TblAddress[[#This Row],[chr_len]]&lt;=I$1002,3,IF(TblAddress[[#This Row],[chr_len]]&lt;=I$1003,2,1))</f>
        <v>1</v>
      </c>
      <c r="K839">
        <f>IF(LEN(TRIM(TblAddress[[#This Row],[cln1]]))=0,0,LEN(TRIM(TblAddress[[#This Row],[cln1]]))-LEN(SUBSTITUTE(TblAddress[[#This Row],[cln1]]," ",""))+1)</f>
        <v>14</v>
      </c>
      <c r="L839">
        <f>IF(LEN(TRIM(TblAddress[[#This Row],[cln2]]))=0,0,LEN(TRIM(TblAddress[[#This Row],[cln2]]))-LEN(SUBSTITUTE(TblAddress[[#This Row],[cln2]]," ",""))+1)</f>
        <v>3</v>
      </c>
      <c r="M839">
        <f>IF(TblAddress[[#This Row],[cln3]]="",0,1)</f>
        <v>1</v>
      </c>
      <c r="N839" s="7">
        <f>LEN(SUBSTITUTE(TblAddress[[#This Row],[cln2]]," ",""))</f>
        <v>10</v>
      </c>
      <c r="O839" s="6">
        <f t="shared" ca="1" si="13"/>
        <v>1.1176326643941081E-2</v>
      </c>
      <c r="P839" s="6">
        <v>0.18658673506606926</v>
      </c>
      <c r="Q839" s="6"/>
      <c r="R839" s="6"/>
      <c r="S839" s="6" t="s">
        <v>2265</v>
      </c>
      <c r="T839" s="7" t="s">
        <v>3607</v>
      </c>
      <c r="U839" s="7" t="s">
        <v>3608</v>
      </c>
      <c r="V839" s="8" t="s">
        <v>3609</v>
      </c>
      <c r="W839" s="7"/>
      <c r="X839" s="7" t="s">
        <v>3610</v>
      </c>
      <c r="Y839" s="8" t="s">
        <v>3611</v>
      </c>
      <c r="Z839" s="7" t="s">
        <v>2550</v>
      </c>
      <c r="AA839" s="7" t="s">
        <v>2510</v>
      </c>
      <c r="AB839" s="7" t="s">
        <v>61</v>
      </c>
      <c r="AC839" s="7"/>
      <c r="AD839" s="7"/>
      <c r="AE839" s="7">
        <v>1</v>
      </c>
    </row>
    <row r="840" spans="1:31">
      <c r="A840">
        <v>52005469</v>
      </c>
      <c r="B840" t="s">
        <v>1658</v>
      </c>
      <c r="C840" t="s">
        <v>1659</v>
      </c>
      <c r="D840" t="str">
        <f>TRIM(SUBSTITUTE(TblAddress[[#This Row],[person_address]],","," "))</f>
        <v>UNIVERSAL CITY PLAZA UNIVERSAL CITY CA 91608 (US) US</v>
      </c>
      <c r="E840" t="str">
        <f>TRIM([1]!RegExpReplace(TblAddress[[#This Row],[cln1]],"[^ 0-9]",""))</f>
        <v>91608</v>
      </c>
      <c r="F840" t="str">
        <f>TRIM([1]!RegExpFind(TblAddress[[#This Row],[cln1]],"(^|\D)\d{1,3}(\D|$)"))</f>
        <v/>
      </c>
      <c r="G840" t="s">
        <v>19</v>
      </c>
      <c r="H840">
        <v>1</v>
      </c>
      <c r="I840">
        <f>LEN(TblAddress[[#This Row],[person_address]])</f>
        <v>53</v>
      </c>
      <c r="J840" s="1">
        <f>IF(TblAddress[[#This Row],[chr_len]]&lt;=I$1002,3,IF(TblAddress[[#This Row],[chr_len]]&lt;=I$1003,2,1))</f>
        <v>1</v>
      </c>
      <c r="K840">
        <f>IF(LEN(TRIM(TblAddress[[#This Row],[cln1]]))=0,0,LEN(TRIM(TblAddress[[#This Row],[cln1]]))-LEN(SUBSTITUTE(TblAddress[[#This Row],[cln1]]," ",""))+1)</f>
        <v>9</v>
      </c>
      <c r="L840">
        <f>IF(LEN(TRIM(TblAddress[[#This Row],[cln2]]))=0,0,LEN(TRIM(TblAddress[[#This Row],[cln2]]))-LEN(SUBSTITUTE(TblAddress[[#This Row],[cln2]]," ",""))+1)</f>
        <v>1</v>
      </c>
      <c r="M840">
        <f>IF(TblAddress[[#This Row],[cln3]]="",0,1)</f>
        <v>0</v>
      </c>
      <c r="N840" s="7">
        <f>LEN(SUBSTITUTE(TblAddress[[#This Row],[cln2]]," ",""))</f>
        <v>5</v>
      </c>
      <c r="O840" s="6">
        <f t="shared" ca="1" si="13"/>
        <v>0.95746913510626086</v>
      </c>
      <c r="P840" s="6">
        <v>0.17361554997141937</v>
      </c>
      <c r="Q840" s="6"/>
      <c r="R840" s="6"/>
      <c r="S840" s="6" t="s">
        <v>2264</v>
      </c>
      <c r="T840" s="7"/>
      <c r="U840" s="7"/>
      <c r="V840" s="8"/>
      <c r="W840" s="7"/>
      <c r="X840" s="7"/>
      <c r="Y840" s="8" t="s">
        <v>2777</v>
      </c>
      <c r="Z840" s="7" t="s">
        <v>2778</v>
      </c>
      <c r="AA840" s="7" t="s">
        <v>64</v>
      </c>
      <c r="AB840" s="7" t="s">
        <v>19</v>
      </c>
      <c r="AC840" s="7"/>
      <c r="AD840" s="7"/>
      <c r="AE840" s="7">
        <v>1</v>
      </c>
    </row>
    <row r="841" spans="1:31">
      <c r="A841">
        <v>52036840</v>
      </c>
      <c r="B841" t="s">
        <v>1660</v>
      </c>
      <c r="C841" t="s">
        <v>1661</v>
      </c>
      <c r="D841" t="str">
        <f>TRIM(SUBSTITUTE(TblAddress[[#This Row],[person_address]],","," "))</f>
        <v>203 101 (Deokso DooSan Weve Apt.) 180 Deokso ro Wabu eup Namyangju si Gyeonggi do 472 962</v>
      </c>
      <c r="E841" t="str">
        <f>TRIM([1]!RegExpReplace(TblAddress[[#This Row],[cln1]],"[^ 0-9]",""))</f>
        <v>203 101 180 472 962</v>
      </c>
      <c r="F841" t="str">
        <f>TRIM([1]!RegExpFind(TblAddress[[#This Row],[cln1]],"(^|\D)\d{1,3}(\D|$)"))</f>
        <v>203</v>
      </c>
      <c r="G841" t="s">
        <v>15</v>
      </c>
      <c r="H841">
        <v>1</v>
      </c>
      <c r="I841">
        <f>LEN(TblAddress[[#This Row],[person_address]])</f>
        <v>89</v>
      </c>
      <c r="J841" s="1">
        <f>IF(TblAddress[[#This Row],[chr_len]]&lt;=I$1002,3,IF(TblAddress[[#This Row],[chr_len]]&lt;=I$1003,2,1))</f>
        <v>1</v>
      </c>
      <c r="K841">
        <f>IF(LEN(TRIM(TblAddress[[#This Row],[cln1]]))=0,0,LEN(TRIM(TblAddress[[#This Row],[cln1]]))-LEN(SUBSTITUTE(TblAddress[[#This Row],[cln1]]," ",""))+1)</f>
        <v>17</v>
      </c>
      <c r="L841">
        <f>IF(LEN(TRIM(TblAddress[[#This Row],[cln2]]))=0,0,LEN(TRIM(TblAddress[[#This Row],[cln2]]))-LEN(SUBSTITUTE(TblAddress[[#This Row],[cln2]]," ",""))+1)</f>
        <v>5</v>
      </c>
      <c r="M841">
        <f>IF(TblAddress[[#This Row],[cln3]]="",0,1)</f>
        <v>1</v>
      </c>
      <c r="N841" s="7">
        <f>LEN(SUBSTITUTE(TblAddress[[#This Row],[cln2]]," ",""))</f>
        <v>15</v>
      </c>
      <c r="O841" s="6">
        <f t="shared" ca="1" si="13"/>
        <v>0.66402017403528646</v>
      </c>
      <c r="P841" s="6">
        <v>0.15383203717102156</v>
      </c>
      <c r="Q841" s="6"/>
      <c r="R841" s="6"/>
      <c r="S841" s="6" t="s">
        <v>2263</v>
      </c>
      <c r="T841" s="6"/>
      <c r="U841" s="6" t="s">
        <v>3099</v>
      </c>
      <c r="V841" s="8" t="s">
        <v>3100</v>
      </c>
      <c r="W841" s="6" t="s">
        <v>3101</v>
      </c>
      <c r="X841" s="6" t="s">
        <v>3102</v>
      </c>
      <c r="Y841" s="8" t="s">
        <v>3103</v>
      </c>
      <c r="Z841" s="6" t="s">
        <v>3104</v>
      </c>
      <c r="AA841" s="6" t="s">
        <v>3105</v>
      </c>
      <c r="AB841" s="6"/>
      <c r="AC841" s="6"/>
      <c r="AD841" s="6"/>
      <c r="AE841" s="6">
        <v>1</v>
      </c>
    </row>
    <row r="842" spans="1:31">
      <c r="A842">
        <v>52070552</v>
      </c>
      <c r="B842" t="s">
        <v>1662</v>
      </c>
      <c r="C842" t="s">
        <v>1990</v>
      </c>
      <c r="D842" t="str">
        <f>TRIM(SUBSTITUTE(TblAddress[[#This Row],[person_address]],","," "))</f>
        <v>77 ALLÉE DES GRANDES COMBES ZI QUEST BEYNOST 01708 MIRIBEL CEDEX FR</v>
      </c>
      <c r="E842" t="str">
        <f>TRIM([1]!RegExpReplace(TblAddress[[#This Row],[cln1]],"[^ 0-9]",""))</f>
        <v>77 01708</v>
      </c>
      <c r="F842" t="str">
        <f>TRIM([1]!RegExpFind(TblAddress[[#This Row],[cln1]],"(^|\D)\d{1,3}(\D|$)"))</f>
        <v>77</v>
      </c>
      <c r="G842" t="s">
        <v>9</v>
      </c>
      <c r="H842">
        <v>1</v>
      </c>
      <c r="I842">
        <f>LEN(TblAddress[[#This Row],[person_address]])</f>
        <v>70</v>
      </c>
      <c r="J842" s="1">
        <f>IF(TblAddress[[#This Row],[chr_len]]&lt;=I$1002,3,IF(TblAddress[[#This Row],[chr_len]]&lt;=I$1003,2,1))</f>
        <v>1</v>
      </c>
      <c r="K842">
        <f>IF(LEN(TRIM(TblAddress[[#This Row],[cln1]]))=0,0,LEN(TRIM(TblAddress[[#This Row],[cln1]]))-LEN(SUBSTITUTE(TblAddress[[#This Row],[cln1]]," ",""))+1)</f>
        <v>12</v>
      </c>
      <c r="L842">
        <f>IF(LEN(TRIM(TblAddress[[#This Row],[cln2]]))=0,0,LEN(TRIM(TblAddress[[#This Row],[cln2]]))-LEN(SUBSTITUTE(TblAddress[[#This Row],[cln2]]," ",""))+1)</f>
        <v>2</v>
      </c>
      <c r="M842">
        <f>IF(TblAddress[[#This Row],[cln3]]="",0,1)</f>
        <v>1</v>
      </c>
      <c r="N842" s="7">
        <f>LEN(SUBSTITUTE(TblAddress[[#This Row],[cln2]]," ",""))</f>
        <v>7</v>
      </c>
      <c r="O842" s="6">
        <f t="shared" ca="1" si="13"/>
        <v>0.45326948164417025</v>
      </c>
      <c r="P842" s="6">
        <v>0.1356279830719086</v>
      </c>
      <c r="Q842" s="6"/>
      <c r="R842" s="6"/>
      <c r="S842" s="6" t="s">
        <v>2262</v>
      </c>
      <c r="T842" s="6" t="s">
        <v>3869</v>
      </c>
      <c r="U842" s="6"/>
      <c r="V842" s="6" t="s">
        <v>3870</v>
      </c>
      <c r="W842" s="17">
        <v>77</v>
      </c>
      <c r="X842" s="6" t="s">
        <v>3871</v>
      </c>
      <c r="Y842" s="18" t="s">
        <v>3872</v>
      </c>
      <c r="Z842" s="6"/>
      <c r="AA842" s="6"/>
      <c r="AB842" s="6" t="s">
        <v>9</v>
      </c>
      <c r="AC842" s="6"/>
      <c r="AD842" s="6"/>
      <c r="AE842" s="6">
        <v>1</v>
      </c>
    </row>
    <row r="843" spans="1:31">
      <c r="A843">
        <v>52119656</v>
      </c>
      <c r="B843" t="s">
        <v>1663</v>
      </c>
      <c r="C843" t="s">
        <v>1664</v>
      </c>
      <c r="D843" t="str">
        <f>TRIM(SUBSTITUTE(TblAddress[[#This Row],[person_address]],","," "))</f>
        <v>c/o HITACHI APPLIANCES INC. 800 Tomida Ohira machi Tochigi shi Tochigi 3294493</v>
      </c>
      <c r="E843" t="str">
        <f>TRIM([1]!RegExpReplace(TblAddress[[#This Row],[cln1]],"[^ 0-9]",""))</f>
        <v>800 3294493</v>
      </c>
      <c r="F843" t="str">
        <f>TRIM([1]!RegExpFind(TblAddress[[#This Row],[cln1]],"(^|\D)\d{1,3}(\D|$)"))</f>
        <v>800</v>
      </c>
      <c r="G843" t="s">
        <v>8</v>
      </c>
      <c r="H843">
        <v>1</v>
      </c>
      <c r="I843">
        <f>LEN(TblAddress[[#This Row],[person_address]])</f>
        <v>78</v>
      </c>
      <c r="J843" s="1">
        <f>IF(TblAddress[[#This Row],[chr_len]]&lt;=I$1002,3,IF(TblAddress[[#This Row],[chr_len]]&lt;=I$1003,2,1))</f>
        <v>1</v>
      </c>
      <c r="K843">
        <f>IF(LEN(TRIM(TblAddress[[#This Row],[cln1]]))=0,0,LEN(TRIM(TblAddress[[#This Row],[cln1]]))-LEN(SUBSTITUTE(TblAddress[[#This Row],[cln1]]," ",""))+1)</f>
        <v>12</v>
      </c>
      <c r="L843">
        <f>IF(LEN(TRIM(TblAddress[[#This Row],[cln2]]))=0,0,LEN(TRIM(TblAddress[[#This Row],[cln2]]))-LEN(SUBSTITUTE(TblAddress[[#This Row],[cln2]]," ",""))+1)</f>
        <v>2</v>
      </c>
      <c r="M843">
        <f>IF(TblAddress[[#This Row],[cln3]]="",0,1)</f>
        <v>1</v>
      </c>
      <c r="N843" s="7">
        <f>LEN(SUBSTITUTE(TblAddress[[#This Row],[cln2]]," ",""))</f>
        <v>10</v>
      </c>
      <c r="O843" s="6">
        <f t="shared" ca="1" si="13"/>
        <v>1.7107547382334554E-2</v>
      </c>
      <c r="P843" s="6">
        <v>0.14511716358701821</v>
      </c>
      <c r="Q843" s="6"/>
      <c r="R843" s="6"/>
      <c r="S843" s="6" t="s">
        <v>2262</v>
      </c>
      <c r="T843" s="6" t="s">
        <v>3873</v>
      </c>
      <c r="U843" s="6"/>
      <c r="V843" s="6" t="s">
        <v>3874</v>
      </c>
      <c r="W843" s="18"/>
      <c r="X843" s="6"/>
      <c r="Y843" s="18" t="s">
        <v>3875</v>
      </c>
      <c r="Z843" s="6" t="s">
        <v>3692</v>
      </c>
      <c r="AA843" s="6" t="s">
        <v>3692</v>
      </c>
      <c r="AB843" s="6"/>
      <c r="AC843" s="6"/>
      <c r="AD843" s="6"/>
      <c r="AE843" s="6">
        <v>1</v>
      </c>
    </row>
    <row r="844" spans="1:31">
      <c r="A844">
        <v>52160281</v>
      </c>
      <c r="B844" t="s">
        <v>1665</v>
      </c>
      <c r="C844" t="s">
        <v>1666</v>
      </c>
      <c r="D844" t="str">
        <f>TRIM(SUBSTITUTE(TblAddress[[#This Row],[person_address]],","," "))</f>
        <v>920 EAST CREEK DRIVE DRIPPING SPRINS TEXAS 78620 E.U.A. US</v>
      </c>
      <c r="E844" t="str">
        <f>TRIM([1]!RegExpReplace(TblAddress[[#This Row],[cln1]],"[^ 0-9]",""))</f>
        <v>920 78620</v>
      </c>
      <c r="F844" t="str">
        <f>TRIM([1]!RegExpFind(TblAddress[[#This Row],[cln1]],"(^|\D)\d{1,3}(\D|$)"))</f>
        <v>920</v>
      </c>
      <c r="G844" t="s">
        <v>19</v>
      </c>
      <c r="H844">
        <v>1</v>
      </c>
      <c r="I844">
        <f>LEN(TblAddress[[#This Row],[person_address]])</f>
        <v>61</v>
      </c>
      <c r="J844" s="1">
        <f>IF(TblAddress[[#This Row],[chr_len]]&lt;=I$1002,3,IF(TblAddress[[#This Row],[chr_len]]&lt;=I$1003,2,1))</f>
        <v>1</v>
      </c>
      <c r="K844">
        <f>IF(LEN(TRIM(TblAddress[[#This Row],[cln1]]))=0,0,LEN(TRIM(TblAddress[[#This Row],[cln1]]))-LEN(SUBSTITUTE(TblAddress[[#This Row],[cln1]]," ",""))+1)</f>
        <v>10</v>
      </c>
      <c r="L844">
        <f>IF(LEN(TRIM(TblAddress[[#This Row],[cln2]]))=0,0,LEN(TRIM(TblAddress[[#This Row],[cln2]]))-LEN(SUBSTITUTE(TblAddress[[#This Row],[cln2]]," ",""))+1)</f>
        <v>2</v>
      </c>
      <c r="M844">
        <f>IF(TblAddress[[#This Row],[cln3]]="",0,1)</f>
        <v>1</v>
      </c>
      <c r="N844" s="7">
        <f>LEN(SUBSTITUTE(TblAddress[[#This Row],[cln2]]," ",""))</f>
        <v>8</v>
      </c>
      <c r="O844" s="6">
        <f t="shared" ca="1" si="13"/>
        <v>0.76244308655679516</v>
      </c>
      <c r="P844" s="6">
        <v>0.14531425655409702</v>
      </c>
      <c r="Q844" s="6"/>
      <c r="R844" s="6"/>
      <c r="S844" s="6" t="s">
        <v>2262</v>
      </c>
      <c r="T844" s="6"/>
      <c r="U844" s="6"/>
      <c r="V844" s="6" t="s">
        <v>3876</v>
      </c>
      <c r="W844" s="17">
        <v>920</v>
      </c>
      <c r="X844" s="6"/>
      <c r="Y844" s="18"/>
      <c r="Z844" s="6" t="s">
        <v>3877</v>
      </c>
      <c r="AA844" s="6" t="s">
        <v>3878</v>
      </c>
      <c r="AB844" s="6" t="s">
        <v>3879</v>
      </c>
      <c r="AC844" s="6"/>
      <c r="AD844" s="6"/>
      <c r="AE844" s="6">
        <v>1</v>
      </c>
    </row>
    <row r="845" spans="1:31">
      <c r="A845">
        <v>52184589</v>
      </c>
      <c r="B845" t="s">
        <v>1667</v>
      </c>
      <c r="C845" t="s">
        <v>1668</v>
      </c>
      <c r="D845" t="str">
        <f>TRIM(SUBSTITUTE(TblAddress[[#This Row],[person_address]],","," "))</f>
        <v>8213 OLD MILL LANE WILLIAMSBURG VA 23188 US US</v>
      </c>
      <c r="E845" t="str">
        <f>TRIM([1]!RegExpReplace(TblAddress[[#This Row],[cln1]],"[^ 0-9]",""))</f>
        <v>8213 23188</v>
      </c>
      <c r="F845" t="str">
        <f>TRIM([1]!RegExpFind(TblAddress[[#This Row],[cln1]],"(^|\D)\d{1,3}(\D|$)"))</f>
        <v/>
      </c>
      <c r="G845" t="s">
        <v>19</v>
      </c>
      <c r="H845">
        <v>1</v>
      </c>
      <c r="I845">
        <f>LEN(TblAddress[[#This Row],[person_address]])</f>
        <v>47</v>
      </c>
      <c r="J845" s="1">
        <f>IF(TblAddress[[#This Row],[chr_len]]&lt;=I$1002,3,IF(TblAddress[[#This Row],[chr_len]]&lt;=I$1003,2,1))</f>
        <v>1</v>
      </c>
      <c r="K845">
        <f>IF(LEN(TRIM(TblAddress[[#This Row],[cln1]]))=0,0,LEN(TRIM(TblAddress[[#This Row],[cln1]]))-LEN(SUBSTITUTE(TblAddress[[#This Row],[cln1]]," ",""))+1)</f>
        <v>9</v>
      </c>
      <c r="L845">
        <f>IF(LEN(TRIM(TblAddress[[#This Row],[cln2]]))=0,0,LEN(TRIM(TblAddress[[#This Row],[cln2]]))-LEN(SUBSTITUTE(TblAddress[[#This Row],[cln2]]," ",""))+1)</f>
        <v>2</v>
      </c>
      <c r="M845">
        <f>IF(TblAddress[[#This Row],[cln3]]="",0,1)</f>
        <v>0</v>
      </c>
      <c r="N845" s="7">
        <f>LEN(SUBSTITUTE(TblAddress[[#This Row],[cln2]]," ",""))</f>
        <v>9</v>
      </c>
      <c r="O845" s="6">
        <f t="shared" ca="1" si="13"/>
        <v>0.12437346791869963</v>
      </c>
      <c r="P845" s="6">
        <v>0.15995661455546073</v>
      </c>
      <c r="Q845" s="6"/>
      <c r="R845" s="6"/>
      <c r="S845" s="6" t="s">
        <v>2263</v>
      </c>
      <c r="T845" s="6"/>
      <c r="U845" s="6"/>
      <c r="V845" s="8" t="s">
        <v>3106</v>
      </c>
      <c r="W845" s="6">
        <v>8213</v>
      </c>
      <c r="X845" s="6"/>
      <c r="Y845" s="8" t="s">
        <v>3107</v>
      </c>
      <c r="Z845" s="6" t="s">
        <v>3108</v>
      </c>
      <c r="AA845" s="6" t="s">
        <v>2089</v>
      </c>
      <c r="AB845" s="6" t="s">
        <v>19</v>
      </c>
      <c r="AC845" s="6"/>
      <c r="AD845" s="6"/>
      <c r="AE845" s="6">
        <v>1</v>
      </c>
    </row>
    <row r="846" spans="1:31">
      <c r="A846">
        <v>52233052</v>
      </c>
      <c r="B846" t="s">
        <v>1669</v>
      </c>
      <c r="C846" t="s">
        <v>1670</v>
      </c>
      <c r="D846" t="str">
        <f>TRIM(SUBSTITUTE(TblAddress[[#This Row],[person_address]],","," "))</f>
        <v>SCHONBLICK 17 73635 RUDERSBERG GERMANY</v>
      </c>
      <c r="E846" t="str">
        <f>TRIM([1]!RegExpReplace(TblAddress[[#This Row],[cln1]],"[^ 0-9]",""))</f>
        <v>17 73635</v>
      </c>
      <c r="F846" t="str">
        <f>TRIM([1]!RegExpFind(TblAddress[[#This Row],[cln1]],"(^|\D)\d{1,3}(\D|$)"))</f>
        <v>17</v>
      </c>
      <c r="G846" t="s">
        <v>4</v>
      </c>
      <c r="H846">
        <v>1</v>
      </c>
      <c r="I846">
        <f>LEN(TblAddress[[#This Row],[person_address]])</f>
        <v>40</v>
      </c>
      <c r="J846" s="1">
        <f>IF(TblAddress[[#This Row],[chr_len]]&lt;=I$1002,3,IF(TblAddress[[#This Row],[chr_len]]&lt;=I$1003,2,1))</f>
        <v>1</v>
      </c>
      <c r="K846">
        <f>IF(LEN(TRIM(TblAddress[[#This Row],[cln1]]))=0,0,LEN(TRIM(TblAddress[[#This Row],[cln1]]))-LEN(SUBSTITUTE(TblAddress[[#This Row],[cln1]]," ",""))+1)</f>
        <v>5</v>
      </c>
      <c r="L846">
        <f>IF(LEN(TRIM(TblAddress[[#This Row],[cln2]]))=0,0,LEN(TRIM(TblAddress[[#This Row],[cln2]]))-LEN(SUBSTITUTE(TblAddress[[#This Row],[cln2]]," ",""))+1)</f>
        <v>2</v>
      </c>
      <c r="M846">
        <f>IF(TblAddress[[#This Row],[cln3]]="",0,1)</f>
        <v>1</v>
      </c>
      <c r="N846" s="7">
        <f>LEN(SUBSTITUTE(TblAddress[[#This Row],[cln2]]," ",""))</f>
        <v>7</v>
      </c>
      <c r="O846" s="6">
        <f t="shared" ca="1" si="13"/>
        <v>0.83804618811183051</v>
      </c>
      <c r="P846" s="6">
        <v>0.14747281724874095</v>
      </c>
      <c r="Q846" s="6"/>
      <c r="R846" s="6"/>
      <c r="S846" s="6" t="s">
        <v>2263</v>
      </c>
      <c r="T846" s="6"/>
      <c r="U846" s="6"/>
      <c r="V846" s="8" t="s">
        <v>3109</v>
      </c>
      <c r="W846" s="6">
        <v>17</v>
      </c>
      <c r="X846" s="6"/>
      <c r="Y846" s="8" t="s">
        <v>3110</v>
      </c>
      <c r="Z846" s="6" t="s">
        <v>3111</v>
      </c>
      <c r="AA846" s="6"/>
      <c r="AB846" s="6" t="s">
        <v>2783</v>
      </c>
      <c r="AC846" s="6"/>
      <c r="AD846" s="6"/>
      <c r="AE846" s="6">
        <v>1</v>
      </c>
    </row>
    <row r="847" spans="1:31">
      <c r="A847">
        <v>52239583</v>
      </c>
      <c r="B847" t="s">
        <v>1671</v>
      </c>
      <c r="C847" t="s">
        <v>1672</v>
      </c>
      <c r="D847" t="str">
        <f>TRIM(SUBSTITUTE(TblAddress[[#This Row],[person_address]],","," "))</f>
        <v>C/O MORPHOSYS AG Lena-Christ-Strasse 48 82152 Martinsried/Planegg GERMANY</v>
      </c>
      <c r="E847" t="str">
        <f>TRIM([1]!RegExpReplace(TblAddress[[#This Row],[cln1]],"[^ 0-9]",""))</f>
        <v>48 82152</v>
      </c>
      <c r="F847" t="str">
        <f>TRIM([1]!RegExpFind(TblAddress[[#This Row],[cln1]],"(^|\D)\d{1,3}(\D|$)"))</f>
        <v>48</v>
      </c>
      <c r="G847" t="s">
        <v>4</v>
      </c>
      <c r="H847">
        <v>1</v>
      </c>
      <c r="I847">
        <f>LEN(TblAddress[[#This Row],[person_address]])</f>
        <v>75</v>
      </c>
      <c r="J847" s="1">
        <f>IF(TblAddress[[#This Row],[chr_len]]&lt;=I$1002,3,IF(TblAddress[[#This Row],[chr_len]]&lt;=I$1003,2,1))</f>
        <v>1</v>
      </c>
      <c r="K847">
        <f>IF(LEN(TRIM(TblAddress[[#This Row],[cln1]]))=0,0,LEN(TRIM(TblAddress[[#This Row],[cln1]]))-LEN(SUBSTITUTE(TblAddress[[#This Row],[cln1]]," ",""))+1)</f>
        <v>8</v>
      </c>
      <c r="L847">
        <f>IF(LEN(TRIM(TblAddress[[#This Row],[cln2]]))=0,0,LEN(TRIM(TblAddress[[#This Row],[cln2]]))-LEN(SUBSTITUTE(TblAddress[[#This Row],[cln2]]," ",""))+1)</f>
        <v>2</v>
      </c>
      <c r="M847">
        <f>IF(TblAddress[[#This Row],[cln3]]="",0,1)</f>
        <v>1</v>
      </c>
      <c r="N847" s="7">
        <f>LEN(SUBSTITUTE(TblAddress[[#This Row],[cln2]]," ",""))</f>
        <v>7</v>
      </c>
      <c r="O847" s="6">
        <f t="shared" ca="1" si="13"/>
        <v>0.34241315405057748</v>
      </c>
      <c r="P847" s="6">
        <v>0.17999086181607349</v>
      </c>
      <c r="Q847" s="6"/>
      <c r="R847" s="6"/>
      <c r="S847" s="6" t="s">
        <v>2264</v>
      </c>
      <c r="T847" s="7" t="s">
        <v>2779</v>
      </c>
      <c r="U847" s="7"/>
      <c r="V847" s="8" t="s">
        <v>2780</v>
      </c>
      <c r="W847" s="7">
        <v>48</v>
      </c>
      <c r="X847" s="7"/>
      <c r="Y847" s="8" t="s">
        <v>2781</v>
      </c>
      <c r="Z847" s="7" t="s">
        <v>2782</v>
      </c>
      <c r="AA847" s="7"/>
      <c r="AB847" s="7" t="s">
        <v>2783</v>
      </c>
      <c r="AC847" s="7"/>
      <c r="AD847" s="7"/>
      <c r="AE847" s="7">
        <v>1</v>
      </c>
    </row>
    <row r="848" spans="1:31">
      <c r="A848">
        <v>52259693</v>
      </c>
      <c r="B848" t="s">
        <v>1673</v>
      </c>
      <c r="C848" t="s">
        <v>1674</v>
      </c>
      <c r="D848" t="str">
        <f>TRIM(SUBSTITUTE(TblAddress[[#This Row],[person_address]],","," "))</f>
        <v>21118 Commerce Pointe Drive Walnut CA 91789 US</v>
      </c>
      <c r="E848" t="str">
        <f>TRIM([1]!RegExpReplace(TblAddress[[#This Row],[cln1]],"[^ 0-9]",""))</f>
        <v>21118 91789</v>
      </c>
      <c r="F848" t="str">
        <f>TRIM([1]!RegExpFind(TblAddress[[#This Row],[cln1]],"(^|\D)\d{1,3}(\D|$)"))</f>
        <v/>
      </c>
      <c r="G848" t="s">
        <v>19</v>
      </c>
      <c r="H848">
        <v>1</v>
      </c>
      <c r="I848">
        <f>LEN(TblAddress[[#This Row],[person_address]])</f>
        <v>47</v>
      </c>
      <c r="J848" s="1">
        <f>IF(TblAddress[[#This Row],[chr_len]]&lt;=I$1002,3,IF(TblAddress[[#This Row],[chr_len]]&lt;=I$1003,2,1))</f>
        <v>1</v>
      </c>
      <c r="K848">
        <f>IF(LEN(TRIM(TblAddress[[#This Row],[cln1]]))=0,0,LEN(TRIM(TblAddress[[#This Row],[cln1]]))-LEN(SUBSTITUTE(TblAddress[[#This Row],[cln1]]," ",""))+1)</f>
        <v>8</v>
      </c>
      <c r="L848">
        <f>IF(LEN(TRIM(TblAddress[[#This Row],[cln2]]))=0,0,LEN(TRIM(TblAddress[[#This Row],[cln2]]))-LEN(SUBSTITUTE(TblAddress[[#This Row],[cln2]]," ",""))+1)</f>
        <v>2</v>
      </c>
      <c r="M848">
        <f>IF(TblAddress[[#This Row],[cln3]]="",0,1)</f>
        <v>0</v>
      </c>
      <c r="N848" s="7">
        <f>LEN(SUBSTITUTE(TblAddress[[#This Row],[cln2]]," ",""))</f>
        <v>10</v>
      </c>
      <c r="O848" s="6">
        <f t="shared" ca="1" si="13"/>
        <v>0.94902210029882905</v>
      </c>
      <c r="P848" s="6">
        <v>0.1760971280305399</v>
      </c>
      <c r="Q848" s="6"/>
      <c r="R848" s="6"/>
      <c r="S848" s="6" t="s">
        <v>2264</v>
      </c>
      <c r="T848" s="7"/>
      <c r="U848" s="7"/>
      <c r="V848" s="8" t="s">
        <v>3921</v>
      </c>
      <c r="W848" s="7">
        <v>21118</v>
      </c>
      <c r="X848" s="7"/>
      <c r="Y848" s="8" t="s">
        <v>2784</v>
      </c>
      <c r="Z848" s="7" t="s">
        <v>3920</v>
      </c>
      <c r="AA848" s="7" t="s">
        <v>64</v>
      </c>
      <c r="AB848" s="7" t="s">
        <v>19</v>
      </c>
      <c r="AC848" s="7"/>
      <c r="AD848" s="7"/>
      <c r="AE848" s="7">
        <v>1</v>
      </c>
    </row>
    <row r="849" spans="1:31">
      <c r="A849">
        <v>52266361</v>
      </c>
      <c r="B849" t="s">
        <v>1675</v>
      </c>
      <c r="C849" t="s">
        <v>1676</v>
      </c>
      <c r="D849" t="str">
        <f>TRIM(SUBSTITUTE(TblAddress[[#This Row],[person_address]],","," "))</f>
        <v>c/o Center for iPS Cell Research and Application Institute for Integrated Cell-Material Sciences JP</v>
      </c>
      <c r="E849" t="str">
        <f>TRIM([1]!RegExpReplace(TblAddress[[#This Row],[cln1]],"[^ 0-9]",""))</f>
        <v/>
      </c>
      <c r="F849" t="str">
        <f>TRIM([1]!RegExpFind(TblAddress[[#This Row],[cln1]],"(^|\D)\d{1,3}(\D|$)"))</f>
        <v/>
      </c>
      <c r="G849" t="s">
        <v>8</v>
      </c>
      <c r="H849">
        <v>1</v>
      </c>
      <c r="I849">
        <f>LEN(TblAddress[[#This Row],[person_address]])</f>
        <v>100</v>
      </c>
      <c r="J849" s="1">
        <f>IF(TblAddress[[#This Row],[chr_len]]&lt;=I$1002,3,IF(TblAddress[[#This Row],[chr_len]]&lt;=I$1003,2,1))</f>
        <v>1</v>
      </c>
      <c r="K849">
        <f>IF(LEN(TRIM(TblAddress[[#This Row],[cln1]]))=0,0,LEN(TRIM(TblAddress[[#This Row],[cln1]]))-LEN(SUBSTITUTE(TblAddress[[#This Row],[cln1]]," ",""))+1)</f>
        <v>14</v>
      </c>
      <c r="L849">
        <f>IF(LEN(TRIM(TblAddress[[#This Row],[cln2]]))=0,0,LEN(TRIM(TblAddress[[#This Row],[cln2]]))-LEN(SUBSTITUTE(TblAddress[[#This Row],[cln2]]," ",""))+1)</f>
        <v>0</v>
      </c>
      <c r="M849">
        <f>IF(TblAddress[[#This Row],[cln3]]="",0,1)</f>
        <v>0</v>
      </c>
      <c r="N849" s="7">
        <f>LEN(SUBSTITUTE(TblAddress[[#This Row],[cln2]]," ",""))</f>
        <v>0</v>
      </c>
      <c r="O849" s="6">
        <f t="shared" ca="1" si="13"/>
        <v>0.32310152202833065</v>
      </c>
      <c r="P849" s="6">
        <v>0.21268914359975499</v>
      </c>
      <c r="Q849" s="6"/>
      <c r="R849" s="6"/>
      <c r="S849" s="6" t="s">
        <v>2266</v>
      </c>
      <c r="T849" s="6" t="s">
        <v>2482</v>
      </c>
      <c r="U849" s="6"/>
      <c r="V849" s="8"/>
      <c r="X849" s="6"/>
      <c r="Y849" s="8"/>
      <c r="Z849" s="6"/>
      <c r="AA849" s="6"/>
      <c r="AB849" s="6" t="s">
        <v>8</v>
      </c>
      <c r="AC849" s="6"/>
      <c r="AD849" s="6"/>
      <c r="AE849" s="6">
        <v>0</v>
      </c>
    </row>
    <row r="850" spans="1:31">
      <c r="A850">
        <v>52349646</v>
      </c>
      <c r="B850" t="s">
        <v>1677</v>
      </c>
      <c r="C850" t="s">
        <v>1678</v>
      </c>
      <c r="D850" t="str">
        <f>TRIM(SUBSTITUTE(TblAddress[[#This Row],[person_address]],","," "))</f>
        <v>c/o Toppan Printing Co. Ltd. 5-1 Taito 1-chome Taito-ku Tokyo 110-0016</v>
      </c>
      <c r="E850" t="str">
        <f>TRIM([1]!RegExpReplace(TblAddress[[#This Row],[cln1]],"[^ 0-9]",""))</f>
        <v>51 1 1100016</v>
      </c>
      <c r="F850" t="str">
        <f>TRIM([1]!RegExpFind(TblAddress[[#This Row],[cln1]],"(^|\D)\d{1,3}(\D|$)"))</f>
        <v>5-</v>
      </c>
      <c r="G850" t="s">
        <v>8</v>
      </c>
      <c r="H850">
        <v>1</v>
      </c>
      <c r="I850">
        <f>LEN(TblAddress[[#This Row],[person_address]])</f>
        <v>71</v>
      </c>
      <c r="J850" s="1">
        <f>IF(TblAddress[[#This Row],[chr_len]]&lt;=I$1002,3,IF(TblAddress[[#This Row],[chr_len]]&lt;=I$1003,2,1))</f>
        <v>1</v>
      </c>
      <c r="K850">
        <f>IF(LEN(TRIM(TblAddress[[#This Row],[cln1]]))=0,0,LEN(TRIM(TblAddress[[#This Row],[cln1]]))-LEN(SUBSTITUTE(TblAddress[[#This Row],[cln1]]," ",""))+1)</f>
        <v>11</v>
      </c>
      <c r="L850">
        <f>IF(LEN(TRIM(TblAddress[[#This Row],[cln2]]))=0,0,LEN(TRIM(TblAddress[[#This Row],[cln2]]))-LEN(SUBSTITUTE(TblAddress[[#This Row],[cln2]]," ",""))+1)</f>
        <v>3</v>
      </c>
      <c r="M850">
        <f>IF(TblAddress[[#This Row],[cln3]]="",0,1)</f>
        <v>1</v>
      </c>
      <c r="N850" s="7">
        <f>LEN(SUBSTITUTE(TblAddress[[#This Row],[cln2]]," ",""))</f>
        <v>10</v>
      </c>
      <c r="O850" s="6">
        <f t="shared" ca="1" si="13"/>
        <v>0.70711461501436279</v>
      </c>
      <c r="P850" s="6">
        <v>0.15273760052293905</v>
      </c>
      <c r="Q850" s="6"/>
      <c r="R850" s="6"/>
      <c r="S850" s="6" t="s">
        <v>2263</v>
      </c>
      <c r="T850" s="6" t="s">
        <v>3112</v>
      </c>
      <c r="U850" s="6"/>
      <c r="V850" s="8" t="s">
        <v>3113</v>
      </c>
      <c r="X850" s="6" t="s">
        <v>3114</v>
      </c>
      <c r="Y850" s="8" t="s">
        <v>3115</v>
      </c>
      <c r="Z850" s="6" t="s">
        <v>2159</v>
      </c>
      <c r="AA850" s="6"/>
      <c r="AB850" s="6"/>
      <c r="AC850" s="6"/>
      <c r="AD850" s="6"/>
      <c r="AE850" s="6">
        <v>1</v>
      </c>
    </row>
    <row r="851" spans="1:31">
      <c r="A851">
        <v>52351317</v>
      </c>
      <c r="B851" t="s">
        <v>1679</v>
      </c>
      <c r="C851" t="s">
        <v>1680</v>
      </c>
      <c r="D851" t="str">
        <f>TRIM(SUBSTITUTE(TblAddress[[#This Row],[person_address]],","," "))</f>
        <v>Kiryat Weizmann P.O. Box 150 76101 Rehovot</v>
      </c>
      <c r="E851" t="str">
        <f>TRIM([1]!RegExpReplace(TblAddress[[#This Row],[cln1]],"[^ 0-9]",""))</f>
        <v>150 76101</v>
      </c>
      <c r="F851" t="str">
        <f>TRIM([1]!RegExpFind(TblAddress[[#This Row],[cln1]],"(^|\D)\d{1,3}(\D|$)"))</f>
        <v>150</v>
      </c>
      <c r="G851" t="s">
        <v>75</v>
      </c>
      <c r="H851">
        <v>1</v>
      </c>
      <c r="I851">
        <f>LEN(TblAddress[[#This Row],[person_address]])</f>
        <v>42</v>
      </c>
      <c r="J851" s="1">
        <f>IF(TblAddress[[#This Row],[chr_len]]&lt;=I$1002,3,IF(TblAddress[[#This Row],[chr_len]]&lt;=I$1003,2,1))</f>
        <v>1</v>
      </c>
      <c r="K851">
        <f>IF(LEN(TRIM(TblAddress[[#This Row],[cln1]]))=0,0,LEN(TRIM(TblAddress[[#This Row],[cln1]]))-LEN(SUBSTITUTE(TblAddress[[#This Row],[cln1]]," ",""))+1)</f>
        <v>7</v>
      </c>
      <c r="L851">
        <f>IF(LEN(TRIM(TblAddress[[#This Row],[cln2]]))=0,0,LEN(TRIM(TblAddress[[#This Row],[cln2]]))-LEN(SUBSTITUTE(TblAddress[[#This Row],[cln2]]," ",""))+1)</f>
        <v>2</v>
      </c>
      <c r="M851">
        <f>IF(TblAddress[[#This Row],[cln3]]="",0,1)</f>
        <v>1</v>
      </c>
      <c r="N851" s="7">
        <f>LEN(SUBSTITUTE(TblAddress[[#This Row],[cln2]]," ",""))</f>
        <v>8</v>
      </c>
      <c r="O851" s="6">
        <f t="shared" ca="1" si="13"/>
        <v>0.82511553095108114</v>
      </c>
      <c r="P851" s="6">
        <v>0.20343530815436828</v>
      </c>
      <c r="Q851" s="6"/>
      <c r="R851" s="6"/>
      <c r="S851" s="6" t="s">
        <v>2266</v>
      </c>
      <c r="T851" s="6"/>
      <c r="U851" s="6"/>
      <c r="V851" s="6" t="s">
        <v>2483</v>
      </c>
      <c r="W851" s="6"/>
      <c r="X851" s="6" t="s">
        <v>2484</v>
      </c>
      <c r="Y851" s="8" t="s">
        <v>2485</v>
      </c>
      <c r="Z851" s="6" t="s">
        <v>2486</v>
      </c>
      <c r="AA851" s="6"/>
      <c r="AB851" s="6"/>
      <c r="AC851" s="6"/>
      <c r="AD851" s="6"/>
      <c r="AE851" s="6">
        <v>1</v>
      </c>
    </row>
    <row r="852" spans="1:31">
      <c r="A852">
        <v>52375308</v>
      </c>
      <c r="B852" t="s">
        <v>1681</v>
      </c>
      <c r="C852" t="s">
        <v>1682</v>
      </c>
      <c r="D852" t="str">
        <f>TRIM(SUBSTITUTE(TblAddress[[#This Row],[person_address]],","," "))</f>
        <v>219-24 Gasan-Dong Geumcheon-Gu Seoul</v>
      </c>
      <c r="E852" t="str">
        <f>TRIM([1]!RegExpReplace(TblAddress[[#This Row],[cln1]],"[^ 0-9]",""))</f>
        <v>21924</v>
      </c>
      <c r="F852" t="str">
        <f>TRIM([1]!RegExpFind(TblAddress[[#This Row],[cln1]],"(^|\D)\d{1,3}(\D|$)"))</f>
        <v>219-</v>
      </c>
      <c r="G852" t="s">
        <v>15</v>
      </c>
      <c r="H852">
        <v>1</v>
      </c>
      <c r="I852">
        <f>LEN(TblAddress[[#This Row],[person_address]])</f>
        <v>37</v>
      </c>
      <c r="J852" s="1">
        <f>IF(TblAddress[[#This Row],[chr_len]]&lt;=I$1002,3,IF(TblAddress[[#This Row],[chr_len]]&lt;=I$1003,2,1))</f>
        <v>1</v>
      </c>
      <c r="K852">
        <f>IF(LEN(TRIM(TblAddress[[#This Row],[cln1]]))=0,0,LEN(TRIM(TblAddress[[#This Row],[cln1]]))-LEN(SUBSTITUTE(TblAddress[[#This Row],[cln1]]," ",""))+1)</f>
        <v>4</v>
      </c>
      <c r="L852">
        <f>IF(LEN(TRIM(TblAddress[[#This Row],[cln2]]))=0,0,LEN(TRIM(TblAddress[[#This Row],[cln2]]))-LEN(SUBSTITUTE(TblAddress[[#This Row],[cln2]]," ",""))+1)</f>
        <v>1</v>
      </c>
      <c r="M852">
        <f>IF(TblAddress[[#This Row],[cln3]]="",0,1)</f>
        <v>1</v>
      </c>
      <c r="N852" s="7">
        <f>LEN(SUBSTITUTE(TblAddress[[#This Row],[cln2]]," ",""))</f>
        <v>5</v>
      </c>
      <c r="O852" s="6">
        <f t="shared" ca="1" si="13"/>
        <v>0.20952399256032705</v>
      </c>
      <c r="P852" s="6">
        <v>0.19390678317967747</v>
      </c>
      <c r="Q852" s="6"/>
      <c r="R852" s="6"/>
      <c r="S852" s="6" t="s">
        <v>2265</v>
      </c>
      <c r="T852" s="7"/>
      <c r="U852" s="7"/>
      <c r="V852" s="7" t="s">
        <v>3612</v>
      </c>
      <c r="W852" s="7"/>
      <c r="X852" s="7" t="s">
        <v>3613</v>
      </c>
      <c r="Y852" s="8"/>
      <c r="Z852" s="7" t="s">
        <v>620</v>
      </c>
      <c r="AA852" s="7"/>
      <c r="AB852" s="7"/>
      <c r="AC852" s="7"/>
      <c r="AD852" s="7"/>
      <c r="AE852" s="7">
        <v>1</v>
      </c>
    </row>
    <row r="853" spans="1:31">
      <c r="A853">
        <v>52447559</v>
      </c>
      <c r="B853" t="s">
        <v>1683</v>
      </c>
      <c r="C853" t="s">
        <v>1684</v>
      </c>
      <c r="D853" t="str">
        <f>TRIM(SUBSTITUTE(TblAddress[[#This Row],[person_address]],","," "))</f>
        <v>800 North Lindbergh Blvd. St. Louis MO 63167</v>
      </c>
      <c r="E853" t="str">
        <f>TRIM([1]!RegExpReplace(TblAddress[[#This Row],[cln1]],"[^ 0-9]",""))</f>
        <v>800 63167</v>
      </c>
      <c r="F853" t="str">
        <f>TRIM([1]!RegExpFind(TblAddress[[#This Row],[cln1]],"(^|\D)\d{1,3}(\D|$)"))</f>
        <v>800</v>
      </c>
      <c r="G853" t="s">
        <v>19</v>
      </c>
      <c r="H853">
        <v>1</v>
      </c>
      <c r="I853">
        <f>LEN(TblAddress[[#This Row],[person_address]])</f>
        <v>45</v>
      </c>
      <c r="J853" s="1">
        <f>IF(TblAddress[[#This Row],[chr_len]]&lt;=I$1002,3,IF(TblAddress[[#This Row],[chr_len]]&lt;=I$1003,2,1))</f>
        <v>1</v>
      </c>
      <c r="K853">
        <f>IF(LEN(TRIM(TblAddress[[#This Row],[cln1]]))=0,0,LEN(TRIM(TblAddress[[#This Row],[cln1]]))-LEN(SUBSTITUTE(TblAddress[[#This Row],[cln1]]," ",""))+1)</f>
        <v>8</v>
      </c>
      <c r="L853">
        <f>IF(LEN(TRIM(TblAddress[[#This Row],[cln2]]))=0,0,LEN(TRIM(TblAddress[[#This Row],[cln2]]))-LEN(SUBSTITUTE(TblAddress[[#This Row],[cln2]]," ",""))+1)</f>
        <v>2</v>
      </c>
      <c r="M853">
        <f>IF(TblAddress[[#This Row],[cln3]]="",0,1)</f>
        <v>1</v>
      </c>
      <c r="N853" s="7">
        <f>LEN(SUBSTITUTE(TblAddress[[#This Row],[cln2]]," ",""))</f>
        <v>8</v>
      </c>
      <c r="O853" s="6">
        <f t="shared" ca="1" si="13"/>
        <v>0.90539740338286201</v>
      </c>
      <c r="P853" s="6">
        <v>0.19268074135502955</v>
      </c>
      <c r="Q853" s="6"/>
      <c r="R853" s="6"/>
      <c r="S853" s="6" t="s">
        <v>2265</v>
      </c>
      <c r="T853" s="7"/>
      <c r="U853" s="7"/>
      <c r="V853" s="8" t="s">
        <v>3614</v>
      </c>
      <c r="W853" s="7">
        <v>800</v>
      </c>
      <c r="X853" s="7"/>
      <c r="Y853" s="8" t="s">
        <v>3615</v>
      </c>
      <c r="Z853" s="7" t="s">
        <v>3616</v>
      </c>
      <c r="AA853" s="7" t="s">
        <v>3617</v>
      </c>
      <c r="AB853" s="7"/>
      <c r="AC853" s="7"/>
      <c r="AD853" s="7"/>
      <c r="AE853" s="7">
        <v>1</v>
      </c>
    </row>
    <row r="854" spans="1:31">
      <c r="A854">
        <v>52467121</v>
      </c>
      <c r="B854" t="s">
        <v>1685</v>
      </c>
      <c r="C854" t="s">
        <v>1686</v>
      </c>
      <c r="D854" t="str">
        <f>TRIM(SUBSTITUTE(TblAddress[[#This Row],[person_address]],","," "))</f>
        <v>621 14th Street Place Nevada IA 50201</v>
      </c>
      <c r="E854" t="str">
        <f>TRIM([1]!RegExpReplace(TblAddress[[#This Row],[cln1]],"[^ 0-9]",""))</f>
        <v>621 14 50201</v>
      </c>
      <c r="F854" t="str">
        <f>TRIM([1]!RegExpFind(TblAddress[[#This Row],[cln1]],"(^|\D)\d{1,3}(\D|$)"))</f>
        <v>621</v>
      </c>
      <c r="G854" t="s">
        <v>19</v>
      </c>
      <c r="H854">
        <v>1</v>
      </c>
      <c r="I854">
        <f>LEN(TblAddress[[#This Row],[person_address]])</f>
        <v>38</v>
      </c>
      <c r="J854" s="1">
        <f>IF(TblAddress[[#This Row],[chr_len]]&lt;=I$1002,3,IF(TblAddress[[#This Row],[chr_len]]&lt;=I$1003,2,1))</f>
        <v>1</v>
      </c>
      <c r="K854">
        <f>IF(LEN(TRIM(TblAddress[[#This Row],[cln1]]))=0,0,LEN(TRIM(TblAddress[[#This Row],[cln1]]))-LEN(SUBSTITUTE(TblAddress[[#This Row],[cln1]]," ",""))+1)</f>
        <v>7</v>
      </c>
      <c r="L854">
        <f>IF(LEN(TRIM(TblAddress[[#This Row],[cln2]]))=0,0,LEN(TRIM(TblAddress[[#This Row],[cln2]]))-LEN(SUBSTITUTE(TblAddress[[#This Row],[cln2]]," ",""))+1)</f>
        <v>3</v>
      </c>
      <c r="M854">
        <f>IF(TblAddress[[#This Row],[cln3]]="",0,1)</f>
        <v>1</v>
      </c>
      <c r="N854" s="7">
        <f>LEN(SUBSTITUTE(TblAddress[[#This Row],[cln2]]," ",""))</f>
        <v>10</v>
      </c>
      <c r="O854" s="6">
        <f t="shared" ca="1" si="13"/>
        <v>9.5939484445606293E-2</v>
      </c>
      <c r="P854" s="6">
        <v>0.20733703722913366</v>
      </c>
      <c r="Q854" s="6"/>
      <c r="R854" s="6"/>
      <c r="S854" s="6" t="s">
        <v>2266</v>
      </c>
      <c r="T854" s="6"/>
      <c r="U854" s="6"/>
      <c r="V854" s="8" t="s">
        <v>2487</v>
      </c>
      <c r="W854" s="6">
        <v>621</v>
      </c>
      <c r="X854" s="6" t="s">
        <v>2488</v>
      </c>
      <c r="Y854" s="8" t="s">
        <v>2489</v>
      </c>
      <c r="Z854" s="6"/>
      <c r="AA854" s="6" t="s">
        <v>2490</v>
      </c>
      <c r="AB854" s="6"/>
      <c r="AC854" s="6"/>
      <c r="AD854" s="6"/>
      <c r="AE854" s="6">
        <v>0</v>
      </c>
    </row>
    <row r="855" spans="1:31">
      <c r="A855">
        <v>52555194</v>
      </c>
      <c r="B855" t="s">
        <v>1940</v>
      </c>
      <c r="C855" t="s">
        <v>1688</v>
      </c>
      <c r="D855" t="str">
        <f>TRIM(SUBSTITUTE(TblAddress[[#This Row],[person_address]],","," "))</f>
        <v>Neuherberg</v>
      </c>
      <c r="E855" t="str">
        <f>TRIM([1]!RegExpReplace(TblAddress[[#This Row],[cln1]],"[^ 0-9]",""))</f>
        <v/>
      </c>
      <c r="F855" t="str">
        <f>TRIM([1]!RegExpFind(TblAddress[[#This Row],[cln1]],"(^|\D)\d{1,3}(\D|$)"))</f>
        <v/>
      </c>
      <c r="G855" t="s">
        <v>4</v>
      </c>
      <c r="H855">
        <v>1</v>
      </c>
      <c r="I855">
        <f>LEN(TblAddress[[#This Row],[person_address]])</f>
        <v>10</v>
      </c>
      <c r="J855" s="1">
        <f>IF(TblAddress[[#This Row],[chr_len]]&lt;=I$1002,3,IF(TblAddress[[#This Row],[chr_len]]&lt;=I$1003,2,1))</f>
        <v>3</v>
      </c>
      <c r="K855">
        <f>IF(LEN(TRIM(TblAddress[[#This Row],[cln1]]))=0,0,LEN(TRIM(TblAddress[[#This Row],[cln1]]))-LEN(SUBSTITUTE(TblAddress[[#This Row],[cln1]]," ",""))+1)</f>
        <v>1</v>
      </c>
      <c r="L855">
        <f>IF(LEN(TRIM(TblAddress[[#This Row],[cln2]]))=0,0,LEN(TRIM(TblAddress[[#This Row],[cln2]]))-LEN(SUBSTITUTE(TblAddress[[#This Row],[cln2]]," ",""))+1)</f>
        <v>0</v>
      </c>
      <c r="M855">
        <f>IF(TblAddress[[#This Row],[cln3]]="",0,1)</f>
        <v>0</v>
      </c>
      <c r="N855" s="7">
        <f>LEN(SUBSTITUTE(TblAddress[[#This Row],[cln2]]," ",""))</f>
        <v>0</v>
      </c>
      <c r="O855" s="6">
        <f t="shared" ca="1" si="13"/>
        <v>0.59505134384888103</v>
      </c>
      <c r="P855" s="6">
        <v>0.12213444675361795</v>
      </c>
      <c r="Q855" s="6"/>
      <c r="R855" s="6"/>
      <c r="S855" s="6" t="s">
        <v>2261</v>
      </c>
      <c r="T855" s="7"/>
      <c r="U855" s="7"/>
      <c r="V855" s="8"/>
      <c r="W855" s="7"/>
      <c r="X855" s="7"/>
      <c r="Y855" s="8"/>
      <c r="Z855" s="7" t="s">
        <v>1688</v>
      </c>
      <c r="AA855" s="7"/>
      <c r="AB855" s="7"/>
      <c r="AC855" s="6"/>
      <c r="AD855" s="6"/>
      <c r="AE855" s="6">
        <v>0</v>
      </c>
    </row>
    <row r="856" spans="1:31">
      <c r="A856">
        <v>52558718</v>
      </c>
      <c r="B856" t="s">
        <v>1689</v>
      </c>
      <c r="C856" t="s">
        <v>1690</v>
      </c>
      <c r="D856" t="str">
        <f>TRIM(SUBSTITUTE(TblAddress[[#This Row],[person_address]],","," "))</f>
        <v>Tsu-shi Mie-ken</v>
      </c>
      <c r="E856" t="str">
        <f>TRIM([1]!RegExpReplace(TblAddress[[#This Row],[cln1]],"[^ 0-9]",""))</f>
        <v/>
      </c>
      <c r="F856" t="str">
        <f>TRIM([1]!RegExpFind(TblAddress[[#This Row],[cln1]],"(^|\D)\d{1,3}(\D|$)"))</f>
        <v/>
      </c>
      <c r="G856" t="s">
        <v>8</v>
      </c>
      <c r="H856">
        <v>1</v>
      </c>
      <c r="I856">
        <f>LEN(TblAddress[[#This Row],[person_address]])</f>
        <v>16</v>
      </c>
      <c r="J856" s="1">
        <f>IF(TblAddress[[#This Row],[chr_len]]&lt;=I$1002,3,IF(TblAddress[[#This Row],[chr_len]]&lt;=I$1003,2,1))</f>
        <v>3</v>
      </c>
      <c r="K856">
        <f>IF(LEN(TRIM(TblAddress[[#This Row],[cln1]]))=0,0,LEN(TRIM(TblAddress[[#This Row],[cln1]]))-LEN(SUBSTITUTE(TblAddress[[#This Row],[cln1]]," ",""))+1)</f>
        <v>2</v>
      </c>
      <c r="L856">
        <f>IF(LEN(TRIM(TblAddress[[#This Row],[cln2]]))=0,0,LEN(TRIM(TblAddress[[#This Row],[cln2]]))-LEN(SUBSTITUTE(TblAddress[[#This Row],[cln2]]," ",""))+1)</f>
        <v>0</v>
      </c>
      <c r="M856">
        <f>IF(TblAddress[[#This Row],[cln3]]="",0,1)</f>
        <v>0</v>
      </c>
      <c r="N856" s="7">
        <f>LEN(SUBSTITUTE(TblAddress[[#This Row],[cln2]]," ",""))</f>
        <v>0</v>
      </c>
      <c r="O856" s="6">
        <f t="shared" ca="1" si="13"/>
        <v>0.66077645969467114</v>
      </c>
      <c r="P856" s="6">
        <v>0.17953808966695783</v>
      </c>
      <c r="Q856" s="6"/>
      <c r="R856" s="6"/>
      <c r="S856" s="6" t="s">
        <v>2264</v>
      </c>
      <c r="T856" s="7"/>
      <c r="U856" s="7"/>
      <c r="V856" s="8"/>
      <c r="X856" s="7"/>
      <c r="Y856" s="8"/>
      <c r="Z856" s="7" t="s">
        <v>2785</v>
      </c>
      <c r="AA856" s="7" t="s">
        <v>2786</v>
      </c>
      <c r="AB856" s="7"/>
      <c r="AC856" s="7"/>
      <c r="AD856" s="7"/>
      <c r="AE856" s="7">
        <v>0</v>
      </c>
    </row>
    <row r="857" spans="1:31">
      <c r="A857">
        <v>52559625</v>
      </c>
      <c r="B857" t="s">
        <v>1691</v>
      </c>
      <c r="C857" t="s">
        <v>620</v>
      </c>
      <c r="D857" t="str">
        <f>TRIM(SUBSTITUTE(TblAddress[[#This Row],[person_address]],","," "))</f>
        <v>Seoul</v>
      </c>
      <c r="E857" t="str">
        <f>TRIM([1]!RegExpReplace(TblAddress[[#This Row],[cln1]],"[^ 0-9]",""))</f>
        <v/>
      </c>
      <c r="F857" t="str">
        <f>TRIM([1]!RegExpFind(TblAddress[[#This Row],[cln1]],"(^|\D)\d{1,3}(\D|$)"))</f>
        <v/>
      </c>
      <c r="G857" t="s">
        <v>15</v>
      </c>
      <c r="H857">
        <v>1</v>
      </c>
      <c r="I857">
        <f>LEN(TblAddress[[#This Row],[person_address]])</f>
        <v>5</v>
      </c>
      <c r="J857" s="1">
        <f>IF(TblAddress[[#This Row],[chr_len]]&lt;=I$1002,3,IF(TblAddress[[#This Row],[chr_len]]&lt;=I$1003,2,1))</f>
        <v>3</v>
      </c>
      <c r="K857">
        <f>IF(LEN(TRIM(TblAddress[[#This Row],[cln1]]))=0,0,LEN(TRIM(TblAddress[[#This Row],[cln1]]))-LEN(SUBSTITUTE(TblAddress[[#This Row],[cln1]]," ",""))+1)</f>
        <v>1</v>
      </c>
      <c r="L857">
        <f>IF(LEN(TRIM(TblAddress[[#This Row],[cln2]]))=0,0,LEN(TRIM(TblAddress[[#This Row],[cln2]]))-LEN(SUBSTITUTE(TblAddress[[#This Row],[cln2]]," ",""))+1)</f>
        <v>0</v>
      </c>
      <c r="M857">
        <f>IF(TblAddress[[#This Row],[cln3]]="",0,1)</f>
        <v>0</v>
      </c>
      <c r="N857" s="7">
        <f>LEN(SUBSTITUTE(TblAddress[[#This Row],[cln2]]," ",""))</f>
        <v>0</v>
      </c>
      <c r="O857" s="6">
        <f t="shared" ca="1" si="13"/>
        <v>6.4020892926305639E-2</v>
      </c>
      <c r="P857" s="6">
        <v>0.20624208083471185</v>
      </c>
      <c r="Q857" s="6"/>
      <c r="R857" s="6"/>
      <c r="S857" s="6" t="s">
        <v>2266</v>
      </c>
      <c r="T857" s="6"/>
      <c r="U857" s="6"/>
      <c r="V857" s="8"/>
      <c r="W857" s="6"/>
      <c r="X857" s="6"/>
      <c r="Y857" s="8"/>
      <c r="Z857" s="6" t="s">
        <v>620</v>
      </c>
      <c r="AA857" s="6"/>
      <c r="AB857" s="6"/>
      <c r="AC857" s="6"/>
      <c r="AD857" s="6"/>
      <c r="AE857" s="6">
        <v>0</v>
      </c>
    </row>
    <row r="858" spans="1:31">
      <c r="A858">
        <v>52569819</v>
      </c>
      <c r="B858" t="s">
        <v>1692</v>
      </c>
      <c r="C858" t="s">
        <v>613</v>
      </c>
      <c r="D858" t="str">
        <f>TRIM(SUBSTITUTE(TblAddress[[#This Row],[person_address]],","," "))</f>
        <v>Tokyo</v>
      </c>
      <c r="E858" t="str">
        <f>TRIM([1]!RegExpReplace(TblAddress[[#This Row],[cln1]],"[^ 0-9]",""))</f>
        <v/>
      </c>
      <c r="F858" t="str">
        <f>TRIM([1]!RegExpFind(TblAddress[[#This Row],[cln1]],"(^|\D)\d{1,3}(\D|$)"))</f>
        <v/>
      </c>
      <c r="G858" t="s">
        <v>8</v>
      </c>
      <c r="H858">
        <v>1</v>
      </c>
      <c r="I858">
        <f>LEN(TblAddress[[#This Row],[person_address]])</f>
        <v>5</v>
      </c>
      <c r="J858" s="1">
        <f>IF(TblAddress[[#This Row],[chr_len]]&lt;=I$1002,3,IF(TblAddress[[#This Row],[chr_len]]&lt;=I$1003,2,1))</f>
        <v>3</v>
      </c>
      <c r="K858">
        <f>IF(LEN(TRIM(TblAddress[[#This Row],[cln1]]))=0,0,LEN(TRIM(TblAddress[[#This Row],[cln1]]))-LEN(SUBSTITUTE(TblAddress[[#This Row],[cln1]]," ",""))+1)</f>
        <v>1</v>
      </c>
      <c r="L858">
        <f>IF(LEN(TRIM(TblAddress[[#This Row],[cln2]]))=0,0,LEN(TRIM(TblAddress[[#This Row],[cln2]]))-LEN(SUBSTITUTE(TblAddress[[#This Row],[cln2]]," ",""))+1)</f>
        <v>0</v>
      </c>
      <c r="M858">
        <f>IF(TblAddress[[#This Row],[cln3]]="",0,1)</f>
        <v>0</v>
      </c>
      <c r="N858" s="7">
        <f>LEN(SUBSTITUTE(TblAddress[[#This Row],[cln2]]," ",""))</f>
        <v>0</v>
      </c>
      <c r="O858" s="6">
        <f t="shared" ca="1" si="13"/>
        <v>0.74617469875912368</v>
      </c>
      <c r="P858" s="6">
        <v>0.17674497036461634</v>
      </c>
      <c r="Q858" s="6"/>
      <c r="R858" s="6"/>
      <c r="S858" s="6" t="s">
        <v>2264</v>
      </c>
      <c r="T858" s="7"/>
      <c r="U858" s="7"/>
      <c r="V858" s="8"/>
      <c r="X858" s="7"/>
      <c r="Y858" s="8"/>
      <c r="Z858" s="7" t="s">
        <v>613</v>
      </c>
      <c r="AA858" s="7"/>
      <c r="AB858" s="7"/>
      <c r="AC858" s="7"/>
      <c r="AD858" s="7"/>
      <c r="AE858" s="7">
        <v>0</v>
      </c>
    </row>
    <row r="859" spans="1:31">
      <c r="A859">
        <v>52572832</v>
      </c>
      <c r="B859" t="s">
        <v>1693</v>
      </c>
      <c r="C859" t="s">
        <v>1694</v>
      </c>
      <c r="D859" t="str">
        <f>TRIM(SUBSTITUTE(TblAddress[[#This Row],[person_address]],","," "))</f>
        <v>Genova</v>
      </c>
      <c r="E859" t="str">
        <f>TRIM([1]!RegExpReplace(TblAddress[[#This Row],[cln1]],"[^ 0-9]",""))</f>
        <v/>
      </c>
      <c r="F859" t="str">
        <f>TRIM([1]!RegExpFind(TblAddress[[#This Row],[cln1]],"(^|\D)\d{1,3}(\D|$)"))</f>
        <v/>
      </c>
      <c r="G859" t="s">
        <v>14</v>
      </c>
      <c r="H859">
        <v>1</v>
      </c>
      <c r="I859">
        <f>LEN(TblAddress[[#This Row],[person_address]])</f>
        <v>6</v>
      </c>
      <c r="J859" s="1">
        <f>IF(TblAddress[[#This Row],[chr_len]]&lt;=I$1002,3,IF(TblAddress[[#This Row],[chr_len]]&lt;=I$1003,2,1))</f>
        <v>3</v>
      </c>
      <c r="K859">
        <f>IF(LEN(TRIM(TblAddress[[#This Row],[cln1]]))=0,0,LEN(TRIM(TblAddress[[#This Row],[cln1]]))-LEN(SUBSTITUTE(TblAddress[[#This Row],[cln1]]," ",""))+1)</f>
        <v>1</v>
      </c>
      <c r="L859">
        <f>IF(LEN(TRIM(TblAddress[[#This Row],[cln2]]))=0,0,LEN(TRIM(TblAddress[[#This Row],[cln2]]))-LEN(SUBSTITUTE(TblAddress[[#This Row],[cln2]]," ",""))+1)</f>
        <v>0</v>
      </c>
      <c r="M859">
        <f>IF(TblAddress[[#This Row],[cln3]]="",0,1)</f>
        <v>0</v>
      </c>
      <c r="N859" s="7">
        <f>LEN(SUBSTITUTE(TblAddress[[#This Row],[cln2]]," ",""))</f>
        <v>0</v>
      </c>
      <c r="O859" s="6">
        <f t="shared" ca="1" si="13"/>
        <v>0.82857569395759623</v>
      </c>
      <c r="P859" s="6">
        <v>0.12776531004749747</v>
      </c>
      <c r="Q859" s="6"/>
      <c r="R859" s="6"/>
      <c r="S859" s="6" t="s">
        <v>2261</v>
      </c>
      <c r="T859" s="7"/>
      <c r="U859" s="7"/>
      <c r="V859" s="8"/>
      <c r="W859" s="7"/>
      <c r="X859" s="7"/>
      <c r="Y859" s="8"/>
      <c r="Z859" s="7" t="s">
        <v>1694</v>
      </c>
      <c r="AA859" s="7"/>
      <c r="AB859" s="7"/>
      <c r="AC859" s="6"/>
      <c r="AD859" s="6"/>
      <c r="AE859" s="6">
        <v>0</v>
      </c>
    </row>
    <row r="860" spans="1:31">
      <c r="A860">
        <v>52575535</v>
      </c>
      <c r="B860" t="s">
        <v>1695</v>
      </c>
      <c r="C860" t="s">
        <v>628</v>
      </c>
      <c r="D860" t="str">
        <f>TRIM(SUBSTITUTE(TblAddress[[#This Row],[person_address]],","," "))</f>
        <v>Kanagawa</v>
      </c>
      <c r="E860" t="str">
        <f>TRIM([1]!RegExpReplace(TblAddress[[#This Row],[cln1]],"[^ 0-9]",""))</f>
        <v/>
      </c>
      <c r="F860" t="str">
        <f>TRIM([1]!RegExpFind(TblAddress[[#This Row],[cln1]],"(^|\D)\d{1,3}(\D|$)"))</f>
        <v/>
      </c>
      <c r="G860" t="s">
        <v>8</v>
      </c>
      <c r="H860">
        <v>1</v>
      </c>
      <c r="I860">
        <f>LEN(TblAddress[[#This Row],[person_address]])</f>
        <v>8</v>
      </c>
      <c r="J860" s="1">
        <f>IF(TblAddress[[#This Row],[chr_len]]&lt;=I$1002,3,IF(TblAddress[[#This Row],[chr_len]]&lt;=I$1003,2,1))</f>
        <v>3</v>
      </c>
      <c r="K860">
        <f>IF(LEN(TRIM(TblAddress[[#This Row],[cln1]]))=0,0,LEN(TRIM(TblAddress[[#This Row],[cln1]]))-LEN(SUBSTITUTE(TblAddress[[#This Row],[cln1]]," ",""))+1)</f>
        <v>1</v>
      </c>
      <c r="L860">
        <f>IF(LEN(TRIM(TblAddress[[#This Row],[cln2]]))=0,0,LEN(TRIM(TblAddress[[#This Row],[cln2]]))-LEN(SUBSTITUTE(TblAddress[[#This Row],[cln2]]," ",""))+1)</f>
        <v>0</v>
      </c>
      <c r="M860">
        <f>IF(TblAddress[[#This Row],[cln3]]="",0,1)</f>
        <v>0</v>
      </c>
      <c r="N860" s="7">
        <f>LEN(SUBSTITUTE(TblAddress[[#This Row],[cln2]]," ",""))</f>
        <v>0</v>
      </c>
      <c r="O860" s="6">
        <f t="shared" ca="1" si="13"/>
        <v>0.96930587617410646</v>
      </c>
      <c r="P860" s="6">
        <v>0.17117161245096235</v>
      </c>
      <c r="Q860" s="6"/>
      <c r="R860" s="6"/>
      <c r="S860" s="6" t="s">
        <v>2264</v>
      </c>
      <c r="T860" s="7"/>
      <c r="U860" s="7"/>
      <c r="V860" s="8"/>
      <c r="X860" s="7"/>
      <c r="Y860" s="8"/>
      <c r="Z860" s="7"/>
      <c r="AA860" s="7" t="s">
        <v>628</v>
      </c>
      <c r="AB860" s="7"/>
      <c r="AC860" s="7"/>
      <c r="AD860" s="7"/>
      <c r="AE860" s="7">
        <v>0</v>
      </c>
    </row>
    <row r="861" spans="1:31">
      <c r="A861">
        <v>52582395</v>
      </c>
      <c r="B861" t="s">
        <v>1696</v>
      </c>
      <c r="C861" t="s">
        <v>1697</v>
      </c>
      <c r="D861" t="str">
        <f>TRIM(SUBSTITUTE(TblAddress[[#This Row],[person_address]],","," "))</f>
        <v>McDonald TN</v>
      </c>
      <c r="E861" t="str">
        <f>TRIM([1]!RegExpReplace(TblAddress[[#This Row],[cln1]],"[^ 0-9]",""))</f>
        <v/>
      </c>
      <c r="F861" t="str">
        <f>TRIM([1]!RegExpFind(TblAddress[[#This Row],[cln1]],"(^|\D)\d{1,3}(\D|$)"))</f>
        <v/>
      </c>
      <c r="G861" t="s">
        <v>19</v>
      </c>
      <c r="H861">
        <v>1</v>
      </c>
      <c r="I861">
        <f>LEN(TblAddress[[#This Row],[person_address]])</f>
        <v>11</v>
      </c>
      <c r="J861" s="1">
        <f>IF(TblAddress[[#This Row],[chr_len]]&lt;=I$1002,3,IF(TblAddress[[#This Row],[chr_len]]&lt;=I$1003,2,1))</f>
        <v>3</v>
      </c>
      <c r="K861">
        <f>IF(LEN(TRIM(TblAddress[[#This Row],[cln1]]))=0,0,LEN(TRIM(TblAddress[[#This Row],[cln1]]))-LEN(SUBSTITUTE(TblAddress[[#This Row],[cln1]]," ",""))+1)</f>
        <v>2</v>
      </c>
      <c r="L861">
        <f>IF(LEN(TRIM(TblAddress[[#This Row],[cln2]]))=0,0,LEN(TRIM(TblAddress[[#This Row],[cln2]]))-LEN(SUBSTITUTE(TblAddress[[#This Row],[cln2]]," ",""))+1)</f>
        <v>0</v>
      </c>
      <c r="M861">
        <f>IF(TblAddress[[#This Row],[cln3]]="",0,1)</f>
        <v>0</v>
      </c>
      <c r="N861" s="7">
        <f>LEN(SUBSTITUTE(TblAddress[[#This Row],[cln2]]," ",""))</f>
        <v>0</v>
      </c>
      <c r="O861" s="6">
        <f t="shared" ca="1" si="13"/>
        <v>0.60167223813491311</v>
      </c>
      <c r="P861" s="6">
        <v>0.18495170901523172</v>
      </c>
      <c r="Q861" s="6"/>
      <c r="R861" s="6"/>
      <c r="S861" s="6" t="s">
        <v>2265</v>
      </c>
      <c r="T861" s="7"/>
      <c r="U861" s="7"/>
      <c r="V861" s="8"/>
      <c r="W861" s="7"/>
      <c r="X861" s="7" t="s">
        <v>3618</v>
      </c>
      <c r="Y861" s="8"/>
      <c r="Z861" s="7"/>
      <c r="AA861" s="7" t="s">
        <v>1834</v>
      </c>
      <c r="AB861" s="7"/>
      <c r="AC861" s="7"/>
      <c r="AD861" s="7"/>
      <c r="AE861" s="7">
        <v>0</v>
      </c>
    </row>
    <row r="862" spans="1:31">
      <c r="A862">
        <v>52586750</v>
      </c>
      <c r="B862" t="s">
        <v>1698</v>
      </c>
      <c r="C862" t="s">
        <v>1214</v>
      </c>
      <c r="D862" t="str">
        <f>TRIM(SUBSTITUTE(TblAddress[[#This Row],[person_address]],","," "))</f>
        <v>Longmont CO</v>
      </c>
      <c r="E862" t="str">
        <f>TRIM([1]!RegExpReplace(TblAddress[[#This Row],[cln1]],"[^ 0-9]",""))</f>
        <v/>
      </c>
      <c r="F862" t="str">
        <f>TRIM([1]!RegExpFind(TblAddress[[#This Row],[cln1]],"(^|\D)\d{1,3}(\D|$)"))</f>
        <v/>
      </c>
      <c r="G862" t="s">
        <v>19</v>
      </c>
      <c r="H862">
        <v>1</v>
      </c>
      <c r="I862">
        <f>LEN(TblAddress[[#This Row],[person_address]])</f>
        <v>11</v>
      </c>
      <c r="J862" s="1">
        <f>IF(TblAddress[[#This Row],[chr_len]]&lt;=I$1002,3,IF(TblAddress[[#This Row],[chr_len]]&lt;=I$1003,2,1))</f>
        <v>3</v>
      </c>
      <c r="K862">
        <f>IF(LEN(TRIM(TblAddress[[#This Row],[cln1]]))=0,0,LEN(TRIM(TblAddress[[#This Row],[cln1]]))-LEN(SUBSTITUTE(TblAddress[[#This Row],[cln1]]," ",""))+1)</f>
        <v>2</v>
      </c>
      <c r="L862">
        <f>IF(LEN(TRIM(TblAddress[[#This Row],[cln2]]))=0,0,LEN(TRIM(TblAddress[[#This Row],[cln2]]))-LEN(SUBSTITUTE(TblAddress[[#This Row],[cln2]]," ",""))+1)</f>
        <v>0</v>
      </c>
      <c r="M862">
        <f>IF(TblAddress[[#This Row],[cln3]]="",0,1)</f>
        <v>0</v>
      </c>
      <c r="N862" s="7">
        <f>LEN(SUBSTITUTE(TblAddress[[#This Row],[cln2]]," ",""))</f>
        <v>0</v>
      </c>
      <c r="O862" s="6">
        <f t="shared" ca="1" si="13"/>
        <v>0.14246799845599678</v>
      </c>
      <c r="P862" s="6">
        <v>0.20091010786287156</v>
      </c>
      <c r="Q862" s="6"/>
      <c r="R862" s="6"/>
      <c r="S862" s="6" t="s">
        <v>2266</v>
      </c>
      <c r="T862" s="6"/>
      <c r="U862" s="6"/>
      <c r="V862" s="8"/>
      <c r="W862" s="6"/>
      <c r="X862" s="6"/>
      <c r="Y862" s="8"/>
      <c r="Z862" s="6" t="s">
        <v>748</v>
      </c>
      <c r="AA862" s="6" t="s">
        <v>2491</v>
      </c>
      <c r="AB862" s="6"/>
      <c r="AC862" s="6"/>
      <c r="AD862" s="6"/>
      <c r="AE862" s="6">
        <v>0</v>
      </c>
    </row>
    <row r="863" spans="1:31">
      <c r="A863">
        <v>52644806</v>
      </c>
      <c r="B863" t="s">
        <v>1701</v>
      </c>
      <c r="C863" t="s">
        <v>608</v>
      </c>
      <c r="D863" t="str">
        <f>TRIM(SUBSTITUTE(TblAddress[[#This Row],[person_address]],","," "))</f>
        <v>Portland OR</v>
      </c>
      <c r="E863" t="str">
        <f>TRIM([1]!RegExpReplace(TblAddress[[#This Row],[cln1]],"[^ 0-9]",""))</f>
        <v/>
      </c>
      <c r="F863" t="str">
        <f>TRIM([1]!RegExpFind(TblAddress[[#This Row],[cln1]],"(^|\D)\d{1,3}(\D|$)"))</f>
        <v/>
      </c>
      <c r="G863" t="s">
        <v>19</v>
      </c>
      <c r="H863">
        <v>1</v>
      </c>
      <c r="I863">
        <f>LEN(TblAddress[[#This Row],[person_address]])</f>
        <v>11</v>
      </c>
      <c r="J863" s="1">
        <f>IF(TblAddress[[#This Row],[chr_len]]&lt;=I$1002,3,IF(TblAddress[[#This Row],[chr_len]]&lt;=I$1003,2,1))</f>
        <v>3</v>
      </c>
      <c r="K863">
        <f>IF(LEN(TRIM(TblAddress[[#This Row],[cln1]]))=0,0,LEN(TRIM(TblAddress[[#This Row],[cln1]]))-LEN(SUBSTITUTE(TblAddress[[#This Row],[cln1]]," ",""))+1)</f>
        <v>2</v>
      </c>
      <c r="L863">
        <f>IF(LEN(TRIM(TblAddress[[#This Row],[cln2]]))=0,0,LEN(TRIM(TblAddress[[#This Row],[cln2]]))-LEN(SUBSTITUTE(TblAddress[[#This Row],[cln2]]," ",""))+1)</f>
        <v>0</v>
      </c>
      <c r="M863">
        <f>IF(TblAddress[[#This Row],[cln3]]="",0,1)</f>
        <v>0</v>
      </c>
      <c r="N863" s="7">
        <f>LEN(SUBSTITUTE(TblAddress[[#This Row],[cln2]]," ",""))</f>
        <v>0</v>
      </c>
      <c r="O863" s="6">
        <f t="shared" ca="1" si="13"/>
        <v>0.67048282640851464</v>
      </c>
      <c r="P863" s="6">
        <v>0.20950703924985004</v>
      </c>
      <c r="Q863" s="6"/>
      <c r="R863" s="6"/>
      <c r="S863" s="6" t="s">
        <v>2266</v>
      </c>
      <c r="T863" s="6"/>
      <c r="U863" s="6"/>
      <c r="V863" s="8"/>
      <c r="W863" s="6"/>
      <c r="X863" s="6"/>
      <c r="Y863" s="8"/>
      <c r="Z863" s="6" t="s">
        <v>655</v>
      </c>
      <c r="AA863" s="6" t="s">
        <v>2399</v>
      </c>
      <c r="AB863" s="6"/>
      <c r="AC863" s="6"/>
      <c r="AD863" s="6"/>
      <c r="AE863" s="6">
        <v>0</v>
      </c>
    </row>
    <row r="864" spans="1:31">
      <c r="A864">
        <v>52801376</v>
      </c>
      <c r="B864" t="s">
        <v>1702</v>
      </c>
      <c r="C864" t="s">
        <v>241</v>
      </c>
      <c r="D864" t="str">
        <f>TRIM(SUBSTITUTE(TblAddress[[#This Row],[person_address]],","," "))</f>
        <v>BR</v>
      </c>
      <c r="E864" t="str">
        <f>TRIM([1]!RegExpReplace(TblAddress[[#This Row],[cln1]],"[^ 0-9]",""))</f>
        <v/>
      </c>
      <c r="F864" t="str">
        <f>TRIM([1]!RegExpFind(TblAddress[[#This Row],[cln1]],"(^|\D)\d{1,3}(\D|$)"))</f>
        <v/>
      </c>
      <c r="G864" t="s">
        <v>241</v>
      </c>
      <c r="H864">
        <v>1</v>
      </c>
      <c r="I864">
        <f>LEN(TblAddress[[#This Row],[person_address]])</f>
        <v>2</v>
      </c>
      <c r="J864" s="1">
        <f>IF(TblAddress[[#This Row],[chr_len]]&lt;=I$1002,3,IF(TblAddress[[#This Row],[chr_len]]&lt;=I$1003,2,1))</f>
        <v>3</v>
      </c>
      <c r="K864">
        <f>IF(LEN(TRIM(TblAddress[[#This Row],[cln1]]))=0,0,LEN(TRIM(TblAddress[[#This Row],[cln1]]))-LEN(SUBSTITUTE(TblAddress[[#This Row],[cln1]]," ",""))+1)</f>
        <v>1</v>
      </c>
      <c r="L864">
        <f>IF(LEN(TRIM(TblAddress[[#This Row],[cln2]]))=0,0,LEN(TRIM(TblAddress[[#This Row],[cln2]]))-LEN(SUBSTITUTE(TblAddress[[#This Row],[cln2]]," ",""))+1)</f>
        <v>0</v>
      </c>
      <c r="M864">
        <f>IF(TblAddress[[#This Row],[cln3]]="",0,1)</f>
        <v>0</v>
      </c>
      <c r="N864" s="7">
        <f>LEN(SUBSTITUTE(TblAddress[[#This Row],[cln2]]," ",""))</f>
        <v>0</v>
      </c>
      <c r="O864" s="6">
        <f t="shared" ca="1" si="13"/>
        <v>0.58615810460311346</v>
      </c>
      <c r="P864" s="6">
        <v>0.16426466553588093</v>
      </c>
      <c r="Q864" s="6"/>
      <c r="R864" s="6"/>
      <c r="S864" s="6" t="s">
        <v>2263</v>
      </c>
      <c r="T864" s="6"/>
      <c r="U864" s="6"/>
      <c r="V864" s="8"/>
      <c r="W864" s="6"/>
      <c r="X864" s="6"/>
      <c r="Y864" s="8"/>
      <c r="Z864" s="6"/>
      <c r="AA864" s="6"/>
      <c r="AB864" s="6" t="s">
        <v>241</v>
      </c>
      <c r="AC864" s="6"/>
      <c r="AD864" s="6"/>
      <c r="AE864" s="6">
        <v>0</v>
      </c>
    </row>
    <row r="865" spans="1:31">
      <c r="A865">
        <v>52890318</v>
      </c>
      <c r="B865" t="s">
        <v>1703</v>
      </c>
      <c r="C865" t="s">
        <v>1704</v>
      </c>
      <c r="D865" t="str">
        <f>TRIM(SUBSTITUTE(TblAddress[[#This Row],[person_address]],","," "))</f>
        <v>Building A Raycom Info Tech Park Tower 2 Kexueyuan Nanlu zhongguancun 100081 CN</v>
      </c>
      <c r="E865" t="str">
        <f>TRIM([1]!RegExpReplace(TblAddress[[#This Row],[cln1]],"[^ 0-9]",""))</f>
        <v>2 100081</v>
      </c>
      <c r="F865" t="str">
        <f>TRIM([1]!RegExpFind(TblAddress[[#This Row],[cln1]],"(^|\D)\d{1,3}(\D|$)"))</f>
        <v>2</v>
      </c>
      <c r="G865" t="s">
        <v>61</v>
      </c>
      <c r="H865">
        <v>1</v>
      </c>
      <c r="I865">
        <f>LEN(TblAddress[[#This Row],[person_address]])</f>
        <v>80</v>
      </c>
      <c r="J865" s="1">
        <f>IF(TblAddress[[#This Row],[chr_len]]&lt;=I$1002,3,IF(TblAddress[[#This Row],[chr_len]]&lt;=I$1003,2,1))</f>
        <v>1</v>
      </c>
      <c r="K865">
        <f>IF(LEN(TRIM(TblAddress[[#This Row],[cln1]]))=0,0,LEN(TRIM(TblAddress[[#This Row],[cln1]]))-LEN(SUBSTITUTE(TblAddress[[#This Row],[cln1]]," ",""))+1)</f>
        <v>13</v>
      </c>
      <c r="L865">
        <f>IF(LEN(TRIM(TblAddress[[#This Row],[cln2]]))=0,0,LEN(TRIM(TblAddress[[#This Row],[cln2]]))-LEN(SUBSTITUTE(TblAddress[[#This Row],[cln2]]," ",""))+1)</f>
        <v>2</v>
      </c>
      <c r="M865">
        <f>IF(TblAddress[[#This Row],[cln3]]="",0,1)</f>
        <v>1</v>
      </c>
      <c r="N865" s="7">
        <f>LEN(SUBSTITUTE(TblAddress[[#This Row],[cln2]]," ",""))</f>
        <v>7</v>
      </c>
      <c r="O865" s="6">
        <f t="shared" ca="1" si="13"/>
        <v>0.70675984114496815</v>
      </c>
      <c r="P865" s="6">
        <v>0.18572491973256433</v>
      </c>
      <c r="Q865" s="6"/>
      <c r="R865" s="6"/>
      <c r="S865" s="6" t="s">
        <v>2265</v>
      </c>
      <c r="T865" s="7" t="s">
        <v>3619</v>
      </c>
      <c r="U865" s="7" t="s">
        <v>3620</v>
      </c>
      <c r="V865" s="8" t="s">
        <v>3621</v>
      </c>
      <c r="W865" s="7">
        <v>2</v>
      </c>
      <c r="X865" s="7" t="s">
        <v>3622</v>
      </c>
      <c r="Y865" s="8" t="s">
        <v>3623</v>
      </c>
      <c r="Z865" s="7"/>
      <c r="AA865" s="7"/>
      <c r="AB865" s="7"/>
      <c r="AC865" s="7"/>
      <c r="AD865" s="7"/>
      <c r="AE865" s="7">
        <v>1</v>
      </c>
    </row>
    <row r="866" spans="1:31">
      <c r="A866">
        <v>52926019</v>
      </c>
      <c r="B866" t="s">
        <v>1705</v>
      </c>
      <c r="C866" t="s">
        <v>1706</v>
      </c>
      <c r="D866" t="str">
        <f>TRIM(SUBSTITUTE(TblAddress[[#This Row],[person_address]],","," "))</f>
        <v>A/C SHARP KABUSHIKI KAISHA 22-22 NAGAIKE-CHO ABENO-KU OSAKA-SHI OSAKA 545-8522 JP</v>
      </c>
      <c r="E866" t="str">
        <f>TRIM([1]!RegExpReplace(TblAddress[[#This Row],[cln1]],"[^ 0-9]",""))</f>
        <v>2222 5458522</v>
      </c>
      <c r="F866" t="str">
        <f>TRIM([1]!RegExpFind(TblAddress[[#This Row],[cln1]],"(^|\D)\d{1,3}(\D|$)"))</f>
        <v>22-</v>
      </c>
      <c r="G866" t="s">
        <v>8</v>
      </c>
      <c r="H866">
        <v>1</v>
      </c>
      <c r="I866">
        <f>LEN(TblAddress[[#This Row],[person_address]])</f>
        <v>86</v>
      </c>
      <c r="J866" s="1">
        <f>IF(TblAddress[[#This Row],[chr_len]]&lt;=I$1002,3,IF(TblAddress[[#This Row],[chr_len]]&lt;=I$1003,2,1))</f>
        <v>1</v>
      </c>
      <c r="K866">
        <f>IF(LEN(TRIM(TblAddress[[#This Row],[cln1]]))=0,0,LEN(TRIM(TblAddress[[#This Row],[cln1]]))-LEN(SUBSTITUTE(TblAddress[[#This Row],[cln1]]," ",""))+1)</f>
        <v>11</v>
      </c>
      <c r="L866">
        <f>IF(LEN(TRIM(TblAddress[[#This Row],[cln2]]))=0,0,LEN(TRIM(TblAddress[[#This Row],[cln2]]))-LEN(SUBSTITUTE(TblAddress[[#This Row],[cln2]]," ",""))+1)</f>
        <v>2</v>
      </c>
      <c r="M866">
        <f>IF(TblAddress[[#This Row],[cln3]]="",0,1)</f>
        <v>1</v>
      </c>
      <c r="N866" s="7">
        <f>LEN(SUBSTITUTE(TblAddress[[#This Row],[cln2]]," ",""))</f>
        <v>11</v>
      </c>
      <c r="O866" s="6">
        <f t="shared" ca="1" si="13"/>
        <v>8.4992080291281136E-2</v>
      </c>
      <c r="P866" s="6">
        <v>0.15396906489679785</v>
      </c>
      <c r="Q866" s="6"/>
      <c r="R866" s="6"/>
      <c r="S866" s="6" t="s">
        <v>2263</v>
      </c>
      <c r="T866" s="6" t="s">
        <v>3116</v>
      </c>
      <c r="U866" s="6"/>
      <c r="V866" s="8" t="s">
        <v>3117</v>
      </c>
      <c r="X866" s="6" t="s">
        <v>3118</v>
      </c>
      <c r="Y866" s="8" t="s">
        <v>3119</v>
      </c>
      <c r="Z866" s="6" t="s">
        <v>3120</v>
      </c>
      <c r="AA866" s="6" t="s">
        <v>3121</v>
      </c>
      <c r="AB866" s="6" t="s">
        <v>8</v>
      </c>
      <c r="AC866" s="6"/>
      <c r="AD866" s="6"/>
      <c r="AE866" s="6">
        <v>1</v>
      </c>
    </row>
    <row r="867" spans="1:31">
      <c r="A867">
        <v>52932908</v>
      </c>
      <c r="B867" t="s">
        <v>1941</v>
      </c>
      <c r="C867" t="s">
        <v>1707</v>
      </c>
      <c r="D867" t="str">
        <f>TRIM(SUBSTITUTE(TblAddress[[#This Row],[person_address]],","," "))</f>
        <v>RUA HENRIQUE MIERS 427 APTO 402 COSTA E SILVA 89218600 JOINVILLE BR</v>
      </c>
      <c r="E867" t="str">
        <f>TRIM([1]!RegExpReplace(TblAddress[[#This Row],[cln1]],"[^ 0-9]",""))</f>
        <v>427 402 89218600</v>
      </c>
      <c r="F867" t="str">
        <f>TRIM([1]!RegExpFind(TblAddress[[#This Row],[cln1]],"(^|\D)\d{1,3}(\D|$)"))</f>
        <v>427</v>
      </c>
      <c r="G867" t="s">
        <v>241</v>
      </c>
      <c r="H867">
        <v>1</v>
      </c>
      <c r="I867">
        <f>LEN(TblAddress[[#This Row],[person_address]])</f>
        <v>70</v>
      </c>
      <c r="J867" s="1">
        <f>IF(TblAddress[[#This Row],[chr_len]]&lt;=I$1002,3,IF(TblAddress[[#This Row],[chr_len]]&lt;=I$1003,2,1))</f>
        <v>1</v>
      </c>
      <c r="K867">
        <f>IF(LEN(TRIM(TblAddress[[#This Row],[cln1]]))=0,0,LEN(TRIM(TblAddress[[#This Row],[cln1]]))-LEN(SUBSTITUTE(TblAddress[[#This Row],[cln1]]," ",""))+1)</f>
        <v>12</v>
      </c>
      <c r="L867">
        <f>IF(LEN(TRIM(TblAddress[[#This Row],[cln2]]))=0,0,LEN(TRIM(TblAddress[[#This Row],[cln2]]))-LEN(SUBSTITUTE(TblAddress[[#This Row],[cln2]]," ",""))+1)</f>
        <v>3</v>
      </c>
      <c r="M867">
        <f>IF(TblAddress[[#This Row],[cln3]]="",0,1)</f>
        <v>1</v>
      </c>
      <c r="N867" s="7">
        <f>LEN(SUBSTITUTE(TblAddress[[#This Row],[cln2]]," ",""))</f>
        <v>14</v>
      </c>
      <c r="O867" s="6">
        <f t="shared" ca="1" si="13"/>
        <v>0.47736005405594151</v>
      </c>
      <c r="P867" s="6">
        <v>0.13849504704556581</v>
      </c>
      <c r="Q867" s="6"/>
      <c r="R867" s="6"/>
      <c r="S867" s="6" t="s">
        <v>2262</v>
      </c>
      <c r="T867" s="6"/>
      <c r="U867" s="6" t="s">
        <v>3880</v>
      </c>
      <c r="V867" s="6" t="s">
        <v>3881</v>
      </c>
      <c r="W867" s="17">
        <v>427</v>
      </c>
      <c r="X867" s="6" t="s">
        <v>3882</v>
      </c>
      <c r="Y867" s="18" t="s">
        <v>3883</v>
      </c>
      <c r="Z867" s="6" t="s">
        <v>3884</v>
      </c>
      <c r="AA867" s="6"/>
      <c r="AB867" s="6" t="s">
        <v>241</v>
      </c>
      <c r="AC867" s="6"/>
      <c r="AD867" s="6"/>
      <c r="AE867" s="6">
        <v>1</v>
      </c>
    </row>
    <row r="868" spans="1:31">
      <c r="A868">
        <v>52951173</v>
      </c>
      <c r="B868" t="s">
        <v>1708</v>
      </c>
      <c r="C868" t="s">
        <v>1709</v>
      </c>
      <c r="D868" t="str">
        <f>TRIM(SUBSTITUTE(TblAddress[[#This Row],[person_address]],","," "))</f>
        <v>10100 Bay Area Boulevard~Pasadena~Texas~77507 US</v>
      </c>
      <c r="E868" t="str">
        <f>TRIM([1]!RegExpReplace(TblAddress[[#This Row],[cln1]],"[^ 0-9]",""))</f>
        <v>10100 77507</v>
      </c>
      <c r="F868" t="str">
        <f>TRIM([1]!RegExpFind(TblAddress[[#This Row],[cln1]],"(^|\D)\d{1,3}(\D|$)"))</f>
        <v/>
      </c>
      <c r="G868" t="s">
        <v>19</v>
      </c>
      <c r="H868">
        <v>1</v>
      </c>
      <c r="I868">
        <f>LEN(TblAddress[[#This Row],[person_address]])</f>
        <v>48</v>
      </c>
      <c r="J868" s="1">
        <f>IF(TblAddress[[#This Row],[chr_len]]&lt;=I$1002,3,IF(TblAddress[[#This Row],[chr_len]]&lt;=I$1003,2,1))</f>
        <v>1</v>
      </c>
      <c r="K868">
        <f>IF(LEN(TRIM(TblAddress[[#This Row],[cln1]]))=0,0,LEN(TRIM(TblAddress[[#This Row],[cln1]]))-LEN(SUBSTITUTE(TblAddress[[#This Row],[cln1]]," ",""))+1)</f>
        <v>5</v>
      </c>
      <c r="L868">
        <f>IF(LEN(TRIM(TblAddress[[#This Row],[cln2]]))=0,0,LEN(TRIM(TblAddress[[#This Row],[cln2]]))-LEN(SUBSTITUTE(TblAddress[[#This Row],[cln2]]," ",""))+1)</f>
        <v>2</v>
      </c>
      <c r="M868">
        <f>IF(TblAddress[[#This Row],[cln3]]="",0,1)</f>
        <v>0</v>
      </c>
      <c r="N868" s="7">
        <f>LEN(SUBSTITUTE(TblAddress[[#This Row],[cln2]]," ",""))</f>
        <v>10</v>
      </c>
      <c r="O868" s="6">
        <f t="shared" ca="1" si="13"/>
        <v>0.27056433422919224</v>
      </c>
      <c r="P868" s="6">
        <v>0.15786811390743349</v>
      </c>
      <c r="Q868" s="6"/>
      <c r="R868" s="6"/>
      <c r="S868" s="6" t="s">
        <v>2263</v>
      </c>
      <c r="T868" s="6"/>
      <c r="U868" s="6"/>
      <c r="V868" s="8" t="s">
        <v>3122</v>
      </c>
      <c r="W868" s="6">
        <v>10100</v>
      </c>
      <c r="X868" s="6"/>
      <c r="Y868" s="8" t="s">
        <v>3123</v>
      </c>
      <c r="Z868" s="6" t="s">
        <v>2393</v>
      </c>
      <c r="AA868" s="6" t="s">
        <v>3124</v>
      </c>
      <c r="AB868" s="6" t="s">
        <v>19</v>
      </c>
      <c r="AC868" s="6"/>
      <c r="AD868" s="6"/>
      <c r="AE868" s="6">
        <v>1</v>
      </c>
    </row>
    <row r="869" spans="1:31">
      <c r="A869">
        <v>53280373</v>
      </c>
      <c r="B869" t="s">
        <v>1710</v>
      </c>
      <c r="C869" t="s">
        <v>1711</v>
      </c>
      <c r="D869" t="str">
        <f>TRIM(SUBSTITUTE(TblAddress[[#This Row],[person_address]],","," "))</f>
        <v>375 Patton Avenue San Jose CA 95128 US</v>
      </c>
      <c r="E869" t="str">
        <f>TRIM([1]!RegExpReplace(TblAddress[[#This Row],[cln1]],"[^ 0-9]",""))</f>
        <v>375 95128</v>
      </c>
      <c r="F869" t="str">
        <f>TRIM([1]!RegExpFind(TblAddress[[#This Row],[cln1]],"(^|\D)\d{1,3}(\D|$)"))</f>
        <v>375</v>
      </c>
      <c r="G869" t="s">
        <v>19</v>
      </c>
      <c r="H869">
        <v>1</v>
      </c>
      <c r="I869">
        <f>LEN(TblAddress[[#This Row],[person_address]])</f>
        <v>39</v>
      </c>
      <c r="J869" s="1">
        <f>IF(TblAddress[[#This Row],[chr_len]]&lt;=I$1002,3,IF(TblAddress[[#This Row],[chr_len]]&lt;=I$1003,2,1))</f>
        <v>1</v>
      </c>
      <c r="K869">
        <f>IF(LEN(TRIM(TblAddress[[#This Row],[cln1]]))=0,0,LEN(TRIM(TblAddress[[#This Row],[cln1]]))-LEN(SUBSTITUTE(TblAddress[[#This Row],[cln1]]," ",""))+1)</f>
        <v>8</v>
      </c>
      <c r="L869">
        <f>IF(LEN(TRIM(TblAddress[[#This Row],[cln2]]))=0,0,LEN(TRIM(TblAddress[[#This Row],[cln2]]))-LEN(SUBSTITUTE(TblAddress[[#This Row],[cln2]]," ",""))+1)</f>
        <v>2</v>
      </c>
      <c r="M869">
        <f>IF(TblAddress[[#This Row],[cln3]]="",0,1)</f>
        <v>1</v>
      </c>
      <c r="N869" s="7">
        <f>LEN(SUBSTITUTE(TblAddress[[#This Row],[cln2]]," ",""))</f>
        <v>8</v>
      </c>
      <c r="O869" s="6">
        <f t="shared" ca="1" si="13"/>
        <v>0.52230443596637421</v>
      </c>
      <c r="P869" s="6">
        <v>0.16938521493513881</v>
      </c>
      <c r="Q869" s="6"/>
      <c r="R869" s="6"/>
      <c r="S869" s="6" t="s">
        <v>2264</v>
      </c>
      <c r="T869" s="7"/>
      <c r="U869" s="7"/>
      <c r="V869" s="8" t="s">
        <v>2787</v>
      </c>
      <c r="W869" s="7">
        <v>375</v>
      </c>
      <c r="X869" s="7"/>
      <c r="Y869" s="8" t="s">
        <v>2788</v>
      </c>
      <c r="Z869" s="7" t="s">
        <v>2789</v>
      </c>
      <c r="AA869" s="7" t="s">
        <v>64</v>
      </c>
      <c r="AB869" s="7" t="s">
        <v>19</v>
      </c>
      <c r="AC869" s="7"/>
      <c r="AD869" s="7"/>
      <c r="AE869" s="6">
        <v>1</v>
      </c>
    </row>
    <row r="870" spans="1:31">
      <c r="A870">
        <v>53341073</v>
      </c>
      <c r="B870" t="s">
        <v>1712</v>
      </c>
      <c r="C870" t="s">
        <v>1991</v>
      </c>
      <c r="D870" t="str">
        <f>TRIM(SUBSTITUTE(TblAddress[[#This Row],[person_address]],","," "))</f>
        <v>Avda. Valladolid N°21 B Bajo E-28008 Madrid</v>
      </c>
      <c r="E870" t="str">
        <f>TRIM([1]!RegExpReplace(TblAddress[[#This Row],[cln1]],"[^ 0-9]",""))</f>
        <v>21 28008</v>
      </c>
      <c r="F870" t="str">
        <f>TRIM([1]!RegExpFind(TblAddress[[#This Row],[cln1]],"(^|\D)\d{1,3}(\D|$)"))</f>
        <v>°21</v>
      </c>
      <c r="G870" t="s">
        <v>10</v>
      </c>
      <c r="H870">
        <v>1</v>
      </c>
      <c r="I870">
        <f>LEN(TblAddress[[#This Row],[person_address]])</f>
        <v>43</v>
      </c>
      <c r="J870" s="1">
        <f>IF(TblAddress[[#This Row],[chr_len]]&lt;=I$1002,3,IF(TblAddress[[#This Row],[chr_len]]&lt;=I$1003,2,1))</f>
        <v>1</v>
      </c>
      <c r="K870">
        <f>IF(LEN(TRIM(TblAddress[[#This Row],[cln1]]))=0,0,LEN(TRIM(TblAddress[[#This Row],[cln1]]))-LEN(SUBSTITUTE(TblAddress[[#This Row],[cln1]]," ",""))+1)</f>
        <v>7</v>
      </c>
      <c r="L870">
        <f>IF(LEN(TRIM(TblAddress[[#This Row],[cln2]]))=0,0,LEN(TRIM(TblAddress[[#This Row],[cln2]]))-LEN(SUBSTITUTE(TblAddress[[#This Row],[cln2]]," ",""))+1)</f>
        <v>2</v>
      </c>
      <c r="M870">
        <f>IF(TblAddress[[#This Row],[cln3]]="",0,1)</f>
        <v>1</v>
      </c>
      <c r="N870" s="7">
        <f>LEN(SUBSTITUTE(TblAddress[[#This Row],[cln2]]," ",""))</f>
        <v>7</v>
      </c>
      <c r="O870" s="6">
        <f t="shared" ca="1" si="13"/>
        <v>0.77292472837106241</v>
      </c>
      <c r="P870" s="6">
        <v>0.19985797710818631</v>
      </c>
      <c r="Q870" s="6"/>
      <c r="R870" s="6"/>
      <c r="S870" s="6" t="s">
        <v>2266</v>
      </c>
      <c r="T870" s="6"/>
      <c r="U870" s="6"/>
      <c r="V870" s="8" t="s">
        <v>2492</v>
      </c>
      <c r="W870" s="6" t="s">
        <v>2493</v>
      </c>
      <c r="X870" s="6" t="s">
        <v>2494</v>
      </c>
      <c r="Y870" s="8" t="s">
        <v>2495</v>
      </c>
      <c r="Z870" s="6" t="s">
        <v>898</v>
      </c>
      <c r="AA870" s="6"/>
      <c r="AB870" s="6"/>
      <c r="AC870" s="6"/>
      <c r="AD870" s="6"/>
      <c r="AE870" s="6">
        <v>1</v>
      </c>
    </row>
    <row r="871" spans="1:31">
      <c r="A871">
        <v>53409264</v>
      </c>
      <c r="B871" t="s">
        <v>1713</v>
      </c>
      <c r="C871" t="s">
        <v>1714</v>
      </c>
      <c r="D871" t="str">
        <f>TRIM(SUBSTITUTE(TblAddress[[#This Row],[person_address]],","," "))</f>
        <v>34361 Innovation Drive Ronan MT 59864</v>
      </c>
      <c r="E871" t="str">
        <f>TRIM([1]!RegExpReplace(TblAddress[[#This Row],[cln1]],"[^ 0-9]",""))</f>
        <v>34361 59864</v>
      </c>
      <c r="F871" t="str">
        <f>TRIM([1]!RegExpFind(TblAddress[[#This Row],[cln1]],"(^|\D)\d{1,3}(\D|$)"))</f>
        <v/>
      </c>
      <c r="G871" t="s">
        <v>19</v>
      </c>
      <c r="H871">
        <v>1</v>
      </c>
      <c r="I871">
        <f>LEN(TblAddress[[#This Row],[person_address]])</f>
        <v>38</v>
      </c>
      <c r="J871" s="1">
        <f>IF(TblAddress[[#This Row],[chr_len]]&lt;=I$1002,3,IF(TblAddress[[#This Row],[chr_len]]&lt;=I$1003,2,1))</f>
        <v>1</v>
      </c>
      <c r="K871">
        <f>IF(LEN(TRIM(TblAddress[[#This Row],[cln1]]))=0,0,LEN(TRIM(TblAddress[[#This Row],[cln1]]))-LEN(SUBSTITUTE(TblAddress[[#This Row],[cln1]]," ",""))+1)</f>
        <v>6</v>
      </c>
      <c r="L871">
        <f>IF(LEN(TRIM(TblAddress[[#This Row],[cln2]]))=0,0,LEN(TRIM(TblAddress[[#This Row],[cln2]]))-LEN(SUBSTITUTE(TblAddress[[#This Row],[cln2]]," ",""))+1)</f>
        <v>2</v>
      </c>
      <c r="M871">
        <f>IF(TblAddress[[#This Row],[cln3]]="",0,1)</f>
        <v>0</v>
      </c>
      <c r="N871" s="7">
        <f>LEN(SUBSTITUTE(TblAddress[[#This Row],[cln2]]," ",""))</f>
        <v>10</v>
      </c>
      <c r="O871" s="6">
        <f t="shared" ca="1" si="13"/>
        <v>0.23843466572155247</v>
      </c>
      <c r="P871" s="6">
        <v>0.16837381594557388</v>
      </c>
      <c r="Q871" s="6"/>
      <c r="R871" s="6"/>
      <c r="S871" s="6" t="s">
        <v>2264</v>
      </c>
      <c r="T871" s="7"/>
      <c r="U871" s="7"/>
      <c r="V871" s="8" t="s">
        <v>2790</v>
      </c>
      <c r="W871" s="7">
        <v>34361</v>
      </c>
      <c r="X871" s="7"/>
      <c r="Y871" s="8" t="s">
        <v>2791</v>
      </c>
      <c r="Z871" s="7" t="s">
        <v>2792</v>
      </c>
      <c r="AA871" s="7" t="s">
        <v>2793</v>
      </c>
      <c r="AB871" s="7"/>
      <c r="AC871" s="7"/>
      <c r="AD871" s="7"/>
      <c r="AE871" s="7">
        <v>1</v>
      </c>
    </row>
    <row r="872" spans="1:31">
      <c r="A872">
        <v>53419370</v>
      </c>
      <c r="B872" t="s">
        <v>1715</v>
      </c>
      <c r="C872" t="s">
        <v>1992</v>
      </c>
      <c r="D872" t="str">
        <f>TRIM(SUBSTITUTE(TblAddress[[#This Row],[person_address]],","," "))</f>
        <v>1682 Rue de la Valsière Cap Sigma-Zac Euromedecine II 34790 Grabels</v>
      </c>
      <c r="E872" t="str">
        <f>TRIM([1]!RegExpReplace(TblAddress[[#This Row],[cln1]],"[^ 0-9]",""))</f>
        <v>1682 34790</v>
      </c>
      <c r="F872" t="str">
        <f>TRIM([1]!RegExpFind(TblAddress[[#This Row],[cln1]],"(^|\D)\d{1,3}(\D|$)"))</f>
        <v/>
      </c>
      <c r="G872" t="s">
        <v>9</v>
      </c>
      <c r="H872">
        <v>1</v>
      </c>
      <c r="I872">
        <f>LEN(TblAddress[[#This Row],[person_address]])</f>
        <v>67</v>
      </c>
      <c r="J872" s="1">
        <f>IF(TblAddress[[#This Row],[chr_len]]&lt;=I$1002,3,IF(TblAddress[[#This Row],[chr_len]]&lt;=I$1003,2,1))</f>
        <v>1</v>
      </c>
      <c r="K872">
        <f>IF(LEN(TRIM(TblAddress[[#This Row],[cln1]]))=0,0,LEN(TRIM(TblAddress[[#This Row],[cln1]]))-LEN(SUBSTITUTE(TblAddress[[#This Row],[cln1]]," ",""))+1)</f>
        <v>11</v>
      </c>
      <c r="L872">
        <f>IF(LEN(TRIM(TblAddress[[#This Row],[cln2]]))=0,0,LEN(TRIM(TblAddress[[#This Row],[cln2]]))-LEN(SUBSTITUTE(TblAddress[[#This Row],[cln2]]," ",""))+1)</f>
        <v>2</v>
      </c>
      <c r="M872">
        <f>IF(TblAddress[[#This Row],[cln3]]="",0,1)</f>
        <v>0</v>
      </c>
      <c r="N872" s="7">
        <f>LEN(SUBSTITUTE(TblAddress[[#This Row],[cln2]]," ",""))</f>
        <v>9</v>
      </c>
      <c r="O872" s="6">
        <f t="shared" ca="1" si="13"/>
        <v>7.2027450403653215E-2</v>
      </c>
      <c r="P872" s="6">
        <v>0.21262474850427593</v>
      </c>
      <c r="Q872" s="6"/>
      <c r="R872" s="6"/>
      <c r="S872" s="6" t="s">
        <v>2266</v>
      </c>
      <c r="T872" s="6"/>
      <c r="U872" s="6"/>
      <c r="V872" s="8" t="s">
        <v>2496</v>
      </c>
      <c r="W872" s="6">
        <v>1682</v>
      </c>
      <c r="X872" s="6" t="s">
        <v>2497</v>
      </c>
      <c r="Y872" s="8">
        <v>34790</v>
      </c>
      <c r="Z872" s="6" t="s">
        <v>2498</v>
      </c>
      <c r="AA872" s="6"/>
      <c r="AB872" s="6"/>
      <c r="AC872" s="6"/>
      <c r="AD872" s="6"/>
      <c r="AE872" s="6">
        <v>1</v>
      </c>
    </row>
    <row r="873" spans="1:31">
      <c r="A873">
        <v>53423938</v>
      </c>
      <c r="B873" t="s">
        <v>1716</v>
      </c>
      <c r="C873" t="s">
        <v>1717</v>
      </c>
      <c r="D873" t="str">
        <f>TRIM(SUBSTITUTE(TblAddress[[#This Row],[person_address]],","," "))</f>
        <v>DYNAX SEMICONDUCTOR INC. No.18 Chenfeng Road Yushan Town Kunshan Jiangsu 215300</v>
      </c>
      <c r="E873" t="str">
        <f>TRIM([1]!RegExpReplace(TblAddress[[#This Row],[cln1]],"[^ 0-9]",""))</f>
        <v>18 215300</v>
      </c>
      <c r="F873" t="str">
        <f>TRIM([1]!RegExpFind(TblAddress[[#This Row],[cln1]],"(^|\D)\d{1,3}(\D|$)"))</f>
        <v>.18</v>
      </c>
      <c r="G873" t="s">
        <v>61</v>
      </c>
      <c r="H873">
        <v>1</v>
      </c>
      <c r="I873">
        <f>LEN(TblAddress[[#This Row],[person_address]])</f>
        <v>81</v>
      </c>
      <c r="J873" s="1">
        <f>IF(TblAddress[[#This Row],[chr_len]]&lt;=I$1002,3,IF(TblAddress[[#This Row],[chr_len]]&lt;=I$1003,2,1))</f>
        <v>1</v>
      </c>
      <c r="K873">
        <f>IF(LEN(TRIM(TblAddress[[#This Row],[cln1]]))=0,0,LEN(TRIM(TblAddress[[#This Row],[cln1]]))-LEN(SUBSTITUTE(TblAddress[[#This Row],[cln1]]," ",""))+1)</f>
        <v>11</v>
      </c>
      <c r="L873">
        <f>IF(LEN(TRIM(TblAddress[[#This Row],[cln2]]))=0,0,LEN(TRIM(TblAddress[[#This Row],[cln2]]))-LEN(SUBSTITUTE(TblAddress[[#This Row],[cln2]]," ",""))+1)</f>
        <v>2</v>
      </c>
      <c r="M873">
        <f>IF(TblAddress[[#This Row],[cln3]]="",0,1)</f>
        <v>1</v>
      </c>
      <c r="N873" s="7">
        <f>LEN(SUBSTITUTE(TblAddress[[#This Row],[cln2]]," ",""))</f>
        <v>8</v>
      </c>
      <c r="O873" s="6">
        <f t="shared" ca="1" si="13"/>
        <v>0.5864854130335746</v>
      </c>
      <c r="P873" s="6">
        <v>0.12740882263970887</v>
      </c>
      <c r="Q873" s="6"/>
      <c r="R873" s="6"/>
      <c r="S873" s="6" t="s">
        <v>2261</v>
      </c>
      <c r="T873" s="7" t="s">
        <v>3343</v>
      </c>
      <c r="U873" s="7"/>
      <c r="V873" s="8" t="s">
        <v>3344</v>
      </c>
      <c r="W873" s="7" t="s">
        <v>3345</v>
      </c>
      <c r="X873" s="7"/>
      <c r="Y873" s="8" t="s">
        <v>3346</v>
      </c>
      <c r="Z873" s="7" t="s">
        <v>3347</v>
      </c>
      <c r="AA873" s="7" t="s">
        <v>3348</v>
      </c>
      <c r="AB873" s="7"/>
      <c r="AC873" s="6"/>
      <c r="AD873" s="6"/>
      <c r="AE873" s="6">
        <v>1</v>
      </c>
    </row>
    <row r="874" spans="1:31">
      <c r="A874">
        <v>53455489</v>
      </c>
      <c r="B874" t="s">
        <v>1718</v>
      </c>
      <c r="C874" t="s">
        <v>1719</v>
      </c>
      <c r="D874" t="str">
        <f>TRIM(SUBSTITUTE(TblAddress[[#This Row],[person_address]],","," "))</f>
        <v>c/o MITSUBISHI ENGINEERING-PLASTICS CORPORATION 6-2 Higashiyawata 5-chome Hiratsuka-shi Kanagawa 254-0016</v>
      </c>
      <c r="E874" t="str">
        <f>TRIM([1]!RegExpReplace(TblAddress[[#This Row],[cln1]],"[^ 0-9]",""))</f>
        <v>62 5 2540016</v>
      </c>
      <c r="F874" t="str">
        <f>TRIM([1]!RegExpFind(TblAddress[[#This Row],[cln1]],"(^|\D)\d{1,3}(\D|$)"))</f>
        <v>6-</v>
      </c>
      <c r="G874" t="s">
        <v>8</v>
      </c>
      <c r="H874">
        <v>1</v>
      </c>
      <c r="I874">
        <f>LEN(TblAddress[[#This Row],[person_address]])</f>
        <v>105</v>
      </c>
      <c r="J874" s="1">
        <f>IF(TblAddress[[#This Row],[chr_len]]&lt;=I$1002,3,IF(TblAddress[[#This Row],[chr_len]]&lt;=I$1003,2,1))</f>
        <v>1</v>
      </c>
      <c r="K874">
        <f>IF(LEN(TRIM(TblAddress[[#This Row],[cln1]]))=0,0,LEN(TRIM(TblAddress[[#This Row],[cln1]]))-LEN(SUBSTITUTE(TblAddress[[#This Row],[cln1]]," ",""))+1)</f>
        <v>10</v>
      </c>
      <c r="L874">
        <f>IF(LEN(TRIM(TblAddress[[#This Row],[cln2]]))=0,0,LEN(TRIM(TblAddress[[#This Row],[cln2]]))-LEN(SUBSTITUTE(TblAddress[[#This Row],[cln2]]," ",""))+1)</f>
        <v>3</v>
      </c>
      <c r="M874">
        <f>IF(TblAddress[[#This Row],[cln3]]="",0,1)</f>
        <v>1</v>
      </c>
      <c r="N874" s="7">
        <f>LEN(SUBSTITUTE(TblAddress[[#This Row],[cln2]]," ",""))</f>
        <v>10</v>
      </c>
      <c r="O874" s="6">
        <f t="shared" ca="1" si="13"/>
        <v>0.49655390627921825</v>
      </c>
      <c r="P874" s="6">
        <v>0.21233569359570637</v>
      </c>
      <c r="Q874" s="6"/>
      <c r="R874" s="6"/>
      <c r="S874" s="6" t="s">
        <v>2266</v>
      </c>
      <c r="T874" s="6" t="s">
        <v>2499</v>
      </c>
      <c r="U874" s="6"/>
      <c r="V874" s="8" t="s">
        <v>2500</v>
      </c>
      <c r="X874" s="6"/>
      <c r="Y874" s="8" t="s">
        <v>2501</v>
      </c>
      <c r="Z874" s="6" t="s">
        <v>2502</v>
      </c>
      <c r="AA874" s="6"/>
      <c r="AB874" s="6"/>
      <c r="AC874" s="6"/>
      <c r="AD874" s="6"/>
      <c r="AE874" s="6">
        <v>1</v>
      </c>
    </row>
    <row r="875" spans="1:31">
      <c r="A875">
        <v>53476833</v>
      </c>
      <c r="B875" t="s">
        <v>1720</v>
      </c>
      <c r="C875" t="s">
        <v>1721</v>
      </c>
      <c r="D875" t="str">
        <f>TRIM(SUBSTITUTE(TblAddress[[#This Row],[person_address]],","," "))</f>
        <v>C/O DENSO CORPORATION 1-1 Showa-cho Kariya-city Aichi 448-8661</v>
      </c>
      <c r="E875" t="str">
        <f>TRIM([1]!RegExpReplace(TblAddress[[#This Row],[cln1]],"[^ 0-9]",""))</f>
        <v>11 4488661</v>
      </c>
      <c r="F875" t="str">
        <f>TRIM([1]!RegExpFind(TblAddress[[#This Row],[cln1]],"(^|\D)\d{1,3}(\D|$)"))</f>
        <v>1-</v>
      </c>
      <c r="G875" t="s">
        <v>8</v>
      </c>
      <c r="H875">
        <v>1</v>
      </c>
      <c r="I875">
        <f>LEN(TblAddress[[#This Row],[person_address]])</f>
        <v>62</v>
      </c>
      <c r="J875" s="1">
        <f>IF(TblAddress[[#This Row],[chr_len]]&lt;=I$1002,3,IF(TblAddress[[#This Row],[chr_len]]&lt;=I$1003,2,1))</f>
        <v>1</v>
      </c>
      <c r="K875">
        <f>IF(LEN(TRIM(TblAddress[[#This Row],[cln1]]))=0,0,LEN(TRIM(TblAddress[[#This Row],[cln1]]))-LEN(SUBSTITUTE(TblAddress[[#This Row],[cln1]]," ",""))+1)</f>
        <v>8</v>
      </c>
      <c r="L875">
        <f>IF(LEN(TRIM(TblAddress[[#This Row],[cln2]]))=0,0,LEN(TRIM(TblAddress[[#This Row],[cln2]]))-LEN(SUBSTITUTE(TblAddress[[#This Row],[cln2]]," ",""))+1)</f>
        <v>2</v>
      </c>
      <c r="M875">
        <f>IF(TblAddress[[#This Row],[cln3]]="",0,1)</f>
        <v>1</v>
      </c>
      <c r="N875" s="7">
        <f>LEN(SUBSTITUTE(TblAddress[[#This Row],[cln2]]," ",""))</f>
        <v>9</v>
      </c>
      <c r="O875" s="6">
        <f t="shared" ca="1" si="13"/>
        <v>0.2679296198146387</v>
      </c>
      <c r="P875" s="6">
        <v>0.16647979990677941</v>
      </c>
      <c r="Q875" s="6"/>
      <c r="R875" s="6"/>
      <c r="S875" s="6" t="s">
        <v>2264</v>
      </c>
      <c r="T875" s="7" t="s">
        <v>2794</v>
      </c>
      <c r="U875" s="7"/>
      <c r="V875" s="8" t="s">
        <v>2795</v>
      </c>
      <c r="W875" s="8" t="s">
        <v>2796</v>
      </c>
      <c r="X875" s="7"/>
      <c r="Y875" s="8" t="s">
        <v>2797</v>
      </c>
      <c r="Z875" s="7" t="s">
        <v>2798</v>
      </c>
      <c r="AA875" s="7" t="s">
        <v>643</v>
      </c>
      <c r="AB875" s="7"/>
      <c r="AC875" s="7"/>
      <c r="AD875" s="7"/>
      <c r="AE875" s="6">
        <v>1</v>
      </c>
    </row>
    <row r="876" spans="1:31">
      <c r="A876">
        <v>53491737</v>
      </c>
      <c r="B876" t="s">
        <v>1722</v>
      </c>
      <c r="C876" t="s">
        <v>673</v>
      </c>
      <c r="D876" t="str">
        <f>TRIM(SUBSTITUTE(TblAddress[[#This Row],[person_address]],","," "))</f>
        <v>Highland Park</v>
      </c>
      <c r="E876" t="str">
        <f>TRIM([1]!RegExpReplace(TblAddress[[#This Row],[cln1]],"[^ 0-9]",""))</f>
        <v/>
      </c>
      <c r="F876" t="str">
        <f>TRIM([1]!RegExpFind(TblAddress[[#This Row],[cln1]],"(^|\D)\d{1,3}(\D|$)"))</f>
        <v/>
      </c>
      <c r="G876" t="s">
        <v>76</v>
      </c>
      <c r="H876">
        <v>1</v>
      </c>
      <c r="I876">
        <f>LEN(TblAddress[[#This Row],[person_address]])</f>
        <v>13</v>
      </c>
      <c r="J876" s="1">
        <f>IF(TblAddress[[#This Row],[chr_len]]&lt;=I$1002,3,IF(TblAddress[[#This Row],[chr_len]]&lt;=I$1003,2,1))</f>
        <v>3</v>
      </c>
      <c r="K876">
        <f>IF(LEN(TRIM(TblAddress[[#This Row],[cln1]]))=0,0,LEN(TRIM(TblAddress[[#This Row],[cln1]]))-LEN(SUBSTITUTE(TblAddress[[#This Row],[cln1]]," ",""))+1)</f>
        <v>2</v>
      </c>
      <c r="L876">
        <f>IF(LEN(TRIM(TblAddress[[#This Row],[cln2]]))=0,0,LEN(TRIM(TblAddress[[#This Row],[cln2]]))-LEN(SUBSTITUTE(TblAddress[[#This Row],[cln2]]," ",""))+1)</f>
        <v>0</v>
      </c>
      <c r="M876">
        <f>IF(TblAddress[[#This Row],[cln3]]="",0,1)</f>
        <v>0</v>
      </c>
      <c r="N876" s="7">
        <f>LEN(SUBSTITUTE(TblAddress[[#This Row],[cln2]]," ",""))</f>
        <v>0</v>
      </c>
      <c r="O876" s="6">
        <f t="shared" ca="1" si="13"/>
        <v>0.62368867395573657</v>
      </c>
      <c r="P876" s="6">
        <v>0.18007400814154928</v>
      </c>
      <c r="Q876" s="6"/>
      <c r="R876" s="6"/>
      <c r="S876" s="6" t="s">
        <v>2264</v>
      </c>
      <c r="T876" s="7"/>
      <c r="U876" s="7"/>
      <c r="V876" s="8"/>
      <c r="W876" s="7"/>
      <c r="X876" s="7"/>
      <c r="Y876" s="8"/>
      <c r="Z876" s="7" t="s">
        <v>673</v>
      </c>
      <c r="AA876" s="7"/>
      <c r="AB876" s="7"/>
      <c r="AC876" s="7"/>
      <c r="AD876" s="7"/>
      <c r="AE876" s="7">
        <v>0</v>
      </c>
    </row>
    <row r="877" spans="1:31">
      <c r="A877">
        <v>53493890</v>
      </c>
      <c r="B877" t="s">
        <v>1723</v>
      </c>
      <c r="C877" t="s">
        <v>1724</v>
      </c>
      <c r="D877" t="str">
        <f>TRIM(SUBSTITUTE(TblAddress[[#This Row],[person_address]],","," "))</f>
        <v>Nivelles</v>
      </c>
      <c r="E877" t="str">
        <f>TRIM([1]!RegExpReplace(TblAddress[[#This Row],[cln1]],"[^ 0-9]",""))</f>
        <v/>
      </c>
      <c r="F877" t="str">
        <f>TRIM([1]!RegExpFind(TblAddress[[#This Row],[cln1]],"(^|\D)\d{1,3}(\D|$)"))</f>
        <v/>
      </c>
      <c r="G877" t="s">
        <v>41</v>
      </c>
      <c r="H877">
        <v>1</v>
      </c>
      <c r="I877">
        <f>LEN(TblAddress[[#This Row],[person_address]])</f>
        <v>8</v>
      </c>
      <c r="J877" s="1">
        <f>IF(TblAddress[[#This Row],[chr_len]]&lt;=I$1002,3,IF(TblAddress[[#This Row],[chr_len]]&lt;=I$1003,2,1))</f>
        <v>3</v>
      </c>
      <c r="K877">
        <f>IF(LEN(TRIM(TblAddress[[#This Row],[cln1]]))=0,0,LEN(TRIM(TblAddress[[#This Row],[cln1]]))-LEN(SUBSTITUTE(TblAddress[[#This Row],[cln1]]," ",""))+1)</f>
        <v>1</v>
      </c>
      <c r="L877">
        <f>IF(LEN(TRIM(TblAddress[[#This Row],[cln2]]))=0,0,LEN(TRIM(TblAddress[[#This Row],[cln2]]))-LEN(SUBSTITUTE(TblAddress[[#This Row],[cln2]]," ",""))+1)</f>
        <v>0</v>
      </c>
      <c r="M877">
        <f>IF(TblAddress[[#This Row],[cln3]]="",0,1)</f>
        <v>0</v>
      </c>
      <c r="N877" s="7">
        <f>LEN(SUBSTITUTE(TblAddress[[#This Row],[cln2]]," ",""))</f>
        <v>0</v>
      </c>
      <c r="O877" s="6">
        <f t="shared" ca="1" si="13"/>
        <v>0.54619917139915364</v>
      </c>
      <c r="P877" s="6">
        <v>0.12846393449804427</v>
      </c>
      <c r="Q877" s="6"/>
      <c r="R877" s="6"/>
      <c r="S877" s="6" t="s">
        <v>2261</v>
      </c>
      <c r="T877" s="7"/>
      <c r="U877" s="7"/>
      <c r="V877" s="8"/>
      <c r="W877" s="7"/>
      <c r="X877" s="7"/>
      <c r="Y877" s="8"/>
      <c r="Z877" s="7" t="s">
        <v>1724</v>
      </c>
      <c r="AA877" s="7"/>
      <c r="AB877" s="7"/>
      <c r="AC877" s="6"/>
      <c r="AD877" s="6"/>
      <c r="AE877" s="6">
        <v>0</v>
      </c>
    </row>
    <row r="878" spans="1:31">
      <c r="A878">
        <v>53501166</v>
      </c>
      <c r="B878" t="s">
        <v>1725</v>
      </c>
      <c r="C878" t="s">
        <v>1726</v>
      </c>
      <c r="D878" t="str">
        <f>TRIM(SUBSTITUTE(TblAddress[[#This Row],[person_address]],","," "))</f>
        <v>Louvain-la-Neuve</v>
      </c>
      <c r="E878" t="str">
        <f>TRIM([1]!RegExpReplace(TblAddress[[#This Row],[cln1]],"[^ 0-9]",""))</f>
        <v/>
      </c>
      <c r="F878" t="str">
        <f>TRIM([1]!RegExpFind(TblAddress[[#This Row],[cln1]],"(^|\D)\d{1,3}(\D|$)"))</f>
        <v/>
      </c>
      <c r="G878" t="s">
        <v>41</v>
      </c>
      <c r="H878">
        <v>1</v>
      </c>
      <c r="I878">
        <f>LEN(TblAddress[[#This Row],[person_address]])</f>
        <v>16</v>
      </c>
      <c r="J878" s="1">
        <f>IF(TblAddress[[#This Row],[chr_len]]&lt;=I$1002,3,IF(TblAddress[[#This Row],[chr_len]]&lt;=I$1003,2,1))</f>
        <v>3</v>
      </c>
      <c r="K878">
        <f>IF(LEN(TRIM(TblAddress[[#This Row],[cln1]]))=0,0,LEN(TRIM(TblAddress[[#This Row],[cln1]]))-LEN(SUBSTITUTE(TblAddress[[#This Row],[cln1]]," ",""))+1)</f>
        <v>1</v>
      </c>
      <c r="L878">
        <f>IF(LEN(TRIM(TblAddress[[#This Row],[cln2]]))=0,0,LEN(TRIM(TblAddress[[#This Row],[cln2]]))-LEN(SUBSTITUTE(TblAddress[[#This Row],[cln2]]," ",""))+1)</f>
        <v>0</v>
      </c>
      <c r="M878">
        <f>IF(TblAddress[[#This Row],[cln3]]="",0,1)</f>
        <v>0</v>
      </c>
      <c r="N878" s="7">
        <f>LEN(SUBSTITUTE(TblAddress[[#This Row],[cln2]]," ",""))</f>
        <v>0</v>
      </c>
      <c r="O878" s="6">
        <f t="shared" ca="1" si="13"/>
        <v>0.94470919601495085</v>
      </c>
      <c r="P878" s="6">
        <v>0.14235473358474438</v>
      </c>
      <c r="Q878" s="6"/>
      <c r="R878" s="6"/>
      <c r="S878" s="6" t="s">
        <v>2262</v>
      </c>
      <c r="T878" s="6"/>
      <c r="U878" s="6"/>
      <c r="V878" s="6"/>
      <c r="W878" s="17"/>
      <c r="X878" s="6"/>
      <c r="Y878" s="18"/>
      <c r="Z878" s="6" t="s">
        <v>1726</v>
      </c>
      <c r="AA878" s="6"/>
      <c r="AB878" s="6"/>
      <c r="AC878" s="6"/>
      <c r="AD878" s="6"/>
      <c r="AE878" s="6">
        <v>0</v>
      </c>
    </row>
    <row r="879" spans="1:31">
      <c r="A879">
        <v>53518830</v>
      </c>
      <c r="B879" t="s">
        <v>1727</v>
      </c>
      <c r="C879" t="s">
        <v>1728</v>
      </c>
      <c r="D879" t="str">
        <f>TRIM(SUBSTITUTE(TblAddress[[#This Row],[person_address]],","," "))</f>
        <v>Chandigarm</v>
      </c>
      <c r="E879" t="str">
        <f>TRIM([1]!RegExpReplace(TblAddress[[#This Row],[cln1]],"[^ 0-9]",""))</f>
        <v/>
      </c>
      <c r="F879" t="str">
        <f>TRIM([1]!RegExpFind(TblAddress[[#This Row],[cln1]],"(^|\D)\d{1,3}(\D|$)"))</f>
        <v/>
      </c>
      <c r="G879" t="s">
        <v>210</v>
      </c>
      <c r="H879">
        <v>1</v>
      </c>
      <c r="I879">
        <f>LEN(TblAddress[[#This Row],[person_address]])</f>
        <v>10</v>
      </c>
      <c r="J879" s="1">
        <f>IF(TblAddress[[#This Row],[chr_len]]&lt;=I$1002,3,IF(TblAddress[[#This Row],[chr_len]]&lt;=I$1003,2,1))</f>
        <v>3</v>
      </c>
      <c r="K879">
        <f>IF(LEN(TRIM(TblAddress[[#This Row],[cln1]]))=0,0,LEN(TRIM(TblAddress[[#This Row],[cln1]]))-LEN(SUBSTITUTE(TblAddress[[#This Row],[cln1]]," ",""))+1)</f>
        <v>1</v>
      </c>
      <c r="L879">
        <f>IF(LEN(TRIM(TblAddress[[#This Row],[cln2]]))=0,0,LEN(TRIM(TblAddress[[#This Row],[cln2]]))-LEN(SUBSTITUTE(TblAddress[[#This Row],[cln2]]," ",""))+1)</f>
        <v>0</v>
      </c>
      <c r="M879">
        <f>IF(TblAddress[[#This Row],[cln3]]="",0,1)</f>
        <v>0</v>
      </c>
      <c r="N879" s="7">
        <f>LEN(SUBSTITUTE(TblAddress[[#This Row],[cln2]]," ",""))</f>
        <v>0</v>
      </c>
      <c r="O879" s="6">
        <f t="shared" ca="1" si="13"/>
        <v>0.82633472253452644</v>
      </c>
      <c r="P879" s="6">
        <v>0.20513004940547974</v>
      </c>
      <c r="Q879" s="6"/>
      <c r="R879" s="6"/>
      <c r="S879" s="6" t="s">
        <v>2266</v>
      </c>
      <c r="T879" s="6"/>
      <c r="U879" s="6"/>
      <c r="V879" s="8"/>
      <c r="W879" s="6"/>
      <c r="X879" s="6"/>
      <c r="Y879" s="8"/>
      <c r="Z879" s="6" t="s">
        <v>1728</v>
      </c>
      <c r="AA879" s="6"/>
      <c r="AB879" s="6"/>
      <c r="AC879" s="6"/>
      <c r="AD879" s="6"/>
      <c r="AE879" s="6">
        <v>0</v>
      </c>
    </row>
    <row r="880" spans="1:31">
      <c r="A880">
        <v>53528999</v>
      </c>
      <c r="B880" t="s">
        <v>1729</v>
      </c>
      <c r="C880" t="s">
        <v>1196</v>
      </c>
      <c r="D880" t="str">
        <f>TRIM(SUBSTITUTE(TblAddress[[#This Row],[person_address]],","," "))</f>
        <v>Chennai</v>
      </c>
      <c r="E880" t="str">
        <f>TRIM([1]!RegExpReplace(TblAddress[[#This Row],[cln1]],"[^ 0-9]",""))</f>
        <v/>
      </c>
      <c r="F880" t="str">
        <f>TRIM([1]!RegExpFind(TblAddress[[#This Row],[cln1]],"(^|\D)\d{1,3}(\D|$)"))</f>
        <v/>
      </c>
      <c r="G880" t="s">
        <v>210</v>
      </c>
      <c r="H880">
        <v>1</v>
      </c>
      <c r="I880">
        <f>LEN(TblAddress[[#This Row],[person_address]])</f>
        <v>7</v>
      </c>
      <c r="J880" s="1">
        <f>IF(TblAddress[[#This Row],[chr_len]]&lt;=I$1002,3,IF(TblAddress[[#This Row],[chr_len]]&lt;=I$1003,2,1))</f>
        <v>3</v>
      </c>
      <c r="K880">
        <f>IF(LEN(TRIM(TblAddress[[#This Row],[cln1]]))=0,0,LEN(TRIM(TblAddress[[#This Row],[cln1]]))-LEN(SUBSTITUTE(TblAddress[[#This Row],[cln1]]," ",""))+1)</f>
        <v>1</v>
      </c>
      <c r="L880">
        <f>IF(LEN(TRIM(TblAddress[[#This Row],[cln2]]))=0,0,LEN(TRIM(TblAddress[[#This Row],[cln2]]))-LEN(SUBSTITUTE(TblAddress[[#This Row],[cln2]]," ",""))+1)</f>
        <v>0</v>
      </c>
      <c r="M880">
        <f>IF(TblAddress[[#This Row],[cln3]]="",0,1)</f>
        <v>0</v>
      </c>
      <c r="N880" s="7">
        <f>LEN(SUBSTITUTE(TblAddress[[#This Row],[cln2]]," ",""))</f>
        <v>0</v>
      </c>
      <c r="O880" s="6">
        <f t="shared" ca="1" si="13"/>
        <v>0.75513266651341615</v>
      </c>
      <c r="P880" s="6">
        <v>0.12735432917549172</v>
      </c>
      <c r="Q880" s="6"/>
      <c r="R880" s="6"/>
      <c r="S880" s="6" t="s">
        <v>2261</v>
      </c>
      <c r="T880" s="7"/>
      <c r="U880" s="7"/>
      <c r="V880" s="8"/>
      <c r="W880" s="7"/>
      <c r="X880" s="7"/>
      <c r="Y880" s="8"/>
      <c r="Z880" s="7" t="s">
        <v>1196</v>
      </c>
      <c r="AA880" s="7"/>
      <c r="AB880" s="7"/>
      <c r="AC880" s="6"/>
      <c r="AD880" s="6"/>
      <c r="AE880" s="6">
        <v>0</v>
      </c>
    </row>
    <row r="881" spans="1:31">
      <c r="A881">
        <v>53550132</v>
      </c>
      <c r="B881" t="s">
        <v>1730</v>
      </c>
      <c r="C881" t="s">
        <v>1268</v>
      </c>
      <c r="D881" t="str">
        <f>TRIM(SUBSTITUTE(TblAddress[[#This Row],[person_address]],","," "))</f>
        <v>Hwaseong-si</v>
      </c>
      <c r="E881" t="str">
        <f>TRIM([1]!RegExpReplace(TblAddress[[#This Row],[cln1]],"[^ 0-9]",""))</f>
        <v/>
      </c>
      <c r="F881" t="str">
        <f>TRIM([1]!RegExpFind(TblAddress[[#This Row],[cln1]],"(^|\D)\d{1,3}(\D|$)"))</f>
        <v/>
      </c>
      <c r="G881" t="s">
        <v>15</v>
      </c>
      <c r="H881">
        <v>1</v>
      </c>
      <c r="I881">
        <f>LEN(TblAddress[[#This Row],[person_address]])</f>
        <v>11</v>
      </c>
      <c r="J881" s="1">
        <f>IF(TblAddress[[#This Row],[chr_len]]&lt;=I$1002,3,IF(TblAddress[[#This Row],[chr_len]]&lt;=I$1003,2,1))</f>
        <v>3</v>
      </c>
      <c r="K881">
        <f>IF(LEN(TRIM(TblAddress[[#This Row],[cln1]]))=0,0,LEN(TRIM(TblAddress[[#This Row],[cln1]]))-LEN(SUBSTITUTE(TblAddress[[#This Row],[cln1]]," ",""))+1)</f>
        <v>1</v>
      </c>
      <c r="L881">
        <f>IF(LEN(TRIM(TblAddress[[#This Row],[cln2]]))=0,0,LEN(TRIM(TblAddress[[#This Row],[cln2]]))-LEN(SUBSTITUTE(TblAddress[[#This Row],[cln2]]," ",""))+1)</f>
        <v>0</v>
      </c>
      <c r="M881">
        <f>IF(TblAddress[[#This Row],[cln3]]="",0,1)</f>
        <v>0</v>
      </c>
      <c r="N881" s="7">
        <f>LEN(SUBSTITUTE(TblAddress[[#This Row],[cln2]]," ",""))</f>
        <v>0</v>
      </c>
      <c r="O881" s="6">
        <f t="shared" ca="1" si="13"/>
        <v>0.3617932097742611</v>
      </c>
      <c r="P881" s="6">
        <v>0.1648094449137173</v>
      </c>
      <c r="Q881" s="6"/>
      <c r="R881" s="6"/>
      <c r="S881" s="6" t="s">
        <v>2264</v>
      </c>
      <c r="T881" s="7"/>
      <c r="U881" s="7"/>
      <c r="V881" s="8"/>
      <c r="W881" s="7"/>
      <c r="X881" s="10"/>
      <c r="Y881" s="12"/>
      <c r="Z881" s="10" t="s">
        <v>1268</v>
      </c>
      <c r="AA881" s="10"/>
      <c r="AB881" s="10"/>
      <c r="AC881" s="7"/>
      <c r="AD881" s="7"/>
      <c r="AE881" s="7">
        <v>0</v>
      </c>
    </row>
    <row r="882" spans="1:31">
      <c r="A882">
        <v>53584150</v>
      </c>
      <c r="B882" t="s">
        <v>1731</v>
      </c>
      <c r="C882" t="s">
        <v>1732</v>
      </c>
      <c r="D882" t="str">
        <f>TRIM(SUBSTITUTE(TblAddress[[#This Row],[person_address]],","," "))</f>
        <v>TAOYUAN CITY</v>
      </c>
      <c r="E882" t="str">
        <f>TRIM([1]!RegExpReplace(TblAddress[[#This Row],[cln1]],"[^ 0-9]",""))</f>
        <v/>
      </c>
      <c r="F882" t="str">
        <f>TRIM([1]!RegExpFind(TblAddress[[#This Row],[cln1]],"(^|\D)\d{1,3}(\D|$)"))</f>
        <v/>
      </c>
      <c r="G882" t="s">
        <v>11</v>
      </c>
      <c r="H882">
        <v>1</v>
      </c>
      <c r="I882">
        <f>LEN(TblAddress[[#This Row],[person_address]])</f>
        <v>12</v>
      </c>
      <c r="J882" s="1">
        <f>IF(TblAddress[[#This Row],[chr_len]]&lt;=I$1002,3,IF(TblAddress[[#This Row],[chr_len]]&lt;=I$1003,2,1))</f>
        <v>3</v>
      </c>
      <c r="K882">
        <f>IF(LEN(TRIM(TblAddress[[#This Row],[cln1]]))=0,0,LEN(TRIM(TblAddress[[#This Row],[cln1]]))-LEN(SUBSTITUTE(TblAddress[[#This Row],[cln1]]," ",""))+1)</f>
        <v>2</v>
      </c>
      <c r="L882">
        <f>IF(LEN(TRIM(TblAddress[[#This Row],[cln2]]))=0,0,LEN(TRIM(TblAddress[[#This Row],[cln2]]))-LEN(SUBSTITUTE(TblAddress[[#This Row],[cln2]]," ",""))+1)</f>
        <v>0</v>
      </c>
      <c r="M882">
        <f>IF(TblAddress[[#This Row],[cln3]]="",0,1)</f>
        <v>0</v>
      </c>
      <c r="N882" s="7">
        <f>LEN(SUBSTITUTE(TblAddress[[#This Row],[cln2]]," ",""))</f>
        <v>0</v>
      </c>
      <c r="O882" s="6">
        <f t="shared" ca="1" si="13"/>
        <v>0.512615086140781</v>
      </c>
      <c r="P882" s="6">
        <v>0.17724356387857831</v>
      </c>
      <c r="Q882" s="6"/>
      <c r="R882" s="6"/>
      <c r="S882" s="6" t="s">
        <v>2264</v>
      </c>
      <c r="T882" s="7"/>
      <c r="U882" s="7"/>
      <c r="V882" s="8"/>
      <c r="W882" s="7"/>
      <c r="X882" s="7"/>
      <c r="Y882" s="8"/>
      <c r="Z882" s="7" t="s">
        <v>1732</v>
      </c>
      <c r="AA882" s="7"/>
      <c r="AB882" s="7"/>
      <c r="AC882" s="7"/>
      <c r="AD882" s="7"/>
      <c r="AE882" s="7">
        <v>0</v>
      </c>
    </row>
    <row r="883" spans="1:31">
      <c r="A883">
        <v>53626403</v>
      </c>
      <c r="B883" t="s">
        <v>1733</v>
      </c>
      <c r="C883" t="s">
        <v>1226</v>
      </c>
      <c r="D883" t="str">
        <f>TRIM(SUBSTITUTE(TblAddress[[#This Row],[person_address]],","," "))</f>
        <v>Taichung City</v>
      </c>
      <c r="E883" t="str">
        <f>TRIM([1]!RegExpReplace(TblAddress[[#This Row],[cln1]],"[^ 0-9]",""))</f>
        <v/>
      </c>
      <c r="F883" t="str">
        <f>TRIM([1]!RegExpFind(TblAddress[[#This Row],[cln1]],"(^|\D)\d{1,3}(\D|$)"))</f>
        <v/>
      </c>
      <c r="G883" t="s">
        <v>11</v>
      </c>
      <c r="H883">
        <v>1</v>
      </c>
      <c r="I883">
        <f>LEN(TblAddress[[#This Row],[person_address]])</f>
        <v>13</v>
      </c>
      <c r="J883" s="1">
        <f>IF(TblAddress[[#This Row],[chr_len]]&lt;=I$1002,3,IF(TblAddress[[#This Row],[chr_len]]&lt;=I$1003,2,1))</f>
        <v>3</v>
      </c>
      <c r="K883">
        <f>IF(LEN(TRIM(TblAddress[[#This Row],[cln1]]))=0,0,LEN(TRIM(TblAddress[[#This Row],[cln1]]))-LEN(SUBSTITUTE(TblAddress[[#This Row],[cln1]]," ",""))+1)</f>
        <v>2</v>
      </c>
      <c r="L883">
        <f>IF(LEN(TRIM(TblAddress[[#This Row],[cln2]]))=0,0,LEN(TRIM(TblAddress[[#This Row],[cln2]]))-LEN(SUBSTITUTE(TblAddress[[#This Row],[cln2]]," ",""))+1)</f>
        <v>0</v>
      </c>
      <c r="M883">
        <f>IF(TblAddress[[#This Row],[cln3]]="",0,1)</f>
        <v>0</v>
      </c>
      <c r="N883" s="7">
        <f>LEN(SUBSTITUTE(TblAddress[[#This Row],[cln2]]," ",""))</f>
        <v>0</v>
      </c>
      <c r="O883" s="6">
        <f t="shared" ca="1" si="13"/>
        <v>0.35120604295056113</v>
      </c>
      <c r="P883" s="6">
        <v>0.14627850098604755</v>
      </c>
      <c r="Q883" s="6"/>
      <c r="R883" s="6"/>
      <c r="S883" s="6" t="s">
        <v>2262</v>
      </c>
      <c r="T883" s="6"/>
      <c r="U883" s="6"/>
      <c r="V883" s="6"/>
      <c r="W883" s="17"/>
      <c r="X883" s="6"/>
      <c r="Y883" s="18"/>
      <c r="Z883" s="6" t="s">
        <v>1226</v>
      </c>
      <c r="AA883" s="6"/>
      <c r="AB883" s="6"/>
      <c r="AC883" s="6"/>
      <c r="AD883" s="6"/>
      <c r="AE883" s="6">
        <v>0</v>
      </c>
    </row>
    <row r="884" spans="1:31">
      <c r="A884">
        <v>53640174</v>
      </c>
      <c r="B884" t="s">
        <v>1734</v>
      </c>
      <c r="C884" t="s">
        <v>1735</v>
      </c>
      <c r="D884" t="str">
        <f>TRIM(SUBSTITUTE(TblAddress[[#This Row],[person_address]],","," "))</f>
        <v>Gumi-si</v>
      </c>
      <c r="E884" t="str">
        <f>TRIM([1]!RegExpReplace(TblAddress[[#This Row],[cln1]],"[^ 0-9]",""))</f>
        <v/>
      </c>
      <c r="F884" t="str">
        <f>TRIM([1]!RegExpFind(TblAddress[[#This Row],[cln1]],"(^|\D)\d{1,3}(\D|$)"))</f>
        <v/>
      </c>
      <c r="G884" t="s">
        <v>15</v>
      </c>
      <c r="H884">
        <v>1</v>
      </c>
      <c r="I884">
        <f>LEN(TblAddress[[#This Row],[person_address]])</f>
        <v>7</v>
      </c>
      <c r="J884" s="1">
        <f>IF(TblAddress[[#This Row],[chr_len]]&lt;=I$1002,3,IF(TblAddress[[#This Row],[chr_len]]&lt;=I$1003,2,1))</f>
        <v>3</v>
      </c>
      <c r="K884">
        <f>IF(LEN(TRIM(TblAddress[[#This Row],[cln1]]))=0,0,LEN(TRIM(TblAddress[[#This Row],[cln1]]))-LEN(SUBSTITUTE(TblAddress[[#This Row],[cln1]]," ",""))+1)</f>
        <v>1</v>
      </c>
      <c r="L884">
        <f>IF(LEN(TRIM(TblAddress[[#This Row],[cln2]]))=0,0,LEN(TRIM(TblAddress[[#This Row],[cln2]]))-LEN(SUBSTITUTE(TblAddress[[#This Row],[cln2]]," ",""))+1)</f>
        <v>0</v>
      </c>
      <c r="M884">
        <f>IF(TblAddress[[#This Row],[cln3]]="",0,1)</f>
        <v>0</v>
      </c>
      <c r="N884" s="7">
        <f>LEN(SUBSTITUTE(TblAddress[[#This Row],[cln2]]," ",""))</f>
        <v>0</v>
      </c>
      <c r="O884" s="6">
        <f t="shared" ca="1" si="13"/>
        <v>1.2459469757730601E-2</v>
      </c>
      <c r="P884" s="6">
        <v>0.1979226180206346</v>
      </c>
      <c r="Q884" s="6"/>
      <c r="R884" s="6"/>
      <c r="S884" s="6" t="s">
        <v>2266</v>
      </c>
      <c r="T884" s="6"/>
      <c r="U884" s="6"/>
      <c r="V884" s="8"/>
      <c r="W884" s="6"/>
      <c r="X884" s="6"/>
      <c r="Y884" s="8"/>
      <c r="Z884" s="6" t="s">
        <v>1735</v>
      </c>
      <c r="AA884" s="6"/>
      <c r="AB884" s="6"/>
      <c r="AC884" s="6"/>
      <c r="AD884" s="6"/>
      <c r="AE884" s="6">
        <v>0</v>
      </c>
    </row>
    <row r="885" spans="1:31">
      <c r="A885">
        <v>53680005</v>
      </c>
      <c r="B885" t="s">
        <v>1736</v>
      </c>
      <c r="C885" t="s">
        <v>1470</v>
      </c>
      <c r="D885" t="str">
        <f>TRIM(SUBSTITUTE(TblAddress[[#This Row],[person_address]],","," "))</f>
        <v>Yongin</v>
      </c>
      <c r="E885" t="str">
        <f>TRIM([1]!RegExpReplace(TblAddress[[#This Row],[cln1]],"[^ 0-9]",""))</f>
        <v/>
      </c>
      <c r="F885" t="str">
        <f>TRIM([1]!RegExpFind(TblAddress[[#This Row],[cln1]],"(^|\D)\d{1,3}(\D|$)"))</f>
        <v/>
      </c>
      <c r="G885" t="s">
        <v>15</v>
      </c>
      <c r="H885">
        <v>1</v>
      </c>
      <c r="I885">
        <f>LEN(TblAddress[[#This Row],[person_address]])</f>
        <v>6</v>
      </c>
      <c r="J885" s="1">
        <f>IF(TblAddress[[#This Row],[chr_len]]&lt;=I$1002,3,IF(TblAddress[[#This Row],[chr_len]]&lt;=I$1003,2,1))</f>
        <v>3</v>
      </c>
      <c r="K885">
        <f>IF(LEN(TRIM(TblAddress[[#This Row],[cln1]]))=0,0,LEN(TRIM(TblAddress[[#This Row],[cln1]]))-LEN(SUBSTITUTE(TblAddress[[#This Row],[cln1]]," ",""))+1)</f>
        <v>1</v>
      </c>
      <c r="L885">
        <f>IF(LEN(TRIM(TblAddress[[#This Row],[cln2]]))=0,0,LEN(TRIM(TblAddress[[#This Row],[cln2]]))-LEN(SUBSTITUTE(TblAddress[[#This Row],[cln2]]," ",""))+1)</f>
        <v>0</v>
      </c>
      <c r="M885">
        <f>IF(TblAddress[[#This Row],[cln3]]="",0,1)</f>
        <v>0</v>
      </c>
      <c r="N885" s="7">
        <f>LEN(SUBSTITUTE(TblAddress[[#This Row],[cln2]]," ",""))</f>
        <v>0</v>
      </c>
      <c r="O885" s="6">
        <f t="shared" ca="1" si="13"/>
        <v>0.8804878881471141</v>
      </c>
      <c r="P885" s="6">
        <v>0.19364834955177912</v>
      </c>
      <c r="Q885" s="6"/>
      <c r="R885" s="6"/>
      <c r="S885" s="6" t="s">
        <v>2265</v>
      </c>
      <c r="T885" s="7"/>
      <c r="U885" s="7"/>
      <c r="V885" s="8"/>
      <c r="W885" s="7">
        <v>1144</v>
      </c>
      <c r="X885" s="7"/>
      <c r="Y885" s="8"/>
      <c r="Z885" s="7" t="s">
        <v>1470</v>
      </c>
      <c r="AA885" s="7"/>
      <c r="AB885" s="7"/>
      <c r="AC885" s="7"/>
      <c r="AD885" s="7"/>
      <c r="AE885" s="7">
        <v>0</v>
      </c>
    </row>
    <row r="886" spans="1:31">
      <c r="A886">
        <v>53685322</v>
      </c>
      <c r="B886" t="s">
        <v>1737</v>
      </c>
      <c r="C886" t="s">
        <v>1738</v>
      </c>
      <c r="D886" t="str">
        <f>TRIM(SUBSTITUTE(TblAddress[[#This Row],[person_address]],","," "))</f>
        <v>Milford PA</v>
      </c>
      <c r="E886" t="str">
        <f>TRIM([1]!RegExpReplace(TblAddress[[#This Row],[cln1]],"[^ 0-9]",""))</f>
        <v/>
      </c>
      <c r="F886" t="str">
        <f>TRIM([1]!RegExpFind(TblAddress[[#This Row],[cln1]],"(^|\D)\d{1,3}(\D|$)"))</f>
        <v/>
      </c>
      <c r="G886" t="s">
        <v>19</v>
      </c>
      <c r="H886">
        <v>1</v>
      </c>
      <c r="I886">
        <f>LEN(TblAddress[[#This Row],[person_address]])</f>
        <v>10</v>
      </c>
      <c r="J886" s="1">
        <f>IF(TblAddress[[#This Row],[chr_len]]&lt;=I$1002,3,IF(TblAddress[[#This Row],[chr_len]]&lt;=I$1003,2,1))</f>
        <v>3</v>
      </c>
      <c r="K886">
        <f>IF(LEN(TRIM(TblAddress[[#This Row],[cln1]]))=0,0,LEN(TRIM(TblAddress[[#This Row],[cln1]]))-LEN(SUBSTITUTE(TblAddress[[#This Row],[cln1]]," ",""))+1)</f>
        <v>2</v>
      </c>
      <c r="L886">
        <f>IF(LEN(TRIM(TblAddress[[#This Row],[cln2]]))=0,0,LEN(TRIM(TblAddress[[#This Row],[cln2]]))-LEN(SUBSTITUTE(TblAddress[[#This Row],[cln2]]," ",""))+1)</f>
        <v>0</v>
      </c>
      <c r="M886">
        <f>IF(TblAddress[[#This Row],[cln3]]="",0,1)</f>
        <v>0</v>
      </c>
      <c r="N886" s="7">
        <f>LEN(SUBSTITUTE(TblAddress[[#This Row],[cln2]]," ",""))</f>
        <v>0</v>
      </c>
      <c r="O886" s="6">
        <f t="shared" ca="1" si="13"/>
        <v>0.86903794989937821</v>
      </c>
      <c r="P886" s="6">
        <v>0.1966580038297947</v>
      </c>
      <c r="Q886" s="6"/>
      <c r="R886" s="6"/>
      <c r="S886" s="6" t="s">
        <v>2265</v>
      </c>
      <c r="T886" s="7"/>
      <c r="U886" s="7"/>
      <c r="V886" s="8"/>
      <c r="W886" s="7"/>
      <c r="X886" s="7" t="s">
        <v>3624</v>
      </c>
      <c r="Y886" s="8"/>
      <c r="Z886" s="7"/>
      <c r="AA886" s="7" t="s">
        <v>2164</v>
      </c>
      <c r="AB886" s="7"/>
      <c r="AC886" s="7"/>
      <c r="AD886" s="7"/>
      <c r="AE886" s="7">
        <v>0</v>
      </c>
    </row>
    <row r="887" spans="1:31">
      <c r="A887">
        <v>53691899</v>
      </c>
      <c r="B887" t="s">
        <v>1739</v>
      </c>
      <c r="C887" t="s">
        <v>1200</v>
      </c>
      <c r="D887" t="str">
        <f>TRIM(SUBSTITUTE(TblAddress[[#This Row],[person_address]],","," "))</f>
        <v>Wilmington DE</v>
      </c>
      <c r="E887" t="str">
        <f>TRIM([1]!RegExpReplace(TblAddress[[#This Row],[cln1]],"[^ 0-9]",""))</f>
        <v/>
      </c>
      <c r="F887" t="str">
        <f>TRIM([1]!RegExpFind(TblAddress[[#This Row],[cln1]],"(^|\D)\d{1,3}(\D|$)"))</f>
        <v/>
      </c>
      <c r="G887" t="s">
        <v>19</v>
      </c>
      <c r="H887">
        <v>1</v>
      </c>
      <c r="I887">
        <f>LEN(TblAddress[[#This Row],[person_address]])</f>
        <v>13</v>
      </c>
      <c r="J887" s="1">
        <f>IF(TblAddress[[#This Row],[chr_len]]&lt;=I$1002,3,IF(TblAddress[[#This Row],[chr_len]]&lt;=I$1003,2,1))</f>
        <v>3</v>
      </c>
      <c r="K887">
        <f>IF(LEN(TRIM(TblAddress[[#This Row],[cln1]]))=0,0,LEN(TRIM(TblAddress[[#This Row],[cln1]]))-LEN(SUBSTITUTE(TblAddress[[#This Row],[cln1]]," ",""))+1)</f>
        <v>2</v>
      </c>
      <c r="L887">
        <f>IF(LEN(TRIM(TblAddress[[#This Row],[cln2]]))=0,0,LEN(TRIM(TblAddress[[#This Row],[cln2]]))-LEN(SUBSTITUTE(TblAddress[[#This Row],[cln2]]," ",""))+1)</f>
        <v>0</v>
      </c>
      <c r="M887">
        <f>IF(TblAddress[[#This Row],[cln3]]="",0,1)</f>
        <v>0</v>
      </c>
      <c r="N887" s="7">
        <f>LEN(SUBSTITUTE(TblAddress[[#This Row],[cln2]]," ",""))</f>
        <v>0</v>
      </c>
      <c r="O887" s="6">
        <f t="shared" ca="1" si="13"/>
        <v>4.0858763612679816E-2</v>
      </c>
      <c r="P887" s="6">
        <v>0.20909178377606652</v>
      </c>
      <c r="Q887" s="6"/>
      <c r="R887" s="6"/>
      <c r="S887" s="6" t="s">
        <v>2266</v>
      </c>
      <c r="T887" s="6"/>
      <c r="U887" s="6"/>
      <c r="V887" s="8"/>
      <c r="W887" s="6"/>
      <c r="X887" s="6"/>
      <c r="Y887" s="8"/>
      <c r="Z887" s="6" t="s">
        <v>2503</v>
      </c>
      <c r="AA887" s="6" t="s">
        <v>4</v>
      </c>
      <c r="AB887" s="6"/>
      <c r="AC887" s="6"/>
      <c r="AD887" s="6"/>
      <c r="AE887" s="6">
        <v>0</v>
      </c>
    </row>
    <row r="888" spans="1:31">
      <c r="A888">
        <v>53831471</v>
      </c>
      <c r="B888" t="s">
        <v>1740</v>
      </c>
      <c r="C888" t="s">
        <v>1741</v>
      </c>
      <c r="D888" t="str">
        <f>TRIM(SUBSTITUTE(TblAddress[[#This Row],[person_address]],","," "))</f>
        <v>ARMIDALE AU</v>
      </c>
      <c r="E888" t="str">
        <f>TRIM([1]!RegExpReplace(TblAddress[[#This Row],[cln1]],"[^ 0-9]",""))</f>
        <v/>
      </c>
      <c r="F888" t="str">
        <f>TRIM([1]!RegExpFind(TblAddress[[#This Row],[cln1]],"(^|\D)\d{1,3}(\D|$)"))</f>
        <v/>
      </c>
      <c r="G888" t="s">
        <v>76</v>
      </c>
      <c r="H888">
        <v>1</v>
      </c>
      <c r="I888">
        <f>LEN(TblAddress[[#This Row],[person_address]])</f>
        <v>11</v>
      </c>
      <c r="J888" s="1">
        <f>IF(TblAddress[[#This Row],[chr_len]]&lt;=I$1002,3,IF(TblAddress[[#This Row],[chr_len]]&lt;=I$1003,2,1))</f>
        <v>3</v>
      </c>
      <c r="K888">
        <f>IF(LEN(TRIM(TblAddress[[#This Row],[cln1]]))=0,0,LEN(TRIM(TblAddress[[#This Row],[cln1]]))-LEN(SUBSTITUTE(TblAddress[[#This Row],[cln1]]," ",""))+1)</f>
        <v>2</v>
      </c>
      <c r="L888">
        <f>IF(LEN(TRIM(TblAddress[[#This Row],[cln2]]))=0,0,LEN(TRIM(TblAddress[[#This Row],[cln2]]))-LEN(SUBSTITUTE(TblAddress[[#This Row],[cln2]]," ",""))+1)</f>
        <v>0</v>
      </c>
      <c r="M888">
        <f>IF(TblAddress[[#This Row],[cln3]]="",0,1)</f>
        <v>0</v>
      </c>
      <c r="N888" s="7">
        <f>LEN(SUBSTITUTE(TblAddress[[#This Row],[cln2]]," ",""))</f>
        <v>0</v>
      </c>
      <c r="O888" s="6">
        <f t="shared" ca="1" si="13"/>
        <v>0.25164375006236983</v>
      </c>
      <c r="P888" s="6">
        <v>0.14307470801735545</v>
      </c>
      <c r="Q888" s="6"/>
      <c r="R888" s="6"/>
      <c r="S888" s="6" t="s">
        <v>2262</v>
      </c>
      <c r="T888" s="6"/>
      <c r="U888" s="6"/>
      <c r="V888" s="6"/>
      <c r="W888" s="17"/>
      <c r="X888" s="6"/>
      <c r="Y888" s="18"/>
      <c r="Z888" s="6" t="s">
        <v>3885</v>
      </c>
      <c r="AA888" s="6"/>
      <c r="AB888" s="6" t="s">
        <v>76</v>
      </c>
      <c r="AC888" s="6"/>
      <c r="AD888" s="6"/>
      <c r="AE888" s="6">
        <v>0</v>
      </c>
    </row>
    <row r="889" spans="1:31">
      <c r="A889">
        <v>53835839</v>
      </c>
      <c r="B889" t="s">
        <v>1742</v>
      </c>
      <c r="C889" t="s">
        <v>1743</v>
      </c>
      <c r="D889" t="str">
        <f>TRIM(SUBSTITUTE(TblAddress[[#This Row],[person_address]],","," "))</f>
        <v>NO.936 ZHANG HENG ROAD ZHANGJIANG HI-TECH PARK SHANGHAI 201203</v>
      </c>
      <c r="E889" t="str">
        <f>TRIM([1]!RegExpReplace(TblAddress[[#This Row],[cln1]],"[^ 0-9]",""))</f>
        <v>936 201203</v>
      </c>
      <c r="F889" t="str">
        <f>TRIM([1]!RegExpFind(TblAddress[[#This Row],[cln1]],"(^|\D)\d{1,3}(\D|$)"))</f>
        <v>.936</v>
      </c>
      <c r="G889" t="s">
        <v>61</v>
      </c>
      <c r="H889">
        <v>1</v>
      </c>
      <c r="I889">
        <f>LEN(TblAddress[[#This Row],[person_address]])</f>
        <v>62</v>
      </c>
      <c r="J889" s="1">
        <f>IF(TblAddress[[#This Row],[chr_len]]&lt;=I$1002,3,IF(TblAddress[[#This Row],[chr_len]]&lt;=I$1003,2,1))</f>
        <v>1</v>
      </c>
      <c r="K889">
        <f>IF(LEN(TRIM(TblAddress[[#This Row],[cln1]]))=0,0,LEN(TRIM(TblAddress[[#This Row],[cln1]]))-LEN(SUBSTITUTE(TblAddress[[#This Row],[cln1]]," ",""))+1)</f>
        <v>9</v>
      </c>
      <c r="L889">
        <f>IF(LEN(TRIM(TblAddress[[#This Row],[cln2]]))=0,0,LEN(TRIM(TblAddress[[#This Row],[cln2]]))-LEN(SUBSTITUTE(TblAddress[[#This Row],[cln2]]," ",""))+1)</f>
        <v>2</v>
      </c>
      <c r="M889">
        <f>IF(TblAddress[[#This Row],[cln3]]="",0,1)</f>
        <v>1</v>
      </c>
      <c r="N889" s="7">
        <f>LEN(SUBSTITUTE(TblAddress[[#This Row],[cln2]]," ",""))</f>
        <v>9</v>
      </c>
      <c r="O889" s="6">
        <f t="shared" ca="1" si="13"/>
        <v>1.7014970086810188E-2</v>
      </c>
      <c r="P889" s="6">
        <v>0.20966227569964135</v>
      </c>
      <c r="Q889" s="6"/>
      <c r="R889" s="6"/>
      <c r="S889" s="6" t="s">
        <v>2266</v>
      </c>
      <c r="T889" s="6"/>
      <c r="U889" s="6"/>
      <c r="V889" s="8" t="s">
        <v>2504</v>
      </c>
      <c r="W889" s="6" t="s">
        <v>2505</v>
      </c>
      <c r="X889" s="6" t="s">
        <v>2506</v>
      </c>
      <c r="Y889" s="8" t="s">
        <v>2396</v>
      </c>
      <c r="Z889" s="6" t="s">
        <v>2507</v>
      </c>
      <c r="AA889" s="6"/>
      <c r="AB889" s="6"/>
      <c r="AC889" s="6"/>
      <c r="AD889" s="6"/>
      <c r="AE889" s="6">
        <v>1</v>
      </c>
    </row>
    <row r="890" spans="1:31">
      <c r="A890">
        <v>53843855</v>
      </c>
      <c r="B890" t="s">
        <v>1744</v>
      </c>
      <c r="C890" t="s">
        <v>1745</v>
      </c>
      <c r="D890" t="str">
        <f>TRIM(SUBSTITUTE(TblAddress[[#This Row],[person_address]],","," "))</f>
        <v>1537 SANDPIPER DRIVE LONDON ONTARIO N5X 0G4</v>
      </c>
      <c r="E890" t="str">
        <f>TRIM([1]!RegExpReplace(TblAddress[[#This Row],[cln1]],"[^ 0-9]",""))</f>
        <v>1537 5 04</v>
      </c>
      <c r="F890" t="str">
        <f>TRIM([1]!RegExpFind(TblAddress[[#This Row],[cln1]],"(^|\D)\d{1,3}(\D|$)"))</f>
        <v>N5X</v>
      </c>
      <c r="G890" t="s">
        <v>64</v>
      </c>
      <c r="H890">
        <v>1</v>
      </c>
      <c r="I890">
        <f>LEN(TblAddress[[#This Row],[person_address]])</f>
        <v>44</v>
      </c>
      <c r="J890" s="1">
        <f>IF(TblAddress[[#This Row],[chr_len]]&lt;=I$1002,3,IF(TblAddress[[#This Row],[chr_len]]&lt;=I$1003,2,1))</f>
        <v>1</v>
      </c>
      <c r="K890">
        <f>IF(LEN(TRIM(TblAddress[[#This Row],[cln1]]))=0,0,LEN(TRIM(TblAddress[[#This Row],[cln1]]))-LEN(SUBSTITUTE(TblAddress[[#This Row],[cln1]]," ",""))+1)</f>
        <v>7</v>
      </c>
      <c r="L890">
        <f>IF(LEN(TRIM(TblAddress[[#This Row],[cln2]]))=0,0,LEN(TRIM(TblAddress[[#This Row],[cln2]]))-LEN(SUBSTITUTE(TblAddress[[#This Row],[cln2]]," ",""))+1)</f>
        <v>3</v>
      </c>
      <c r="M890">
        <f>IF(TblAddress[[#This Row],[cln3]]="",0,1)</f>
        <v>1</v>
      </c>
      <c r="N890" s="7">
        <f>LEN(SUBSTITUTE(TblAddress[[#This Row],[cln2]]," ",""))</f>
        <v>7</v>
      </c>
      <c r="O890" s="6">
        <f t="shared" ca="1" si="13"/>
        <v>0.60981188028597422</v>
      </c>
      <c r="P890" s="6">
        <v>0.15170549496132191</v>
      </c>
      <c r="Q890" s="6"/>
      <c r="R890" s="6"/>
      <c r="S890" s="6" t="s">
        <v>2263</v>
      </c>
      <c r="T890" s="6"/>
      <c r="U890" s="6"/>
      <c r="V890" s="8" t="s">
        <v>3125</v>
      </c>
      <c r="W890" s="6">
        <v>1537</v>
      </c>
      <c r="X890" s="6"/>
      <c r="Y890" s="8" t="s">
        <v>3126</v>
      </c>
      <c r="Z890" s="6" t="s">
        <v>3127</v>
      </c>
      <c r="AA890" s="6" t="s">
        <v>718</v>
      </c>
      <c r="AB890" s="6"/>
      <c r="AC890" s="6"/>
      <c r="AD890" s="6"/>
      <c r="AE890" s="6">
        <v>1</v>
      </c>
    </row>
    <row r="891" spans="1:31">
      <c r="A891">
        <v>53865283</v>
      </c>
      <c r="B891" t="s">
        <v>1746</v>
      </c>
      <c r="C891" t="s">
        <v>1747</v>
      </c>
      <c r="D891" t="str">
        <f>TRIM(SUBSTITUTE(TblAddress[[#This Row],[person_address]],","," "))</f>
        <v>ZTE PLAZA SHENZHEN GUANGDONG 518057 KEJI ROAD SOUTH HI-TECH INDUSTRIAL PARK NANSHAN DISTRICT</v>
      </c>
      <c r="E891" t="str">
        <f>TRIM([1]!RegExpReplace(TblAddress[[#This Row],[cln1]],"[^ 0-9]",""))</f>
        <v>518057</v>
      </c>
      <c r="F891" t="str">
        <f>TRIM([1]!RegExpFind(TblAddress[[#This Row],[cln1]],"(^|\D)\d{1,3}(\D|$)"))</f>
        <v/>
      </c>
      <c r="G891" t="s">
        <v>61</v>
      </c>
      <c r="H891">
        <v>1</v>
      </c>
      <c r="I891">
        <f>LEN(TblAddress[[#This Row],[person_address]])</f>
        <v>95</v>
      </c>
      <c r="J891" s="1">
        <f>IF(TblAddress[[#This Row],[chr_len]]&lt;=I$1002,3,IF(TblAddress[[#This Row],[chr_len]]&lt;=I$1003,2,1))</f>
        <v>1</v>
      </c>
      <c r="K891">
        <f>IF(LEN(TRIM(TblAddress[[#This Row],[cln1]]))=0,0,LEN(TRIM(TblAddress[[#This Row],[cln1]]))-LEN(SUBSTITUTE(TblAddress[[#This Row],[cln1]]," ",""))+1)</f>
        <v>13</v>
      </c>
      <c r="L891">
        <f>IF(LEN(TRIM(TblAddress[[#This Row],[cln2]]))=0,0,LEN(TRIM(TblAddress[[#This Row],[cln2]]))-LEN(SUBSTITUTE(TblAddress[[#This Row],[cln2]]," ",""))+1)</f>
        <v>1</v>
      </c>
      <c r="M891">
        <f>IF(TblAddress[[#This Row],[cln3]]="",0,1)</f>
        <v>0</v>
      </c>
      <c r="N891" s="7">
        <f>LEN(SUBSTITUTE(TblAddress[[#This Row],[cln2]]," ",""))</f>
        <v>6</v>
      </c>
      <c r="O891" s="6">
        <f t="shared" ca="1" si="13"/>
        <v>0.44977305250476451</v>
      </c>
      <c r="P891" s="6">
        <v>0.21042555855777056</v>
      </c>
      <c r="Q891" s="6"/>
      <c r="R891" s="6"/>
      <c r="S891" s="6" t="s">
        <v>2266</v>
      </c>
      <c r="T891" s="6"/>
      <c r="U891" s="6"/>
      <c r="V891" s="8" t="s">
        <v>2508</v>
      </c>
      <c r="W891" s="6"/>
      <c r="X891" s="6"/>
      <c r="Y891" s="8" t="s">
        <v>2509</v>
      </c>
      <c r="Z891" s="6" t="s">
        <v>2510</v>
      </c>
      <c r="AA891" s="6"/>
      <c r="AB891" s="6"/>
      <c r="AC891" s="6"/>
      <c r="AD891" s="6"/>
      <c r="AE891" s="6">
        <v>1</v>
      </c>
    </row>
    <row r="892" spans="1:31">
      <c r="A892">
        <v>53973090</v>
      </c>
      <c r="B892" t="s">
        <v>1748</v>
      </c>
      <c r="C892" t="s">
        <v>1749</v>
      </c>
      <c r="D892" t="str">
        <f>TRIM(SUBSTITUTE(TblAddress[[#This Row],[person_address]],","," "))</f>
        <v>KREFELD DE</v>
      </c>
      <c r="E892" t="str">
        <f>TRIM([1]!RegExpReplace(TblAddress[[#This Row],[cln1]],"[^ 0-9]",""))</f>
        <v/>
      </c>
      <c r="F892" t="str">
        <f>TRIM([1]!RegExpFind(TblAddress[[#This Row],[cln1]],"(^|\D)\d{1,3}(\D|$)"))</f>
        <v/>
      </c>
      <c r="G892" t="s">
        <v>4</v>
      </c>
      <c r="H892">
        <v>1</v>
      </c>
      <c r="I892">
        <f>LEN(TblAddress[[#This Row],[person_address]])</f>
        <v>10</v>
      </c>
      <c r="J892" s="1">
        <f>IF(TblAddress[[#This Row],[chr_len]]&lt;=I$1002,3,IF(TblAddress[[#This Row],[chr_len]]&lt;=I$1003,2,1))</f>
        <v>3</v>
      </c>
      <c r="K892">
        <f>IF(LEN(TRIM(TblAddress[[#This Row],[cln1]]))=0,0,LEN(TRIM(TblAddress[[#This Row],[cln1]]))-LEN(SUBSTITUTE(TblAddress[[#This Row],[cln1]]," ",""))+1)</f>
        <v>2</v>
      </c>
      <c r="L892">
        <f>IF(LEN(TRIM(TblAddress[[#This Row],[cln2]]))=0,0,LEN(TRIM(TblAddress[[#This Row],[cln2]]))-LEN(SUBSTITUTE(TblAddress[[#This Row],[cln2]]," ",""))+1)</f>
        <v>0</v>
      </c>
      <c r="M892">
        <f>IF(TblAddress[[#This Row],[cln3]]="",0,1)</f>
        <v>0</v>
      </c>
      <c r="N892" s="7">
        <f>LEN(SUBSTITUTE(TblAddress[[#This Row],[cln2]]," ",""))</f>
        <v>0</v>
      </c>
      <c r="O892" s="6">
        <f t="shared" ca="1" si="13"/>
        <v>0.21855271039488544</v>
      </c>
      <c r="P892" s="6">
        <v>0.21171276300445807</v>
      </c>
      <c r="Q892" s="6"/>
      <c r="R892" s="6"/>
      <c r="S892" s="6" t="s">
        <v>2266</v>
      </c>
      <c r="T892" s="6"/>
      <c r="U892" s="6"/>
      <c r="V892" s="8"/>
      <c r="W892" s="6"/>
      <c r="X892" s="6"/>
      <c r="Y892" s="8"/>
      <c r="Z892" s="6" t="s">
        <v>2511</v>
      </c>
      <c r="AA892" s="6"/>
      <c r="AB892" s="6" t="s">
        <v>4</v>
      </c>
      <c r="AC892" s="6"/>
      <c r="AD892" s="6"/>
      <c r="AE892" s="6">
        <v>0</v>
      </c>
    </row>
    <row r="893" spans="1:31">
      <c r="A893">
        <v>53973853</v>
      </c>
      <c r="B893" t="s">
        <v>1750</v>
      </c>
      <c r="C893" t="s">
        <v>1993</v>
      </c>
      <c r="D893" t="str">
        <f>TRIM(SUBSTITUTE(TblAddress[[#This Row],[person_address]],","," "))</f>
        <v>C/O HITACHI HIGH-TECHNOLOGIES CORPORATION 24-14 NISHI SHIMBASHI 1-CHOME MINATO-KU TOKYO 1058717 〒1058717</v>
      </c>
      <c r="E893" t="str">
        <f>TRIM([1]!RegExpReplace(TblAddress[[#This Row],[cln1]],"[^ 0-9]",""))</f>
        <v>2414 1 1058717 1058717</v>
      </c>
      <c r="F893" t="str">
        <f>TRIM([1]!RegExpFind(TblAddress[[#This Row],[cln1]],"(^|\D)\d{1,3}(\D|$)"))</f>
        <v>24-</v>
      </c>
      <c r="G893" t="s">
        <v>8</v>
      </c>
      <c r="H893">
        <v>1</v>
      </c>
      <c r="I893">
        <f>LEN(TblAddress[[#This Row],[person_address]])</f>
        <v>108</v>
      </c>
      <c r="J893" s="1">
        <f>IF(TblAddress[[#This Row],[chr_len]]&lt;=I$1002,3,IF(TblAddress[[#This Row],[chr_len]]&lt;=I$1003,2,1))</f>
        <v>1</v>
      </c>
      <c r="K893">
        <f>IF(LEN(TRIM(TblAddress[[#This Row],[cln1]]))=0,0,LEN(TRIM(TblAddress[[#This Row],[cln1]]))-LEN(SUBSTITUTE(TblAddress[[#This Row],[cln1]]," ",""))+1)</f>
        <v>12</v>
      </c>
      <c r="L893">
        <f>IF(LEN(TRIM(TblAddress[[#This Row],[cln2]]))=0,0,LEN(TRIM(TblAddress[[#This Row],[cln2]]))-LEN(SUBSTITUTE(TblAddress[[#This Row],[cln2]]," ",""))+1)</f>
        <v>4</v>
      </c>
      <c r="M893">
        <f>IF(TblAddress[[#This Row],[cln3]]="",0,1)</f>
        <v>1</v>
      </c>
      <c r="N893" s="7">
        <f>LEN(SUBSTITUTE(TblAddress[[#This Row],[cln2]]," ",""))</f>
        <v>19</v>
      </c>
      <c r="O893" s="6">
        <f t="shared" ca="1" si="13"/>
        <v>0.24730305168721212</v>
      </c>
      <c r="P893" s="6">
        <v>0.18236912682889339</v>
      </c>
      <c r="Q893" s="6"/>
      <c r="R893" s="6"/>
      <c r="S893" s="6" t="s">
        <v>2265</v>
      </c>
      <c r="T893" s="7" t="s">
        <v>3625</v>
      </c>
      <c r="U893" s="7"/>
      <c r="V893" s="8" t="s">
        <v>3626</v>
      </c>
      <c r="X893" s="7" t="s">
        <v>3627</v>
      </c>
      <c r="Y893" s="8" t="s">
        <v>3628</v>
      </c>
      <c r="Z893" s="7" t="s">
        <v>613</v>
      </c>
      <c r="AA893" s="7"/>
      <c r="AB893" s="7"/>
      <c r="AC893" s="7"/>
      <c r="AD893" s="7"/>
      <c r="AE893" s="7">
        <v>1</v>
      </c>
    </row>
    <row r="894" spans="1:31">
      <c r="A894">
        <v>53995356</v>
      </c>
      <c r="B894" t="s">
        <v>1751</v>
      </c>
      <c r="C894" t="s">
        <v>1752</v>
      </c>
      <c r="D894" t="str">
        <f>TRIM(SUBSTITUTE(TblAddress[[#This Row],[person_address]],","," "))</f>
        <v>84 PITT STREET SYDNEY NEW SOUTH WALES 2000</v>
      </c>
      <c r="E894" t="str">
        <f>TRIM([1]!RegExpReplace(TblAddress[[#This Row],[cln1]],"[^ 0-9]",""))</f>
        <v>84 2000</v>
      </c>
      <c r="F894" t="str">
        <f>TRIM([1]!RegExpFind(TblAddress[[#This Row],[cln1]],"(^|\D)\d{1,3}(\D|$)"))</f>
        <v>84</v>
      </c>
      <c r="G894" t="s">
        <v>76</v>
      </c>
      <c r="H894">
        <v>1</v>
      </c>
      <c r="I894">
        <f>LEN(TblAddress[[#This Row],[person_address]])</f>
        <v>43</v>
      </c>
      <c r="J894" s="1">
        <f>IF(TblAddress[[#This Row],[chr_len]]&lt;=I$1002,3,IF(TblAddress[[#This Row],[chr_len]]&lt;=I$1003,2,1))</f>
        <v>1</v>
      </c>
      <c r="K894">
        <f>IF(LEN(TRIM(TblAddress[[#This Row],[cln1]]))=0,0,LEN(TRIM(TblAddress[[#This Row],[cln1]]))-LEN(SUBSTITUTE(TblAddress[[#This Row],[cln1]]," ",""))+1)</f>
        <v>8</v>
      </c>
      <c r="L894">
        <f>IF(LEN(TRIM(TblAddress[[#This Row],[cln2]]))=0,0,LEN(TRIM(TblAddress[[#This Row],[cln2]]))-LEN(SUBSTITUTE(TblAddress[[#This Row],[cln2]]," ",""))+1)</f>
        <v>2</v>
      </c>
      <c r="M894">
        <f>IF(TblAddress[[#This Row],[cln3]]="",0,1)</f>
        <v>1</v>
      </c>
      <c r="N894" s="7">
        <f>LEN(SUBSTITUTE(TblAddress[[#This Row],[cln2]]," ",""))</f>
        <v>6</v>
      </c>
      <c r="O894" s="6">
        <f t="shared" ca="1" si="13"/>
        <v>0.60091208176943711</v>
      </c>
      <c r="P894" s="6">
        <v>0.13584232000047303</v>
      </c>
      <c r="Q894" s="6"/>
      <c r="R894" s="6"/>
      <c r="S894" s="6" t="s">
        <v>2262</v>
      </c>
      <c r="T894" s="6"/>
      <c r="U894" s="6"/>
      <c r="V894" s="6" t="s">
        <v>3886</v>
      </c>
      <c r="W894" s="17">
        <v>84</v>
      </c>
      <c r="X894" s="6"/>
      <c r="Y894" s="18" t="s">
        <v>3887</v>
      </c>
      <c r="Z894" s="6" t="s">
        <v>3888</v>
      </c>
      <c r="AA894" s="6" t="s">
        <v>3889</v>
      </c>
      <c r="AB894" s="6"/>
      <c r="AC894" s="6"/>
      <c r="AD894" s="6"/>
      <c r="AE894" s="6">
        <v>1</v>
      </c>
    </row>
    <row r="895" spans="1:31">
      <c r="A895">
        <v>54036070</v>
      </c>
      <c r="B895" t="s">
        <v>1753</v>
      </c>
      <c r="C895" t="s">
        <v>1994</v>
      </c>
      <c r="D895" t="str">
        <f>TRIM(SUBSTITUTE(TblAddress[[#This Row],[person_address]],","," "))</f>
        <v>KRAKÓW PL</v>
      </c>
      <c r="E895" t="str">
        <f>TRIM([1]!RegExpReplace(TblAddress[[#This Row],[cln1]],"[^ 0-9]",""))</f>
        <v/>
      </c>
      <c r="F895" t="str">
        <f>TRIM([1]!RegExpFind(TblAddress[[#This Row],[cln1]],"(^|\D)\d{1,3}(\D|$)"))</f>
        <v/>
      </c>
      <c r="G895" t="s">
        <v>560</v>
      </c>
      <c r="H895">
        <v>1</v>
      </c>
      <c r="I895">
        <f>LEN(TblAddress[[#This Row],[person_address]])</f>
        <v>9</v>
      </c>
      <c r="J895" s="1">
        <f>IF(TblAddress[[#This Row],[chr_len]]&lt;=I$1002,3,IF(TblAddress[[#This Row],[chr_len]]&lt;=I$1003,2,1))</f>
        <v>3</v>
      </c>
      <c r="K895">
        <f>IF(LEN(TRIM(TblAddress[[#This Row],[cln1]]))=0,0,LEN(TRIM(TblAddress[[#This Row],[cln1]]))-LEN(SUBSTITUTE(TblAddress[[#This Row],[cln1]]," ",""))+1)</f>
        <v>2</v>
      </c>
      <c r="L895">
        <f>IF(LEN(TRIM(TblAddress[[#This Row],[cln2]]))=0,0,LEN(TRIM(TblAddress[[#This Row],[cln2]]))-LEN(SUBSTITUTE(TblAddress[[#This Row],[cln2]]," ",""))+1)</f>
        <v>0</v>
      </c>
      <c r="M895">
        <f>IF(TblAddress[[#This Row],[cln3]]="",0,1)</f>
        <v>0</v>
      </c>
      <c r="N895" s="7">
        <f>LEN(SUBSTITUTE(TblAddress[[#This Row],[cln2]]," ",""))</f>
        <v>0</v>
      </c>
      <c r="O895" s="6">
        <f t="shared" ca="1" si="13"/>
        <v>0.31549249521255684</v>
      </c>
      <c r="P895" s="6">
        <v>0.15405671695172796</v>
      </c>
      <c r="Q895" s="6"/>
      <c r="R895" s="6"/>
      <c r="S895" s="6" t="s">
        <v>2263</v>
      </c>
      <c r="T895" s="6"/>
      <c r="U895" s="6"/>
      <c r="V895" s="8"/>
      <c r="W895" s="6"/>
      <c r="X895" s="6"/>
      <c r="Y895" s="8"/>
      <c r="Z895" s="6" t="s">
        <v>3128</v>
      </c>
      <c r="AA895" s="6"/>
      <c r="AB895" s="6" t="s">
        <v>560</v>
      </c>
      <c r="AC895" s="6"/>
      <c r="AD895" s="6"/>
      <c r="AE895" s="6">
        <v>0</v>
      </c>
    </row>
    <row r="896" spans="1:31">
      <c r="A896">
        <v>54148378</v>
      </c>
      <c r="B896" t="s">
        <v>1754</v>
      </c>
      <c r="C896" t="s">
        <v>1755</v>
      </c>
      <c r="D896" t="str">
        <f>TRIM(SUBSTITUTE(TblAddress[[#This Row],[person_address]],","," "))</f>
        <v>AB CONNECTORS LTD RHONDDA CYNON TAFF MID GLAMORGAN CF45 4SF ABERCYNON MOUNTAIN ASH</v>
      </c>
      <c r="E896" t="str">
        <f>TRIM([1]!RegExpReplace(TblAddress[[#This Row],[cln1]],"[^ 0-9]",""))</f>
        <v>45 4</v>
      </c>
      <c r="F896" t="str">
        <f>TRIM([1]!RegExpFind(TblAddress[[#This Row],[cln1]],"(^|\D)\d{1,3}(\D|$)"))</f>
        <v>F45</v>
      </c>
      <c r="G896" t="s">
        <v>16</v>
      </c>
      <c r="H896">
        <v>1</v>
      </c>
      <c r="I896">
        <f>LEN(TblAddress[[#This Row],[person_address]])</f>
        <v>84</v>
      </c>
      <c r="J896" s="1">
        <f>IF(TblAddress[[#This Row],[chr_len]]&lt;=I$1002,3,IF(TblAddress[[#This Row],[chr_len]]&lt;=I$1003,2,1))</f>
        <v>1</v>
      </c>
      <c r="K896">
        <f>IF(LEN(TRIM(TblAddress[[#This Row],[cln1]]))=0,0,LEN(TRIM(TblAddress[[#This Row],[cln1]]))-LEN(SUBSTITUTE(TblAddress[[#This Row],[cln1]]," ",""))+1)</f>
        <v>13</v>
      </c>
      <c r="L896">
        <f>IF(LEN(TRIM(TblAddress[[#This Row],[cln2]]))=0,0,LEN(TRIM(TblAddress[[#This Row],[cln2]]))-LEN(SUBSTITUTE(TblAddress[[#This Row],[cln2]]," ",""))+1)</f>
        <v>2</v>
      </c>
      <c r="M896">
        <f>IF(TblAddress[[#This Row],[cln3]]="",0,1)</f>
        <v>1</v>
      </c>
      <c r="N896" s="7">
        <f>LEN(SUBSTITUTE(TblAddress[[#This Row],[cln2]]," ",""))</f>
        <v>3</v>
      </c>
      <c r="O896" s="6">
        <f t="shared" ca="1" si="13"/>
        <v>0.47162836860140245</v>
      </c>
      <c r="P896" s="6">
        <v>0.12707045171470899</v>
      </c>
      <c r="Q896" s="6"/>
      <c r="R896" s="6"/>
      <c r="S896" s="6" t="s">
        <v>2261</v>
      </c>
      <c r="T896" s="7" t="s">
        <v>3349</v>
      </c>
      <c r="U896" s="7"/>
      <c r="V896" s="8"/>
      <c r="W896" s="7"/>
      <c r="X896" s="7" t="s">
        <v>3350</v>
      </c>
      <c r="Y896" s="8" t="s">
        <v>3351</v>
      </c>
      <c r="Z896" s="7" t="s">
        <v>3352</v>
      </c>
      <c r="AA896" s="7" t="s">
        <v>3353</v>
      </c>
      <c r="AB896" s="7"/>
      <c r="AC896" s="6"/>
      <c r="AD896" s="6"/>
      <c r="AE896" s="6">
        <v>0</v>
      </c>
    </row>
    <row r="897" spans="1:31">
      <c r="A897">
        <v>54151193</v>
      </c>
      <c r="B897" t="s">
        <v>1756</v>
      </c>
      <c r="C897" t="s">
        <v>1757</v>
      </c>
      <c r="D897" t="str">
        <f>TRIM(SUBSTITUTE(TblAddress[[#This Row],[person_address]],","," "))</f>
        <v>129090 Moskva ul. B. Spasskaja 25 stroenie 3 OOO 'JUridicheskaja firma Gorodisskij i Partnery'</v>
      </c>
      <c r="E897" t="str">
        <f>TRIM([1]!RegExpReplace(TblAddress[[#This Row],[cln1]],"[^ 0-9]",""))</f>
        <v>129090 25 3</v>
      </c>
      <c r="F897" t="str">
        <f>TRIM([1]!RegExpFind(TblAddress[[#This Row],[cln1]],"(^|\D)\d{1,3}(\D|$)"))</f>
        <v>25</v>
      </c>
      <c r="G897" t="s">
        <v>8</v>
      </c>
      <c r="H897">
        <v>1</v>
      </c>
      <c r="I897">
        <f>LEN(TblAddress[[#This Row],[person_address]])</f>
        <v>99</v>
      </c>
      <c r="J897" s="1">
        <f>IF(TblAddress[[#This Row],[chr_len]]&lt;=I$1002,3,IF(TblAddress[[#This Row],[chr_len]]&lt;=I$1003,2,1))</f>
        <v>1</v>
      </c>
      <c r="K897">
        <f>IF(LEN(TRIM(TblAddress[[#This Row],[cln1]]))=0,0,LEN(TRIM(TblAddress[[#This Row],[cln1]]))-LEN(SUBSTITUTE(TblAddress[[#This Row],[cln1]]," ",""))+1)</f>
        <v>14</v>
      </c>
      <c r="L897">
        <f>IF(LEN(TRIM(TblAddress[[#This Row],[cln2]]))=0,0,LEN(TRIM(TblAddress[[#This Row],[cln2]]))-LEN(SUBSTITUTE(TblAddress[[#This Row],[cln2]]," ",""))+1)</f>
        <v>3</v>
      </c>
      <c r="M897">
        <f>IF(TblAddress[[#This Row],[cln3]]="",0,1)</f>
        <v>1</v>
      </c>
      <c r="N897" s="7">
        <f>LEN(SUBSTITUTE(TblAddress[[#This Row],[cln2]]," ",""))</f>
        <v>9</v>
      </c>
      <c r="O897" s="6">
        <f t="shared" ca="1" si="13"/>
        <v>0.10782375472846439</v>
      </c>
      <c r="P897" s="6">
        <v>0.12350174017299509</v>
      </c>
      <c r="Q897" s="6"/>
      <c r="R897" s="6"/>
      <c r="S897" s="6" t="s">
        <v>2261</v>
      </c>
      <c r="T897" s="7" t="s">
        <v>3354</v>
      </c>
      <c r="U897" s="7" t="s">
        <v>2857</v>
      </c>
      <c r="V897" s="8" t="s">
        <v>2856</v>
      </c>
      <c r="W897" s="8" t="s">
        <v>3355</v>
      </c>
      <c r="X897" s="7"/>
      <c r="Y897" s="8" t="s">
        <v>2858</v>
      </c>
      <c r="Z897" s="7" t="s">
        <v>2525</v>
      </c>
      <c r="AA897" s="7"/>
      <c r="AB897" s="7"/>
      <c r="AC897" s="6"/>
      <c r="AD897" s="6"/>
      <c r="AE897" s="6">
        <v>1</v>
      </c>
    </row>
    <row r="898" spans="1:31">
      <c r="A898">
        <v>54256847</v>
      </c>
      <c r="B898" t="s">
        <v>1758</v>
      </c>
      <c r="C898" t="s">
        <v>1759</v>
      </c>
      <c r="D898" t="str">
        <f>TRIM(SUBSTITUTE(TblAddress[[#This Row],[person_address]],","," "))</f>
        <v>PO Box 11 V.le Pasteur 10 I-20014 Nerviano (MI) IT</v>
      </c>
      <c r="E898" t="str">
        <f>TRIM([1]!RegExpReplace(TblAddress[[#This Row],[cln1]],"[^ 0-9]",""))</f>
        <v>11 10 20014</v>
      </c>
      <c r="F898" t="str">
        <f>TRIM([1]!RegExpFind(TblAddress[[#This Row],[cln1]],"(^|\D)\d{1,3}(\D|$)"))</f>
        <v>11</v>
      </c>
      <c r="G898" t="s">
        <v>14</v>
      </c>
      <c r="H898">
        <v>1</v>
      </c>
      <c r="I898">
        <f>LEN(TblAddress[[#This Row],[person_address]])</f>
        <v>52</v>
      </c>
      <c r="J898" s="1">
        <f>IF(TblAddress[[#This Row],[chr_len]]&lt;=I$1002,3,IF(TblAddress[[#This Row],[chr_len]]&lt;=I$1003,2,1))</f>
        <v>1</v>
      </c>
      <c r="K898">
        <f>IF(LEN(TRIM(TblAddress[[#This Row],[cln1]]))=0,0,LEN(TRIM(TblAddress[[#This Row],[cln1]]))-LEN(SUBSTITUTE(TblAddress[[#This Row],[cln1]]," ",""))+1)</f>
        <v>10</v>
      </c>
      <c r="L898">
        <f>IF(LEN(TRIM(TblAddress[[#This Row],[cln2]]))=0,0,LEN(TRIM(TblAddress[[#This Row],[cln2]]))-LEN(SUBSTITUTE(TblAddress[[#This Row],[cln2]]," ",""))+1)</f>
        <v>3</v>
      </c>
      <c r="M898">
        <f>IF(TblAddress[[#This Row],[cln3]]="",0,1)</f>
        <v>1</v>
      </c>
      <c r="N898" s="7">
        <f>LEN(SUBSTITUTE(TblAddress[[#This Row],[cln2]]," ",""))</f>
        <v>9</v>
      </c>
      <c r="O898" s="6">
        <f t="shared" ref="O898:O961" ca="1" si="14">RAND()</f>
        <v>9.0144901753538842E-2</v>
      </c>
      <c r="P898" s="6">
        <v>0.12173547135403007</v>
      </c>
      <c r="Q898" s="6"/>
      <c r="R898" s="6"/>
      <c r="S898" s="6" t="s">
        <v>2261</v>
      </c>
      <c r="T898" s="7"/>
      <c r="U898" s="7"/>
      <c r="V898" s="8" t="s">
        <v>3356</v>
      </c>
      <c r="W898" s="7">
        <v>10</v>
      </c>
      <c r="X898" s="7"/>
      <c r="Y898" s="8" t="s">
        <v>3357</v>
      </c>
      <c r="Z898" s="7" t="s">
        <v>3358</v>
      </c>
      <c r="AA898" s="7" t="s">
        <v>3359</v>
      </c>
      <c r="AB898" s="7" t="s">
        <v>14</v>
      </c>
      <c r="AC898" s="6"/>
      <c r="AD898" s="6"/>
      <c r="AE898" s="6">
        <v>1</v>
      </c>
    </row>
    <row r="899" spans="1:31">
      <c r="A899">
        <v>54276591</v>
      </c>
      <c r="B899" t="s">
        <v>1760</v>
      </c>
      <c r="C899" t="s">
        <v>1761</v>
      </c>
      <c r="D899" t="str">
        <f>TRIM(SUBSTITUTE(TblAddress[[#This Row],[person_address]],","," "))</f>
        <v>Rue de l'Institut 89 B-1330 Rixensart BE</v>
      </c>
      <c r="E899" t="str">
        <f>TRIM([1]!RegExpReplace(TblAddress[[#This Row],[cln1]],"[^ 0-9]",""))</f>
        <v>89 1330</v>
      </c>
      <c r="F899" t="str">
        <f>TRIM([1]!RegExpFind(TblAddress[[#This Row],[cln1]],"(^|\D)\d{1,3}(\D|$)"))</f>
        <v>89</v>
      </c>
      <c r="G899" t="s">
        <v>41</v>
      </c>
      <c r="H899">
        <v>1</v>
      </c>
      <c r="I899">
        <f>LEN(TblAddress[[#This Row],[person_address]])</f>
        <v>41</v>
      </c>
      <c r="J899" s="1">
        <f>IF(TblAddress[[#This Row],[chr_len]]&lt;=I$1002,3,IF(TblAddress[[#This Row],[chr_len]]&lt;=I$1003,2,1))</f>
        <v>1</v>
      </c>
      <c r="K899">
        <f>IF(LEN(TRIM(TblAddress[[#This Row],[cln1]]))=0,0,LEN(TRIM(TblAddress[[#This Row],[cln1]]))-LEN(SUBSTITUTE(TblAddress[[#This Row],[cln1]]," ",""))+1)</f>
        <v>7</v>
      </c>
      <c r="L899">
        <f>IF(LEN(TRIM(TblAddress[[#This Row],[cln2]]))=0,0,LEN(TRIM(TblAddress[[#This Row],[cln2]]))-LEN(SUBSTITUTE(TblAddress[[#This Row],[cln2]]," ",""))+1)</f>
        <v>2</v>
      </c>
      <c r="M899">
        <f>IF(TblAddress[[#This Row],[cln3]]="",0,1)</f>
        <v>1</v>
      </c>
      <c r="N899" s="7">
        <f>LEN(SUBSTITUTE(TblAddress[[#This Row],[cln2]]," ",""))</f>
        <v>6</v>
      </c>
      <c r="O899" s="6">
        <f t="shared" ca="1" si="14"/>
        <v>0.67687853799132025</v>
      </c>
      <c r="P899" s="6">
        <v>0.20021588626681996</v>
      </c>
      <c r="Q899" s="6"/>
      <c r="R899" s="6"/>
      <c r="S899" s="6" t="s">
        <v>2266</v>
      </c>
      <c r="T899" s="6"/>
      <c r="U899" s="6"/>
      <c r="V899" s="8" t="s">
        <v>2512</v>
      </c>
      <c r="W899" s="6" t="s">
        <v>2513</v>
      </c>
      <c r="X899" s="6"/>
      <c r="Y899" s="8" t="s">
        <v>2514</v>
      </c>
      <c r="Z899" s="6" t="s">
        <v>2515</v>
      </c>
      <c r="AA899" s="6"/>
      <c r="AB899" s="6" t="s">
        <v>41</v>
      </c>
      <c r="AC899" s="6"/>
      <c r="AD899" s="6"/>
      <c r="AE899" s="6">
        <v>1</v>
      </c>
    </row>
    <row r="900" spans="1:31">
      <c r="A900">
        <v>54323217</v>
      </c>
      <c r="B900" t="s">
        <v>1762</v>
      </c>
      <c r="C900" t="s">
        <v>1763</v>
      </c>
      <c r="D900" t="str">
        <f>TRIM(SUBSTITUTE(TblAddress[[#This Row],[person_address]],","," "))</f>
        <v>28 XIANGYUAN ROAD GONGSHU DISTRICT HANGZHOU ZHEJIANG 310015</v>
      </c>
      <c r="E900" t="str">
        <f>TRIM([1]!RegExpReplace(TblAddress[[#This Row],[cln1]],"[^ 0-9]",""))</f>
        <v>28 310015</v>
      </c>
      <c r="F900" t="str">
        <f>TRIM([1]!RegExpFind(TblAddress[[#This Row],[cln1]],"(^|\D)\d{1,3}(\D|$)"))</f>
        <v>28</v>
      </c>
      <c r="G900" t="s">
        <v>61</v>
      </c>
      <c r="H900">
        <v>1</v>
      </c>
      <c r="I900">
        <f>LEN(TblAddress[[#This Row],[person_address]])</f>
        <v>61</v>
      </c>
      <c r="J900" s="1">
        <f>IF(TblAddress[[#This Row],[chr_len]]&lt;=I$1002,3,IF(TblAddress[[#This Row],[chr_len]]&lt;=I$1003,2,1))</f>
        <v>1</v>
      </c>
      <c r="K900">
        <f>IF(LEN(TRIM(TblAddress[[#This Row],[cln1]]))=0,0,LEN(TRIM(TblAddress[[#This Row],[cln1]]))-LEN(SUBSTITUTE(TblAddress[[#This Row],[cln1]]," ",""))+1)</f>
        <v>8</v>
      </c>
      <c r="L900">
        <f>IF(LEN(TRIM(TblAddress[[#This Row],[cln2]]))=0,0,LEN(TRIM(TblAddress[[#This Row],[cln2]]))-LEN(SUBSTITUTE(TblAddress[[#This Row],[cln2]]," ",""))+1)</f>
        <v>2</v>
      </c>
      <c r="M900">
        <f>IF(TblAddress[[#This Row],[cln3]]="",0,1)</f>
        <v>1</v>
      </c>
      <c r="N900" s="7">
        <f>LEN(SUBSTITUTE(TblAddress[[#This Row],[cln2]]," ",""))</f>
        <v>8</v>
      </c>
      <c r="O900" s="6">
        <f t="shared" ca="1" si="14"/>
        <v>0.10797552522467557</v>
      </c>
      <c r="P900" s="6">
        <v>0.16601395531962759</v>
      </c>
      <c r="Q900" s="6"/>
      <c r="R900" s="6"/>
      <c r="S900" s="6" t="s">
        <v>2264</v>
      </c>
      <c r="T900" s="7"/>
      <c r="U900" s="7"/>
      <c r="V900" s="12" t="s">
        <v>2799</v>
      </c>
      <c r="W900" s="10">
        <v>28</v>
      </c>
      <c r="X900" s="10" t="s">
        <v>2800</v>
      </c>
      <c r="Y900" s="12" t="s">
        <v>2801</v>
      </c>
      <c r="Z900" s="10" t="s">
        <v>2802</v>
      </c>
      <c r="AA900" s="7"/>
      <c r="AB900" s="7"/>
      <c r="AC900" s="7"/>
      <c r="AD900" s="7"/>
      <c r="AE900" s="6">
        <v>1</v>
      </c>
    </row>
    <row r="901" spans="1:31">
      <c r="A901">
        <v>54413781</v>
      </c>
      <c r="B901" t="s">
        <v>1764</v>
      </c>
      <c r="C901" t="s">
        <v>1765</v>
      </c>
      <c r="D901" t="str">
        <f>TRIM(SUBSTITUTE(TblAddress[[#This Row],[person_address]],","," "))</f>
        <v>3264 S. SPRINGFIELD AVENUE MILWAUKEE WI 53207</v>
      </c>
      <c r="E901" t="str">
        <f>TRIM([1]!RegExpReplace(TblAddress[[#This Row],[cln1]],"[^ 0-9]",""))</f>
        <v>3264 53207</v>
      </c>
      <c r="F901" t="str">
        <f>TRIM([1]!RegExpFind(TblAddress[[#This Row],[cln1]],"(^|\D)\d{1,3}(\D|$)"))</f>
        <v/>
      </c>
      <c r="G901" t="s">
        <v>19</v>
      </c>
      <c r="H901">
        <v>1</v>
      </c>
      <c r="I901">
        <f>LEN(TblAddress[[#This Row],[person_address]])</f>
        <v>46</v>
      </c>
      <c r="J901" s="1">
        <f>IF(TblAddress[[#This Row],[chr_len]]&lt;=I$1002,3,IF(TblAddress[[#This Row],[chr_len]]&lt;=I$1003,2,1))</f>
        <v>1</v>
      </c>
      <c r="K901">
        <f>IF(LEN(TRIM(TblAddress[[#This Row],[cln1]]))=0,0,LEN(TRIM(TblAddress[[#This Row],[cln1]]))-LEN(SUBSTITUTE(TblAddress[[#This Row],[cln1]]," ",""))+1)</f>
        <v>7</v>
      </c>
      <c r="L901">
        <f>IF(LEN(TRIM(TblAddress[[#This Row],[cln2]]))=0,0,LEN(TRIM(TblAddress[[#This Row],[cln2]]))-LEN(SUBSTITUTE(TblAddress[[#This Row],[cln2]]," ",""))+1)</f>
        <v>2</v>
      </c>
      <c r="M901">
        <f>IF(TblAddress[[#This Row],[cln3]]="",0,1)</f>
        <v>0</v>
      </c>
      <c r="N901" s="7">
        <f>LEN(SUBSTITUTE(TblAddress[[#This Row],[cln2]]," ",""))</f>
        <v>9</v>
      </c>
      <c r="O901" s="6">
        <f t="shared" ca="1" si="14"/>
        <v>0.24790890766006723</v>
      </c>
      <c r="P901" s="6">
        <v>0.13755851088890658</v>
      </c>
      <c r="Q901" s="6"/>
      <c r="R901" s="6"/>
      <c r="S901" s="6" t="s">
        <v>2262</v>
      </c>
      <c r="T901" s="6"/>
      <c r="U901" s="6"/>
      <c r="V901" s="6" t="s">
        <v>3890</v>
      </c>
      <c r="W901" s="17">
        <v>3264</v>
      </c>
      <c r="X901" s="6"/>
      <c r="Y901" s="18" t="s">
        <v>3891</v>
      </c>
      <c r="Z901" s="6" t="s">
        <v>3892</v>
      </c>
      <c r="AA901" s="6" t="s">
        <v>2040</v>
      </c>
      <c r="AB901" s="6"/>
      <c r="AC901" s="6"/>
      <c r="AD901" s="6"/>
      <c r="AE901" s="6">
        <v>1</v>
      </c>
    </row>
    <row r="902" spans="1:31">
      <c r="A902">
        <v>54426332</v>
      </c>
      <c r="B902" t="s">
        <v>1766</v>
      </c>
      <c r="C902" t="s">
        <v>1767</v>
      </c>
      <c r="D902" t="str">
        <f>TRIM(SUBSTITUTE(TblAddress[[#This Row],[person_address]],","," "))</f>
        <v>HUAWEI ADMINISTRATION BUILDING SHENZHEN GUANGDONG 518129 BANTIAN LONGGANG DISTRICT</v>
      </c>
      <c r="E902" t="str">
        <f>TRIM([1]!RegExpReplace(TblAddress[[#This Row],[cln1]],"[^ 0-9]",""))</f>
        <v>518129</v>
      </c>
      <c r="F902" t="str">
        <f>TRIM([1]!RegExpFind(TblAddress[[#This Row],[cln1]],"(^|\D)\d{1,3}(\D|$)"))</f>
        <v/>
      </c>
      <c r="G902" t="s">
        <v>61</v>
      </c>
      <c r="H902">
        <v>1</v>
      </c>
      <c r="I902">
        <f>LEN(TblAddress[[#This Row],[person_address]])</f>
        <v>84</v>
      </c>
      <c r="J902" s="1">
        <f>IF(TblAddress[[#This Row],[chr_len]]&lt;=I$1002,3,IF(TblAddress[[#This Row],[chr_len]]&lt;=I$1003,2,1))</f>
        <v>1</v>
      </c>
      <c r="K902">
        <f>IF(LEN(TRIM(TblAddress[[#This Row],[cln1]]))=0,0,LEN(TRIM(TblAddress[[#This Row],[cln1]]))-LEN(SUBSTITUTE(TblAddress[[#This Row],[cln1]]," ",""))+1)</f>
        <v>9</v>
      </c>
      <c r="L902">
        <f>IF(LEN(TRIM(TblAddress[[#This Row],[cln2]]))=0,0,LEN(TRIM(TblAddress[[#This Row],[cln2]]))-LEN(SUBSTITUTE(TblAddress[[#This Row],[cln2]]," ",""))+1)</f>
        <v>1</v>
      </c>
      <c r="M902">
        <f>IF(TblAddress[[#This Row],[cln3]]="",0,1)</f>
        <v>0</v>
      </c>
      <c r="N902" s="7">
        <f>LEN(SUBSTITUTE(TblAddress[[#This Row],[cln2]]," ",""))</f>
        <v>6</v>
      </c>
      <c r="O902" s="6">
        <f t="shared" ca="1" si="14"/>
        <v>0.52577078932446175</v>
      </c>
      <c r="P902" s="6">
        <v>0.17679302055445922</v>
      </c>
      <c r="Q902" s="6"/>
      <c r="R902" s="6"/>
      <c r="S902" s="6" t="s">
        <v>2264</v>
      </c>
      <c r="T902" s="7"/>
      <c r="U902" s="7" t="s">
        <v>2803</v>
      </c>
      <c r="V902" s="8"/>
      <c r="W902" s="7"/>
      <c r="X902" s="7" t="s">
        <v>2804</v>
      </c>
      <c r="Y902" s="8" t="s">
        <v>2805</v>
      </c>
      <c r="Z902" s="7" t="s">
        <v>2510</v>
      </c>
      <c r="AA902" s="7" t="s">
        <v>2806</v>
      </c>
      <c r="AB902" s="7"/>
      <c r="AC902" s="7"/>
      <c r="AD902" s="7"/>
      <c r="AE902" s="7">
        <v>1</v>
      </c>
    </row>
    <row r="903" spans="1:31" ht="25.5">
      <c r="A903">
        <v>54435885</v>
      </c>
      <c r="B903" t="s">
        <v>1768</v>
      </c>
      <c r="C903" t="s">
        <v>1769</v>
      </c>
      <c r="D903" t="str">
        <f>TRIM(SUBSTITUTE(TblAddress[[#This Row],[person_address]],","," "))</f>
        <v>53 YEONGTONG-RO 27BEON-GIL GYEONGGI-DO 18376 HWASEONG-SI</v>
      </c>
      <c r="E903" t="str">
        <f>TRIM([1]!RegExpReplace(TblAddress[[#This Row],[cln1]],"[^ 0-9]",""))</f>
        <v>53 27 18376</v>
      </c>
      <c r="F903" t="str">
        <f>TRIM([1]!RegExpFind(TblAddress[[#This Row],[cln1]],"(^|\D)\d{1,3}(\D|$)"))</f>
        <v>53</v>
      </c>
      <c r="G903" t="s">
        <v>15</v>
      </c>
      <c r="H903">
        <v>1</v>
      </c>
      <c r="I903">
        <f>LEN(TblAddress[[#This Row],[person_address]])</f>
        <v>57</v>
      </c>
      <c r="J903" s="1">
        <f>IF(TblAddress[[#This Row],[chr_len]]&lt;=I$1002,3,IF(TblAddress[[#This Row],[chr_len]]&lt;=I$1003,2,1))</f>
        <v>1</v>
      </c>
      <c r="K903">
        <f>IF(LEN(TRIM(TblAddress[[#This Row],[cln1]]))=0,0,LEN(TRIM(TblAddress[[#This Row],[cln1]]))-LEN(SUBSTITUTE(TblAddress[[#This Row],[cln1]]," ",""))+1)</f>
        <v>6</v>
      </c>
      <c r="L903">
        <f>IF(LEN(TRIM(TblAddress[[#This Row],[cln2]]))=0,0,LEN(TRIM(TblAddress[[#This Row],[cln2]]))-LEN(SUBSTITUTE(TblAddress[[#This Row],[cln2]]," ",""))+1)</f>
        <v>3</v>
      </c>
      <c r="M903">
        <f>IF(TblAddress[[#This Row],[cln3]]="",0,1)</f>
        <v>1</v>
      </c>
      <c r="N903" s="7">
        <f>LEN(SUBSTITUTE(TblAddress[[#This Row],[cln2]]," ",""))</f>
        <v>9</v>
      </c>
      <c r="O903" s="6">
        <f t="shared" ca="1" si="14"/>
        <v>0.9875807095452257</v>
      </c>
      <c r="P903" s="6">
        <v>0.12300941862776449</v>
      </c>
      <c r="Q903" s="6"/>
      <c r="R903" s="6"/>
      <c r="S903" s="6" t="s">
        <v>2261</v>
      </c>
      <c r="T903" s="7"/>
      <c r="U903" s="7"/>
      <c r="V903" s="8" t="s">
        <v>3360</v>
      </c>
      <c r="W903" s="7">
        <v>53</v>
      </c>
      <c r="X903" s="7"/>
      <c r="Y903" s="8" t="s">
        <v>3361</v>
      </c>
      <c r="Z903" s="7" t="s">
        <v>3362</v>
      </c>
      <c r="AA903" s="16" t="s">
        <v>3363</v>
      </c>
      <c r="AB903" s="7"/>
      <c r="AC903" s="6"/>
      <c r="AD903" s="6"/>
      <c r="AE903" s="6">
        <v>1</v>
      </c>
    </row>
    <row r="904" spans="1:31">
      <c r="A904">
        <v>54465385</v>
      </c>
      <c r="B904" t="s">
        <v>1770</v>
      </c>
      <c r="C904" t="s">
        <v>1771</v>
      </c>
      <c r="D904" t="str">
        <f>TRIM(SUBSTITUTE(TblAddress[[#This Row],[person_address]],","," "))</f>
        <v>Peking University Campus Xili University Town Nanshan District Shenzhen Guangdong 518055</v>
      </c>
      <c r="E904" t="str">
        <f>TRIM([1]!RegExpReplace(TblAddress[[#This Row],[cln1]],"[^ 0-9]",""))</f>
        <v>518055</v>
      </c>
      <c r="F904" t="str">
        <f>TRIM([1]!RegExpFind(TblAddress[[#This Row],[cln1]],"(^|\D)\d{1,3}(\D|$)"))</f>
        <v/>
      </c>
      <c r="G904" t="s">
        <v>61</v>
      </c>
      <c r="H904">
        <v>1</v>
      </c>
      <c r="I904">
        <f>LEN(TblAddress[[#This Row],[person_address]])</f>
        <v>89</v>
      </c>
      <c r="J904" s="1">
        <f>IF(TblAddress[[#This Row],[chr_len]]&lt;=I$1002,3,IF(TblAddress[[#This Row],[chr_len]]&lt;=I$1003,2,1))</f>
        <v>1</v>
      </c>
      <c r="K904">
        <f>IF(LEN(TRIM(TblAddress[[#This Row],[cln1]]))=0,0,LEN(TRIM(TblAddress[[#This Row],[cln1]]))-LEN(SUBSTITUTE(TblAddress[[#This Row],[cln1]]," ",""))+1)</f>
        <v>11</v>
      </c>
      <c r="L904">
        <f>IF(LEN(TRIM(TblAddress[[#This Row],[cln2]]))=0,0,LEN(TRIM(TblAddress[[#This Row],[cln2]]))-LEN(SUBSTITUTE(TblAddress[[#This Row],[cln2]]," ",""))+1)</f>
        <v>1</v>
      </c>
      <c r="M904">
        <f>IF(TblAddress[[#This Row],[cln3]]="",0,1)</f>
        <v>0</v>
      </c>
      <c r="N904" s="7">
        <f>LEN(SUBSTITUTE(TblAddress[[#This Row],[cln2]]," ",""))</f>
        <v>6</v>
      </c>
      <c r="O904" s="6">
        <f t="shared" ca="1" si="14"/>
        <v>0.2479057276187453</v>
      </c>
      <c r="P904" s="6">
        <v>0.12727437265232699</v>
      </c>
      <c r="Q904" s="6"/>
      <c r="R904" s="6"/>
      <c r="S904" s="6" t="s">
        <v>2261</v>
      </c>
      <c r="T904" s="7" t="s">
        <v>3364</v>
      </c>
      <c r="U904" s="7"/>
      <c r="V904" s="8"/>
      <c r="W904" s="7"/>
      <c r="X904" s="7" t="s">
        <v>3365</v>
      </c>
      <c r="Y904" s="8" t="s">
        <v>3366</v>
      </c>
      <c r="Z904" s="7" t="s">
        <v>834</v>
      </c>
      <c r="AA904" s="7" t="s">
        <v>3367</v>
      </c>
      <c r="AB904" s="7"/>
      <c r="AC904" s="6"/>
      <c r="AD904" s="6"/>
      <c r="AE904" s="6">
        <v>0</v>
      </c>
    </row>
    <row r="905" spans="1:31">
      <c r="A905">
        <v>54466213</v>
      </c>
      <c r="B905" t="s">
        <v>1772</v>
      </c>
      <c r="C905" t="s">
        <v>1773</v>
      </c>
      <c r="D905" t="str">
        <f>TRIM(SUBSTITUTE(TblAddress[[#This Row],[person_address]],","," "))</f>
        <v>No.555 of Zuchongzhi Road Zhangjiang Pudong New Area Shanghai 201203</v>
      </c>
      <c r="E905" t="str">
        <f>TRIM([1]!RegExpReplace(TblAddress[[#This Row],[cln1]],"[^ 0-9]",""))</f>
        <v>555 201203</v>
      </c>
      <c r="F905" t="str">
        <f>TRIM([1]!RegExpFind(TblAddress[[#This Row],[cln1]],"(^|\D)\d{1,3}(\D|$)"))</f>
        <v>.555</v>
      </c>
      <c r="G905" t="s">
        <v>61</v>
      </c>
      <c r="H905">
        <v>1</v>
      </c>
      <c r="I905">
        <f>LEN(TblAddress[[#This Row],[person_address]])</f>
        <v>68</v>
      </c>
      <c r="J905" s="1">
        <f>IF(TblAddress[[#This Row],[chr_len]]&lt;=I$1002,3,IF(TblAddress[[#This Row],[chr_len]]&lt;=I$1003,2,1))</f>
        <v>1</v>
      </c>
      <c r="K905">
        <f>IF(LEN(TRIM(TblAddress[[#This Row],[cln1]]))=0,0,LEN(TRIM(TblAddress[[#This Row],[cln1]]))-LEN(SUBSTITUTE(TblAddress[[#This Row],[cln1]]," ",""))+1)</f>
        <v>10</v>
      </c>
      <c r="L905">
        <f>IF(LEN(TRIM(TblAddress[[#This Row],[cln2]]))=0,0,LEN(TRIM(TblAddress[[#This Row],[cln2]]))-LEN(SUBSTITUTE(TblAddress[[#This Row],[cln2]]," ",""))+1)</f>
        <v>2</v>
      </c>
      <c r="M905">
        <f>IF(TblAddress[[#This Row],[cln3]]="",0,1)</f>
        <v>1</v>
      </c>
      <c r="N905" s="7">
        <f>LEN(SUBSTITUTE(TblAddress[[#This Row],[cln2]]," ",""))</f>
        <v>9</v>
      </c>
      <c r="O905" s="6">
        <f t="shared" ca="1" si="14"/>
        <v>0.13413545919474312</v>
      </c>
      <c r="P905" s="6">
        <v>0.20449046394674897</v>
      </c>
      <c r="Q905" s="6"/>
      <c r="R905" s="6"/>
      <c r="S905" s="6" t="s">
        <v>2266</v>
      </c>
      <c r="T905" s="6" t="s">
        <v>2516</v>
      </c>
      <c r="U905" s="6" t="s">
        <v>2517</v>
      </c>
      <c r="V905" s="8" t="s">
        <v>2518</v>
      </c>
      <c r="W905" s="6"/>
      <c r="X905" s="6" t="s">
        <v>2519</v>
      </c>
      <c r="Y905" s="8" t="s">
        <v>2396</v>
      </c>
      <c r="Z905" s="6" t="s">
        <v>606</v>
      </c>
      <c r="AA905" s="6"/>
      <c r="AB905" s="6"/>
      <c r="AC905" s="6"/>
      <c r="AD905" s="6"/>
      <c r="AE905" s="6">
        <v>1</v>
      </c>
    </row>
    <row r="906" spans="1:31">
      <c r="A906">
        <v>54485652</v>
      </c>
      <c r="B906" t="s">
        <v>1774</v>
      </c>
      <c r="C906" t="s">
        <v>1775</v>
      </c>
      <c r="D906" t="str">
        <f>TRIM(SUBSTITUTE(TblAddress[[#This Row],[person_address]],","," "))</f>
        <v>11 Riverview Teh Embankment Business Park Heaton Mersey Stockport Cheshire SK4 3GN</v>
      </c>
      <c r="E906" t="str">
        <f>TRIM([1]!RegExpReplace(TblAddress[[#This Row],[cln1]],"[^ 0-9]",""))</f>
        <v>11 4 3</v>
      </c>
      <c r="F906" t="str">
        <f>TRIM([1]!RegExpFind(TblAddress[[#This Row],[cln1]],"(^|\D)\d{1,3}(\D|$)"))</f>
        <v>11</v>
      </c>
      <c r="G906" t="s">
        <v>16</v>
      </c>
      <c r="H906">
        <v>1</v>
      </c>
      <c r="I906">
        <f>LEN(TblAddress[[#This Row],[person_address]])</f>
        <v>82</v>
      </c>
      <c r="J906" s="1">
        <f>IF(TblAddress[[#This Row],[chr_len]]&lt;=I$1002,3,IF(TblAddress[[#This Row],[chr_len]]&lt;=I$1003,2,1))</f>
        <v>1</v>
      </c>
      <c r="K906">
        <f>IF(LEN(TRIM(TblAddress[[#This Row],[cln1]]))=0,0,LEN(TRIM(TblAddress[[#This Row],[cln1]]))-LEN(SUBSTITUTE(TblAddress[[#This Row],[cln1]]," ",""))+1)</f>
        <v>12</v>
      </c>
      <c r="L906">
        <f>IF(LEN(TRIM(TblAddress[[#This Row],[cln2]]))=0,0,LEN(TRIM(TblAddress[[#This Row],[cln2]]))-LEN(SUBSTITUTE(TblAddress[[#This Row],[cln2]]," ",""))+1)</f>
        <v>3</v>
      </c>
      <c r="M906">
        <f>IF(TblAddress[[#This Row],[cln3]]="",0,1)</f>
        <v>1</v>
      </c>
      <c r="N906" s="7">
        <f>LEN(SUBSTITUTE(TblAddress[[#This Row],[cln2]]," ",""))</f>
        <v>4</v>
      </c>
      <c r="O906" s="6">
        <f t="shared" ca="1" si="14"/>
        <v>0.37386969837397555</v>
      </c>
      <c r="P906" s="6">
        <v>0.14439013178778815</v>
      </c>
      <c r="Q906" s="6"/>
      <c r="R906" s="6"/>
      <c r="S906" s="6" t="s">
        <v>2262</v>
      </c>
      <c r="T906" s="6"/>
      <c r="U906" s="6" t="s">
        <v>3893</v>
      </c>
      <c r="V906" s="6" t="s">
        <v>3894</v>
      </c>
      <c r="W906" s="17">
        <v>11</v>
      </c>
      <c r="X906" s="6" t="s">
        <v>3895</v>
      </c>
      <c r="Y906" s="18" t="s">
        <v>3896</v>
      </c>
      <c r="Z906" s="6" t="s">
        <v>3897</v>
      </c>
      <c r="AA906" s="6" t="s">
        <v>3898</v>
      </c>
      <c r="AB906" s="6"/>
      <c r="AC906" s="6"/>
      <c r="AD906" s="6"/>
      <c r="AE906" s="6">
        <v>1</v>
      </c>
    </row>
    <row r="907" spans="1:31">
      <c r="A907">
        <v>54488119</v>
      </c>
      <c r="B907" t="s">
        <v>1776</v>
      </c>
      <c r="C907" t="s">
        <v>1777</v>
      </c>
      <c r="D907" t="str">
        <f>TRIM(SUBSTITUTE(TblAddress[[#This Row],[person_address]],","," "))</f>
        <v>Meritor Heavy Vehicle Braking Systems (UK) Limited Grange Road Cwmbran Monmouthshire NP44 3XU</v>
      </c>
      <c r="E907" t="str">
        <f>TRIM([1]!RegExpReplace(TblAddress[[#This Row],[cln1]],"[^ 0-9]",""))</f>
        <v>44 3</v>
      </c>
      <c r="F907" t="str">
        <f>TRIM([1]!RegExpFind(TblAddress[[#This Row],[cln1]],"(^|\D)\d{1,3}(\D|$)"))</f>
        <v>P44</v>
      </c>
      <c r="G907" t="s">
        <v>16</v>
      </c>
      <c r="H907">
        <v>1</v>
      </c>
      <c r="I907">
        <f>LEN(TblAddress[[#This Row],[person_address]])</f>
        <v>94</v>
      </c>
      <c r="J907" s="1">
        <f>IF(TblAddress[[#This Row],[chr_len]]&lt;=I$1002,3,IF(TblAddress[[#This Row],[chr_len]]&lt;=I$1003,2,1))</f>
        <v>1</v>
      </c>
      <c r="K907">
        <f>IF(LEN(TRIM(TblAddress[[#This Row],[cln1]]))=0,0,LEN(TRIM(TblAddress[[#This Row],[cln1]]))-LEN(SUBSTITUTE(TblAddress[[#This Row],[cln1]]," ",""))+1)</f>
        <v>13</v>
      </c>
      <c r="L907">
        <f>IF(LEN(TRIM(TblAddress[[#This Row],[cln2]]))=0,0,LEN(TRIM(TblAddress[[#This Row],[cln2]]))-LEN(SUBSTITUTE(TblAddress[[#This Row],[cln2]]," ",""))+1)</f>
        <v>2</v>
      </c>
      <c r="M907">
        <f>IF(TblAddress[[#This Row],[cln3]]="",0,1)</f>
        <v>1</v>
      </c>
      <c r="N907" s="7">
        <f>LEN(SUBSTITUTE(TblAddress[[#This Row],[cln2]]," ",""))</f>
        <v>3</v>
      </c>
      <c r="O907" s="6">
        <f t="shared" ca="1" si="14"/>
        <v>0.69409792878351084</v>
      </c>
      <c r="P907" s="6">
        <v>0.16067977275489231</v>
      </c>
      <c r="Q907" s="6"/>
      <c r="R907" s="6"/>
      <c r="S907" s="6" t="s">
        <v>2263</v>
      </c>
      <c r="T907" s="6" t="s">
        <v>3129</v>
      </c>
      <c r="U907" s="6"/>
      <c r="V907" s="8" t="s">
        <v>3130</v>
      </c>
      <c r="W907" s="6"/>
      <c r="X907" s="6"/>
      <c r="Y907" s="8" t="s">
        <v>3131</v>
      </c>
      <c r="Z907" s="6" t="s">
        <v>3132</v>
      </c>
      <c r="AA907" s="6" t="s">
        <v>3131</v>
      </c>
      <c r="AB907" s="6"/>
      <c r="AC907" s="6"/>
      <c r="AD907" s="6"/>
      <c r="AE907" s="6">
        <v>1</v>
      </c>
    </row>
    <row r="908" spans="1:31">
      <c r="A908">
        <v>54506562</v>
      </c>
      <c r="B908" t="s">
        <v>1778</v>
      </c>
      <c r="C908" t="s">
        <v>1779</v>
      </c>
      <c r="D908" t="str">
        <f>TRIM(SUBSTITUTE(TblAddress[[#This Row],[person_address]],","," "))</f>
        <v>c/o IP Group Mars Incorporated Dunde Road Slough Berkshire SL1 4JX</v>
      </c>
      <c r="E908" t="str">
        <f>TRIM([1]!RegExpReplace(TblAddress[[#This Row],[cln1]],"[^ 0-9]",""))</f>
        <v>1 4</v>
      </c>
      <c r="F908" t="str">
        <f>TRIM([1]!RegExpFind(TblAddress[[#This Row],[cln1]],"(^|\D)\d{1,3}(\D|$)"))</f>
        <v>L1</v>
      </c>
      <c r="G908" t="s">
        <v>16</v>
      </c>
      <c r="H908">
        <v>1</v>
      </c>
      <c r="I908">
        <f>LEN(TblAddress[[#This Row],[person_address]])</f>
        <v>66</v>
      </c>
      <c r="J908" s="1">
        <f>IF(TblAddress[[#This Row],[chr_len]]&lt;=I$1002,3,IF(TblAddress[[#This Row],[chr_len]]&lt;=I$1003,2,1))</f>
        <v>1</v>
      </c>
      <c r="K908">
        <f>IF(LEN(TRIM(TblAddress[[#This Row],[cln1]]))=0,0,LEN(TRIM(TblAddress[[#This Row],[cln1]]))-LEN(SUBSTITUTE(TblAddress[[#This Row],[cln1]]," ",""))+1)</f>
        <v>11</v>
      </c>
      <c r="L908">
        <f>IF(LEN(TRIM(TblAddress[[#This Row],[cln2]]))=0,0,LEN(TRIM(TblAddress[[#This Row],[cln2]]))-LEN(SUBSTITUTE(TblAddress[[#This Row],[cln2]]," ",""))+1)</f>
        <v>2</v>
      </c>
      <c r="M908">
        <f>IF(TblAddress[[#This Row],[cln3]]="",0,1)</f>
        <v>1</v>
      </c>
      <c r="N908" s="7">
        <f>LEN(SUBSTITUTE(TblAddress[[#This Row],[cln2]]," ",""))</f>
        <v>2</v>
      </c>
      <c r="O908" s="6">
        <f t="shared" ca="1" si="14"/>
        <v>0.54493031005363546</v>
      </c>
      <c r="P908" s="6">
        <v>0.1579241286262808</v>
      </c>
      <c r="Q908" s="6"/>
      <c r="R908" s="6"/>
      <c r="S908" s="6" t="s">
        <v>2263</v>
      </c>
      <c r="T908" s="6" t="s">
        <v>3133</v>
      </c>
      <c r="U908" s="6"/>
      <c r="V908" s="8" t="s">
        <v>3134</v>
      </c>
      <c r="W908" s="6"/>
      <c r="X908" s="6"/>
      <c r="Y908" s="8" t="s">
        <v>3135</v>
      </c>
      <c r="Z908" s="6" t="s">
        <v>3136</v>
      </c>
      <c r="AA908" s="6" t="s">
        <v>953</v>
      </c>
      <c r="AB908" s="6"/>
      <c r="AC908" s="6"/>
      <c r="AD908" s="6"/>
      <c r="AE908" s="6">
        <v>1</v>
      </c>
    </row>
    <row r="909" spans="1:31">
      <c r="A909">
        <v>54523967</v>
      </c>
      <c r="B909" t="s">
        <v>1780</v>
      </c>
      <c r="C909" t="s">
        <v>1781</v>
      </c>
      <c r="D909" t="str">
        <f>TRIM(SUBSTITUTE(TblAddress[[#This Row],[person_address]],","," "))</f>
        <v>c/o Autoliv Japan Ltd. 4F Innotech Bldg. 3-17-6 Shinyokohama Kohoku-ku Yokohama Kanagawa 222-8580</v>
      </c>
      <c r="E909" t="str">
        <f>TRIM([1]!RegExpReplace(TblAddress[[#This Row],[cln1]],"[^ 0-9]",""))</f>
        <v>4 3176 2228580</v>
      </c>
      <c r="F909" t="str">
        <f>TRIM([1]!RegExpFind(TblAddress[[#This Row],[cln1]],"(^|\D)\d{1,3}(\D|$)"))</f>
        <v>4F</v>
      </c>
      <c r="G909" t="s">
        <v>8</v>
      </c>
      <c r="H909">
        <v>1</v>
      </c>
      <c r="I909">
        <f>LEN(TblAddress[[#This Row],[person_address]])</f>
        <v>99</v>
      </c>
      <c r="J909" s="1">
        <f>IF(TblAddress[[#This Row],[chr_len]]&lt;=I$1002,3,IF(TblAddress[[#This Row],[chr_len]]&lt;=I$1003,2,1))</f>
        <v>1</v>
      </c>
      <c r="K909">
        <f>IF(LEN(TRIM(TblAddress[[#This Row],[cln1]]))=0,0,LEN(TRIM(TblAddress[[#This Row],[cln1]]))-LEN(SUBSTITUTE(TblAddress[[#This Row],[cln1]]," ",""))+1)</f>
        <v>13</v>
      </c>
      <c r="L909">
        <f>IF(LEN(TRIM(TblAddress[[#This Row],[cln2]]))=0,0,LEN(TRIM(TblAddress[[#This Row],[cln2]]))-LEN(SUBSTITUTE(TblAddress[[#This Row],[cln2]]," ",""))+1)</f>
        <v>3</v>
      </c>
      <c r="M909">
        <f>IF(TblAddress[[#This Row],[cln3]]="",0,1)</f>
        <v>1</v>
      </c>
      <c r="N909" s="7">
        <f>LEN(SUBSTITUTE(TblAddress[[#This Row],[cln2]]," ",""))</f>
        <v>12</v>
      </c>
      <c r="O909" s="6">
        <f t="shared" ca="1" si="14"/>
        <v>0.30267790125599503</v>
      </c>
      <c r="P909" s="6">
        <v>0.17926020844135282</v>
      </c>
      <c r="Q909" s="6"/>
      <c r="R909" s="6"/>
      <c r="S909" s="6" t="s">
        <v>2264</v>
      </c>
      <c r="T909" s="7" t="s">
        <v>2807</v>
      </c>
      <c r="U909" s="7"/>
      <c r="V909" s="8" t="s">
        <v>2808</v>
      </c>
      <c r="W909" s="8" t="s">
        <v>2809</v>
      </c>
      <c r="X909" s="7" t="s">
        <v>2810</v>
      </c>
      <c r="Y909" s="8" t="s">
        <v>2811</v>
      </c>
      <c r="Z909" s="7" t="s">
        <v>628</v>
      </c>
      <c r="AA909" s="7"/>
      <c r="AB909" s="7"/>
      <c r="AC909" s="7"/>
      <c r="AD909" s="7"/>
      <c r="AE909" s="7">
        <v>1</v>
      </c>
    </row>
    <row r="910" spans="1:31">
      <c r="A910">
        <v>54606794</v>
      </c>
      <c r="B910" t="s">
        <v>1782</v>
      </c>
      <c r="C910" t="s">
        <v>1783</v>
      </c>
      <c r="D910" t="str">
        <f>TRIM(SUBSTITUTE(TblAddress[[#This Row],[person_address]],","," "))</f>
        <v>51 Britain Drive New Britain PA 18901</v>
      </c>
      <c r="E910" t="str">
        <f>TRIM([1]!RegExpReplace(TblAddress[[#This Row],[cln1]],"[^ 0-9]",""))</f>
        <v>51 18901</v>
      </c>
      <c r="F910" t="str">
        <f>TRIM([1]!RegExpFind(TblAddress[[#This Row],[cln1]],"(^|\D)\d{1,3}(\D|$)"))</f>
        <v>51</v>
      </c>
      <c r="G910" t="s">
        <v>19</v>
      </c>
      <c r="H910">
        <v>1</v>
      </c>
      <c r="I910">
        <f>LEN(TblAddress[[#This Row],[person_address]])</f>
        <v>38</v>
      </c>
      <c r="J910" s="1">
        <f>IF(TblAddress[[#This Row],[chr_len]]&lt;=I$1002,3,IF(TblAddress[[#This Row],[chr_len]]&lt;=I$1003,2,1))</f>
        <v>1</v>
      </c>
      <c r="K910">
        <f>IF(LEN(TRIM(TblAddress[[#This Row],[cln1]]))=0,0,LEN(TRIM(TblAddress[[#This Row],[cln1]]))-LEN(SUBSTITUTE(TblAddress[[#This Row],[cln1]]," ",""))+1)</f>
        <v>7</v>
      </c>
      <c r="L910">
        <f>IF(LEN(TRIM(TblAddress[[#This Row],[cln2]]))=0,0,LEN(TRIM(TblAddress[[#This Row],[cln2]]))-LEN(SUBSTITUTE(TblAddress[[#This Row],[cln2]]," ",""))+1)</f>
        <v>2</v>
      </c>
      <c r="M910">
        <f>IF(TblAddress[[#This Row],[cln3]]="",0,1)</f>
        <v>1</v>
      </c>
      <c r="N910" s="7">
        <f>LEN(SUBSTITUTE(TblAddress[[#This Row],[cln2]]," ",""))</f>
        <v>7</v>
      </c>
      <c r="O910" s="6">
        <f t="shared" ca="1" si="14"/>
        <v>0.47681725907938832</v>
      </c>
      <c r="P910" s="6">
        <v>0.15294521829788676</v>
      </c>
      <c r="Q910" s="6"/>
      <c r="R910" s="6"/>
      <c r="S910" s="6" t="s">
        <v>2263</v>
      </c>
      <c r="T910" s="6"/>
      <c r="U910" s="6"/>
      <c r="V910" s="8" t="s">
        <v>3137</v>
      </c>
      <c r="W910" s="6">
        <v>51</v>
      </c>
      <c r="X910" s="6"/>
      <c r="Y910" s="8" t="s">
        <v>3138</v>
      </c>
      <c r="Z910" s="6" t="s">
        <v>3139</v>
      </c>
      <c r="AA910" s="6" t="s">
        <v>2164</v>
      </c>
      <c r="AB910" s="6"/>
      <c r="AC910" s="6"/>
      <c r="AD910" s="6"/>
      <c r="AE910" s="6">
        <v>1</v>
      </c>
    </row>
    <row r="911" spans="1:31">
      <c r="A911">
        <v>54633635</v>
      </c>
      <c r="B911" t="s">
        <v>1784</v>
      </c>
      <c r="C911" t="s">
        <v>1291</v>
      </c>
      <c r="D911" t="str">
        <f>TRIM(SUBSTITUTE(TblAddress[[#This Row],[person_address]],","," "))</f>
        <v>Nanjing</v>
      </c>
      <c r="E911" t="str">
        <f>TRIM([1]!RegExpReplace(TblAddress[[#This Row],[cln1]],"[^ 0-9]",""))</f>
        <v/>
      </c>
      <c r="F911" t="str">
        <f>TRIM([1]!RegExpFind(TblAddress[[#This Row],[cln1]],"(^|\D)\d{1,3}(\D|$)"))</f>
        <v/>
      </c>
      <c r="G911" t="s">
        <v>61</v>
      </c>
      <c r="H911">
        <v>1</v>
      </c>
      <c r="I911">
        <f>LEN(TblAddress[[#This Row],[person_address]])</f>
        <v>7</v>
      </c>
      <c r="J911" s="1">
        <f>IF(TblAddress[[#This Row],[chr_len]]&lt;=I$1002,3,IF(TblAddress[[#This Row],[chr_len]]&lt;=I$1003,2,1))</f>
        <v>3</v>
      </c>
      <c r="K911">
        <f>IF(LEN(TRIM(TblAddress[[#This Row],[cln1]]))=0,0,LEN(TRIM(TblAddress[[#This Row],[cln1]]))-LEN(SUBSTITUTE(TblAddress[[#This Row],[cln1]]," ",""))+1)</f>
        <v>1</v>
      </c>
      <c r="L911">
        <f>IF(LEN(TRIM(TblAddress[[#This Row],[cln2]]))=0,0,LEN(TRIM(TblAddress[[#This Row],[cln2]]))-LEN(SUBSTITUTE(TblAddress[[#This Row],[cln2]]," ",""))+1)</f>
        <v>0</v>
      </c>
      <c r="M911">
        <f>IF(TblAddress[[#This Row],[cln3]]="",0,1)</f>
        <v>0</v>
      </c>
      <c r="N911" s="7">
        <f>LEN(SUBSTITUTE(TblAddress[[#This Row],[cln2]]," ",""))</f>
        <v>0</v>
      </c>
      <c r="O911" s="6">
        <f t="shared" ca="1" si="14"/>
        <v>0.41997766093022859</v>
      </c>
      <c r="P911" s="6">
        <v>0.20894776198069231</v>
      </c>
      <c r="Q911" s="6"/>
      <c r="R911" s="6"/>
      <c r="S911" s="6" t="s">
        <v>2266</v>
      </c>
      <c r="T911" s="6"/>
      <c r="U911" s="6"/>
      <c r="V911" s="8"/>
      <c r="W911" s="6"/>
      <c r="X911" s="6"/>
      <c r="Y911" s="8"/>
      <c r="Z911" s="6" t="s">
        <v>1291</v>
      </c>
      <c r="AA911" s="6"/>
      <c r="AB911" s="6"/>
      <c r="AC911" s="6"/>
      <c r="AD911" s="6"/>
      <c r="AE911" s="6">
        <v>0</v>
      </c>
    </row>
    <row r="912" spans="1:31">
      <c r="A912">
        <v>54642804</v>
      </c>
      <c r="B912" t="s">
        <v>1785</v>
      </c>
      <c r="C912" t="s">
        <v>779</v>
      </c>
      <c r="D912" t="str">
        <f>TRIM(SUBSTITUTE(TblAddress[[#This Row],[person_address]],","," "))</f>
        <v>Braunschweig</v>
      </c>
      <c r="E912" t="str">
        <f>TRIM([1]!RegExpReplace(TblAddress[[#This Row],[cln1]],"[^ 0-9]",""))</f>
        <v/>
      </c>
      <c r="F912" t="str">
        <f>TRIM([1]!RegExpFind(TblAddress[[#This Row],[cln1]],"(^|\D)\d{1,3}(\D|$)"))</f>
        <v/>
      </c>
      <c r="G912" t="s">
        <v>4</v>
      </c>
      <c r="H912">
        <v>1</v>
      </c>
      <c r="I912">
        <f>LEN(TblAddress[[#This Row],[person_address]])</f>
        <v>12</v>
      </c>
      <c r="J912" s="1">
        <f>IF(TblAddress[[#This Row],[chr_len]]&lt;=I$1002,3,IF(TblAddress[[#This Row],[chr_len]]&lt;=I$1003,2,1))</f>
        <v>3</v>
      </c>
      <c r="K912">
        <f>IF(LEN(TRIM(TblAddress[[#This Row],[cln1]]))=0,0,LEN(TRIM(TblAddress[[#This Row],[cln1]]))-LEN(SUBSTITUTE(TblAddress[[#This Row],[cln1]]," ",""))+1)</f>
        <v>1</v>
      </c>
      <c r="L912">
        <f>IF(LEN(TRIM(TblAddress[[#This Row],[cln2]]))=0,0,LEN(TRIM(TblAddress[[#This Row],[cln2]]))-LEN(SUBSTITUTE(TblAddress[[#This Row],[cln2]]," ",""))+1)</f>
        <v>0</v>
      </c>
      <c r="M912">
        <f>IF(TblAddress[[#This Row],[cln3]]="",0,1)</f>
        <v>0</v>
      </c>
      <c r="N912" s="7">
        <f>LEN(SUBSTITUTE(TblAddress[[#This Row],[cln2]]," ",""))</f>
        <v>0</v>
      </c>
      <c r="O912" s="6">
        <f t="shared" ca="1" si="14"/>
        <v>8.438760409266377E-2</v>
      </c>
      <c r="P912" s="6">
        <v>0.1660179916717901</v>
      </c>
      <c r="Q912" s="6"/>
      <c r="R912" s="6"/>
      <c r="S912" s="6" t="s">
        <v>2264</v>
      </c>
      <c r="T912" s="7"/>
      <c r="U912" s="7"/>
      <c r="V912" s="8" t="s">
        <v>779</v>
      </c>
      <c r="W912" s="7"/>
      <c r="X912" s="7"/>
      <c r="Y912" s="8"/>
      <c r="Z912" s="7"/>
      <c r="AA912" s="7"/>
      <c r="AB912" s="7"/>
      <c r="AC912" s="7"/>
      <c r="AD912" s="7"/>
      <c r="AE912" s="7">
        <v>0</v>
      </c>
    </row>
    <row r="913" spans="1:31">
      <c r="A913">
        <v>54665688</v>
      </c>
      <c r="B913" t="s">
        <v>1786</v>
      </c>
      <c r="C913" t="s">
        <v>1787</v>
      </c>
      <c r="D913" t="str">
        <f>TRIM(SUBSTITUTE(TblAddress[[#This Row],[person_address]],","," "))</f>
        <v>Zhejiang</v>
      </c>
      <c r="E913" t="str">
        <f>TRIM([1]!RegExpReplace(TblAddress[[#This Row],[cln1]],"[^ 0-9]",""))</f>
        <v/>
      </c>
      <c r="F913" t="str">
        <f>TRIM([1]!RegExpFind(TblAddress[[#This Row],[cln1]],"(^|\D)\d{1,3}(\D|$)"))</f>
        <v/>
      </c>
      <c r="G913" t="s">
        <v>61</v>
      </c>
      <c r="H913">
        <v>1</v>
      </c>
      <c r="I913">
        <f>LEN(TblAddress[[#This Row],[person_address]])</f>
        <v>8</v>
      </c>
      <c r="J913" s="1">
        <f>IF(TblAddress[[#This Row],[chr_len]]&lt;=I$1002,3,IF(TblAddress[[#This Row],[chr_len]]&lt;=I$1003,2,1))</f>
        <v>3</v>
      </c>
      <c r="K913">
        <f>IF(LEN(TRIM(TblAddress[[#This Row],[cln1]]))=0,0,LEN(TRIM(TblAddress[[#This Row],[cln1]]))-LEN(SUBSTITUTE(TblAddress[[#This Row],[cln1]]," ",""))+1)</f>
        <v>1</v>
      </c>
      <c r="L913">
        <f>IF(LEN(TRIM(TblAddress[[#This Row],[cln2]]))=0,0,LEN(TRIM(TblAddress[[#This Row],[cln2]]))-LEN(SUBSTITUTE(TblAddress[[#This Row],[cln2]]," ",""))+1)</f>
        <v>0</v>
      </c>
      <c r="M913">
        <f>IF(TblAddress[[#This Row],[cln3]]="",0,1)</f>
        <v>0</v>
      </c>
      <c r="N913" s="7">
        <f>LEN(SUBSTITUTE(TblAddress[[#This Row],[cln2]]," ",""))</f>
        <v>0</v>
      </c>
      <c r="O913" s="6">
        <f t="shared" ca="1" si="14"/>
        <v>0.38002592985255734</v>
      </c>
      <c r="P913" s="6">
        <v>0.21160423813816431</v>
      </c>
      <c r="Q913" s="6"/>
      <c r="R913" s="6"/>
      <c r="S913" s="6" t="s">
        <v>2266</v>
      </c>
      <c r="T913" s="6"/>
      <c r="U913" s="6"/>
      <c r="V913" s="8"/>
      <c r="W913" s="6"/>
      <c r="X913" s="6"/>
      <c r="Y913" s="8"/>
      <c r="Z913" s="6" t="s">
        <v>1787</v>
      </c>
      <c r="AA913" s="6"/>
      <c r="AB913" s="6"/>
      <c r="AC913" s="6"/>
      <c r="AD913" s="6"/>
      <c r="AE913" s="6">
        <v>0</v>
      </c>
    </row>
    <row r="914" spans="1:31">
      <c r="A914">
        <v>54727908</v>
      </c>
      <c r="B914" t="s">
        <v>1788</v>
      </c>
      <c r="C914" t="s">
        <v>861</v>
      </c>
      <c r="D914" t="str">
        <f>TRIM(SUBSTITUTE(TblAddress[[#This Row],[person_address]],","," "))</f>
        <v>Suwon-si</v>
      </c>
      <c r="E914" t="str">
        <f>TRIM([1]!RegExpReplace(TblAddress[[#This Row],[cln1]],"[^ 0-9]",""))</f>
        <v/>
      </c>
      <c r="F914" t="str">
        <f>TRIM([1]!RegExpFind(TblAddress[[#This Row],[cln1]],"(^|\D)\d{1,3}(\D|$)"))</f>
        <v/>
      </c>
      <c r="G914" t="s">
        <v>15</v>
      </c>
      <c r="H914">
        <v>1</v>
      </c>
      <c r="I914">
        <f>LEN(TblAddress[[#This Row],[person_address]])</f>
        <v>8</v>
      </c>
      <c r="J914" s="1">
        <f>IF(TblAddress[[#This Row],[chr_len]]&lt;=I$1002,3,IF(TblAddress[[#This Row],[chr_len]]&lt;=I$1003,2,1))</f>
        <v>3</v>
      </c>
      <c r="K914">
        <f>IF(LEN(TRIM(TblAddress[[#This Row],[cln1]]))=0,0,LEN(TRIM(TblAddress[[#This Row],[cln1]]))-LEN(SUBSTITUTE(TblAddress[[#This Row],[cln1]]," ",""))+1)</f>
        <v>1</v>
      </c>
      <c r="L914">
        <f>IF(LEN(TRIM(TblAddress[[#This Row],[cln2]]))=0,0,LEN(TRIM(TblAddress[[#This Row],[cln2]]))-LEN(SUBSTITUTE(TblAddress[[#This Row],[cln2]]," ",""))+1)</f>
        <v>0</v>
      </c>
      <c r="M914">
        <f>IF(TblAddress[[#This Row],[cln3]]="",0,1)</f>
        <v>0</v>
      </c>
      <c r="N914" s="7">
        <f>LEN(SUBSTITUTE(TblAddress[[#This Row],[cln2]]," ",""))</f>
        <v>0</v>
      </c>
      <c r="O914" s="6">
        <f t="shared" ca="1" si="14"/>
        <v>9.9680411095144361E-3</v>
      </c>
      <c r="P914" s="6">
        <v>0.17355750694350436</v>
      </c>
      <c r="Q914" s="6"/>
      <c r="R914" s="6"/>
      <c r="S914" s="6" t="s">
        <v>2264</v>
      </c>
      <c r="T914" s="7"/>
      <c r="U914" s="7"/>
      <c r="V914" s="8"/>
      <c r="W914" s="7"/>
      <c r="X914" s="7"/>
      <c r="Y914" s="8"/>
      <c r="Z914" s="7" t="s">
        <v>861</v>
      </c>
      <c r="AA914" s="7"/>
      <c r="AB914" s="7"/>
      <c r="AC914" s="7"/>
      <c r="AD914" s="7"/>
      <c r="AE914" s="7">
        <v>0</v>
      </c>
    </row>
    <row r="915" spans="1:31">
      <c r="A915">
        <v>54752769</v>
      </c>
      <c r="B915" t="s">
        <v>1789</v>
      </c>
      <c r="C915" t="s">
        <v>1222</v>
      </c>
      <c r="D915" t="str">
        <f>TRIM(SUBSTITUTE(TblAddress[[#This Row],[person_address]],","," "))</f>
        <v>Yamato</v>
      </c>
      <c r="E915" t="str">
        <f>TRIM([1]!RegExpReplace(TblAddress[[#This Row],[cln1]],"[^ 0-9]",""))</f>
        <v/>
      </c>
      <c r="F915" t="str">
        <f>TRIM([1]!RegExpFind(TblAddress[[#This Row],[cln1]],"(^|\D)\d{1,3}(\D|$)"))</f>
        <v/>
      </c>
      <c r="G915" t="s">
        <v>8</v>
      </c>
      <c r="H915">
        <v>1</v>
      </c>
      <c r="I915">
        <f>LEN(TblAddress[[#This Row],[person_address]])</f>
        <v>6</v>
      </c>
      <c r="J915" s="1">
        <f>IF(TblAddress[[#This Row],[chr_len]]&lt;=I$1002,3,IF(TblAddress[[#This Row],[chr_len]]&lt;=I$1003,2,1))</f>
        <v>3</v>
      </c>
      <c r="K915">
        <f>IF(LEN(TRIM(TblAddress[[#This Row],[cln1]]))=0,0,LEN(TRIM(TblAddress[[#This Row],[cln1]]))-LEN(SUBSTITUTE(TblAddress[[#This Row],[cln1]]," ",""))+1)</f>
        <v>1</v>
      </c>
      <c r="L915">
        <f>IF(LEN(TRIM(TblAddress[[#This Row],[cln2]]))=0,0,LEN(TRIM(TblAddress[[#This Row],[cln2]]))-LEN(SUBSTITUTE(TblAddress[[#This Row],[cln2]]," ",""))+1)</f>
        <v>0</v>
      </c>
      <c r="M915">
        <f>IF(TblAddress[[#This Row],[cln3]]="",0,1)</f>
        <v>0</v>
      </c>
      <c r="N915" s="7">
        <f>LEN(SUBSTITUTE(TblAddress[[#This Row],[cln2]]," ",""))</f>
        <v>0</v>
      </c>
      <c r="O915" s="6">
        <f t="shared" ca="1" si="14"/>
        <v>7.1001060351519207E-2</v>
      </c>
      <c r="P915" s="6">
        <v>0.12642253766319234</v>
      </c>
      <c r="Q915" s="6"/>
      <c r="R915" s="6"/>
      <c r="S915" s="6" t="s">
        <v>2261</v>
      </c>
      <c r="T915" s="7"/>
      <c r="U915" s="7"/>
      <c r="V915" s="8"/>
      <c r="X915" s="7"/>
      <c r="Y915" s="8"/>
      <c r="Z915" s="7" t="s">
        <v>1222</v>
      </c>
      <c r="AA915" s="7"/>
      <c r="AB915" s="7"/>
      <c r="AC915" s="6"/>
      <c r="AD915" s="6"/>
      <c r="AE915" s="6">
        <v>0</v>
      </c>
    </row>
    <row r="916" spans="1:31">
      <c r="A916">
        <v>54786980</v>
      </c>
      <c r="B916" t="s">
        <v>1790</v>
      </c>
      <c r="C916" t="s">
        <v>1255</v>
      </c>
      <c r="D916" t="str">
        <f>TRIM(SUBSTITUTE(TblAddress[[#This Row],[person_address]],","," "))</f>
        <v>Northport AL</v>
      </c>
      <c r="E916" t="str">
        <f>TRIM([1]!RegExpReplace(TblAddress[[#This Row],[cln1]],"[^ 0-9]",""))</f>
        <v/>
      </c>
      <c r="F916" t="str">
        <f>TRIM([1]!RegExpFind(TblAddress[[#This Row],[cln1]],"(^|\D)\d{1,3}(\D|$)"))</f>
        <v/>
      </c>
      <c r="G916" t="s">
        <v>19</v>
      </c>
      <c r="H916">
        <v>1</v>
      </c>
      <c r="I916">
        <f>LEN(TblAddress[[#This Row],[person_address]])</f>
        <v>12</v>
      </c>
      <c r="J916" s="1">
        <f>IF(TblAddress[[#This Row],[chr_len]]&lt;=I$1002,3,IF(TblAddress[[#This Row],[chr_len]]&lt;=I$1003,2,1))</f>
        <v>3</v>
      </c>
      <c r="K916">
        <f>IF(LEN(TRIM(TblAddress[[#This Row],[cln1]]))=0,0,LEN(TRIM(TblAddress[[#This Row],[cln1]]))-LEN(SUBSTITUTE(TblAddress[[#This Row],[cln1]]," ",""))+1)</f>
        <v>2</v>
      </c>
      <c r="L916">
        <f>IF(LEN(TRIM(TblAddress[[#This Row],[cln2]]))=0,0,LEN(TRIM(TblAddress[[#This Row],[cln2]]))-LEN(SUBSTITUTE(TblAddress[[#This Row],[cln2]]," ",""))+1)</f>
        <v>0</v>
      </c>
      <c r="M916">
        <f>IF(TblAddress[[#This Row],[cln3]]="",0,1)</f>
        <v>0</v>
      </c>
      <c r="N916" s="7">
        <f>LEN(SUBSTITUTE(TblAddress[[#This Row],[cln2]]," ",""))</f>
        <v>0</v>
      </c>
      <c r="O916" s="6">
        <f t="shared" ca="1" si="14"/>
        <v>0.49493332111066268</v>
      </c>
      <c r="P916" s="6">
        <v>0.20962733422875501</v>
      </c>
      <c r="Q916" s="6"/>
      <c r="R916" s="6"/>
      <c r="S916" s="6" t="s">
        <v>2266</v>
      </c>
      <c r="T916" s="6"/>
      <c r="U916" s="6"/>
      <c r="V916" s="8"/>
      <c r="W916" s="6"/>
      <c r="X916" s="6"/>
      <c r="Y916" s="8"/>
      <c r="Z916" s="6" t="s">
        <v>2520</v>
      </c>
      <c r="AA916" s="6" t="s">
        <v>2521</v>
      </c>
      <c r="AB916" s="6"/>
      <c r="AC916" s="6"/>
      <c r="AD916" s="6"/>
      <c r="AE916" s="6">
        <v>0</v>
      </c>
    </row>
    <row r="917" spans="1:31">
      <c r="A917">
        <v>54789634</v>
      </c>
      <c r="B917" t="s">
        <v>1791</v>
      </c>
      <c r="C917" t="s">
        <v>1792</v>
      </c>
      <c r="D917" t="str">
        <f>TRIM(SUBSTITUTE(TblAddress[[#This Row],[person_address]],","," "))</f>
        <v>HSINCHU CITY</v>
      </c>
      <c r="E917" t="str">
        <f>TRIM([1]!RegExpReplace(TblAddress[[#This Row],[cln1]],"[^ 0-9]",""))</f>
        <v/>
      </c>
      <c r="F917" t="str">
        <f>TRIM([1]!RegExpFind(TblAddress[[#This Row],[cln1]],"(^|\D)\d{1,3}(\D|$)"))</f>
        <v/>
      </c>
      <c r="G917" t="s">
        <v>11</v>
      </c>
      <c r="H917">
        <v>1</v>
      </c>
      <c r="I917">
        <f>LEN(TblAddress[[#This Row],[person_address]])</f>
        <v>12</v>
      </c>
      <c r="J917" s="1">
        <f>IF(TblAddress[[#This Row],[chr_len]]&lt;=I$1002,3,IF(TblAddress[[#This Row],[chr_len]]&lt;=I$1003,2,1))</f>
        <v>3</v>
      </c>
      <c r="K917">
        <f>IF(LEN(TRIM(TblAddress[[#This Row],[cln1]]))=0,0,LEN(TRIM(TblAddress[[#This Row],[cln1]]))-LEN(SUBSTITUTE(TblAddress[[#This Row],[cln1]]," ",""))+1)</f>
        <v>2</v>
      </c>
      <c r="L917">
        <f>IF(LEN(TRIM(TblAddress[[#This Row],[cln2]]))=0,0,LEN(TRIM(TblAddress[[#This Row],[cln2]]))-LEN(SUBSTITUTE(TblAddress[[#This Row],[cln2]]," ",""))+1)</f>
        <v>0</v>
      </c>
      <c r="M917">
        <f>IF(TblAddress[[#This Row],[cln3]]="",0,1)</f>
        <v>0</v>
      </c>
      <c r="N917" s="7">
        <f>LEN(SUBSTITUTE(TblAddress[[#This Row],[cln2]]," ",""))</f>
        <v>0</v>
      </c>
      <c r="O917" s="6">
        <f t="shared" ca="1" si="14"/>
        <v>0.7565451921309424</v>
      </c>
      <c r="P917" s="6">
        <v>0.1461852242602687</v>
      </c>
      <c r="Q917" s="6"/>
      <c r="R917" s="6"/>
      <c r="S917" s="6" t="s">
        <v>2262</v>
      </c>
      <c r="T917" s="6"/>
      <c r="U917" s="6"/>
      <c r="V917" s="6"/>
      <c r="W917" s="6"/>
      <c r="X917" s="6"/>
      <c r="Y917" s="8"/>
      <c r="Z917" s="6" t="s">
        <v>1792</v>
      </c>
      <c r="AA917" s="6"/>
      <c r="AB917" s="6"/>
      <c r="AC917" s="6"/>
      <c r="AD917" s="6"/>
      <c r="AE917" s="6">
        <v>0</v>
      </c>
    </row>
    <row r="918" spans="1:31">
      <c r="A918">
        <v>54820170</v>
      </c>
      <c r="B918" t="s">
        <v>1793</v>
      </c>
      <c r="C918" t="s">
        <v>1794</v>
      </c>
      <c r="D918" t="str">
        <f>TRIM(SUBSTITUTE(TblAddress[[#This Row],[person_address]],","," "))</f>
        <v>Seminole FL</v>
      </c>
      <c r="E918" t="str">
        <f>TRIM([1]!RegExpReplace(TblAddress[[#This Row],[cln1]],"[^ 0-9]",""))</f>
        <v/>
      </c>
      <c r="F918" t="str">
        <f>TRIM([1]!RegExpFind(TblAddress[[#This Row],[cln1]],"(^|\D)\d{1,3}(\D|$)"))</f>
        <v/>
      </c>
      <c r="G918" t="s">
        <v>19</v>
      </c>
      <c r="H918">
        <v>1</v>
      </c>
      <c r="I918">
        <f>LEN(TblAddress[[#This Row],[person_address]])</f>
        <v>11</v>
      </c>
      <c r="J918" s="1">
        <f>IF(TblAddress[[#This Row],[chr_len]]&lt;=I$1002,3,IF(TblAddress[[#This Row],[chr_len]]&lt;=I$1003,2,1))</f>
        <v>3</v>
      </c>
      <c r="K918">
        <f>IF(LEN(TRIM(TblAddress[[#This Row],[cln1]]))=0,0,LEN(TRIM(TblAddress[[#This Row],[cln1]]))-LEN(SUBSTITUTE(TblAddress[[#This Row],[cln1]]," ",""))+1)</f>
        <v>2</v>
      </c>
      <c r="L918">
        <f>IF(LEN(TRIM(TblAddress[[#This Row],[cln2]]))=0,0,LEN(TRIM(TblAddress[[#This Row],[cln2]]))-LEN(SUBSTITUTE(TblAddress[[#This Row],[cln2]]," ",""))+1)</f>
        <v>0</v>
      </c>
      <c r="M918">
        <f>IF(TblAddress[[#This Row],[cln3]]="",0,1)</f>
        <v>0</v>
      </c>
      <c r="N918" s="7">
        <f>LEN(SUBSTITUTE(TblAddress[[#This Row],[cln2]]," ",""))</f>
        <v>0</v>
      </c>
      <c r="O918" s="6">
        <f t="shared" ca="1" si="14"/>
        <v>9.2970261441828961E-2</v>
      </c>
      <c r="P918" s="6">
        <v>0.19610401258865784</v>
      </c>
      <c r="Q918" s="6"/>
      <c r="R918" s="6"/>
      <c r="S918" s="6" t="s">
        <v>2265</v>
      </c>
      <c r="T918" s="7"/>
      <c r="U918" s="7"/>
      <c r="V918" s="8"/>
      <c r="W918" s="7"/>
      <c r="X918" s="7" t="s">
        <v>3629</v>
      </c>
      <c r="Y918" s="8"/>
      <c r="Z918" s="7"/>
      <c r="AA918" s="7" t="s">
        <v>2398</v>
      </c>
      <c r="AB918" s="7"/>
      <c r="AC918" s="7"/>
      <c r="AD918" s="7"/>
      <c r="AE918" s="7">
        <v>0</v>
      </c>
    </row>
    <row r="919" spans="1:31">
      <c r="A919">
        <v>55060385</v>
      </c>
      <c r="B919" t="s">
        <v>1795</v>
      </c>
      <c r="C919" t="s">
        <v>1796</v>
      </c>
      <c r="D919" t="str">
        <f>TRIM(SUBSTITUTE(TblAddress[[#This Row],[person_address]],","," "))</f>
        <v>129226 Moskva pr-t Mira 171 pom. 19 Davidenko N.F.</v>
      </c>
      <c r="E919" t="str">
        <f>TRIM([1]!RegExpReplace(TblAddress[[#This Row],[cln1]],"[^ 0-9]",""))</f>
        <v>129226 171 19</v>
      </c>
      <c r="F919" t="str">
        <f>TRIM([1]!RegExpFind(TblAddress[[#This Row],[cln1]],"(^|\D)\d{1,3}(\D|$)"))</f>
        <v>171</v>
      </c>
      <c r="G919" t="s">
        <v>188</v>
      </c>
      <c r="H919">
        <v>1</v>
      </c>
      <c r="I919">
        <f>LEN(TblAddress[[#This Row],[person_address]])</f>
        <v>55</v>
      </c>
      <c r="J919" s="1">
        <f>IF(TblAddress[[#This Row],[chr_len]]&lt;=I$1002,3,IF(TblAddress[[#This Row],[chr_len]]&lt;=I$1003,2,1))</f>
        <v>1</v>
      </c>
      <c r="K919">
        <f>IF(LEN(TRIM(TblAddress[[#This Row],[cln1]]))=0,0,LEN(TRIM(TblAddress[[#This Row],[cln1]]))-LEN(SUBSTITUTE(TblAddress[[#This Row],[cln1]]," ",""))+1)</f>
        <v>9</v>
      </c>
      <c r="L919">
        <f>IF(LEN(TRIM(TblAddress[[#This Row],[cln2]]))=0,0,LEN(TRIM(TblAddress[[#This Row],[cln2]]))-LEN(SUBSTITUTE(TblAddress[[#This Row],[cln2]]," ",""))+1)</f>
        <v>3</v>
      </c>
      <c r="M919">
        <f>IF(TblAddress[[#This Row],[cln3]]="",0,1)</f>
        <v>1</v>
      </c>
      <c r="N919" s="7">
        <f>LEN(SUBSTITUTE(TblAddress[[#This Row],[cln2]]," ",""))</f>
        <v>11</v>
      </c>
      <c r="O919" s="6">
        <f t="shared" ca="1" si="14"/>
        <v>0.65179537714026625</v>
      </c>
      <c r="P919" s="6">
        <v>0.16635822640436182</v>
      </c>
      <c r="Q919" s="6"/>
      <c r="R919" s="6"/>
      <c r="S919" s="6" t="s">
        <v>2264</v>
      </c>
      <c r="T919" s="7"/>
      <c r="U919" s="7"/>
      <c r="V919" s="8" t="s">
        <v>2812</v>
      </c>
      <c r="W919" s="7">
        <v>171</v>
      </c>
      <c r="X919" s="7"/>
      <c r="Y919" s="8" t="s">
        <v>2813</v>
      </c>
      <c r="Z919" s="7" t="s">
        <v>2525</v>
      </c>
      <c r="AA919" s="7" t="s">
        <v>2814</v>
      </c>
      <c r="AB919" s="7"/>
      <c r="AC919" s="7"/>
      <c r="AD919" s="7"/>
      <c r="AE919" s="6">
        <v>1</v>
      </c>
    </row>
    <row r="920" spans="1:31">
      <c r="A920">
        <v>55205156</v>
      </c>
      <c r="B920" t="s">
        <v>1797</v>
      </c>
      <c r="C920" t="s">
        <v>1798</v>
      </c>
      <c r="D920" t="str">
        <f>TRIM(SUBSTITUTE(TblAddress[[#This Row],[person_address]],","," "))</f>
        <v>142210 Moskovskaya obl. g. Serpukhov B. Udarnyj per. 1a Mezhregionalnoe obshchestvennoe uchrezhdenie 'Institut inzhenernoj fiziki'</v>
      </c>
      <c r="E920" t="str">
        <f>TRIM([1]!RegExpReplace(TblAddress[[#This Row],[cln1]],"[^ 0-9]",""))</f>
        <v>142210 1</v>
      </c>
      <c r="F920" t="str">
        <f>TRIM([1]!RegExpFind(TblAddress[[#This Row],[cln1]],"(^|\D)\d{1,3}(\D|$)"))</f>
        <v>1a</v>
      </c>
      <c r="G920" t="s">
        <v>188</v>
      </c>
      <c r="H920">
        <v>1</v>
      </c>
      <c r="I920">
        <f>LEN(TblAddress[[#This Row],[person_address]])</f>
        <v>135</v>
      </c>
      <c r="J920" s="1">
        <f>IF(TblAddress[[#This Row],[chr_len]]&lt;=I$1002,3,IF(TblAddress[[#This Row],[chr_len]]&lt;=I$1003,2,1))</f>
        <v>1</v>
      </c>
      <c r="K920">
        <f>IF(LEN(TRIM(TblAddress[[#This Row],[cln1]]))=0,0,LEN(TRIM(TblAddress[[#This Row],[cln1]]))-LEN(SUBSTITUTE(TblAddress[[#This Row],[cln1]]," ",""))+1)</f>
        <v>15</v>
      </c>
      <c r="L920">
        <f>IF(LEN(TRIM(TblAddress[[#This Row],[cln2]]))=0,0,LEN(TRIM(TblAddress[[#This Row],[cln2]]))-LEN(SUBSTITUTE(TblAddress[[#This Row],[cln2]]," ",""))+1)</f>
        <v>2</v>
      </c>
      <c r="M920">
        <f>IF(TblAddress[[#This Row],[cln3]]="",0,1)</f>
        <v>1</v>
      </c>
      <c r="N920" s="7">
        <f>LEN(SUBSTITUTE(TblAddress[[#This Row],[cln2]]," ",""))</f>
        <v>7</v>
      </c>
      <c r="O920" s="6">
        <f t="shared" ca="1" si="14"/>
        <v>0.17185810537487289</v>
      </c>
      <c r="P920" s="6">
        <v>0.12773871369305145</v>
      </c>
      <c r="Q920" s="6"/>
      <c r="R920" s="6"/>
      <c r="S920" s="6" t="s">
        <v>2261</v>
      </c>
      <c r="T920" s="7" t="s">
        <v>3368</v>
      </c>
      <c r="U920" s="7"/>
      <c r="V920" s="8" t="s">
        <v>3369</v>
      </c>
      <c r="W920" s="7" t="s">
        <v>3370</v>
      </c>
      <c r="X920" s="7"/>
      <c r="Y920" s="8" t="s">
        <v>3371</v>
      </c>
      <c r="Z920" s="7" t="s">
        <v>3372</v>
      </c>
      <c r="AA920" s="7" t="s">
        <v>3373</v>
      </c>
      <c r="AB920" s="7"/>
      <c r="AC920" s="6"/>
      <c r="AD920" s="6"/>
      <c r="AE920" s="6">
        <v>1</v>
      </c>
    </row>
    <row r="921" spans="1:31">
      <c r="A921">
        <v>55259475</v>
      </c>
      <c r="B921" t="s">
        <v>1799</v>
      </c>
      <c r="C921" t="s">
        <v>1800</v>
      </c>
      <c r="D921" t="str">
        <f>TRIM(SUBSTITUTE(TblAddress[[#This Row],[person_address]],","," "))</f>
        <v>117997 Moskva ul. Miklukho-Maklaya 16/10 korp. 71 IBKH RAN ZAO Nauchno-proizvodstvennaya kompaniya 'Kombiotekh' zav. laboratorii biotekhnologii Krymskij M.A.</v>
      </c>
      <c r="E921" t="str">
        <f>TRIM([1]!RegExpReplace(TblAddress[[#This Row],[cln1]],"[^ 0-9]",""))</f>
        <v>117997 1610 71</v>
      </c>
      <c r="F921" t="str">
        <f>TRIM([1]!RegExpFind(TblAddress[[#This Row],[cln1]],"(^|\D)\d{1,3}(\D|$)"))</f>
        <v>16/</v>
      </c>
      <c r="G921" t="s">
        <v>188</v>
      </c>
      <c r="H921">
        <v>1</v>
      </c>
      <c r="I921">
        <f>LEN(TblAddress[[#This Row],[person_address]])</f>
        <v>164</v>
      </c>
      <c r="J921" s="1">
        <f>IF(TblAddress[[#This Row],[chr_len]]&lt;=I$1002,3,IF(TblAddress[[#This Row],[chr_len]]&lt;=I$1003,2,1))</f>
        <v>1</v>
      </c>
      <c r="K921">
        <f>IF(LEN(TRIM(TblAddress[[#This Row],[cln1]]))=0,0,LEN(TRIM(TblAddress[[#This Row],[cln1]]))-LEN(SUBSTITUTE(TblAddress[[#This Row],[cln1]]," ",""))+1)</f>
        <v>18</v>
      </c>
      <c r="L921">
        <f>IF(LEN(TRIM(TblAddress[[#This Row],[cln2]]))=0,0,LEN(TRIM(TblAddress[[#This Row],[cln2]]))-LEN(SUBSTITUTE(TblAddress[[#This Row],[cln2]]," ",""))+1)</f>
        <v>3</v>
      </c>
      <c r="M921">
        <f>IF(TblAddress[[#This Row],[cln3]]="",0,1)</f>
        <v>1</v>
      </c>
      <c r="N921" s="7">
        <f>LEN(SUBSTITUTE(TblAddress[[#This Row],[cln2]]," ",""))</f>
        <v>12</v>
      </c>
      <c r="O921" s="6">
        <f t="shared" ca="1" si="14"/>
        <v>0.6657550064530261</v>
      </c>
      <c r="P921" s="6">
        <v>0.20972032649003958</v>
      </c>
      <c r="Q921" s="6"/>
      <c r="R921" s="6"/>
      <c r="S921" s="6" t="s">
        <v>2266</v>
      </c>
      <c r="T921" s="6"/>
      <c r="U921" s="6"/>
      <c r="V921" s="8" t="s">
        <v>2522</v>
      </c>
      <c r="W921" s="6" t="s">
        <v>2523</v>
      </c>
      <c r="X921" s="6"/>
      <c r="Y921" s="8" t="s">
        <v>2524</v>
      </c>
      <c r="Z921" s="6" t="s">
        <v>2525</v>
      </c>
      <c r="AA921" s="6"/>
      <c r="AB921" s="6"/>
      <c r="AC921" s="6"/>
      <c r="AD921" s="6"/>
      <c r="AE921" s="6">
        <v>1</v>
      </c>
    </row>
    <row r="922" spans="1:31">
      <c r="A922">
        <v>55398490</v>
      </c>
      <c r="B922" t="s">
        <v>1801</v>
      </c>
      <c r="C922" t="s">
        <v>1995</v>
      </c>
      <c r="D922" t="str">
        <f>TRIM(SUBSTITUTE(TblAddress[[#This Row],[person_address]],","," "))</f>
        <v>POLÍGONO INDUSTRIAL DE QUART DE POBLET C/ LA PINAETA S/N 46930 QUART DE POBLET VALENCIA ES</v>
      </c>
      <c r="E922" t="str">
        <f>TRIM([1]!RegExpReplace(TblAddress[[#This Row],[cln1]],"[^ 0-9]",""))</f>
        <v>46930</v>
      </c>
      <c r="F922" t="str">
        <f>TRIM([1]!RegExpFind(TblAddress[[#This Row],[cln1]],"(^|\D)\d{1,3}(\D|$)"))</f>
        <v/>
      </c>
      <c r="G922" t="s">
        <v>10</v>
      </c>
      <c r="H922">
        <v>1</v>
      </c>
      <c r="I922">
        <f>LEN(TblAddress[[#This Row],[person_address]])</f>
        <v>92</v>
      </c>
      <c r="J922" s="1">
        <f>IF(TblAddress[[#This Row],[chr_len]]&lt;=I$1002,3,IF(TblAddress[[#This Row],[chr_len]]&lt;=I$1003,2,1))</f>
        <v>1</v>
      </c>
      <c r="K922">
        <f>IF(LEN(TRIM(TblAddress[[#This Row],[cln1]]))=0,0,LEN(TRIM(TblAddress[[#This Row],[cln1]]))-LEN(SUBSTITUTE(TblAddress[[#This Row],[cln1]]," ",""))+1)</f>
        <v>16</v>
      </c>
      <c r="L922">
        <f>IF(LEN(TRIM(TblAddress[[#This Row],[cln2]]))=0,0,LEN(TRIM(TblAddress[[#This Row],[cln2]]))-LEN(SUBSTITUTE(TblAddress[[#This Row],[cln2]]," ",""))+1)</f>
        <v>1</v>
      </c>
      <c r="M922">
        <f>IF(TblAddress[[#This Row],[cln3]]="",0,1)</f>
        <v>0</v>
      </c>
      <c r="N922" s="7">
        <f>LEN(SUBSTITUTE(TblAddress[[#This Row],[cln2]]," ",""))</f>
        <v>5</v>
      </c>
      <c r="O922" s="6">
        <f t="shared" ca="1" si="14"/>
        <v>0.37465726297611923</v>
      </c>
      <c r="P922" s="6">
        <v>0.13512107689837582</v>
      </c>
      <c r="Q922" s="6"/>
      <c r="R922" s="6"/>
      <c r="S922" s="6" t="s">
        <v>2262</v>
      </c>
      <c r="T922" s="6" t="s">
        <v>3899</v>
      </c>
      <c r="U922" s="6"/>
      <c r="V922" s="6"/>
      <c r="W922" s="17"/>
      <c r="X922" s="6" t="s">
        <v>3900</v>
      </c>
      <c r="Y922" s="18" t="s">
        <v>3901</v>
      </c>
      <c r="Z922" s="6" t="s">
        <v>3902</v>
      </c>
      <c r="AA922" s="6"/>
      <c r="AB922" s="6" t="s">
        <v>10</v>
      </c>
      <c r="AC922" s="6"/>
      <c r="AD922" s="6"/>
      <c r="AE922" s="6">
        <v>1</v>
      </c>
    </row>
    <row r="923" spans="1:31">
      <c r="A923">
        <v>55633401</v>
      </c>
      <c r="B923" t="s">
        <v>1802</v>
      </c>
      <c r="C923" t="s">
        <v>1803</v>
      </c>
      <c r="D923" t="str">
        <f>TRIM(SUBSTITUTE(TblAddress[[#This Row],[person_address]],","," "))</f>
        <v>Janis-Joplin-Str. 4 71711 Steinheim an der Murr</v>
      </c>
      <c r="E923" t="str">
        <f>TRIM([1]!RegExpReplace(TblAddress[[#This Row],[cln1]],"[^ 0-9]",""))</f>
        <v>4 71711</v>
      </c>
      <c r="F923" t="str">
        <f>TRIM([1]!RegExpFind(TblAddress[[#This Row],[cln1]],"(^|\D)\d{1,3}(\D|$)"))</f>
        <v>4</v>
      </c>
      <c r="G923" t="s">
        <v>4</v>
      </c>
      <c r="H923">
        <v>1</v>
      </c>
      <c r="I923">
        <f>LEN(TblAddress[[#This Row],[person_address]])</f>
        <v>47</v>
      </c>
      <c r="J923" s="1">
        <f>IF(TblAddress[[#This Row],[chr_len]]&lt;=I$1002,3,IF(TblAddress[[#This Row],[chr_len]]&lt;=I$1003,2,1))</f>
        <v>1</v>
      </c>
      <c r="K923">
        <f>IF(LEN(TRIM(TblAddress[[#This Row],[cln1]]))=0,0,LEN(TRIM(TblAddress[[#This Row],[cln1]]))-LEN(SUBSTITUTE(TblAddress[[#This Row],[cln1]]," ",""))+1)</f>
        <v>7</v>
      </c>
      <c r="L923">
        <f>IF(LEN(TRIM(TblAddress[[#This Row],[cln2]]))=0,0,LEN(TRIM(TblAddress[[#This Row],[cln2]]))-LEN(SUBSTITUTE(TblAddress[[#This Row],[cln2]]," ",""))+1)</f>
        <v>2</v>
      </c>
      <c r="M923">
        <f>IF(TblAddress[[#This Row],[cln3]]="",0,1)</f>
        <v>1</v>
      </c>
      <c r="N923" s="7">
        <f>LEN(SUBSTITUTE(TblAddress[[#This Row],[cln2]]," ",""))</f>
        <v>6</v>
      </c>
      <c r="O923" s="6">
        <f t="shared" ca="1" si="14"/>
        <v>0.24099799219498974</v>
      </c>
      <c r="P923" s="6">
        <v>0.16106966496888619</v>
      </c>
      <c r="Q923" s="6"/>
      <c r="R923" s="6"/>
      <c r="S923" s="6" t="s">
        <v>2263</v>
      </c>
      <c r="T923" s="6"/>
      <c r="U923" s="6"/>
      <c r="V923" s="8" t="s">
        <v>3140</v>
      </c>
      <c r="W923" s="6">
        <v>4</v>
      </c>
      <c r="X923" s="6"/>
      <c r="Y923" s="8" t="s">
        <v>3141</v>
      </c>
      <c r="Z923" s="6" t="s">
        <v>3142</v>
      </c>
      <c r="AA923" s="6"/>
      <c r="AB923" s="6"/>
      <c r="AC923" s="6"/>
      <c r="AD923" s="6"/>
      <c r="AE923" s="6">
        <v>1</v>
      </c>
    </row>
    <row r="924" spans="1:31">
      <c r="A924">
        <v>55643911</v>
      </c>
      <c r="B924" t="s">
        <v>1804</v>
      </c>
      <c r="C924" t="s">
        <v>1805</v>
      </c>
      <c r="D924" t="str">
        <f>TRIM(SUBSTITUTE(TblAddress[[#This Row],[person_address]],","," "))</f>
        <v>3365 Mainway Burlington Ontario L7M 1A6</v>
      </c>
      <c r="E924" t="str">
        <f>TRIM([1]!RegExpReplace(TblAddress[[#This Row],[cln1]],"[^ 0-9]",""))</f>
        <v>3365 7 16</v>
      </c>
      <c r="F924" t="str">
        <f>TRIM([1]!RegExpFind(TblAddress[[#This Row],[cln1]],"(^|\D)\d{1,3}(\D|$)"))</f>
        <v>L7M</v>
      </c>
      <c r="G924" t="s">
        <v>64</v>
      </c>
      <c r="H924">
        <v>1</v>
      </c>
      <c r="I924">
        <f>LEN(TblAddress[[#This Row],[person_address]])</f>
        <v>40</v>
      </c>
      <c r="J924" s="1">
        <f>IF(TblAddress[[#This Row],[chr_len]]&lt;=I$1002,3,IF(TblAddress[[#This Row],[chr_len]]&lt;=I$1003,2,1))</f>
        <v>1</v>
      </c>
      <c r="K924">
        <f>IF(LEN(TRIM(TblAddress[[#This Row],[cln1]]))=0,0,LEN(TRIM(TblAddress[[#This Row],[cln1]]))-LEN(SUBSTITUTE(TblAddress[[#This Row],[cln1]]," ",""))+1)</f>
        <v>6</v>
      </c>
      <c r="L924">
        <f>IF(LEN(TRIM(TblAddress[[#This Row],[cln2]]))=0,0,LEN(TRIM(TblAddress[[#This Row],[cln2]]))-LEN(SUBSTITUTE(TblAddress[[#This Row],[cln2]]," ",""))+1)</f>
        <v>3</v>
      </c>
      <c r="M924">
        <f>IF(TblAddress[[#This Row],[cln3]]="",0,1)</f>
        <v>1</v>
      </c>
      <c r="N924" s="7">
        <f>LEN(SUBSTITUTE(TblAddress[[#This Row],[cln2]]," ",""))</f>
        <v>7</v>
      </c>
      <c r="O924" s="6">
        <f t="shared" ca="1" si="14"/>
        <v>0.80969410491273441</v>
      </c>
      <c r="P924" s="6">
        <v>0.17540592355068341</v>
      </c>
      <c r="Q924" s="6"/>
      <c r="R924" s="6"/>
      <c r="S924" s="6" t="s">
        <v>2264</v>
      </c>
      <c r="T924" s="7"/>
      <c r="U924" s="7"/>
      <c r="V924" s="8" t="s">
        <v>2815</v>
      </c>
      <c r="W924" s="7">
        <v>3365</v>
      </c>
      <c r="X924" s="7" t="s">
        <v>2816</v>
      </c>
      <c r="Y924" s="8" t="s">
        <v>2817</v>
      </c>
      <c r="Z924" s="7" t="s">
        <v>718</v>
      </c>
      <c r="AA924" s="7"/>
      <c r="AB924" s="7"/>
      <c r="AC924" s="7"/>
      <c r="AD924" s="7"/>
      <c r="AE924" s="7">
        <v>1</v>
      </c>
    </row>
    <row r="925" spans="1:31">
      <c r="A925">
        <v>55677194</v>
      </c>
      <c r="B925" t="s">
        <v>1806</v>
      </c>
      <c r="C925" t="s">
        <v>1807</v>
      </c>
      <c r="D925" t="str">
        <f>TRIM(SUBSTITUTE(TblAddress[[#This Row],[person_address]],","," "))</f>
        <v>c/o Asahi Glass Company Limited 5-1 Marunouchi 1-chome Chiyoda-ku Tokyo 100-8405</v>
      </c>
      <c r="E925" t="str">
        <f>TRIM([1]!RegExpReplace(TblAddress[[#This Row],[cln1]],"[^ 0-9]",""))</f>
        <v>51 1 1008405</v>
      </c>
      <c r="F925" t="str">
        <f>TRIM([1]!RegExpFind(TblAddress[[#This Row],[cln1]],"(^|\D)\d{1,3}(\D|$)"))</f>
        <v>5-</v>
      </c>
      <c r="G925" t="s">
        <v>8</v>
      </c>
      <c r="H925">
        <v>1</v>
      </c>
      <c r="I925">
        <f>LEN(TblAddress[[#This Row],[person_address]])</f>
        <v>80</v>
      </c>
      <c r="J925" s="1">
        <f>IF(TblAddress[[#This Row],[chr_len]]&lt;=I$1002,3,IF(TblAddress[[#This Row],[chr_len]]&lt;=I$1003,2,1))</f>
        <v>1</v>
      </c>
      <c r="K925">
        <f>IF(LEN(TRIM(TblAddress[[#This Row],[cln1]]))=0,0,LEN(TRIM(TblAddress[[#This Row],[cln1]]))-LEN(SUBSTITUTE(TblAddress[[#This Row],[cln1]]," ",""))+1)</f>
        <v>11</v>
      </c>
      <c r="L925">
        <f>IF(LEN(TRIM(TblAddress[[#This Row],[cln2]]))=0,0,LEN(TRIM(TblAddress[[#This Row],[cln2]]))-LEN(SUBSTITUTE(TblAddress[[#This Row],[cln2]]," ",""))+1)</f>
        <v>3</v>
      </c>
      <c r="M925">
        <f>IF(TblAddress[[#This Row],[cln3]]="",0,1)</f>
        <v>1</v>
      </c>
      <c r="N925" s="7">
        <f>LEN(SUBSTITUTE(TblAddress[[#This Row],[cln2]]," ",""))</f>
        <v>10</v>
      </c>
      <c r="O925" s="6">
        <f t="shared" ca="1" si="14"/>
        <v>0.84309171405914407</v>
      </c>
      <c r="P925" s="6">
        <v>0.16830805440181629</v>
      </c>
      <c r="Q925" s="6"/>
      <c r="R925" s="6"/>
      <c r="S925" s="6" t="s">
        <v>2264</v>
      </c>
      <c r="T925" s="7" t="s">
        <v>2818</v>
      </c>
      <c r="U925" s="7"/>
      <c r="V925" s="8" t="s">
        <v>2449</v>
      </c>
      <c r="W925" s="8" t="s">
        <v>2819</v>
      </c>
      <c r="X925" s="7" t="s">
        <v>1113</v>
      </c>
      <c r="Y925" s="8" t="s">
        <v>2820</v>
      </c>
      <c r="Z925" s="7" t="s">
        <v>613</v>
      </c>
      <c r="AA925" s="7"/>
      <c r="AB925" s="7"/>
      <c r="AC925" s="7"/>
      <c r="AD925" s="7"/>
      <c r="AE925" s="7">
        <v>1</v>
      </c>
    </row>
    <row r="926" spans="1:31">
      <c r="A926">
        <v>55689036</v>
      </c>
      <c r="B926" t="s">
        <v>1808</v>
      </c>
      <c r="C926" t="s">
        <v>1809</v>
      </c>
      <c r="D926" t="str">
        <f>TRIM(SUBSTITUTE(TblAddress[[#This Row],[person_address]],","," "))</f>
        <v>c/o CANON KABUSHIKI KAISHA 30-2 Shimomaruko 3-chome Ohta-ku Tokyo 146-8501</v>
      </c>
      <c r="E926" t="str">
        <f>TRIM([1]!RegExpReplace(TblAddress[[#This Row],[cln1]],"[^ 0-9]",""))</f>
        <v>302 3 1468501</v>
      </c>
      <c r="F926" t="str">
        <f>TRIM([1]!RegExpFind(TblAddress[[#This Row],[cln1]],"(^|\D)\d{1,3}(\D|$)"))</f>
        <v>30-</v>
      </c>
      <c r="G926" t="s">
        <v>8</v>
      </c>
      <c r="H926">
        <v>1</v>
      </c>
      <c r="I926">
        <f>LEN(TblAddress[[#This Row],[person_address]])</f>
        <v>75</v>
      </c>
      <c r="J926" s="1">
        <f>IF(TblAddress[[#This Row],[chr_len]]&lt;=I$1002,3,IF(TblAddress[[#This Row],[chr_len]]&lt;=I$1003,2,1))</f>
        <v>1</v>
      </c>
      <c r="K926">
        <f>IF(LEN(TRIM(TblAddress[[#This Row],[cln1]]))=0,0,LEN(TRIM(TblAddress[[#This Row],[cln1]]))-LEN(SUBSTITUTE(TblAddress[[#This Row],[cln1]]," ",""))+1)</f>
        <v>10</v>
      </c>
      <c r="L926">
        <f>IF(LEN(TRIM(TblAddress[[#This Row],[cln2]]))=0,0,LEN(TRIM(TblAddress[[#This Row],[cln2]]))-LEN(SUBSTITUTE(TblAddress[[#This Row],[cln2]]," ",""))+1)</f>
        <v>3</v>
      </c>
      <c r="M926">
        <f>IF(TblAddress[[#This Row],[cln3]]="",0,1)</f>
        <v>1</v>
      </c>
      <c r="N926" s="7">
        <f>LEN(SUBSTITUTE(TblAddress[[#This Row],[cln2]]," ",""))</f>
        <v>11</v>
      </c>
      <c r="O926" s="6">
        <f t="shared" ca="1" si="14"/>
        <v>0.97317389627824646</v>
      </c>
      <c r="P926" s="6">
        <v>0.16060300658395277</v>
      </c>
      <c r="Q926" s="6"/>
      <c r="R926" s="6"/>
      <c r="S926" s="6" t="s">
        <v>2263</v>
      </c>
      <c r="T926" s="6" t="s">
        <v>3143</v>
      </c>
      <c r="U926" s="6"/>
      <c r="V926" s="8" t="s">
        <v>3144</v>
      </c>
      <c r="X926" s="6" t="s">
        <v>2156</v>
      </c>
      <c r="Y926" s="8" t="s">
        <v>3145</v>
      </c>
      <c r="Z926" s="6" t="s">
        <v>613</v>
      </c>
      <c r="AA926" s="6"/>
      <c r="AB926" s="6"/>
      <c r="AC926" s="6"/>
      <c r="AD926" s="6"/>
      <c r="AE926" s="6">
        <v>1</v>
      </c>
    </row>
    <row r="927" spans="1:31">
      <c r="A927">
        <v>55715661</v>
      </c>
      <c r="B927" t="s">
        <v>1810</v>
      </c>
      <c r="C927" t="s">
        <v>1811</v>
      </c>
      <c r="D927" t="str">
        <f>TRIM(SUBSTITUTE(TblAddress[[#This Row],[person_address]],","," "))</f>
        <v>c/o Ricoh Company Ltd. 3-6 Nakamagome 1-chome Ohta-ku Tokyo 143-8555</v>
      </c>
      <c r="E927" t="str">
        <f>TRIM([1]!RegExpReplace(TblAddress[[#This Row],[cln1]],"[^ 0-9]",""))</f>
        <v>36 1 1438555</v>
      </c>
      <c r="F927" t="str">
        <f>TRIM([1]!RegExpFind(TblAddress[[#This Row],[cln1]],"(^|\D)\d{1,3}(\D|$)"))</f>
        <v>3-</v>
      </c>
      <c r="G927" t="s">
        <v>8</v>
      </c>
      <c r="H927">
        <v>1</v>
      </c>
      <c r="I927">
        <f>LEN(TblAddress[[#This Row],[person_address]])</f>
        <v>71</v>
      </c>
      <c r="J927" s="1">
        <f>IF(TblAddress[[#This Row],[chr_len]]&lt;=I$1002,3,IF(TblAddress[[#This Row],[chr_len]]&lt;=I$1003,2,1))</f>
        <v>1</v>
      </c>
      <c r="K927">
        <f>IF(LEN(TRIM(TblAddress[[#This Row],[cln1]]))=0,0,LEN(TRIM(TblAddress[[#This Row],[cln1]]))-LEN(SUBSTITUTE(TblAddress[[#This Row],[cln1]]," ",""))+1)</f>
        <v>10</v>
      </c>
      <c r="L927">
        <f>IF(LEN(TRIM(TblAddress[[#This Row],[cln2]]))=0,0,LEN(TRIM(TblAddress[[#This Row],[cln2]]))-LEN(SUBSTITUTE(TblAddress[[#This Row],[cln2]]," ",""))+1)</f>
        <v>3</v>
      </c>
      <c r="M927">
        <f>IF(TblAddress[[#This Row],[cln3]]="",0,1)</f>
        <v>1</v>
      </c>
      <c r="N927" s="7">
        <f>LEN(SUBSTITUTE(TblAddress[[#This Row],[cln2]]," ",""))</f>
        <v>10</v>
      </c>
      <c r="O927" s="6">
        <f t="shared" ca="1" si="14"/>
        <v>0.92209467671702627</v>
      </c>
      <c r="P927" s="6">
        <v>0.1306812934358107</v>
      </c>
      <c r="Q927" s="6"/>
      <c r="R927" s="6"/>
      <c r="S927" s="6" t="s">
        <v>2261</v>
      </c>
      <c r="T927" s="7" t="s">
        <v>3374</v>
      </c>
      <c r="U927" s="7"/>
      <c r="V927" s="8" t="s">
        <v>3375</v>
      </c>
      <c r="X927" s="7" t="s">
        <v>3376</v>
      </c>
      <c r="Y927" s="8" t="s">
        <v>3377</v>
      </c>
      <c r="Z927" s="7" t="s">
        <v>2159</v>
      </c>
      <c r="AA927" s="7"/>
      <c r="AB927" s="7"/>
      <c r="AC927" s="6"/>
      <c r="AD927" s="6"/>
      <c r="AE927" s="6">
        <v>1</v>
      </c>
    </row>
    <row r="928" spans="1:31">
      <c r="A928">
        <v>55793964</v>
      </c>
      <c r="B928" t="s">
        <v>1812</v>
      </c>
      <c r="C928" t="s">
        <v>1813</v>
      </c>
      <c r="D928" t="str">
        <f>TRIM(SUBSTITUTE(TblAddress[[#This Row],[person_address]],","," "))</f>
        <v>4200 Scotland St. Apt. 520 Houston TX 77007</v>
      </c>
      <c r="E928" t="str">
        <f>TRIM([1]!RegExpReplace(TblAddress[[#This Row],[cln1]],"[^ 0-9]",""))</f>
        <v>4200 520 77007</v>
      </c>
      <c r="F928" t="str">
        <f>TRIM([1]!RegExpFind(TblAddress[[#This Row],[cln1]],"(^|\D)\d{1,3}(\D|$)"))</f>
        <v>520</v>
      </c>
      <c r="G928" t="s">
        <v>19</v>
      </c>
      <c r="H928">
        <v>1</v>
      </c>
      <c r="I928">
        <f>LEN(TblAddress[[#This Row],[person_address]])</f>
        <v>44</v>
      </c>
      <c r="J928" s="1">
        <f>IF(TblAddress[[#This Row],[chr_len]]&lt;=I$1002,3,IF(TblAddress[[#This Row],[chr_len]]&lt;=I$1003,2,1))</f>
        <v>1</v>
      </c>
      <c r="K928">
        <f>IF(LEN(TRIM(TblAddress[[#This Row],[cln1]]))=0,0,LEN(TRIM(TblAddress[[#This Row],[cln1]]))-LEN(SUBSTITUTE(TblAddress[[#This Row],[cln1]]," ",""))+1)</f>
        <v>8</v>
      </c>
      <c r="L928">
        <f>IF(LEN(TRIM(TblAddress[[#This Row],[cln2]]))=0,0,LEN(TRIM(TblAddress[[#This Row],[cln2]]))-LEN(SUBSTITUTE(TblAddress[[#This Row],[cln2]]," ",""))+1)</f>
        <v>3</v>
      </c>
      <c r="M928">
        <f>IF(TblAddress[[#This Row],[cln3]]="",0,1)</f>
        <v>1</v>
      </c>
      <c r="N928" s="7">
        <f>LEN(SUBSTITUTE(TblAddress[[#This Row],[cln2]]," ",""))</f>
        <v>12</v>
      </c>
      <c r="O928" s="6">
        <f t="shared" ca="1" si="14"/>
        <v>4.322496070342885E-2</v>
      </c>
      <c r="P928" s="6">
        <v>0.17798800107450852</v>
      </c>
      <c r="Q928" s="6"/>
      <c r="R928" s="6"/>
      <c r="S928" s="6" t="s">
        <v>2264</v>
      </c>
      <c r="T928" s="7"/>
      <c r="U928" s="7" t="s">
        <v>2821</v>
      </c>
      <c r="V928" s="8" t="s">
        <v>2822</v>
      </c>
      <c r="W928" s="7">
        <v>77007</v>
      </c>
      <c r="X928" s="7"/>
      <c r="Y928" s="8" t="s">
        <v>2823</v>
      </c>
      <c r="Z928" s="7" t="s">
        <v>697</v>
      </c>
      <c r="AA928" s="7" t="s">
        <v>2071</v>
      </c>
      <c r="AB928" s="7"/>
      <c r="AC928" s="7"/>
      <c r="AD928" s="7"/>
      <c r="AE928" s="6">
        <v>1</v>
      </c>
    </row>
    <row r="929" spans="1:31">
      <c r="A929">
        <v>55847501</v>
      </c>
      <c r="B929" t="s">
        <v>1814</v>
      </c>
      <c r="C929" t="s">
        <v>1996</v>
      </c>
      <c r="D929" t="str">
        <f>TRIM(SUBSTITUTE(TblAddress[[#This Row],[person_address]],","," "))</f>
        <v>Premiá de Mar</v>
      </c>
      <c r="E929" t="str">
        <f>TRIM([1]!RegExpReplace(TblAddress[[#This Row],[cln1]],"[^ 0-9]",""))</f>
        <v/>
      </c>
      <c r="F929" t="str">
        <f>TRIM([1]!RegExpFind(TblAddress[[#This Row],[cln1]],"(^|\D)\d{1,3}(\D|$)"))</f>
        <v/>
      </c>
      <c r="G929" t="s">
        <v>10</v>
      </c>
      <c r="H929">
        <v>1</v>
      </c>
      <c r="I929">
        <f>LEN(TblAddress[[#This Row],[person_address]])</f>
        <v>13</v>
      </c>
      <c r="J929" s="1">
        <f>IF(TblAddress[[#This Row],[chr_len]]&lt;=I$1002,3,IF(TblAddress[[#This Row],[chr_len]]&lt;=I$1003,2,1))</f>
        <v>3</v>
      </c>
      <c r="K929">
        <f>IF(LEN(TRIM(TblAddress[[#This Row],[cln1]]))=0,0,LEN(TRIM(TblAddress[[#This Row],[cln1]]))-LEN(SUBSTITUTE(TblAddress[[#This Row],[cln1]]," ",""))+1)</f>
        <v>3</v>
      </c>
      <c r="L929">
        <f>IF(LEN(TRIM(TblAddress[[#This Row],[cln2]]))=0,0,LEN(TRIM(TblAddress[[#This Row],[cln2]]))-LEN(SUBSTITUTE(TblAddress[[#This Row],[cln2]]," ",""))+1)</f>
        <v>0</v>
      </c>
      <c r="M929">
        <f>IF(TblAddress[[#This Row],[cln3]]="",0,1)</f>
        <v>0</v>
      </c>
      <c r="N929" s="7">
        <f>LEN(SUBSTITUTE(TblAddress[[#This Row],[cln2]]," ",""))</f>
        <v>0</v>
      </c>
      <c r="O929" s="6">
        <f t="shared" ca="1" si="14"/>
        <v>8.1876797912206256E-2</v>
      </c>
      <c r="P929" s="6">
        <v>0.12667778777659566</v>
      </c>
      <c r="Q929" s="6"/>
      <c r="R929" s="6"/>
      <c r="S929" s="6" t="s">
        <v>2261</v>
      </c>
      <c r="T929" s="7"/>
      <c r="U929" s="7"/>
      <c r="V929" s="8"/>
      <c r="W929" s="6"/>
      <c r="X929" s="7"/>
      <c r="Y929" s="8"/>
      <c r="Z929" s="7" t="s">
        <v>1996</v>
      </c>
      <c r="AA929" s="7"/>
      <c r="AB929" s="7"/>
      <c r="AC929" s="6"/>
      <c r="AD929" s="6"/>
      <c r="AE929" s="6">
        <v>0</v>
      </c>
    </row>
    <row r="930" spans="1:31">
      <c r="A930">
        <v>55850581</v>
      </c>
      <c r="B930" t="s">
        <v>1815</v>
      </c>
      <c r="C930" t="s">
        <v>904</v>
      </c>
      <c r="D930" t="str">
        <f>TRIM(SUBSTITUTE(TblAddress[[#This Row],[person_address]],","," "))</f>
        <v>Nara</v>
      </c>
      <c r="E930" t="str">
        <f>TRIM([1]!RegExpReplace(TblAddress[[#This Row],[cln1]],"[^ 0-9]",""))</f>
        <v/>
      </c>
      <c r="F930" t="str">
        <f>TRIM([1]!RegExpFind(TblAddress[[#This Row],[cln1]],"(^|\D)\d{1,3}(\D|$)"))</f>
        <v/>
      </c>
      <c r="G930" t="s">
        <v>8</v>
      </c>
      <c r="H930">
        <v>1</v>
      </c>
      <c r="I930">
        <f>LEN(TblAddress[[#This Row],[person_address]])</f>
        <v>4</v>
      </c>
      <c r="J930" s="1">
        <f>IF(TblAddress[[#This Row],[chr_len]]&lt;=I$1002,3,IF(TblAddress[[#This Row],[chr_len]]&lt;=I$1003,2,1))</f>
        <v>3</v>
      </c>
      <c r="K930">
        <f>IF(LEN(TRIM(TblAddress[[#This Row],[cln1]]))=0,0,LEN(TRIM(TblAddress[[#This Row],[cln1]]))-LEN(SUBSTITUTE(TblAddress[[#This Row],[cln1]]," ",""))+1)</f>
        <v>1</v>
      </c>
      <c r="L930">
        <f>IF(LEN(TRIM(TblAddress[[#This Row],[cln2]]))=0,0,LEN(TRIM(TblAddress[[#This Row],[cln2]]))-LEN(SUBSTITUTE(TblAddress[[#This Row],[cln2]]," ",""))+1)</f>
        <v>0</v>
      </c>
      <c r="M930">
        <f>IF(TblAddress[[#This Row],[cln3]]="",0,1)</f>
        <v>0</v>
      </c>
      <c r="N930" s="7">
        <f>LEN(SUBSTITUTE(TblAddress[[#This Row],[cln2]]," ",""))</f>
        <v>0</v>
      </c>
      <c r="O930" s="6">
        <f t="shared" ca="1" si="14"/>
        <v>0.28842265096470476</v>
      </c>
      <c r="P930" s="6">
        <v>0.12279863495637955</v>
      </c>
      <c r="Q930" s="6"/>
      <c r="R930" s="6"/>
      <c r="S930" s="6" t="s">
        <v>2261</v>
      </c>
      <c r="T930" s="7"/>
      <c r="U930" s="7"/>
      <c r="V930" s="8"/>
      <c r="W930" s="6"/>
      <c r="X930" s="7"/>
      <c r="Y930" s="8"/>
      <c r="Z930" s="7"/>
      <c r="AA930" s="7" t="s">
        <v>3378</v>
      </c>
      <c r="AB930" s="7"/>
      <c r="AC930" s="6"/>
      <c r="AD930" s="6"/>
      <c r="AE930" s="6">
        <v>0</v>
      </c>
    </row>
    <row r="931" spans="1:31">
      <c r="A931">
        <v>55862098</v>
      </c>
      <c r="B931" t="s">
        <v>1816</v>
      </c>
      <c r="C931" t="s">
        <v>1268</v>
      </c>
      <c r="D931" t="str">
        <f>TRIM(SUBSTITUTE(TblAddress[[#This Row],[person_address]],","," "))</f>
        <v>Hwaseong-si</v>
      </c>
      <c r="E931" t="str">
        <f>TRIM([1]!RegExpReplace(TblAddress[[#This Row],[cln1]],"[^ 0-9]",""))</f>
        <v/>
      </c>
      <c r="F931" t="str">
        <f>TRIM([1]!RegExpFind(TblAddress[[#This Row],[cln1]],"(^|\D)\d{1,3}(\D|$)"))</f>
        <v/>
      </c>
      <c r="G931" t="s">
        <v>15</v>
      </c>
      <c r="H931">
        <v>1</v>
      </c>
      <c r="I931">
        <f>LEN(TblAddress[[#This Row],[person_address]])</f>
        <v>11</v>
      </c>
      <c r="J931" s="1">
        <f>IF(TblAddress[[#This Row],[chr_len]]&lt;=I$1002,3,IF(TblAddress[[#This Row],[chr_len]]&lt;=I$1003,2,1))</f>
        <v>3</v>
      </c>
      <c r="K931">
        <f>IF(LEN(TRIM(TblAddress[[#This Row],[cln1]]))=0,0,LEN(TRIM(TblAddress[[#This Row],[cln1]]))-LEN(SUBSTITUTE(TblAddress[[#This Row],[cln1]]," ",""))+1)</f>
        <v>1</v>
      </c>
      <c r="L931">
        <f>IF(LEN(TRIM(TblAddress[[#This Row],[cln2]]))=0,0,LEN(TRIM(TblAddress[[#This Row],[cln2]]))-LEN(SUBSTITUTE(TblAddress[[#This Row],[cln2]]," ",""))+1)</f>
        <v>0</v>
      </c>
      <c r="M931">
        <f>IF(TblAddress[[#This Row],[cln3]]="",0,1)</f>
        <v>0</v>
      </c>
      <c r="N931" s="7">
        <f>LEN(SUBSTITUTE(TblAddress[[#This Row],[cln2]]," ",""))</f>
        <v>0</v>
      </c>
      <c r="O931" s="6">
        <f t="shared" ca="1" si="14"/>
        <v>0.90198250977389693</v>
      </c>
      <c r="P931" s="6">
        <v>0.13880192962552185</v>
      </c>
      <c r="Q931" s="6"/>
      <c r="R931" s="6"/>
      <c r="S931" s="6" t="s">
        <v>2262</v>
      </c>
      <c r="T931" s="6"/>
      <c r="U931" s="6"/>
      <c r="V931" s="6"/>
      <c r="W931" s="6"/>
      <c r="X931" s="6"/>
      <c r="Y931" s="8"/>
      <c r="Z931" s="6" t="s">
        <v>1268</v>
      </c>
      <c r="AA931" s="6"/>
      <c r="AB931" s="6"/>
      <c r="AC931" s="6"/>
      <c r="AD931" s="6"/>
      <c r="AE931" s="6">
        <v>0</v>
      </c>
    </row>
    <row r="932" spans="1:31">
      <c r="A932">
        <v>55862673</v>
      </c>
      <c r="B932" t="s">
        <v>1817</v>
      </c>
      <c r="C932" t="s">
        <v>1818</v>
      </c>
      <c r="D932" t="str">
        <f>TRIM(SUBSTITUTE(TblAddress[[#This Row],[person_address]],","," "))</f>
        <v>Airport</v>
      </c>
      <c r="E932" t="str">
        <f>TRIM([1]!RegExpReplace(TblAddress[[#This Row],[cln1]],"[^ 0-9]",""))</f>
        <v/>
      </c>
      <c r="F932" t="str">
        <f>TRIM([1]!RegExpFind(TblAddress[[#This Row],[cln1]],"(^|\D)\d{1,3}(\D|$)"))</f>
        <v/>
      </c>
      <c r="G932" t="s">
        <v>75</v>
      </c>
      <c r="H932">
        <v>1</v>
      </c>
      <c r="I932">
        <f>LEN(TblAddress[[#This Row],[person_address]])</f>
        <v>7</v>
      </c>
      <c r="J932" s="1">
        <f>IF(TblAddress[[#This Row],[chr_len]]&lt;=I$1002,3,IF(TblAddress[[#This Row],[chr_len]]&lt;=I$1003,2,1))</f>
        <v>3</v>
      </c>
      <c r="K932">
        <f>IF(LEN(TRIM(TblAddress[[#This Row],[cln1]]))=0,0,LEN(TRIM(TblAddress[[#This Row],[cln1]]))-LEN(SUBSTITUTE(TblAddress[[#This Row],[cln1]]," ",""))+1)</f>
        <v>1</v>
      </c>
      <c r="L932">
        <f>IF(LEN(TRIM(TblAddress[[#This Row],[cln2]]))=0,0,LEN(TRIM(TblAddress[[#This Row],[cln2]]))-LEN(SUBSTITUTE(TblAddress[[#This Row],[cln2]]," ",""))+1)</f>
        <v>0</v>
      </c>
      <c r="M932">
        <f>IF(TblAddress[[#This Row],[cln3]]="",0,1)</f>
        <v>0</v>
      </c>
      <c r="N932" s="7">
        <f>LEN(SUBSTITUTE(TblAddress[[#This Row],[cln2]]," ",""))</f>
        <v>0</v>
      </c>
      <c r="O932" s="6">
        <f t="shared" ca="1" si="14"/>
        <v>0.48613278586526532</v>
      </c>
      <c r="P932" s="6">
        <v>0.18253219568944556</v>
      </c>
      <c r="Q932" s="6"/>
      <c r="R932" s="6"/>
      <c r="S932" s="6" t="s">
        <v>2265</v>
      </c>
      <c r="T932" s="7"/>
      <c r="U932" s="7"/>
      <c r="V932" s="8"/>
      <c r="W932" s="6"/>
      <c r="X932" s="7"/>
      <c r="Y932" s="8"/>
      <c r="Z932" s="7"/>
      <c r="AA932" s="7"/>
      <c r="AB932" s="7"/>
      <c r="AC932" s="7"/>
      <c r="AD932" s="7"/>
      <c r="AE932" s="7">
        <v>0</v>
      </c>
    </row>
    <row r="933" spans="1:31">
      <c r="A933">
        <v>55868244</v>
      </c>
      <c r="B933" t="s">
        <v>1819</v>
      </c>
      <c r="C933" t="s">
        <v>721</v>
      </c>
      <c r="D933" t="str">
        <f>TRIM(SUBSTITUTE(TblAddress[[#This Row],[person_address]],","," "))</f>
        <v>Singapore</v>
      </c>
      <c r="E933" t="str">
        <f>TRIM([1]!RegExpReplace(TblAddress[[#This Row],[cln1]],"[^ 0-9]",""))</f>
        <v/>
      </c>
      <c r="F933" t="str">
        <f>TRIM([1]!RegExpFind(TblAddress[[#This Row],[cln1]],"(^|\D)\d{1,3}(\D|$)"))</f>
        <v/>
      </c>
      <c r="G933" t="s">
        <v>240</v>
      </c>
      <c r="H933">
        <v>1</v>
      </c>
      <c r="I933">
        <f>LEN(TblAddress[[#This Row],[person_address]])</f>
        <v>9</v>
      </c>
      <c r="J933" s="1">
        <f>IF(TblAddress[[#This Row],[chr_len]]&lt;=I$1002,3,IF(TblAddress[[#This Row],[chr_len]]&lt;=I$1003,2,1))</f>
        <v>3</v>
      </c>
      <c r="K933">
        <f>IF(LEN(TRIM(TblAddress[[#This Row],[cln1]]))=0,0,LEN(TRIM(TblAddress[[#This Row],[cln1]]))-LEN(SUBSTITUTE(TblAddress[[#This Row],[cln1]]," ",""))+1)</f>
        <v>1</v>
      </c>
      <c r="L933">
        <f>IF(LEN(TRIM(TblAddress[[#This Row],[cln2]]))=0,0,LEN(TRIM(TblAddress[[#This Row],[cln2]]))-LEN(SUBSTITUTE(TblAddress[[#This Row],[cln2]]," ",""))+1)</f>
        <v>0</v>
      </c>
      <c r="M933">
        <f>IF(TblAddress[[#This Row],[cln3]]="",0,1)</f>
        <v>0</v>
      </c>
      <c r="N933" s="7">
        <f>LEN(SUBSTITUTE(TblAddress[[#This Row],[cln2]]," ",""))</f>
        <v>0</v>
      </c>
      <c r="O933" s="6">
        <f t="shared" ca="1" si="14"/>
        <v>0.34765541013812196</v>
      </c>
      <c r="P933" s="6">
        <v>0.17700562979906864</v>
      </c>
      <c r="Q933" s="6"/>
      <c r="R933" s="6"/>
      <c r="S933" s="6" t="s">
        <v>2264</v>
      </c>
      <c r="T933" s="7"/>
      <c r="U933" s="7"/>
      <c r="V933" s="8"/>
      <c r="W933" s="6"/>
      <c r="X933" s="7"/>
      <c r="Y933" s="8"/>
      <c r="Z933" s="7"/>
      <c r="AA933" s="7"/>
      <c r="AB933" s="7" t="s">
        <v>721</v>
      </c>
      <c r="AC933" s="7"/>
      <c r="AD933" s="7"/>
      <c r="AE933" s="7">
        <v>0</v>
      </c>
    </row>
    <row r="934" spans="1:31">
      <c r="A934">
        <v>55868635</v>
      </c>
      <c r="B934" t="s">
        <v>1820</v>
      </c>
      <c r="C934" t="s">
        <v>805</v>
      </c>
      <c r="D934" t="str">
        <f>TRIM(SUBSTITUTE(TblAddress[[#This Row],[person_address]],","," "))</f>
        <v>Paris</v>
      </c>
      <c r="E934" t="str">
        <f>TRIM([1]!RegExpReplace(TblAddress[[#This Row],[cln1]],"[^ 0-9]",""))</f>
        <v/>
      </c>
      <c r="F934" t="str">
        <f>TRIM([1]!RegExpFind(TblAddress[[#This Row],[cln1]],"(^|\D)\d{1,3}(\D|$)"))</f>
        <v/>
      </c>
      <c r="G934" t="s">
        <v>9</v>
      </c>
      <c r="H934">
        <v>1</v>
      </c>
      <c r="I934">
        <f>LEN(TblAddress[[#This Row],[person_address]])</f>
        <v>5</v>
      </c>
      <c r="J934" s="1">
        <f>IF(TblAddress[[#This Row],[chr_len]]&lt;=I$1002,3,IF(TblAddress[[#This Row],[chr_len]]&lt;=I$1003,2,1))</f>
        <v>3</v>
      </c>
      <c r="K934">
        <f>IF(LEN(TRIM(TblAddress[[#This Row],[cln1]]))=0,0,LEN(TRIM(TblAddress[[#This Row],[cln1]]))-LEN(SUBSTITUTE(TblAddress[[#This Row],[cln1]]," ",""))+1)</f>
        <v>1</v>
      </c>
      <c r="L934">
        <f>IF(LEN(TRIM(TblAddress[[#This Row],[cln2]]))=0,0,LEN(TRIM(TblAddress[[#This Row],[cln2]]))-LEN(SUBSTITUTE(TblAddress[[#This Row],[cln2]]," ",""))+1)</f>
        <v>0</v>
      </c>
      <c r="M934">
        <f>IF(TblAddress[[#This Row],[cln3]]="",0,1)</f>
        <v>0</v>
      </c>
      <c r="N934" s="7">
        <f>LEN(SUBSTITUTE(TblAddress[[#This Row],[cln2]]," ",""))</f>
        <v>0</v>
      </c>
      <c r="O934" s="6">
        <f t="shared" ca="1" si="14"/>
        <v>0.78753431860061118</v>
      </c>
      <c r="P934" s="6">
        <v>0.14475626448345935</v>
      </c>
      <c r="Q934" s="6"/>
      <c r="R934" s="6"/>
      <c r="S934" s="6" t="s">
        <v>2262</v>
      </c>
      <c r="T934" s="6"/>
      <c r="U934" s="6"/>
      <c r="V934" s="6"/>
      <c r="W934" s="6"/>
      <c r="X934" s="6"/>
      <c r="Y934" s="8"/>
      <c r="Z934" s="6" t="s">
        <v>805</v>
      </c>
      <c r="AA934" s="6"/>
      <c r="AB934" s="6"/>
      <c r="AC934" s="6"/>
      <c r="AD934" s="6"/>
      <c r="AE934" s="6">
        <v>0</v>
      </c>
    </row>
    <row r="935" spans="1:31">
      <c r="A935">
        <v>55909215</v>
      </c>
      <c r="B935" t="s">
        <v>1821</v>
      </c>
      <c r="C935" t="s">
        <v>1822</v>
      </c>
      <c r="D935" t="str">
        <f>TRIM(SUBSTITUTE(TblAddress[[#This Row],[person_address]],","," "))</f>
        <v>Tel Aviv IL</v>
      </c>
      <c r="E935" t="str">
        <f>TRIM([1]!RegExpReplace(TblAddress[[#This Row],[cln1]],"[^ 0-9]",""))</f>
        <v/>
      </c>
      <c r="F935" t="str">
        <f>TRIM([1]!RegExpFind(TblAddress[[#This Row],[cln1]],"(^|\D)\d{1,3}(\D|$)"))</f>
        <v/>
      </c>
      <c r="G935" t="s">
        <v>19</v>
      </c>
      <c r="H935">
        <v>1</v>
      </c>
      <c r="I935">
        <f>LEN(TblAddress[[#This Row],[person_address]])</f>
        <v>11</v>
      </c>
      <c r="J935" s="1">
        <f>IF(TblAddress[[#This Row],[chr_len]]&lt;=I$1002,3,IF(TblAddress[[#This Row],[chr_len]]&lt;=I$1003,2,1))</f>
        <v>3</v>
      </c>
      <c r="K935">
        <f>IF(LEN(TRIM(TblAddress[[#This Row],[cln1]]))=0,0,LEN(TRIM(TblAddress[[#This Row],[cln1]]))-LEN(SUBSTITUTE(TblAddress[[#This Row],[cln1]]," ",""))+1)</f>
        <v>3</v>
      </c>
      <c r="L935">
        <f>IF(LEN(TRIM(TblAddress[[#This Row],[cln2]]))=0,0,LEN(TRIM(TblAddress[[#This Row],[cln2]]))-LEN(SUBSTITUTE(TblAddress[[#This Row],[cln2]]," ",""))+1)</f>
        <v>0</v>
      </c>
      <c r="M935">
        <f>IF(TblAddress[[#This Row],[cln3]]="",0,1)</f>
        <v>0</v>
      </c>
      <c r="N935" s="7">
        <f>LEN(SUBSTITUTE(TblAddress[[#This Row],[cln2]]," ",""))</f>
        <v>0</v>
      </c>
      <c r="O935" s="6">
        <f t="shared" ca="1" si="14"/>
        <v>0.14236996527747958</v>
      </c>
      <c r="P935" s="6">
        <v>0.21304162489712364</v>
      </c>
      <c r="Q935" s="6"/>
      <c r="R935" s="6"/>
      <c r="S935" s="6" t="s">
        <v>2266</v>
      </c>
      <c r="T935" s="6"/>
      <c r="U935" s="6"/>
      <c r="V935" s="8"/>
      <c r="W935" s="6"/>
      <c r="X935" s="6"/>
      <c r="Y935" s="8"/>
      <c r="Z935" s="6" t="s">
        <v>1023</v>
      </c>
      <c r="AA935" s="6" t="s">
        <v>75</v>
      </c>
      <c r="AB935" s="6"/>
      <c r="AC935" s="6"/>
      <c r="AD935" s="6"/>
      <c r="AE935" s="6">
        <v>0</v>
      </c>
    </row>
    <row r="936" spans="1:31">
      <c r="A936">
        <v>55910769</v>
      </c>
      <c r="B936" t="s">
        <v>1823</v>
      </c>
      <c r="C936" t="s">
        <v>656</v>
      </c>
      <c r="D936" t="str">
        <f>TRIM(SUBSTITUTE(TblAddress[[#This Row],[person_address]],","," "))</f>
        <v>Austin TX</v>
      </c>
      <c r="E936" t="str">
        <f>TRIM([1]!RegExpReplace(TblAddress[[#This Row],[cln1]],"[^ 0-9]",""))</f>
        <v/>
      </c>
      <c r="F936" t="str">
        <f>TRIM([1]!RegExpFind(TblAddress[[#This Row],[cln1]],"(^|\D)\d{1,3}(\D|$)"))</f>
        <v/>
      </c>
      <c r="G936" t="s">
        <v>19</v>
      </c>
      <c r="H936">
        <v>1</v>
      </c>
      <c r="I936">
        <f>LEN(TblAddress[[#This Row],[person_address]])</f>
        <v>9</v>
      </c>
      <c r="J936" s="1">
        <f>IF(TblAddress[[#This Row],[chr_len]]&lt;=I$1002,3,IF(TblAddress[[#This Row],[chr_len]]&lt;=I$1003,2,1))</f>
        <v>3</v>
      </c>
      <c r="K936">
        <f>IF(LEN(TRIM(TblAddress[[#This Row],[cln1]]))=0,0,LEN(TRIM(TblAddress[[#This Row],[cln1]]))-LEN(SUBSTITUTE(TblAddress[[#This Row],[cln1]]," ",""))+1)</f>
        <v>2</v>
      </c>
      <c r="L936">
        <f>IF(LEN(TRIM(TblAddress[[#This Row],[cln2]]))=0,0,LEN(TRIM(TblAddress[[#This Row],[cln2]]))-LEN(SUBSTITUTE(TblAddress[[#This Row],[cln2]]," ",""))+1)</f>
        <v>0</v>
      </c>
      <c r="M936">
        <f>IF(TblAddress[[#This Row],[cln3]]="",0,1)</f>
        <v>0</v>
      </c>
      <c r="N936" s="7">
        <f>LEN(SUBSTITUTE(TblAddress[[#This Row],[cln2]]," ",""))</f>
        <v>0</v>
      </c>
      <c r="O936" s="6">
        <f t="shared" ca="1" si="14"/>
        <v>0.82601464650301648</v>
      </c>
      <c r="P936" s="6">
        <v>0.19839973144514278</v>
      </c>
      <c r="Q936" s="6"/>
      <c r="R936" s="6"/>
      <c r="S936" s="6" t="s">
        <v>2266</v>
      </c>
      <c r="T936" s="6"/>
      <c r="U936" s="6"/>
      <c r="V936" s="8"/>
      <c r="W936" s="6"/>
      <c r="X936" s="6"/>
      <c r="Y936" s="8"/>
      <c r="Z936" s="6" t="s">
        <v>647</v>
      </c>
      <c r="AA936" s="6" t="s">
        <v>2071</v>
      </c>
      <c r="AB936" s="6"/>
      <c r="AC936" s="6"/>
      <c r="AD936" s="6"/>
      <c r="AE936" s="6">
        <v>0</v>
      </c>
    </row>
    <row r="937" spans="1:31">
      <c r="A937">
        <v>55913555</v>
      </c>
      <c r="B937" t="s">
        <v>1824</v>
      </c>
      <c r="C937" t="s">
        <v>1146</v>
      </c>
      <c r="D937" t="str">
        <f>TRIM(SUBSTITUTE(TblAddress[[#This Row],[person_address]],","," "))</f>
        <v>Yongin-si</v>
      </c>
      <c r="E937" t="str">
        <f>TRIM([1]!RegExpReplace(TblAddress[[#This Row],[cln1]],"[^ 0-9]",""))</f>
        <v/>
      </c>
      <c r="F937" t="str">
        <f>TRIM([1]!RegExpFind(TblAddress[[#This Row],[cln1]],"(^|\D)\d{1,3}(\D|$)"))</f>
        <v/>
      </c>
      <c r="G937" t="s">
        <v>15</v>
      </c>
      <c r="H937">
        <v>1</v>
      </c>
      <c r="I937">
        <f>LEN(TblAddress[[#This Row],[person_address]])</f>
        <v>9</v>
      </c>
      <c r="J937" s="1">
        <f>IF(TblAddress[[#This Row],[chr_len]]&lt;=I$1002,3,IF(TblAddress[[#This Row],[chr_len]]&lt;=I$1003,2,1))</f>
        <v>3</v>
      </c>
      <c r="K937">
        <f>IF(LEN(TRIM(TblAddress[[#This Row],[cln1]]))=0,0,LEN(TRIM(TblAddress[[#This Row],[cln1]]))-LEN(SUBSTITUTE(TblAddress[[#This Row],[cln1]]," ",""))+1)</f>
        <v>1</v>
      </c>
      <c r="L937">
        <f>IF(LEN(TRIM(TblAddress[[#This Row],[cln2]]))=0,0,LEN(TRIM(TblAddress[[#This Row],[cln2]]))-LEN(SUBSTITUTE(TblAddress[[#This Row],[cln2]]," ",""))+1)</f>
        <v>0</v>
      </c>
      <c r="M937">
        <f>IF(TblAddress[[#This Row],[cln3]]="",0,1)</f>
        <v>0</v>
      </c>
      <c r="N937" s="7">
        <f>LEN(SUBSTITUTE(TblAddress[[#This Row],[cln2]]," ",""))</f>
        <v>0</v>
      </c>
      <c r="O937" s="6">
        <f t="shared" ca="1" si="14"/>
        <v>0.17505530838699013</v>
      </c>
      <c r="P937" s="6">
        <v>0.13706489037236869</v>
      </c>
      <c r="Q937" s="6"/>
      <c r="R937" s="6"/>
      <c r="S937" s="6" t="s">
        <v>2262</v>
      </c>
      <c r="T937" s="6"/>
      <c r="U937" s="6"/>
      <c r="V937" s="6"/>
      <c r="W937" s="6"/>
      <c r="X937" s="6"/>
      <c r="Y937" s="8"/>
      <c r="Z937" s="6" t="s">
        <v>1146</v>
      </c>
      <c r="AA937" s="6"/>
      <c r="AB937" s="6"/>
      <c r="AC937" s="6"/>
      <c r="AD937" s="6"/>
      <c r="AE937" s="6">
        <v>0</v>
      </c>
    </row>
    <row r="938" spans="1:31">
      <c r="A938">
        <v>55964528</v>
      </c>
      <c r="B938" t="s">
        <v>1825</v>
      </c>
      <c r="C938" t="s">
        <v>1826</v>
      </c>
      <c r="D938" t="str">
        <f>TRIM(SUBSTITUTE(TblAddress[[#This Row],[person_address]],","," "))</f>
        <v>Andover MN</v>
      </c>
      <c r="E938" t="str">
        <f>TRIM([1]!RegExpReplace(TblAddress[[#This Row],[cln1]],"[^ 0-9]",""))</f>
        <v/>
      </c>
      <c r="F938" t="str">
        <f>TRIM([1]!RegExpFind(TblAddress[[#This Row],[cln1]],"(^|\D)\d{1,3}(\D|$)"))</f>
        <v/>
      </c>
      <c r="G938" t="s">
        <v>19</v>
      </c>
      <c r="H938">
        <v>1</v>
      </c>
      <c r="I938">
        <f>LEN(TblAddress[[#This Row],[person_address]])</f>
        <v>10</v>
      </c>
      <c r="J938" s="1">
        <f>IF(TblAddress[[#This Row],[chr_len]]&lt;=I$1002,3,IF(TblAddress[[#This Row],[chr_len]]&lt;=I$1003,2,1))</f>
        <v>3</v>
      </c>
      <c r="K938">
        <f>IF(LEN(TRIM(TblAddress[[#This Row],[cln1]]))=0,0,LEN(TRIM(TblAddress[[#This Row],[cln1]]))-LEN(SUBSTITUTE(TblAddress[[#This Row],[cln1]]," ",""))+1)</f>
        <v>2</v>
      </c>
      <c r="L938">
        <f>IF(LEN(TRIM(TblAddress[[#This Row],[cln2]]))=0,0,LEN(TRIM(TblAddress[[#This Row],[cln2]]))-LEN(SUBSTITUTE(TblAddress[[#This Row],[cln2]]," ",""))+1)</f>
        <v>0</v>
      </c>
      <c r="M938">
        <f>IF(TblAddress[[#This Row],[cln3]]="",0,1)</f>
        <v>0</v>
      </c>
      <c r="N938" s="7">
        <f>LEN(SUBSTITUTE(TblAddress[[#This Row],[cln2]]," ",""))</f>
        <v>0</v>
      </c>
      <c r="O938" s="6">
        <f t="shared" ca="1" si="14"/>
        <v>0.94214307366649674</v>
      </c>
      <c r="P938" s="6">
        <v>0.2130072328563074</v>
      </c>
      <c r="Q938" s="6"/>
      <c r="R938" s="6"/>
      <c r="S938" s="6" t="s">
        <v>2266</v>
      </c>
      <c r="T938" s="6"/>
      <c r="U938" s="6"/>
      <c r="V938" s="8"/>
      <c r="W938" s="6"/>
      <c r="X938" s="6"/>
      <c r="Y938" s="8"/>
      <c r="Z938" s="6" t="s">
        <v>2526</v>
      </c>
      <c r="AA938" s="6" t="s">
        <v>2395</v>
      </c>
      <c r="AB938" s="6"/>
      <c r="AC938" s="6"/>
      <c r="AD938" s="6"/>
      <c r="AE938" s="6">
        <v>0</v>
      </c>
    </row>
    <row r="939" spans="1:31">
      <c r="A939">
        <v>55991893</v>
      </c>
      <c r="B939" t="s">
        <v>1827</v>
      </c>
      <c r="C939" t="s">
        <v>1828</v>
      </c>
      <c r="D939" t="str">
        <f>TRIM(SUBSTITUTE(TblAddress[[#This Row],[person_address]],","," "))</f>
        <v>Hudson MA</v>
      </c>
      <c r="E939" t="str">
        <f>TRIM([1]!RegExpReplace(TblAddress[[#This Row],[cln1]],"[^ 0-9]",""))</f>
        <v/>
      </c>
      <c r="F939" t="str">
        <f>TRIM([1]!RegExpFind(TblAddress[[#This Row],[cln1]],"(^|\D)\d{1,3}(\D|$)"))</f>
        <v/>
      </c>
      <c r="G939" t="s">
        <v>19</v>
      </c>
      <c r="H939">
        <v>1</v>
      </c>
      <c r="I939">
        <f>LEN(TblAddress[[#This Row],[person_address]])</f>
        <v>9</v>
      </c>
      <c r="J939" s="1">
        <f>IF(TblAddress[[#This Row],[chr_len]]&lt;=I$1002,3,IF(TblAddress[[#This Row],[chr_len]]&lt;=I$1003,2,1))</f>
        <v>3</v>
      </c>
      <c r="K939">
        <f>IF(LEN(TRIM(TblAddress[[#This Row],[cln1]]))=0,0,LEN(TRIM(TblAddress[[#This Row],[cln1]]))-LEN(SUBSTITUTE(TblAddress[[#This Row],[cln1]]," ",""))+1)</f>
        <v>2</v>
      </c>
      <c r="L939">
        <f>IF(LEN(TRIM(TblAddress[[#This Row],[cln2]]))=0,0,LEN(TRIM(TblAddress[[#This Row],[cln2]]))-LEN(SUBSTITUTE(TblAddress[[#This Row],[cln2]]," ",""))+1)</f>
        <v>0</v>
      </c>
      <c r="M939">
        <f>IF(TblAddress[[#This Row],[cln3]]="",0,1)</f>
        <v>0</v>
      </c>
      <c r="N939" s="7">
        <f>LEN(SUBSTITUTE(TblAddress[[#This Row],[cln2]]," ",""))</f>
        <v>0</v>
      </c>
      <c r="O939" s="6">
        <f t="shared" ca="1" si="14"/>
        <v>0.76734293554395649</v>
      </c>
      <c r="P939" s="6">
        <v>0.2041068704029052</v>
      </c>
      <c r="Q939" s="6"/>
      <c r="R939" s="6"/>
      <c r="S939" s="6" t="s">
        <v>2266</v>
      </c>
      <c r="T939" s="6"/>
      <c r="U939" s="6"/>
      <c r="V939" s="8"/>
      <c r="W939" s="6"/>
      <c r="X939" s="6"/>
      <c r="Y939" s="8"/>
      <c r="Z939" s="6" t="s">
        <v>2527</v>
      </c>
      <c r="AA939" s="6" t="s">
        <v>2380</v>
      </c>
      <c r="AB939" s="6"/>
      <c r="AC939" s="6"/>
      <c r="AD939" s="6"/>
      <c r="AE939" s="6">
        <v>0</v>
      </c>
    </row>
    <row r="940" spans="1:31">
      <c r="A940">
        <v>55994077</v>
      </c>
      <c r="B940" t="s">
        <v>1829</v>
      </c>
      <c r="C940" t="s">
        <v>1700</v>
      </c>
      <c r="D940" t="str">
        <f>TRIM(SUBSTITUTE(TblAddress[[#This Row],[person_address]],","," "))</f>
        <v>Baton Rouge LA</v>
      </c>
      <c r="E940" t="str">
        <f>TRIM([1]!RegExpReplace(TblAddress[[#This Row],[cln1]],"[^ 0-9]",""))</f>
        <v/>
      </c>
      <c r="F940" t="str">
        <f>TRIM([1]!RegExpFind(TblAddress[[#This Row],[cln1]],"(^|\D)\d{1,3}(\D|$)"))</f>
        <v/>
      </c>
      <c r="G940" t="s">
        <v>19</v>
      </c>
      <c r="H940">
        <v>1</v>
      </c>
      <c r="I940">
        <f>LEN(TblAddress[[#This Row],[person_address]])</f>
        <v>14</v>
      </c>
      <c r="J940" s="1">
        <f>IF(TblAddress[[#This Row],[chr_len]]&lt;=I$1002,3,IF(TblAddress[[#This Row],[chr_len]]&lt;=I$1003,2,1))</f>
        <v>3</v>
      </c>
      <c r="K940">
        <f>IF(LEN(TRIM(TblAddress[[#This Row],[cln1]]))=0,0,LEN(TRIM(TblAddress[[#This Row],[cln1]]))-LEN(SUBSTITUTE(TblAddress[[#This Row],[cln1]]," ",""))+1)</f>
        <v>3</v>
      </c>
      <c r="L940">
        <f>IF(LEN(TRIM(TblAddress[[#This Row],[cln2]]))=0,0,LEN(TRIM(TblAddress[[#This Row],[cln2]]))-LEN(SUBSTITUTE(TblAddress[[#This Row],[cln2]]," ",""))+1)</f>
        <v>0</v>
      </c>
      <c r="M940">
        <f>IF(TblAddress[[#This Row],[cln3]]="",0,1)</f>
        <v>0</v>
      </c>
      <c r="N940" s="7">
        <f>LEN(SUBSTITUTE(TblAddress[[#This Row],[cln2]]," ",""))</f>
        <v>0</v>
      </c>
      <c r="O940" s="6">
        <f t="shared" ca="1" si="14"/>
        <v>0.40607420853927301</v>
      </c>
      <c r="P940" s="6">
        <v>0.19092697757956745</v>
      </c>
      <c r="Q940" s="6"/>
      <c r="R940" s="6"/>
      <c r="S940" s="6" t="s">
        <v>2265</v>
      </c>
      <c r="T940" s="7"/>
      <c r="U940" s="7"/>
      <c r="V940" s="8"/>
      <c r="W940" s="6"/>
      <c r="X940" s="7"/>
      <c r="Y940" s="8"/>
      <c r="Z940" s="7" t="s">
        <v>3630</v>
      </c>
      <c r="AA940" s="7" t="s">
        <v>3631</v>
      </c>
      <c r="AB940" s="7"/>
      <c r="AC940" s="7"/>
      <c r="AD940" s="7"/>
      <c r="AE940" s="7">
        <v>0</v>
      </c>
    </row>
    <row r="941" spans="1:31">
      <c r="A941">
        <v>56001316</v>
      </c>
      <c r="B941" t="s">
        <v>1830</v>
      </c>
      <c r="C941" t="s">
        <v>828</v>
      </c>
      <c r="D941" t="str">
        <f>TRIM(SUBSTITUTE(TblAddress[[#This Row],[person_address]],","," "))</f>
        <v>Ann Arbor MI</v>
      </c>
      <c r="E941" t="str">
        <f>TRIM([1]!RegExpReplace(TblAddress[[#This Row],[cln1]],"[^ 0-9]",""))</f>
        <v/>
      </c>
      <c r="F941" t="str">
        <f>TRIM([1]!RegExpFind(TblAddress[[#This Row],[cln1]],"(^|\D)\d{1,3}(\D|$)"))</f>
        <v/>
      </c>
      <c r="G941" t="s">
        <v>19</v>
      </c>
      <c r="H941">
        <v>1</v>
      </c>
      <c r="I941">
        <f>LEN(TblAddress[[#This Row],[person_address]])</f>
        <v>12</v>
      </c>
      <c r="J941" s="1">
        <f>IF(TblAddress[[#This Row],[chr_len]]&lt;=I$1002,3,IF(TblAddress[[#This Row],[chr_len]]&lt;=I$1003,2,1))</f>
        <v>3</v>
      </c>
      <c r="K941">
        <f>IF(LEN(TRIM(TblAddress[[#This Row],[cln1]]))=0,0,LEN(TRIM(TblAddress[[#This Row],[cln1]]))-LEN(SUBSTITUTE(TblAddress[[#This Row],[cln1]]," ",""))+1)</f>
        <v>3</v>
      </c>
      <c r="L941">
        <f>IF(LEN(TRIM(TblAddress[[#This Row],[cln2]]))=0,0,LEN(TRIM(TblAddress[[#This Row],[cln2]]))-LEN(SUBSTITUTE(TblAddress[[#This Row],[cln2]]," ",""))+1)</f>
        <v>0</v>
      </c>
      <c r="M941">
        <f>IF(TblAddress[[#This Row],[cln3]]="",0,1)</f>
        <v>0</v>
      </c>
      <c r="N941" s="7">
        <f>LEN(SUBSTITUTE(TblAddress[[#This Row],[cln2]]," ",""))</f>
        <v>0</v>
      </c>
      <c r="O941" s="6">
        <f t="shared" ca="1" si="14"/>
        <v>0.28194823332682151</v>
      </c>
      <c r="P941" s="6">
        <v>0.18347794323651845</v>
      </c>
      <c r="Q941" s="6"/>
      <c r="R941" s="6"/>
      <c r="S941" s="6" t="s">
        <v>2265</v>
      </c>
      <c r="T941" s="7"/>
      <c r="U941" s="7"/>
      <c r="V941" s="8"/>
      <c r="W941" s="7"/>
      <c r="X941" s="7"/>
      <c r="Y941" s="8"/>
      <c r="Z941" s="7" t="s">
        <v>3632</v>
      </c>
      <c r="AA941" s="7" t="s">
        <v>2041</v>
      </c>
      <c r="AB941" s="7"/>
      <c r="AC941" s="7"/>
      <c r="AD941" s="7"/>
      <c r="AE941" s="7">
        <v>0</v>
      </c>
    </row>
    <row r="942" spans="1:31">
      <c r="A942">
        <v>56173408</v>
      </c>
      <c r="B942" t="s">
        <v>1942</v>
      </c>
      <c r="C942" t="s">
        <v>1831</v>
      </c>
      <c r="D942" t="str">
        <f>TRIM(SUBSTITUTE(TblAddress[[#This Row],[person_address]],","," "))</f>
        <v>PARIS 75017 FR</v>
      </c>
      <c r="E942" t="str">
        <f>TRIM([1]!RegExpReplace(TblAddress[[#This Row],[cln1]],"[^ 0-9]",""))</f>
        <v>75017</v>
      </c>
      <c r="F942" t="str">
        <f>TRIM([1]!RegExpFind(TblAddress[[#This Row],[cln1]],"(^|\D)\d{1,3}(\D|$)"))</f>
        <v/>
      </c>
      <c r="G942" t="s">
        <v>9</v>
      </c>
      <c r="H942">
        <v>1</v>
      </c>
      <c r="I942">
        <f>LEN(TblAddress[[#This Row],[person_address]])</f>
        <v>14</v>
      </c>
      <c r="J942" s="1">
        <f>IF(TblAddress[[#This Row],[chr_len]]&lt;=I$1002,3,IF(TblAddress[[#This Row],[chr_len]]&lt;=I$1003,2,1))</f>
        <v>3</v>
      </c>
      <c r="K942">
        <f>IF(LEN(TRIM(TblAddress[[#This Row],[cln1]]))=0,0,LEN(TRIM(TblAddress[[#This Row],[cln1]]))-LEN(SUBSTITUTE(TblAddress[[#This Row],[cln1]]," ",""))+1)</f>
        <v>3</v>
      </c>
      <c r="L942">
        <f>IF(LEN(TRIM(TblAddress[[#This Row],[cln2]]))=0,0,LEN(TRIM(TblAddress[[#This Row],[cln2]]))-LEN(SUBSTITUTE(TblAddress[[#This Row],[cln2]]," ",""))+1)</f>
        <v>1</v>
      </c>
      <c r="M942">
        <f>IF(TblAddress[[#This Row],[cln3]]="",0,1)</f>
        <v>0</v>
      </c>
      <c r="N942" s="7">
        <f>LEN(SUBSTITUTE(TblAddress[[#This Row],[cln2]]," ",""))</f>
        <v>5</v>
      </c>
      <c r="O942" s="6">
        <f t="shared" ca="1" si="14"/>
        <v>0.70368250619884287</v>
      </c>
      <c r="P942" s="6">
        <v>0.12584247595639053</v>
      </c>
      <c r="Q942" s="6"/>
      <c r="R942" s="6"/>
      <c r="S942" s="6" t="s">
        <v>2261</v>
      </c>
      <c r="T942" s="7"/>
      <c r="U942" s="7"/>
      <c r="V942" s="8"/>
      <c r="W942" s="7"/>
      <c r="X942" s="7"/>
      <c r="Y942" s="8" t="s">
        <v>3379</v>
      </c>
      <c r="Z942" s="7" t="s">
        <v>805</v>
      </c>
      <c r="AA942" s="7"/>
      <c r="AB942" s="7" t="s">
        <v>9</v>
      </c>
      <c r="AC942" s="6"/>
      <c r="AD942" s="6"/>
      <c r="AE942" s="6">
        <v>0</v>
      </c>
    </row>
    <row r="943" spans="1:31">
      <c r="A943">
        <v>56453224</v>
      </c>
      <c r="B943" t="s">
        <v>1943</v>
      </c>
      <c r="C943" t="s">
        <v>1997</v>
      </c>
      <c r="D943" t="str">
        <f>TRIM(SUBSTITUTE(TblAddress[[#This Row],[person_address]],","," "))</f>
        <v>STR. TANGANULUI NR. 7 SECTOR 6 BUCUREŞTI B RO</v>
      </c>
      <c r="E943" t="str">
        <f>TRIM([1]!RegExpReplace(TblAddress[[#This Row],[cln1]],"[^ 0-9]",""))</f>
        <v>7 6</v>
      </c>
      <c r="F943" t="str">
        <f>TRIM([1]!RegExpFind(TblAddress[[#This Row],[cln1]],"(^|\D)\d{1,3}(\D|$)"))</f>
        <v>7</v>
      </c>
      <c r="G943" t="s">
        <v>1495</v>
      </c>
      <c r="H943">
        <v>1</v>
      </c>
      <c r="I943">
        <f>LEN(TblAddress[[#This Row],[person_address]])</f>
        <v>47</v>
      </c>
      <c r="J943" s="1">
        <f>IF(TblAddress[[#This Row],[chr_len]]&lt;=I$1002,3,IF(TblAddress[[#This Row],[chr_len]]&lt;=I$1003,2,1))</f>
        <v>1</v>
      </c>
      <c r="K943">
        <f>IF(LEN(TRIM(TblAddress[[#This Row],[cln1]]))=0,0,LEN(TRIM(TblAddress[[#This Row],[cln1]]))-LEN(SUBSTITUTE(TblAddress[[#This Row],[cln1]]," ",""))+1)</f>
        <v>9</v>
      </c>
      <c r="L943">
        <f>IF(LEN(TRIM(TblAddress[[#This Row],[cln2]]))=0,0,LEN(TRIM(TblAddress[[#This Row],[cln2]]))-LEN(SUBSTITUTE(TblAddress[[#This Row],[cln2]]," ",""))+1)</f>
        <v>2</v>
      </c>
      <c r="M943">
        <f>IF(TblAddress[[#This Row],[cln3]]="",0,1)</f>
        <v>1</v>
      </c>
      <c r="N943" s="7">
        <f>LEN(SUBSTITUTE(TblAddress[[#This Row],[cln2]]," ",""))</f>
        <v>2</v>
      </c>
      <c r="O943" s="6">
        <f t="shared" ca="1" si="14"/>
        <v>0.29771808040638192</v>
      </c>
      <c r="P943" s="6">
        <v>0.12165213480994064</v>
      </c>
      <c r="Q943" s="6"/>
      <c r="R943" s="6"/>
      <c r="S943" s="6" t="s">
        <v>2261</v>
      </c>
      <c r="T943" s="7"/>
      <c r="U943" s="7"/>
      <c r="V943" s="8" t="s">
        <v>3380</v>
      </c>
      <c r="W943" s="7">
        <v>7</v>
      </c>
      <c r="X943" s="7" t="s">
        <v>3381</v>
      </c>
      <c r="Y943" s="8"/>
      <c r="Z943" s="7" t="s">
        <v>3382</v>
      </c>
      <c r="AA943" s="7"/>
      <c r="AB943" s="7" t="s">
        <v>1495</v>
      </c>
      <c r="AC943" s="6"/>
      <c r="AD943" s="6"/>
      <c r="AE943" s="6">
        <v>1</v>
      </c>
    </row>
    <row r="944" spans="1:31">
      <c r="A944">
        <v>56561768</v>
      </c>
      <c r="B944" t="s">
        <v>1833</v>
      </c>
      <c r="C944" t="s">
        <v>1832</v>
      </c>
      <c r="D944" t="str">
        <f>TRIM(SUBSTITUTE(TblAddress[[#This Row],[person_address]],","," "))</f>
        <v>NA</v>
      </c>
      <c r="E944" t="str">
        <f>TRIM([1]!RegExpReplace(TblAddress[[#This Row],[cln1]],"[^ 0-9]",""))</f>
        <v/>
      </c>
      <c r="F944" t="str">
        <f>TRIM([1]!RegExpFind(TblAddress[[#This Row],[cln1]],"(^|\D)\d{1,3}(\D|$)"))</f>
        <v/>
      </c>
      <c r="G944" t="s">
        <v>1834</v>
      </c>
      <c r="H944">
        <v>1</v>
      </c>
      <c r="I944">
        <f>LEN(TblAddress[[#This Row],[person_address]])</f>
        <v>2</v>
      </c>
      <c r="J944" s="1">
        <f>IF(TblAddress[[#This Row],[chr_len]]&lt;=I$1002,3,IF(TblAddress[[#This Row],[chr_len]]&lt;=I$1003,2,1))</f>
        <v>3</v>
      </c>
      <c r="K944">
        <f>IF(LEN(TRIM(TblAddress[[#This Row],[cln1]]))=0,0,LEN(TRIM(TblAddress[[#This Row],[cln1]]))-LEN(SUBSTITUTE(TblAddress[[#This Row],[cln1]]," ",""))+1)</f>
        <v>1</v>
      </c>
      <c r="L944">
        <f>IF(LEN(TRIM(TblAddress[[#This Row],[cln2]]))=0,0,LEN(TRIM(TblAddress[[#This Row],[cln2]]))-LEN(SUBSTITUTE(TblAddress[[#This Row],[cln2]]," ",""))+1)</f>
        <v>0</v>
      </c>
      <c r="M944">
        <f>IF(TblAddress[[#This Row],[cln3]]="",0,1)</f>
        <v>0</v>
      </c>
      <c r="N944" s="7">
        <f>LEN(SUBSTITUTE(TblAddress[[#This Row],[cln2]]," ",""))</f>
        <v>0</v>
      </c>
      <c r="O944" s="6">
        <f t="shared" ca="1" si="14"/>
        <v>0.45807288765374976</v>
      </c>
      <c r="P944" s="6">
        <v>0.15223245682774234</v>
      </c>
      <c r="Q944" s="6"/>
      <c r="R944" s="6"/>
      <c r="S944" s="6" t="s">
        <v>2263</v>
      </c>
      <c r="T944" s="6"/>
      <c r="U944" s="6"/>
      <c r="V944" s="8"/>
      <c r="W944" s="6"/>
      <c r="X944" s="6"/>
      <c r="Y944" s="8"/>
      <c r="Z944" s="6"/>
      <c r="AA944" s="6" t="s">
        <v>1832</v>
      </c>
      <c r="AB944" s="6"/>
      <c r="AC944" s="6"/>
      <c r="AD944" s="6"/>
      <c r="AE944" s="6">
        <v>0</v>
      </c>
    </row>
    <row r="945" spans="1:31">
      <c r="A945">
        <v>56591180</v>
      </c>
      <c r="B945" t="s">
        <v>1944</v>
      </c>
      <c r="C945" t="s">
        <v>1998</v>
      </c>
      <c r="D945" t="str">
        <f>TRIM(SUBSTITUTE(TblAddress[[#This Row],[person_address]],","," "))</f>
        <v>STR.ÎNVOIRII NR.23 SECTOR 5 BUCUREŞTI B RO</v>
      </c>
      <c r="E945" t="str">
        <f>TRIM([1]!RegExpReplace(TblAddress[[#This Row],[cln1]],"[^ 0-9]",""))</f>
        <v>23 5</v>
      </c>
      <c r="F945" t="str">
        <f>TRIM([1]!RegExpFind(TblAddress[[#This Row],[cln1]],"(^|\D)\d{1,3}(\D|$)"))</f>
        <v>.23</v>
      </c>
      <c r="G945" t="s">
        <v>1495</v>
      </c>
      <c r="H945">
        <v>1</v>
      </c>
      <c r="I945">
        <f>LEN(TblAddress[[#This Row],[person_address]])</f>
        <v>44</v>
      </c>
      <c r="J945" s="1">
        <f>IF(TblAddress[[#This Row],[chr_len]]&lt;=I$1002,3,IF(TblAddress[[#This Row],[chr_len]]&lt;=I$1003,2,1))</f>
        <v>1</v>
      </c>
      <c r="K945">
        <f>IF(LEN(TRIM(TblAddress[[#This Row],[cln1]]))=0,0,LEN(TRIM(TblAddress[[#This Row],[cln1]]))-LEN(SUBSTITUTE(TblAddress[[#This Row],[cln1]]," ",""))+1)</f>
        <v>7</v>
      </c>
      <c r="L945">
        <f>IF(LEN(TRIM(TblAddress[[#This Row],[cln2]]))=0,0,LEN(TRIM(TblAddress[[#This Row],[cln2]]))-LEN(SUBSTITUTE(TblAddress[[#This Row],[cln2]]," ",""))+1)</f>
        <v>2</v>
      </c>
      <c r="M945">
        <f>IF(TblAddress[[#This Row],[cln3]]="",0,1)</f>
        <v>1</v>
      </c>
      <c r="N945" s="7">
        <f>LEN(SUBSTITUTE(TblAddress[[#This Row],[cln2]]," ",""))</f>
        <v>3</v>
      </c>
      <c r="O945" s="6">
        <f t="shared" ca="1" si="14"/>
        <v>0.24320272636787033</v>
      </c>
      <c r="P945" s="6">
        <v>0.13009089975794985</v>
      </c>
      <c r="Q945" s="6"/>
      <c r="R945" s="6"/>
      <c r="S945" s="6" t="s">
        <v>2261</v>
      </c>
      <c r="T945" s="7"/>
      <c r="U945" s="7"/>
      <c r="V945" s="8" t="s">
        <v>3383</v>
      </c>
      <c r="W945" s="7">
        <v>23</v>
      </c>
      <c r="X945" s="7" t="s">
        <v>3384</v>
      </c>
      <c r="Y945" s="8"/>
      <c r="Z945" s="7" t="s">
        <v>3382</v>
      </c>
      <c r="AA945" s="7"/>
      <c r="AB945" s="7" t="s">
        <v>1495</v>
      </c>
      <c r="AC945" s="6"/>
      <c r="AD945" s="6"/>
      <c r="AE945" s="6">
        <v>1</v>
      </c>
    </row>
    <row r="946" spans="1:31">
      <c r="A946">
        <v>56591287</v>
      </c>
      <c r="B946" t="s">
        <v>1835</v>
      </c>
      <c r="C946" t="s">
        <v>1999</v>
      </c>
      <c r="D946" t="str">
        <f>TRIM(SUBSTITUTE(TblAddress[[#This Row],[person_address]],","," "))</f>
        <v>ALEEA BAIA DE ARIEŞ NR. 3 BL. 3 SC. 7 ET. 3 AP. 87 SECTOR 6 BUCUREŞTI B RO</v>
      </c>
      <c r="E946" t="str">
        <f>TRIM([1]!RegExpReplace(TblAddress[[#This Row],[cln1]],"[^ 0-9]",""))</f>
        <v>3 3 7 3 87 6</v>
      </c>
      <c r="F946" t="str">
        <f>TRIM([1]!RegExpFind(TblAddress[[#This Row],[cln1]],"(^|\D)\d{1,3}(\D|$)"))</f>
        <v>3</v>
      </c>
      <c r="G946" t="s">
        <v>1495</v>
      </c>
      <c r="H946">
        <v>1</v>
      </c>
      <c r="I946">
        <f>LEN(TblAddress[[#This Row],[person_address]])</f>
        <v>80</v>
      </c>
      <c r="J946" s="1">
        <f>IF(TblAddress[[#This Row],[chr_len]]&lt;=I$1002,3,IF(TblAddress[[#This Row],[chr_len]]&lt;=I$1003,2,1))</f>
        <v>1</v>
      </c>
      <c r="K946">
        <f>IF(LEN(TRIM(TblAddress[[#This Row],[cln1]]))=0,0,LEN(TRIM(TblAddress[[#This Row],[cln1]]))-LEN(SUBSTITUTE(TblAddress[[#This Row],[cln1]]," ",""))+1)</f>
        <v>19</v>
      </c>
      <c r="L946">
        <f>IF(LEN(TRIM(TblAddress[[#This Row],[cln2]]))=0,0,LEN(TRIM(TblAddress[[#This Row],[cln2]]))-LEN(SUBSTITUTE(TblAddress[[#This Row],[cln2]]," ",""))+1)</f>
        <v>6</v>
      </c>
      <c r="M946">
        <f>IF(TblAddress[[#This Row],[cln3]]="",0,1)</f>
        <v>1</v>
      </c>
      <c r="N946" s="7">
        <f>LEN(SUBSTITUTE(TblAddress[[#This Row],[cln2]]," ",""))</f>
        <v>7</v>
      </c>
      <c r="O946" s="6">
        <f t="shared" ca="1" si="14"/>
        <v>0.43002392455993288</v>
      </c>
      <c r="P946" s="6">
        <v>0.19964311103826959</v>
      </c>
      <c r="Q946" s="6"/>
      <c r="R946" s="6"/>
      <c r="S946" s="6" t="s">
        <v>2266</v>
      </c>
      <c r="T946" s="6"/>
      <c r="U946" s="6"/>
      <c r="V946" s="8"/>
      <c r="W946" s="6"/>
      <c r="X946" s="6"/>
      <c r="Y946" s="8"/>
      <c r="Z946" s="6"/>
      <c r="AA946" s="6"/>
      <c r="AB946" s="6" t="s">
        <v>1495</v>
      </c>
      <c r="AC946" s="6" t="s">
        <v>1999</v>
      </c>
      <c r="AD946" s="6"/>
      <c r="AE946" s="6">
        <v>0</v>
      </c>
    </row>
    <row r="947" spans="1:31">
      <c r="A947">
        <v>56627584</v>
      </c>
      <c r="B947" t="s">
        <v>1836</v>
      </c>
      <c r="C947" t="s">
        <v>2000</v>
      </c>
      <c r="D947" t="str">
        <f>TRIM(SUBSTITUTE(TblAddress[[#This Row],[person_address]],","," "))</f>
        <v>Ernst-Grein-Straße 33 5026 Salzburg-Aigen</v>
      </c>
      <c r="E947" t="str">
        <f>TRIM([1]!RegExpReplace(TblAddress[[#This Row],[cln1]],"[^ 0-9]",""))</f>
        <v>33 5026</v>
      </c>
      <c r="F947" t="str">
        <f>TRIM([1]!RegExpFind(TblAddress[[#This Row],[cln1]],"(^|\D)\d{1,3}(\D|$)"))</f>
        <v>33</v>
      </c>
      <c r="G947" t="s">
        <v>21</v>
      </c>
      <c r="H947">
        <v>1</v>
      </c>
      <c r="I947">
        <f>LEN(TblAddress[[#This Row],[person_address]])</f>
        <v>41</v>
      </c>
      <c r="J947" s="1">
        <f>IF(TblAddress[[#This Row],[chr_len]]&lt;=I$1002,3,IF(TblAddress[[#This Row],[chr_len]]&lt;=I$1003,2,1))</f>
        <v>1</v>
      </c>
      <c r="K947">
        <f>IF(LEN(TRIM(TblAddress[[#This Row],[cln1]]))=0,0,LEN(TRIM(TblAddress[[#This Row],[cln1]]))-LEN(SUBSTITUTE(TblAddress[[#This Row],[cln1]]," ",""))+1)</f>
        <v>4</v>
      </c>
      <c r="L947">
        <f>IF(LEN(TRIM(TblAddress[[#This Row],[cln2]]))=0,0,LEN(TRIM(TblAddress[[#This Row],[cln2]]))-LEN(SUBSTITUTE(TblAddress[[#This Row],[cln2]]," ",""))+1)</f>
        <v>2</v>
      </c>
      <c r="M947">
        <f>IF(TblAddress[[#This Row],[cln3]]="",0,1)</f>
        <v>1</v>
      </c>
      <c r="N947" s="7">
        <f>LEN(SUBSTITUTE(TblAddress[[#This Row],[cln2]]," ",""))</f>
        <v>6</v>
      </c>
      <c r="O947" s="6">
        <f t="shared" ca="1" si="14"/>
        <v>0.98430744044774232</v>
      </c>
      <c r="P947" s="6">
        <v>0.20735196457518934</v>
      </c>
      <c r="Q947" s="6"/>
      <c r="R947" s="6"/>
      <c r="S947" s="6" t="s">
        <v>2266</v>
      </c>
      <c r="T947" s="6"/>
      <c r="U947" s="6"/>
      <c r="V947" s="8" t="s">
        <v>2528</v>
      </c>
      <c r="W947" s="6">
        <v>33</v>
      </c>
      <c r="X947" s="6"/>
      <c r="Y947" s="8" t="s">
        <v>2529</v>
      </c>
      <c r="Z947" s="6" t="s">
        <v>2530</v>
      </c>
      <c r="AA947" s="6"/>
      <c r="AB947" s="6"/>
      <c r="AC947" s="6"/>
      <c r="AD947" s="6"/>
      <c r="AE947" s="6">
        <v>1</v>
      </c>
    </row>
    <row r="948" spans="1:31">
      <c r="A948">
        <v>56649780</v>
      </c>
      <c r="B948" t="s">
        <v>1837</v>
      </c>
      <c r="C948" t="s">
        <v>1838</v>
      </c>
      <c r="D948" t="str">
        <f>TRIM(SUBSTITUTE(TblAddress[[#This Row],[person_address]],","," "))</f>
        <v>420-403 Jugong Apt. 189 Gaepo-dong Gangnam-gu Seoul</v>
      </c>
      <c r="E948" t="str">
        <f>TRIM([1]!RegExpReplace(TblAddress[[#This Row],[cln1]],"[^ 0-9]",""))</f>
        <v>420403 189</v>
      </c>
      <c r="F948" t="str">
        <f>TRIM([1]!RegExpFind(TblAddress[[#This Row],[cln1]],"(^|\D)\d{1,3}(\D|$)"))</f>
        <v>420-</v>
      </c>
      <c r="G948" t="s">
        <v>15</v>
      </c>
      <c r="H948">
        <v>1</v>
      </c>
      <c r="I948">
        <f>LEN(TblAddress[[#This Row],[person_address]])</f>
        <v>53</v>
      </c>
      <c r="J948" s="1">
        <f>IF(TblAddress[[#This Row],[chr_len]]&lt;=I$1002,3,IF(TblAddress[[#This Row],[chr_len]]&lt;=I$1003,2,1))</f>
        <v>1</v>
      </c>
      <c r="K948">
        <f>IF(LEN(TRIM(TblAddress[[#This Row],[cln1]]))=0,0,LEN(TRIM(TblAddress[[#This Row],[cln1]]))-LEN(SUBSTITUTE(TblAddress[[#This Row],[cln1]]," ",""))+1)</f>
        <v>7</v>
      </c>
      <c r="L948">
        <f>IF(LEN(TRIM(TblAddress[[#This Row],[cln2]]))=0,0,LEN(TRIM(TblAddress[[#This Row],[cln2]]))-LEN(SUBSTITUTE(TblAddress[[#This Row],[cln2]]," ",""))+1)</f>
        <v>2</v>
      </c>
      <c r="M948">
        <f>IF(TblAddress[[#This Row],[cln3]]="",0,1)</f>
        <v>1</v>
      </c>
      <c r="N948" s="7">
        <f>LEN(SUBSTITUTE(TblAddress[[#This Row],[cln2]]," ",""))</f>
        <v>9</v>
      </c>
      <c r="O948" s="6">
        <f t="shared" ca="1" si="14"/>
        <v>5.4728343111285827E-2</v>
      </c>
      <c r="P948" s="6">
        <v>0.17041789906607618</v>
      </c>
      <c r="Q948" s="6"/>
      <c r="R948" s="6"/>
      <c r="S948" s="6" t="s">
        <v>2264</v>
      </c>
      <c r="T948" s="7"/>
      <c r="U948" s="7" t="s">
        <v>2824</v>
      </c>
      <c r="V948" s="8" t="s">
        <v>2825</v>
      </c>
      <c r="W948" s="7">
        <v>189</v>
      </c>
      <c r="X948" s="7"/>
      <c r="Y948" s="8"/>
      <c r="Z948" s="7" t="s">
        <v>620</v>
      </c>
      <c r="AA948" s="7" t="s">
        <v>2826</v>
      </c>
      <c r="AB948" s="7"/>
      <c r="AC948" s="7"/>
      <c r="AD948" s="7"/>
      <c r="AE948" s="6">
        <v>1</v>
      </c>
    </row>
    <row r="949" spans="1:31">
      <c r="A949">
        <v>56683898</v>
      </c>
      <c r="B949" t="s">
        <v>1839</v>
      </c>
      <c r="C949" t="s">
        <v>1840</v>
      </c>
      <c r="D949" t="str">
        <f>TRIM(SUBSTITUTE(TblAddress[[#This Row],[person_address]],","," "))</f>
        <v>H. Lundbeck A/S Ottiliavej 9 2500 Valby</v>
      </c>
      <c r="E949" t="str">
        <f>TRIM([1]!RegExpReplace(TblAddress[[#This Row],[cln1]],"[^ 0-9]",""))</f>
        <v>9 2500</v>
      </c>
      <c r="F949" t="str">
        <f>TRIM([1]!RegExpFind(TblAddress[[#This Row],[cln1]],"(^|\D)\d{1,3}(\D|$)"))</f>
        <v>9</v>
      </c>
      <c r="G949" t="s">
        <v>70</v>
      </c>
      <c r="H949">
        <v>1</v>
      </c>
      <c r="I949">
        <f>LEN(TblAddress[[#This Row],[person_address]])</f>
        <v>39</v>
      </c>
      <c r="J949" s="1">
        <f>IF(TblAddress[[#This Row],[chr_len]]&lt;=I$1002,3,IF(TblAddress[[#This Row],[chr_len]]&lt;=I$1003,2,1))</f>
        <v>1</v>
      </c>
      <c r="K949">
        <f>IF(LEN(TRIM(TblAddress[[#This Row],[cln1]]))=0,0,LEN(TRIM(TblAddress[[#This Row],[cln1]]))-LEN(SUBSTITUTE(TblAddress[[#This Row],[cln1]]," ",""))+1)</f>
        <v>7</v>
      </c>
      <c r="L949">
        <f>IF(LEN(TRIM(TblAddress[[#This Row],[cln2]]))=0,0,LEN(TRIM(TblAddress[[#This Row],[cln2]]))-LEN(SUBSTITUTE(TblAddress[[#This Row],[cln2]]," ",""))+1)</f>
        <v>2</v>
      </c>
      <c r="M949">
        <f>IF(TblAddress[[#This Row],[cln3]]="",0,1)</f>
        <v>1</v>
      </c>
      <c r="N949" s="7">
        <f>LEN(SUBSTITUTE(TblAddress[[#This Row],[cln2]]," ",""))</f>
        <v>5</v>
      </c>
      <c r="O949" s="6">
        <f t="shared" ca="1" si="14"/>
        <v>0.78702364277398829</v>
      </c>
      <c r="P949" s="6">
        <v>0.15335815068829417</v>
      </c>
      <c r="Q949" s="6"/>
      <c r="R949" s="6"/>
      <c r="S949" s="6" t="s">
        <v>2263</v>
      </c>
      <c r="T949" s="6" t="s">
        <v>3146</v>
      </c>
      <c r="U949" s="6"/>
      <c r="V949" s="8" t="s">
        <v>3147</v>
      </c>
      <c r="W949" s="6">
        <v>9</v>
      </c>
      <c r="X949" s="6" t="s">
        <v>3148</v>
      </c>
      <c r="Y949" s="8" t="s">
        <v>3149</v>
      </c>
      <c r="Z949" s="6"/>
      <c r="AA949" s="6"/>
      <c r="AB949" s="6"/>
      <c r="AC949" s="6"/>
      <c r="AD949" s="6"/>
      <c r="AE949" s="6">
        <v>0</v>
      </c>
    </row>
    <row r="950" spans="1:31">
      <c r="A950">
        <v>56693739</v>
      </c>
      <c r="B950" t="s">
        <v>1841</v>
      </c>
      <c r="C950" t="s">
        <v>1842</v>
      </c>
      <c r="D950" t="str">
        <f>TRIM(SUBSTITUTE(TblAddress[[#This Row],[person_address]],","," "))</f>
        <v>38 Flat no 103 SLV Nilya 15th Main 17th Cross Nangundeswara Lt JP Nagar5th Ph Bangalore 560078</v>
      </c>
      <c r="E950" t="str">
        <f>TRIM([1]!RegExpReplace(TblAddress[[#This Row],[cln1]],"[^ 0-9]",""))</f>
        <v>38 103 15 17 5 560078</v>
      </c>
      <c r="F950" t="str">
        <f>TRIM([1]!RegExpFind(TblAddress[[#This Row],[cln1]],"(^|\D)\d{1,3}(\D|$)"))</f>
        <v>38</v>
      </c>
      <c r="G950" t="s">
        <v>210</v>
      </c>
      <c r="H950">
        <v>1</v>
      </c>
      <c r="I950">
        <f>LEN(TblAddress[[#This Row],[person_address]])</f>
        <v>95</v>
      </c>
      <c r="J950" s="1">
        <f>IF(TblAddress[[#This Row],[chr_len]]&lt;=I$1002,3,IF(TblAddress[[#This Row],[chr_len]]&lt;=I$1003,2,1))</f>
        <v>1</v>
      </c>
      <c r="K950">
        <f>IF(LEN(TRIM(TblAddress[[#This Row],[cln1]]))=0,0,LEN(TRIM(TblAddress[[#This Row],[cln1]]))-LEN(SUBSTITUTE(TblAddress[[#This Row],[cln1]]," ",""))+1)</f>
        <v>17</v>
      </c>
      <c r="L950">
        <f>IF(LEN(TRIM(TblAddress[[#This Row],[cln2]]))=0,0,LEN(TRIM(TblAddress[[#This Row],[cln2]]))-LEN(SUBSTITUTE(TblAddress[[#This Row],[cln2]]," ",""))+1)</f>
        <v>6</v>
      </c>
      <c r="M950">
        <f>IF(TblAddress[[#This Row],[cln3]]="",0,1)</f>
        <v>1</v>
      </c>
      <c r="N950" s="7">
        <f>LEN(SUBSTITUTE(TblAddress[[#This Row],[cln2]]," ",""))</f>
        <v>16</v>
      </c>
      <c r="O950" s="6">
        <f t="shared" ca="1" si="14"/>
        <v>0.58135318212529974</v>
      </c>
      <c r="P950" s="6">
        <v>0.16101483589681609</v>
      </c>
      <c r="Q950" s="6"/>
      <c r="R950" s="6"/>
      <c r="S950" s="6" t="s">
        <v>2263</v>
      </c>
      <c r="T950" s="6"/>
      <c r="U950" s="6" t="s">
        <v>3150</v>
      </c>
      <c r="V950" s="8" t="s">
        <v>3151</v>
      </c>
      <c r="W950" s="6" t="s">
        <v>3152</v>
      </c>
      <c r="X950" s="6" t="s">
        <v>3153</v>
      </c>
      <c r="Y950" s="8" t="s">
        <v>3154</v>
      </c>
      <c r="Z950" s="6" t="s">
        <v>919</v>
      </c>
      <c r="AA950" s="6"/>
      <c r="AB950" s="6"/>
      <c r="AC950" s="6"/>
      <c r="AD950" s="6"/>
      <c r="AE950" s="6">
        <v>1</v>
      </c>
    </row>
    <row r="951" spans="1:31">
      <c r="A951">
        <v>56724186</v>
      </c>
      <c r="B951" t="s">
        <v>1843</v>
      </c>
      <c r="C951" t="s">
        <v>2001</v>
      </c>
      <c r="D951" t="str">
        <f>TRIM(SUBSTITUTE(TblAddress[[#This Row],[person_address]],","," "))</f>
        <v>c/o Dompé farmaceutici S.p.A. Via Campo Di Pile I-67100 L'Aquila (AQ)</v>
      </c>
      <c r="E951" t="str">
        <f>TRIM([1]!RegExpReplace(TblAddress[[#This Row],[cln1]],"[^ 0-9]",""))</f>
        <v>67100</v>
      </c>
      <c r="F951" t="str">
        <f>TRIM([1]!RegExpFind(TblAddress[[#This Row],[cln1]],"(^|\D)\d{1,3}(\D|$)"))</f>
        <v/>
      </c>
      <c r="G951" t="s">
        <v>14</v>
      </c>
      <c r="H951">
        <v>1</v>
      </c>
      <c r="I951">
        <f>LEN(TblAddress[[#This Row],[person_address]])</f>
        <v>69</v>
      </c>
      <c r="J951" s="1">
        <f>IF(TblAddress[[#This Row],[chr_len]]&lt;=I$1002,3,IF(TblAddress[[#This Row],[chr_len]]&lt;=I$1003,2,1))</f>
        <v>1</v>
      </c>
      <c r="K951">
        <f>IF(LEN(TRIM(TblAddress[[#This Row],[cln1]]))=0,0,LEN(TRIM(TblAddress[[#This Row],[cln1]]))-LEN(SUBSTITUTE(TblAddress[[#This Row],[cln1]]," ",""))+1)</f>
        <v>11</v>
      </c>
      <c r="L951">
        <f>IF(LEN(TRIM(TblAddress[[#This Row],[cln2]]))=0,0,LEN(TRIM(TblAddress[[#This Row],[cln2]]))-LEN(SUBSTITUTE(TblAddress[[#This Row],[cln2]]," ",""))+1)</f>
        <v>1</v>
      </c>
      <c r="M951">
        <f>IF(TblAddress[[#This Row],[cln3]]="",0,1)</f>
        <v>0</v>
      </c>
      <c r="N951" s="7">
        <f>LEN(SUBSTITUTE(TblAddress[[#This Row],[cln2]]," ",""))</f>
        <v>5</v>
      </c>
      <c r="O951" s="6">
        <f t="shared" ca="1" si="14"/>
        <v>0.24937311844628507</v>
      </c>
      <c r="P951" s="6">
        <v>0.19766189959002767</v>
      </c>
      <c r="Q951" s="6"/>
      <c r="R951" s="6"/>
      <c r="S951" s="6" t="s">
        <v>2266</v>
      </c>
      <c r="T951" s="6" t="s">
        <v>2531</v>
      </c>
      <c r="U951" s="6"/>
      <c r="V951" s="8"/>
      <c r="W951" s="6"/>
      <c r="X951" s="6" t="s">
        <v>2532</v>
      </c>
      <c r="Y951" s="8" t="s">
        <v>2533</v>
      </c>
      <c r="Z951" s="6" t="s">
        <v>2534</v>
      </c>
      <c r="AA951" s="6" t="s">
        <v>2535</v>
      </c>
      <c r="AB951" s="6"/>
      <c r="AC951" s="6"/>
      <c r="AD951" s="6"/>
      <c r="AE951" s="6">
        <v>0</v>
      </c>
    </row>
    <row r="952" spans="1:31">
      <c r="A952">
        <v>56740810</v>
      </c>
      <c r="B952" t="s">
        <v>1844</v>
      </c>
      <c r="C952" t="s">
        <v>1845</v>
      </c>
      <c r="D952" t="str">
        <f>TRIM(SUBSTITUTE(TblAddress[[#This Row],[person_address]],","," "))</f>
        <v>333 Lakeside Drive Foster City CA 94404</v>
      </c>
      <c r="E952" t="str">
        <f>TRIM([1]!RegExpReplace(TblAddress[[#This Row],[cln1]],"[^ 0-9]",""))</f>
        <v>333 94404</v>
      </c>
      <c r="F952" t="str">
        <f>TRIM([1]!RegExpFind(TblAddress[[#This Row],[cln1]],"(^|\D)\d{1,3}(\D|$)"))</f>
        <v>333</v>
      </c>
      <c r="G952" t="s">
        <v>19</v>
      </c>
      <c r="H952">
        <v>1</v>
      </c>
      <c r="I952">
        <f>LEN(TblAddress[[#This Row],[person_address]])</f>
        <v>40</v>
      </c>
      <c r="J952" s="1">
        <f>IF(TblAddress[[#This Row],[chr_len]]&lt;=I$1002,3,IF(TblAddress[[#This Row],[chr_len]]&lt;=I$1003,2,1))</f>
        <v>1</v>
      </c>
      <c r="K952">
        <f>IF(LEN(TRIM(TblAddress[[#This Row],[cln1]]))=0,0,LEN(TRIM(TblAddress[[#This Row],[cln1]]))-LEN(SUBSTITUTE(TblAddress[[#This Row],[cln1]]," ",""))+1)</f>
        <v>7</v>
      </c>
      <c r="L952">
        <f>IF(LEN(TRIM(TblAddress[[#This Row],[cln2]]))=0,0,LEN(TRIM(TblAddress[[#This Row],[cln2]]))-LEN(SUBSTITUTE(TblAddress[[#This Row],[cln2]]," ",""))+1)</f>
        <v>2</v>
      </c>
      <c r="M952">
        <f>IF(TblAddress[[#This Row],[cln3]]="",0,1)</f>
        <v>1</v>
      </c>
      <c r="N952" s="7">
        <f>LEN(SUBSTITUTE(TblAddress[[#This Row],[cln2]]," ",""))</f>
        <v>8</v>
      </c>
      <c r="O952" s="6">
        <f t="shared" ca="1" si="14"/>
        <v>0.34225435614381372</v>
      </c>
      <c r="P952" s="6">
        <v>0.13814563507870559</v>
      </c>
      <c r="Q952" s="6"/>
      <c r="R952" s="6"/>
      <c r="S952" s="6" t="s">
        <v>2262</v>
      </c>
      <c r="T952" s="6"/>
      <c r="U952" s="6"/>
      <c r="V952" s="6" t="s">
        <v>3903</v>
      </c>
      <c r="W952" s="17">
        <v>333</v>
      </c>
      <c r="X952" s="6"/>
      <c r="Y952" s="18" t="s">
        <v>3904</v>
      </c>
      <c r="Z952" s="6" t="s">
        <v>2438</v>
      </c>
      <c r="AA952" s="6" t="s">
        <v>64</v>
      </c>
      <c r="AB952" s="6"/>
      <c r="AC952" s="6"/>
      <c r="AD952" s="6"/>
      <c r="AE952" s="7">
        <v>1</v>
      </c>
    </row>
    <row r="953" spans="1:31">
      <c r="A953">
        <v>56744663</v>
      </c>
      <c r="B953" t="s">
        <v>1945</v>
      </c>
      <c r="C953" t="s">
        <v>2002</v>
      </c>
      <c r="D953" t="str">
        <f>TRIM(SUBSTITUTE(TblAddress[[#This Row],[person_address]],","," "))</f>
        <v>c/o Snecma PI (AJI) Rond-Point René Ravaud Réau 77550 Moissy-cramayel Cedex</v>
      </c>
      <c r="E953" t="str">
        <f>TRIM([1]!RegExpReplace(TblAddress[[#This Row],[cln1]],"[^ 0-9]",""))</f>
        <v>77550</v>
      </c>
      <c r="F953" t="str">
        <f>TRIM([1]!RegExpFind(TblAddress[[#This Row],[cln1]],"(^|\D)\d{1,3}(\D|$)"))</f>
        <v/>
      </c>
      <c r="G953" t="s">
        <v>9</v>
      </c>
      <c r="H953">
        <v>1</v>
      </c>
      <c r="I953">
        <f>LEN(TblAddress[[#This Row],[person_address]])</f>
        <v>75</v>
      </c>
      <c r="J953" s="1">
        <f>IF(TblAddress[[#This Row],[chr_len]]&lt;=I$1002,3,IF(TblAddress[[#This Row],[chr_len]]&lt;=I$1003,2,1))</f>
        <v>1</v>
      </c>
      <c r="K953">
        <f>IF(LEN(TRIM(TblAddress[[#This Row],[cln1]]))=0,0,LEN(TRIM(TblAddress[[#This Row],[cln1]]))-LEN(SUBSTITUTE(TblAddress[[#This Row],[cln1]]," ",""))+1)</f>
        <v>11</v>
      </c>
      <c r="L953">
        <f>IF(LEN(TRIM(TblAddress[[#This Row],[cln2]]))=0,0,LEN(TRIM(TblAddress[[#This Row],[cln2]]))-LEN(SUBSTITUTE(TblAddress[[#This Row],[cln2]]," ",""))+1)</f>
        <v>1</v>
      </c>
      <c r="M953">
        <f>IF(TblAddress[[#This Row],[cln3]]="",0,1)</f>
        <v>0</v>
      </c>
      <c r="N953" s="7">
        <f>LEN(SUBSTITUTE(TblAddress[[#This Row],[cln2]]," ",""))</f>
        <v>5</v>
      </c>
      <c r="O953" s="6">
        <f t="shared" ca="1" si="14"/>
        <v>0.83412728880424669</v>
      </c>
      <c r="P953" s="6">
        <v>0.15440124445273284</v>
      </c>
      <c r="Q953" s="6"/>
      <c r="R953" s="6"/>
      <c r="S953" s="6" t="s">
        <v>2263</v>
      </c>
      <c r="T953" s="6" t="s">
        <v>3155</v>
      </c>
      <c r="U953" s="6"/>
      <c r="V953" s="8" t="s">
        <v>3156</v>
      </c>
      <c r="W953" s="6"/>
      <c r="X953" s="6"/>
      <c r="Y953" s="8" t="s">
        <v>3157</v>
      </c>
      <c r="Z953" s="6" t="s">
        <v>3158</v>
      </c>
      <c r="AA953" s="6"/>
      <c r="AB953" s="6"/>
      <c r="AC953" s="6"/>
      <c r="AD953" s="6"/>
      <c r="AE953" s="6">
        <v>1</v>
      </c>
    </row>
    <row r="954" spans="1:31">
      <c r="A954">
        <v>56746338</v>
      </c>
      <c r="B954" t="s">
        <v>1846</v>
      </c>
      <c r="C954" t="s">
        <v>1847</v>
      </c>
      <c r="D954" t="str">
        <f>TRIM(SUBSTITUTE(TblAddress[[#This Row],[person_address]],","," "))</f>
        <v>HARUS S.R.L. Viale I Maggio 156 00046 Grottaferrata</v>
      </c>
      <c r="E954" t="str">
        <f>TRIM([1]!RegExpReplace(TblAddress[[#This Row],[cln1]],"[^ 0-9]",""))</f>
        <v>156 00046</v>
      </c>
      <c r="F954" t="str">
        <f>TRIM([1]!RegExpFind(TblAddress[[#This Row],[cln1]],"(^|\D)\d{1,3}(\D|$)"))</f>
        <v>156</v>
      </c>
      <c r="G954" t="s">
        <v>14</v>
      </c>
      <c r="H954">
        <v>1</v>
      </c>
      <c r="I954">
        <f>LEN(TblAddress[[#This Row],[person_address]])</f>
        <v>52</v>
      </c>
      <c r="J954" s="1">
        <f>IF(TblAddress[[#This Row],[chr_len]]&lt;=I$1002,3,IF(TblAddress[[#This Row],[chr_len]]&lt;=I$1003,2,1))</f>
        <v>1</v>
      </c>
      <c r="K954">
        <f>IF(LEN(TRIM(TblAddress[[#This Row],[cln1]]))=0,0,LEN(TRIM(TblAddress[[#This Row],[cln1]]))-LEN(SUBSTITUTE(TblAddress[[#This Row],[cln1]]," ",""))+1)</f>
        <v>8</v>
      </c>
      <c r="L954">
        <f>IF(LEN(TRIM(TblAddress[[#This Row],[cln2]]))=0,0,LEN(TRIM(TblAddress[[#This Row],[cln2]]))-LEN(SUBSTITUTE(TblAddress[[#This Row],[cln2]]," ",""))+1)</f>
        <v>2</v>
      </c>
      <c r="M954">
        <f>IF(TblAddress[[#This Row],[cln3]]="",0,1)</f>
        <v>1</v>
      </c>
      <c r="N954" s="7">
        <f>LEN(SUBSTITUTE(TblAddress[[#This Row],[cln2]]," ",""))</f>
        <v>8</v>
      </c>
      <c r="O954" s="6">
        <f t="shared" ca="1" si="14"/>
        <v>0.95147602535250897</v>
      </c>
      <c r="P954" s="6">
        <v>0.16192785344224114</v>
      </c>
      <c r="Q954" s="6"/>
      <c r="R954" s="6"/>
      <c r="S954" s="6" t="s">
        <v>2263</v>
      </c>
      <c r="T954" s="6"/>
      <c r="U954" s="6" t="s">
        <v>3159</v>
      </c>
      <c r="V954" s="8" t="s">
        <v>3160</v>
      </c>
      <c r="W954" s="6">
        <v>156</v>
      </c>
      <c r="X954" s="6"/>
      <c r="Y954" s="8" t="s">
        <v>3161</v>
      </c>
      <c r="Z954" s="6" t="s">
        <v>3162</v>
      </c>
      <c r="AA954" s="6"/>
      <c r="AB954" s="6"/>
      <c r="AC954" s="6"/>
      <c r="AD954" s="6"/>
      <c r="AE954" s="6">
        <v>1</v>
      </c>
    </row>
    <row r="955" spans="1:31">
      <c r="A955">
        <v>56766396</v>
      </c>
      <c r="B955" t="s">
        <v>1848</v>
      </c>
      <c r="C955" t="s">
        <v>1849</v>
      </c>
      <c r="D955" t="str">
        <f>TRIM(SUBSTITUTE(TblAddress[[#This Row],[person_address]],","," "))</f>
        <v>135 Marlborough Street Unit 5 Boston Massachusetts 02216</v>
      </c>
      <c r="E955" t="str">
        <f>TRIM([1]!RegExpReplace(TblAddress[[#This Row],[cln1]],"[^ 0-9]",""))</f>
        <v>135 5 02216</v>
      </c>
      <c r="F955" t="str">
        <f>TRIM([1]!RegExpFind(TblAddress[[#This Row],[cln1]],"(^|\D)\d{1,3}(\D|$)"))</f>
        <v>135</v>
      </c>
      <c r="G955" t="s">
        <v>19</v>
      </c>
      <c r="H955">
        <v>1</v>
      </c>
      <c r="I955">
        <f>LEN(TblAddress[[#This Row],[person_address]])</f>
        <v>57</v>
      </c>
      <c r="J955" s="1">
        <f>IF(TblAddress[[#This Row],[chr_len]]&lt;=I$1002,3,IF(TblAddress[[#This Row],[chr_len]]&lt;=I$1003,2,1))</f>
        <v>1</v>
      </c>
      <c r="K955">
        <f>IF(LEN(TRIM(TblAddress[[#This Row],[cln1]]))=0,0,LEN(TRIM(TblAddress[[#This Row],[cln1]]))-LEN(SUBSTITUTE(TblAddress[[#This Row],[cln1]]," ",""))+1)</f>
        <v>8</v>
      </c>
      <c r="L955">
        <f>IF(LEN(TRIM(TblAddress[[#This Row],[cln2]]))=0,0,LEN(TRIM(TblAddress[[#This Row],[cln2]]))-LEN(SUBSTITUTE(TblAddress[[#This Row],[cln2]]," ",""))+1)</f>
        <v>3</v>
      </c>
      <c r="M955">
        <f>IF(TblAddress[[#This Row],[cln3]]="",0,1)</f>
        <v>1</v>
      </c>
      <c r="N955" s="7">
        <f>LEN(SUBSTITUTE(TblAddress[[#This Row],[cln2]]," ",""))</f>
        <v>9</v>
      </c>
      <c r="O955" s="6">
        <f t="shared" ca="1" si="14"/>
        <v>0.52689888928029915</v>
      </c>
      <c r="P955" s="6">
        <v>0.18796342595995985</v>
      </c>
      <c r="Q955" s="6"/>
      <c r="R955" s="6"/>
      <c r="S955" s="6" t="s">
        <v>2265</v>
      </c>
      <c r="T955" s="7"/>
      <c r="U955" s="7" t="s">
        <v>3633</v>
      </c>
      <c r="V955" s="8" t="s">
        <v>3634</v>
      </c>
      <c r="W955" s="7">
        <v>135</v>
      </c>
      <c r="X955" s="7"/>
      <c r="Y955" s="8" t="s">
        <v>3635</v>
      </c>
      <c r="Z955" s="7" t="s">
        <v>3636</v>
      </c>
      <c r="AA955" s="7" t="s">
        <v>3201</v>
      </c>
      <c r="AB955" s="7"/>
      <c r="AC955" s="7"/>
      <c r="AD955" s="7"/>
      <c r="AE955" s="7">
        <v>1</v>
      </c>
    </row>
    <row r="956" spans="1:31">
      <c r="A956">
        <v>56773444</v>
      </c>
      <c r="B956" t="s">
        <v>1850</v>
      </c>
      <c r="C956" t="s">
        <v>1851</v>
      </c>
      <c r="D956" t="str">
        <f>TRIM(SUBSTITUTE(TblAddress[[#This Row],[person_address]],","," "))</f>
        <v>c/o Graco Minnesota Inc. 88 11th Avenue NE Minneapolis MN Minnesota 55413</v>
      </c>
      <c r="E956" t="str">
        <f>TRIM([1]!RegExpReplace(TblAddress[[#This Row],[cln1]],"[^ 0-9]",""))</f>
        <v>88 11 55413</v>
      </c>
      <c r="F956" t="str">
        <f>TRIM([1]!RegExpFind(TblAddress[[#This Row],[cln1]],"(^|\D)\d{1,3}(\D|$)"))</f>
        <v>88</v>
      </c>
      <c r="G956" t="s">
        <v>19</v>
      </c>
      <c r="H956">
        <v>1</v>
      </c>
      <c r="I956">
        <f>LEN(TblAddress[[#This Row],[person_address]])</f>
        <v>74</v>
      </c>
      <c r="J956" s="1">
        <f>IF(TblAddress[[#This Row],[chr_len]]&lt;=I$1002,3,IF(TblAddress[[#This Row],[chr_len]]&lt;=I$1003,2,1))</f>
        <v>1</v>
      </c>
      <c r="K956">
        <f>IF(LEN(TRIM(TblAddress[[#This Row],[cln1]]))=0,0,LEN(TRIM(TblAddress[[#This Row],[cln1]]))-LEN(SUBSTITUTE(TblAddress[[#This Row],[cln1]]," ",""))+1)</f>
        <v>12</v>
      </c>
      <c r="L956">
        <f>IF(LEN(TRIM(TblAddress[[#This Row],[cln2]]))=0,0,LEN(TRIM(TblAddress[[#This Row],[cln2]]))-LEN(SUBSTITUTE(TblAddress[[#This Row],[cln2]]," ",""))+1)</f>
        <v>3</v>
      </c>
      <c r="M956">
        <f>IF(TblAddress[[#This Row],[cln3]]="",0,1)</f>
        <v>1</v>
      </c>
      <c r="N956" s="7">
        <f>LEN(SUBSTITUTE(TblAddress[[#This Row],[cln2]]," ",""))</f>
        <v>9</v>
      </c>
      <c r="O956" s="6">
        <f t="shared" ca="1" si="14"/>
        <v>0.2826699592475943</v>
      </c>
      <c r="P956" s="6">
        <v>0.11368084330742922</v>
      </c>
      <c r="Q956" s="6"/>
      <c r="R956" s="6"/>
      <c r="S956" s="6" t="s">
        <v>2261</v>
      </c>
      <c r="T956" s="7" t="s">
        <v>3385</v>
      </c>
      <c r="U956" s="7"/>
      <c r="V956" s="8" t="s">
        <v>3386</v>
      </c>
      <c r="W956" s="7">
        <v>88</v>
      </c>
      <c r="X956" s="7" t="s">
        <v>3387</v>
      </c>
      <c r="Y956" s="8" t="s">
        <v>3388</v>
      </c>
      <c r="Z956" s="7" t="s">
        <v>3028</v>
      </c>
      <c r="AA956" s="7" t="s">
        <v>3389</v>
      </c>
      <c r="AB956" s="7"/>
      <c r="AC956" s="6"/>
      <c r="AD956" s="6"/>
      <c r="AE956" s="6">
        <v>1</v>
      </c>
    </row>
    <row r="957" spans="1:31">
      <c r="A957">
        <v>56790104</v>
      </c>
      <c r="B957" t="s">
        <v>1852</v>
      </c>
      <c r="C957" t="s">
        <v>1853</v>
      </c>
      <c r="D957" t="str">
        <f>TRIM(SUBSTITUTE(TblAddress[[#This Row],[person_address]],","," "))</f>
        <v>c/o Taiki Corp. Ltd. 3-41 Nishiawaji 6-chome Higashiyodogawa-ku Osaka-shi Osaka 533-0031</v>
      </c>
      <c r="E957" t="str">
        <f>TRIM([1]!RegExpReplace(TblAddress[[#This Row],[cln1]],"[^ 0-9]",""))</f>
        <v>341 6 5330031</v>
      </c>
      <c r="F957" t="str">
        <f>TRIM([1]!RegExpFind(TblAddress[[#This Row],[cln1]],"(^|\D)\d{1,3}(\D|$)"))</f>
        <v>3-</v>
      </c>
      <c r="G957" t="s">
        <v>8</v>
      </c>
      <c r="H957">
        <v>1</v>
      </c>
      <c r="I957">
        <f>LEN(TblAddress[[#This Row],[person_address]])</f>
        <v>89</v>
      </c>
      <c r="J957" s="1">
        <f>IF(TblAddress[[#This Row],[chr_len]]&lt;=I$1002,3,IF(TblAddress[[#This Row],[chr_len]]&lt;=I$1003,2,1))</f>
        <v>1</v>
      </c>
      <c r="K957">
        <f>IF(LEN(TRIM(TblAddress[[#This Row],[cln1]]))=0,0,LEN(TRIM(TblAddress[[#This Row],[cln1]]))-LEN(SUBSTITUTE(TblAddress[[#This Row],[cln1]]," ",""))+1)</f>
        <v>11</v>
      </c>
      <c r="L957">
        <f>IF(LEN(TRIM(TblAddress[[#This Row],[cln2]]))=0,0,LEN(TRIM(TblAddress[[#This Row],[cln2]]))-LEN(SUBSTITUTE(TblAddress[[#This Row],[cln2]]," ",""))+1)</f>
        <v>3</v>
      </c>
      <c r="M957">
        <f>IF(TblAddress[[#This Row],[cln3]]="",0,1)</f>
        <v>1</v>
      </c>
      <c r="N957" s="7">
        <f>LEN(SUBSTITUTE(TblAddress[[#This Row],[cln2]]," ",""))</f>
        <v>11</v>
      </c>
      <c r="O957" s="6">
        <f t="shared" ca="1" si="14"/>
        <v>0.52995021699719302</v>
      </c>
      <c r="P957" s="6">
        <v>0.20443690408093418</v>
      </c>
      <c r="Q957" s="6"/>
      <c r="R957" s="6"/>
      <c r="S957" s="6" t="s">
        <v>2266</v>
      </c>
      <c r="T957" s="6" t="s">
        <v>2536</v>
      </c>
      <c r="U957" s="6"/>
      <c r="V957" s="8" t="s">
        <v>2537</v>
      </c>
      <c r="W957" s="8" t="s">
        <v>2538</v>
      </c>
      <c r="X957" s="6" t="s">
        <v>2290</v>
      </c>
      <c r="Y957" s="8" t="s">
        <v>2539</v>
      </c>
      <c r="Z957" s="6" t="s">
        <v>694</v>
      </c>
      <c r="AA957" s="6"/>
      <c r="AB957" s="6"/>
      <c r="AC957" s="6" t="s">
        <v>2540</v>
      </c>
      <c r="AD957" s="6"/>
      <c r="AE957" s="6">
        <v>1</v>
      </c>
    </row>
    <row r="958" spans="1:31">
      <c r="A958">
        <v>56795274</v>
      </c>
      <c r="B958" t="s">
        <v>1854</v>
      </c>
      <c r="C958" t="s">
        <v>1855</v>
      </c>
      <c r="D958" t="str">
        <f>TRIM(SUBSTITUTE(TblAddress[[#This Row],[person_address]],","," "))</f>
        <v>6-7-8 Fujisaki Narashino-shi Chiba 275-0017</v>
      </c>
      <c r="E958" t="str">
        <f>TRIM([1]!RegExpReplace(TblAddress[[#This Row],[cln1]],"[^ 0-9]",""))</f>
        <v>678 2750017</v>
      </c>
      <c r="F958" t="str">
        <f>TRIM([1]!RegExpFind(TblAddress[[#This Row],[cln1]],"(^|\D)\d{1,3}(\D|$)"))</f>
        <v>6-</v>
      </c>
      <c r="G958" t="s">
        <v>8</v>
      </c>
      <c r="H958">
        <v>1</v>
      </c>
      <c r="I958">
        <f>LEN(TblAddress[[#This Row],[person_address]])</f>
        <v>44</v>
      </c>
      <c r="J958" s="1">
        <f>IF(TblAddress[[#This Row],[chr_len]]&lt;=I$1002,3,IF(TblAddress[[#This Row],[chr_len]]&lt;=I$1003,2,1))</f>
        <v>1</v>
      </c>
      <c r="K958">
        <f>IF(LEN(TRIM(TblAddress[[#This Row],[cln1]]))=0,0,LEN(TRIM(TblAddress[[#This Row],[cln1]]))-LEN(SUBSTITUTE(TblAddress[[#This Row],[cln1]]," ",""))+1)</f>
        <v>5</v>
      </c>
      <c r="L958">
        <f>IF(LEN(TRIM(TblAddress[[#This Row],[cln2]]))=0,0,LEN(TRIM(TblAddress[[#This Row],[cln2]]))-LEN(SUBSTITUTE(TblAddress[[#This Row],[cln2]]," ",""))+1)</f>
        <v>2</v>
      </c>
      <c r="M958">
        <f>IF(TblAddress[[#This Row],[cln3]]="",0,1)</f>
        <v>1</v>
      </c>
      <c r="N958" s="7">
        <f>LEN(SUBSTITUTE(TblAddress[[#This Row],[cln2]]," ",""))</f>
        <v>10</v>
      </c>
      <c r="O958" s="6">
        <f t="shared" ca="1" si="14"/>
        <v>0.7903214571446322</v>
      </c>
      <c r="P958" s="6">
        <v>0.13565135633260206</v>
      </c>
      <c r="Q958" s="6"/>
      <c r="R958" s="6"/>
      <c r="S958" s="6" t="s">
        <v>2262</v>
      </c>
      <c r="T958" s="6"/>
      <c r="U958" s="6"/>
      <c r="V958" s="6"/>
      <c r="W958" s="18" t="s">
        <v>3905</v>
      </c>
      <c r="X958" s="6" t="s">
        <v>3906</v>
      </c>
      <c r="Y958" s="18" t="s">
        <v>3907</v>
      </c>
      <c r="Z958" s="6" t="s">
        <v>3908</v>
      </c>
      <c r="AA958" s="6" t="s">
        <v>3456</v>
      </c>
      <c r="AB958" s="6"/>
      <c r="AC958" s="6"/>
      <c r="AD958" s="6"/>
      <c r="AE958" s="6">
        <v>1</v>
      </c>
    </row>
    <row r="959" spans="1:31">
      <c r="A959">
        <v>56849867</v>
      </c>
      <c r="B959" t="s">
        <v>1856</v>
      </c>
      <c r="C959" t="s">
        <v>1346</v>
      </c>
      <c r="D959" t="str">
        <f>TRIM(SUBSTITUTE(TblAddress[[#This Row],[person_address]],","," "))</f>
        <v>Ashigarakami-gun</v>
      </c>
      <c r="E959" t="str">
        <f>TRIM([1]!RegExpReplace(TblAddress[[#This Row],[cln1]],"[^ 0-9]",""))</f>
        <v/>
      </c>
      <c r="F959" t="str">
        <f>TRIM([1]!RegExpFind(TblAddress[[#This Row],[cln1]],"(^|\D)\d{1,3}(\D|$)"))</f>
        <v/>
      </c>
      <c r="G959" t="s">
        <v>8</v>
      </c>
      <c r="H959">
        <v>1</v>
      </c>
      <c r="I959">
        <f>LEN(TblAddress[[#This Row],[person_address]])</f>
        <v>16</v>
      </c>
      <c r="J959" s="1">
        <f>IF(TblAddress[[#This Row],[chr_len]]&lt;=I$1002,3,IF(TblAddress[[#This Row],[chr_len]]&lt;=I$1003,2,1))</f>
        <v>3</v>
      </c>
      <c r="K959">
        <f>IF(LEN(TRIM(TblAddress[[#This Row],[cln1]]))=0,0,LEN(TRIM(TblAddress[[#This Row],[cln1]]))-LEN(SUBSTITUTE(TblAddress[[#This Row],[cln1]]," ",""))+1)</f>
        <v>1</v>
      </c>
      <c r="L959">
        <f>IF(LEN(TRIM(TblAddress[[#This Row],[cln2]]))=0,0,LEN(TRIM(TblAddress[[#This Row],[cln2]]))-LEN(SUBSTITUTE(TblAddress[[#This Row],[cln2]]," ",""))+1)</f>
        <v>0</v>
      </c>
      <c r="M959">
        <f>IF(TblAddress[[#This Row],[cln3]]="",0,1)</f>
        <v>0</v>
      </c>
      <c r="N959" s="7">
        <f>LEN(SUBSTITUTE(TblAddress[[#This Row],[cln2]]," ",""))</f>
        <v>0</v>
      </c>
      <c r="O959" s="6">
        <f t="shared" ca="1" si="14"/>
        <v>5.6588420026018604E-2</v>
      </c>
      <c r="P959" s="6">
        <v>0.13979093626979122</v>
      </c>
      <c r="Q959" s="6"/>
      <c r="R959" s="6"/>
      <c r="S959" s="6" t="s">
        <v>2262</v>
      </c>
      <c r="T959" s="6"/>
      <c r="U959" s="6"/>
      <c r="V959" s="6"/>
      <c r="W959" s="7"/>
      <c r="X959" s="6" t="s">
        <v>1346</v>
      </c>
      <c r="Y959" s="8"/>
      <c r="Z959" s="6"/>
      <c r="AA959" s="6"/>
      <c r="AB959" s="6"/>
      <c r="AC959" s="6"/>
      <c r="AD959" s="6"/>
      <c r="AE959" s="6">
        <v>0</v>
      </c>
    </row>
    <row r="960" spans="1:31">
      <c r="A960">
        <v>56889197</v>
      </c>
      <c r="B960" t="s">
        <v>1857</v>
      </c>
      <c r="C960" t="s">
        <v>661</v>
      </c>
      <c r="D960" t="str">
        <f>TRIM(SUBSTITUTE(TblAddress[[#This Row],[person_address]],","," "))</f>
        <v>Morgan Hill CA</v>
      </c>
      <c r="E960" t="str">
        <f>TRIM([1]!RegExpReplace(TblAddress[[#This Row],[cln1]],"[^ 0-9]",""))</f>
        <v/>
      </c>
      <c r="F960" t="str">
        <f>TRIM([1]!RegExpFind(TblAddress[[#This Row],[cln1]],"(^|\D)\d{1,3}(\D|$)"))</f>
        <v/>
      </c>
      <c r="G960" t="s">
        <v>19</v>
      </c>
      <c r="H960">
        <v>1</v>
      </c>
      <c r="I960">
        <f>LEN(TblAddress[[#This Row],[person_address]])</f>
        <v>14</v>
      </c>
      <c r="J960" s="1">
        <f>IF(TblAddress[[#This Row],[chr_len]]&lt;=I$1002,3,IF(TblAddress[[#This Row],[chr_len]]&lt;=I$1003,2,1))</f>
        <v>3</v>
      </c>
      <c r="K960">
        <f>IF(LEN(TRIM(TblAddress[[#This Row],[cln1]]))=0,0,LEN(TRIM(TblAddress[[#This Row],[cln1]]))-LEN(SUBSTITUTE(TblAddress[[#This Row],[cln1]]," ",""))+1)</f>
        <v>3</v>
      </c>
      <c r="L960">
        <f>IF(LEN(TRIM(TblAddress[[#This Row],[cln2]]))=0,0,LEN(TRIM(TblAddress[[#This Row],[cln2]]))-LEN(SUBSTITUTE(TblAddress[[#This Row],[cln2]]," ",""))+1)</f>
        <v>0</v>
      </c>
      <c r="M960">
        <f>IF(TblAddress[[#This Row],[cln3]]="",0,1)</f>
        <v>0</v>
      </c>
      <c r="N960" s="7">
        <f>LEN(SUBSTITUTE(TblAddress[[#This Row],[cln2]]," ",""))</f>
        <v>0</v>
      </c>
      <c r="O960" s="6">
        <f t="shared" ca="1" si="14"/>
        <v>0.98060808486756168</v>
      </c>
      <c r="P960" s="6">
        <v>0.21358304286161167</v>
      </c>
      <c r="Q960" s="6"/>
      <c r="R960" s="6"/>
      <c r="S960" s="6" t="s">
        <v>2266</v>
      </c>
      <c r="T960" s="6"/>
      <c r="U960" s="6"/>
      <c r="V960" s="8"/>
      <c r="W960" s="7"/>
      <c r="X960" s="6"/>
      <c r="Y960" s="8"/>
      <c r="Z960" s="6" t="s">
        <v>2376</v>
      </c>
      <c r="AA960" s="6" t="s">
        <v>64</v>
      </c>
      <c r="AB960" s="6"/>
      <c r="AC960" s="6"/>
      <c r="AD960" s="6"/>
      <c r="AE960" s="6">
        <v>0</v>
      </c>
    </row>
    <row r="961" spans="1:31">
      <c r="A961">
        <v>56905058</v>
      </c>
      <c r="B961" t="s">
        <v>1858</v>
      </c>
      <c r="C961" t="s">
        <v>1305</v>
      </c>
      <c r="D961" t="str">
        <f>TRIM(SUBSTITUTE(TblAddress[[#This Row],[person_address]],","," "))</f>
        <v>Columbus OH</v>
      </c>
      <c r="E961" t="str">
        <f>TRIM([1]!RegExpReplace(TblAddress[[#This Row],[cln1]],"[^ 0-9]",""))</f>
        <v/>
      </c>
      <c r="F961" t="str">
        <f>TRIM([1]!RegExpFind(TblAddress[[#This Row],[cln1]],"(^|\D)\d{1,3}(\D|$)"))</f>
        <v/>
      </c>
      <c r="G961" t="s">
        <v>19</v>
      </c>
      <c r="H961">
        <v>1</v>
      </c>
      <c r="I961">
        <f>LEN(TblAddress[[#This Row],[person_address]])</f>
        <v>11</v>
      </c>
      <c r="J961" s="1">
        <f>IF(TblAddress[[#This Row],[chr_len]]&lt;=I$1002,3,IF(TblAddress[[#This Row],[chr_len]]&lt;=I$1003,2,1))</f>
        <v>3</v>
      </c>
      <c r="K961">
        <f>IF(LEN(TRIM(TblAddress[[#This Row],[cln1]]))=0,0,LEN(TRIM(TblAddress[[#This Row],[cln1]]))-LEN(SUBSTITUTE(TblAddress[[#This Row],[cln1]]," ",""))+1)</f>
        <v>2</v>
      </c>
      <c r="L961">
        <f>IF(LEN(TRIM(TblAddress[[#This Row],[cln2]]))=0,0,LEN(TRIM(TblAddress[[#This Row],[cln2]]))-LEN(SUBSTITUTE(TblAddress[[#This Row],[cln2]]," ",""))+1)</f>
        <v>0</v>
      </c>
      <c r="M961">
        <f>IF(TblAddress[[#This Row],[cln3]]="",0,1)</f>
        <v>0</v>
      </c>
      <c r="N961" s="7">
        <f>LEN(SUBSTITUTE(TblAddress[[#This Row],[cln2]]," ",""))</f>
        <v>0</v>
      </c>
      <c r="O961" s="6">
        <f t="shared" ca="1" si="14"/>
        <v>6.2424532131771904E-2</v>
      </c>
      <c r="P961" s="6">
        <v>0.12427016803006807</v>
      </c>
      <c r="Q961" s="6"/>
      <c r="R961" s="6"/>
      <c r="S961" s="6" t="s">
        <v>2261</v>
      </c>
      <c r="T961" s="7"/>
      <c r="U961" s="7"/>
      <c r="V961" s="8"/>
      <c r="W961" s="7"/>
      <c r="X961" s="7"/>
      <c r="Y961" s="8"/>
      <c r="Z961" s="7" t="s">
        <v>3390</v>
      </c>
      <c r="AA961" s="7" t="s">
        <v>2335</v>
      </c>
      <c r="AB961" s="7"/>
      <c r="AC961" s="6"/>
      <c r="AD961" s="6"/>
      <c r="AE961" s="6">
        <v>0</v>
      </c>
    </row>
    <row r="962" spans="1:31">
      <c r="A962">
        <v>56907480</v>
      </c>
      <c r="B962" t="s">
        <v>1859</v>
      </c>
      <c r="C962" t="s">
        <v>1860</v>
      </c>
      <c r="D962" t="str">
        <f>TRIM(SUBSTITUTE(TblAddress[[#This Row],[person_address]],","," "))</f>
        <v>Higashihiroshima</v>
      </c>
      <c r="E962" t="str">
        <f>TRIM([1]!RegExpReplace(TblAddress[[#This Row],[cln1]],"[^ 0-9]",""))</f>
        <v/>
      </c>
      <c r="F962" t="str">
        <f>TRIM([1]!RegExpFind(TblAddress[[#This Row],[cln1]],"(^|\D)\d{1,3}(\D|$)"))</f>
        <v/>
      </c>
      <c r="G962" t="s">
        <v>8</v>
      </c>
      <c r="H962">
        <v>1</v>
      </c>
      <c r="I962">
        <f>LEN(TblAddress[[#This Row],[person_address]])</f>
        <v>16</v>
      </c>
      <c r="J962" s="1">
        <f>IF(TblAddress[[#This Row],[chr_len]]&lt;=I$1002,3,IF(TblAddress[[#This Row],[chr_len]]&lt;=I$1003,2,1))</f>
        <v>3</v>
      </c>
      <c r="K962">
        <f>IF(LEN(TRIM(TblAddress[[#This Row],[cln1]]))=0,0,LEN(TRIM(TblAddress[[#This Row],[cln1]]))-LEN(SUBSTITUTE(TblAddress[[#This Row],[cln1]]," ",""))+1)</f>
        <v>1</v>
      </c>
      <c r="L962">
        <f>IF(LEN(TRIM(TblAddress[[#This Row],[cln2]]))=0,0,LEN(TRIM(TblAddress[[#This Row],[cln2]]))-LEN(SUBSTITUTE(TblAddress[[#This Row],[cln2]]," ",""))+1)</f>
        <v>0</v>
      </c>
      <c r="M962">
        <f>IF(TblAddress[[#This Row],[cln3]]="",0,1)</f>
        <v>0</v>
      </c>
      <c r="N962" s="7">
        <f>LEN(SUBSTITUTE(TblAddress[[#This Row],[cln2]]," ",""))</f>
        <v>0</v>
      </c>
      <c r="O962" s="6">
        <f t="shared" ref="O962:O1000" ca="1" si="15">RAND()</f>
        <v>0.48045056460779267</v>
      </c>
      <c r="P962" s="6">
        <v>0.12448147008541666</v>
      </c>
      <c r="Q962" s="6"/>
      <c r="R962" s="6"/>
      <c r="S962" s="6" t="s">
        <v>2261</v>
      </c>
      <c r="T962" s="7"/>
      <c r="U962" s="7"/>
      <c r="V962" s="8"/>
      <c r="W962" s="7"/>
      <c r="X962" s="7"/>
      <c r="Y962" s="8"/>
      <c r="Z962" s="7" t="s">
        <v>1860</v>
      </c>
      <c r="AA962" s="7"/>
      <c r="AB962" s="7"/>
      <c r="AC962" s="6"/>
      <c r="AD962" s="6"/>
      <c r="AE962" s="6">
        <v>0</v>
      </c>
    </row>
    <row r="963" spans="1:31">
      <c r="A963">
        <v>56920565</v>
      </c>
      <c r="B963" t="s">
        <v>1861</v>
      </c>
      <c r="C963" t="s">
        <v>733</v>
      </c>
      <c r="D963" t="str">
        <f>TRIM(SUBSTITUTE(TblAddress[[#This Row],[person_address]],","," "))</f>
        <v>Mountain View CA</v>
      </c>
      <c r="E963" t="str">
        <f>TRIM([1]!RegExpReplace(TblAddress[[#This Row],[cln1]],"[^ 0-9]",""))</f>
        <v/>
      </c>
      <c r="F963" t="str">
        <f>TRIM([1]!RegExpFind(TblAddress[[#This Row],[cln1]],"(^|\D)\d{1,3}(\D|$)"))</f>
        <v/>
      </c>
      <c r="G963" t="s">
        <v>19</v>
      </c>
      <c r="H963">
        <v>1</v>
      </c>
      <c r="I963">
        <f>LEN(TblAddress[[#This Row],[person_address]])</f>
        <v>16</v>
      </c>
      <c r="J963" s="1">
        <f>IF(TblAddress[[#This Row],[chr_len]]&lt;=I$1002,3,IF(TblAddress[[#This Row],[chr_len]]&lt;=I$1003,2,1))</f>
        <v>3</v>
      </c>
      <c r="K963">
        <f>IF(LEN(TRIM(TblAddress[[#This Row],[cln1]]))=0,0,LEN(TRIM(TblAddress[[#This Row],[cln1]]))-LEN(SUBSTITUTE(TblAddress[[#This Row],[cln1]]," ",""))+1)</f>
        <v>3</v>
      </c>
      <c r="L963">
        <f>IF(LEN(TRIM(TblAddress[[#This Row],[cln2]]))=0,0,LEN(TRIM(TblAddress[[#This Row],[cln2]]))-LEN(SUBSTITUTE(TblAddress[[#This Row],[cln2]]," ",""))+1)</f>
        <v>0</v>
      </c>
      <c r="M963">
        <f>IF(TblAddress[[#This Row],[cln3]]="",0,1)</f>
        <v>0</v>
      </c>
      <c r="N963" s="7">
        <f>LEN(SUBSTITUTE(TblAddress[[#This Row],[cln2]]," ",""))</f>
        <v>0</v>
      </c>
      <c r="O963" s="6">
        <f t="shared" ca="1" si="15"/>
        <v>0.9738172885360955</v>
      </c>
      <c r="P963" s="6">
        <v>0.12862514561934979</v>
      </c>
      <c r="Q963" s="6"/>
      <c r="R963" s="6"/>
      <c r="S963" s="6" t="s">
        <v>2261</v>
      </c>
      <c r="T963" s="7"/>
      <c r="U963" s="7"/>
      <c r="V963" s="8"/>
      <c r="W963" s="7"/>
      <c r="X963" s="7"/>
      <c r="Y963" s="8"/>
      <c r="Z963" s="7" t="s">
        <v>679</v>
      </c>
      <c r="AA963" s="7" t="s">
        <v>2434</v>
      </c>
      <c r="AB963" s="7"/>
      <c r="AC963" s="6"/>
      <c r="AD963" s="6"/>
      <c r="AE963" s="6">
        <v>0</v>
      </c>
    </row>
    <row r="964" spans="1:31">
      <c r="A964">
        <v>56930825</v>
      </c>
      <c r="B964" t="s">
        <v>1862</v>
      </c>
      <c r="C964" t="s">
        <v>1863</v>
      </c>
      <c r="D964" t="str">
        <f>TRIM(SUBSTITUTE(TblAddress[[#This Row],[person_address]],","," "))</f>
        <v>CROLLES</v>
      </c>
      <c r="E964" t="str">
        <f>TRIM([1]!RegExpReplace(TblAddress[[#This Row],[cln1]],"[^ 0-9]",""))</f>
        <v/>
      </c>
      <c r="F964" t="str">
        <f>TRIM([1]!RegExpFind(TblAddress[[#This Row],[cln1]],"(^|\D)\d{1,3}(\D|$)"))</f>
        <v/>
      </c>
      <c r="G964" t="s">
        <v>9</v>
      </c>
      <c r="H964">
        <v>1</v>
      </c>
      <c r="I964">
        <f>LEN(TblAddress[[#This Row],[person_address]])</f>
        <v>7</v>
      </c>
      <c r="J964" s="1">
        <f>IF(TblAddress[[#This Row],[chr_len]]&lt;=I$1002,3,IF(TblAddress[[#This Row],[chr_len]]&lt;=I$1003,2,1))</f>
        <v>3</v>
      </c>
      <c r="K964">
        <f>IF(LEN(TRIM(TblAddress[[#This Row],[cln1]]))=0,0,LEN(TRIM(TblAddress[[#This Row],[cln1]]))-LEN(SUBSTITUTE(TblAddress[[#This Row],[cln1]]," ",""))+1)</f>
        <v>1</v>
      </c>
      <c r="L964">
        <f>IF(LEN(TRIM(TblAddress[[#This Row],[cln2]]))=0,0,LEN(TRIM(TblAddress[[#This Row],[cln2]]))-LEN(SUBSTITUTE(TblAddress[[#This Row],[cln2]]," ",""))+1)</f>
        <v>0</v>
      </c>
      <c r="M964">
        <f>IF(TblAddress[[#This Row],[cln3]]="",0,1)</f>
        <v>0</v>
      </c>
      <c r="N964" s="7">
        <f>LEN(SUBSTITUTE(TblAddress[[#This Row],[cln2]]," ",""))</f>
        <v>0</v>
      </c>
      <c r="O964" s="6">
        <f t="shared" ca="1" si="15"/>
        <v>0.52140787050217485</v>
      </c>
      <c r="P964" s="6">
        <v>0.199278187522971</v>
      </c>
      <c r="Q964" s="6"/>
      <c r="R964" s="6"/>
      <c r="S964" s="6" t="s">
        <v>2266</v>
      </c>
      <c r="T964" s="6"/>
      <c r="U964" s="6"/>
      <c r="V964" s="8"/>
      <c r="W964" s="7"/>
      <c r="X964" s="6"/>
      <c r="Y964" s="8"/>
      <c r="Z964" s="6" t="s">
        <v>1863</v>
      </c>
      <c r="AA964" s="6"/>
      <c r="AB964" s="6"/>
      <c r="AC964" s="6"/>
      <c r="AD964" s="6"/>
      <c r="AE964" s="6">
        <v>0</v>
      </c>
    </row>
    <row r="965" spans="1:31">
      <c r="A965">
        <v>56939945</v>
      </c>
      <c r="B965" t="s">
        <v>1864</v>
      </c>
      <c r="C965" t="s">
        <v>683</v>
      </c>
      <c r="D965" t="str">
        <f>TRIM(SUBSTITUTE(TblAddress[[#This Row],[person_address]],","," "))</f>
        <v>Daejeon</v>
      </c>
      <c r="E965" t="str">
        <f>TRIM([1]!RegExpReplace(TblAddress[[#This Row],[cln1]],"[^ 0-9]",""))</f>
        <v/>
      </c>
      <c r="F965" t="str">
        <f>TRIM([1]!RegExpFind(TblAddress[[#This Row],[cln1]],"(^|\D)\d{1,3}(\D|$)"))</f>
        <v/>
      </c>
      <c r="G965" t="s">
        <v>15</v>
      </c>
      <c r="H965">
        <v>1</v>
      </c>
      <c r="I965">
        <f>LEN(TblAddress[[#This Row],[person_address]])</f>
        <v>7</v>
      </c>
      <c r="J965" s="1">
        <f>IF(TblAddress[[#This Row],[chr_len]]&lt;=I$1002,3,IF(TblAddress[[#This Row],[chr_len]]&lt;=I$1003,2,1))</f>
        <v>3</v>
      </c>
      <c r="K965">
        <f>IF(LEN(TRIM(TblAddress[[#This Row],[cln1]]))=0,0,LEN(TRIM(TblAddress[[#This Row],[cln1]]))-LEN(SUBSTITUTE(TblAddress[[#This Row],[cln1]]," ",""))+1)</f>
        <v>1</v>
      </c>
      <c r="L965">
        <f>IF(LEN(TRIM(TblAddress[[#This Row],[cln2]]))=0,0,LEN(TRIM(TblAddress[[#This Row],[cln2]]))-LEN(SUBSTITUTE(TblAddress[[#This Row],[cln2]]," ",""))+1)</f>
        <v>0</v>
      </c>
      <c r="M965">
        <f>IF(TblAddress[[#This Row],[cln3]]="",0,1)</f>
        <v>0</v>
      </c>
      <c r="N965" s="7">
        <f>LEN(SUBSTITUTE(TblAddress[[#This Row],[cln2]]," ",""))</f>
        <v>0</v>
      </c>
      <c r="O965" s="6">
        <f t="shared" ca="1" si="15"/>
        <v>7.2276410697326821E-2</v>
      </c>
      <c r="P965" s="6">
        <v>0.12185357344543846</v>
      </c>
      <c r="Q965" s="6"/>
      <c r="R965" s="6"/>
      <c r="S965" s="6" t="s">
        <v>2261</v>
      </c>
      <c r="T965" s="7"/>
      <c r="U965" s="7"/>
      <c r="V965" s="8"/>
      <c r="W965" s="7"/>
      <c r="X965" s="7"/>
      <c r="Y965" s="8"/>
      <c r="Z965" s="7" t="s">
        <v>683</v>
      </c>
      <c r="AA965" s="7"/>
      <c r="AB965" s="7"/>
      <c r="AC965" s="6"/>
      <c r="AD965" s="6"/>
      <c r="AE965" s="6">
        <v>0</v>
      </c>
    </row>
    <row r="966" spans="1:31">
      <c r="A966">
        <v>56948314</v>
      </c>
      <c r="B966" t="s">
        <v>1865</v>
      </c>
      <c r="C966" t="s">
        <v>1866</v>
      </c>
      <c r="D966" t="str">
        <f>TRIM(SUBSTITUTE(TblAddress[[#This Row],[person_address]],","," "))</f>
        <v>Playa Vista CA</v>
      </c>
      <c r="E966" t="str">
        <f>TRIM([1]!RegExpReplace(TblAddress[[#This Row],[cln1]],"[^ 0-9]",""))</f>
        <v/>
      </c>
      <c r="F966" t="str">
        <f>TRIM([1]!RegExpFind(TblAddress[[#This Row],[cln1]],"(^|\D)\d{1,3}(\D|$)"))</f>
        <v/>
      </c>
      <c r="G966" t="s">
        <v>19</v>
      </c>
      <c r="H966">
        <v>1</v>
      </c>
      <c r="I966">
        <f>LEN(TblAddress[[#This Row],[person_address]])</f>
        <v>14</v>
      </c>
      <c r="J966" s="1">
        <f>IF(TblAddress[[#This Row],[chr_len]]&lt;=I$1002,3,IF(TblAddress[[#This Row],[chr_len]]&lt;=I$1003,2,1))</f>
        <v>3</v>
      </c>
      <c r="K966">
        <f>IF(LEN(TRIM(TblAddress[[#This Row],[cln1]]))=0,0,LEN(TRIM(TblAddress[[#This Row],[cln1]]))-LEN(SUBSTITUTE(TblAddress[[#This Row],[cln1]]," ",""))+1)</f>
        <v>3</v>
      </c>
      <c r="L966">
        <f>IF(LEN(TRIM(TblAddress[[#This Row],[cln2]]))=0,0,LEN(TRIM(TblAddress[[#This Row],[cln2]]))-LEN(SUBSTITUTE(TblAddress[[#This Row],[cln2]]," ",""))+1)</f>
        <v>0</v>
      </c>
      <c r="M966">
        <f>IF(TblAddress[[#This Row],[cln3]]="",0,1)</f>
        <v>0</v>
      </c>
      <c r="N966" s="7">
        <f>LEN(SUBSTITUTE(TblAddress[[#This Row],[cln2]]," ",""))</f>
        <v>0</v>
      </c>
      <c r="O966" s="6">
        <f t="shared" ca="1" si="15"/>
        <v>0.64364323304221582</v>
      </c>
      <c r="P966" s="6">
        <v>0.16882337577302153</v>
      </c>
      <c r="Q966" s="6"/>
      <c r="R966" s="6"/>
      <c r="S966" s="6" t="s">
        <v>2264</v>
      </c>
      <c r="T966" s="7"/>
      <c r="U966" s="7"/>
      <c r="V966" s="8"/>
      <c r="W966" s="7"/>
      <c r="X966" s="7"/>
      <c r="Y966" s="8"/>
      <c r="Z966" s="7" t="s">
        <v>2827</v>
      </c>
      <c r="AA966" s="7" t="s">
        <v>64</v>
      </c>
      <c r="AB966" s="7"/>
      <c r="AC966" s="7"/>
      <c r="AD966" s="7"/>
      <c r="AE966" s="7">
        <v>0</v>
      </c>
    </row>
    <row r="967" spans="1:31">
      <c r="A967">
        <v>56969137</v>
      </c>
      <c r="B967" t="s">
        <v>1867</v>
      </c>
      <c r="C967" t="s">
        <v>642</v>
      </c>
      <c r="D967" t="str">
        <f>TRIM(SUBSTITUTE(TblAddress[[#This Row],[person_address]],","," "))</f>
        <v>Sunnyvale CA</v>
      </c>
      <c r="E967" t="str">
        <f>TRIM([1]!RegExpReplace(TblAddress[[#This Row],[cln1]],"[^ 0-9]",""))</f>
        <v/>
      </c>
      <c r="F967" t="str">
        <f>TRIM([1]!RegExpFind(TblAddress[[#This Row],[cln1]],"(^|\D)\d{1,3}(\D|$)"))</f>
        <v/>
      </c>
      <c r="G967" t="s">
        <v>19</v>
      </c>
      <c r="H967">
        <v>1</v>
      </c>
      <c r="I967">
        <f>LEN(TblAddress[[#This Row],[person_address]])</f>
        <v>12</v>
      </c>
      <c r="J967" s="1">
        <f>IF(TblAddress[[#This Row],[chr_len]]&lt;=I$1002,3,IF(TblAddress[[#This Row],[chr_len]]&lt;=I$1003,2,1))</f>
        <v>3</v>
      </c>
      <c r="K967">
        <f>IF(LEN(TRIM(TblAddress[[#This Row],[cln1]]))=0,0,LEN(TRIM(TblAddress[[#This Row],[cln1]]))-LEN(SUBSTITUTE(TblAddress[[#This Row],[cln1]]," ",""))+1)</f>
        <v>2</v>
      </c>
      <c r="L967">
        <f>IF(LEN(TRIM(TblAddress[[#This Row],[cln2]]))=0,0,LEN(TRIM(TblAddress[[#This Row],[cln2]]))-LEN(SUBSTITUTE(TblAddress[[#This Row],[cln2]]," ",""))+1)</f>
        <v>0</v>
      </c>
      <c r="M967">
        <f>IF(TblAddress[[#This Row],[cln3]]="",0,1)</f>
        <v>0</v>
      </c>
      <c r="N967" s="7">
        <f>LEN(SUBSTITUTE(TblAddress[[#This Row],[cln2]]," ",""))</f>
        <v>0</v>
      </c>
      <c r="O967" s="6">
        <f t="shared" ca="1" si="15"/>
        <v>0.27013091815647949</v>
      </c>
      <c r="P967" s="6">
        <v>0.13136215396085704</v>
      </c>
      <c r="Q967" s="6"/>
      <c r="R967" s="6"/>
      <c r="S967" s="6" t="s">
        <v>2262</v>
      </c>
      <c r="T967" s="6"/>
      <c r="U967" s="6"/>
      <c r="V967" s="6"/>
      <c r="W967" s="7"/>
      <c r="X967" s="6"/>
      <c r="Y967" s="8"/>
      <c r="Z967" s="6" t="s">
        <v>640</v>
      </c>
      <c r="AA967" s="6" t="s">
        <v>64</v>
      </c>
      <c r="AB967" s="6"/>
      <c r="AC967" s="6"/>
      <c r="AD967" s="6"/>
      <c r="AE967" s="6">
        <v>0</v>
      </c>
    </row>
    <row r="968" spans="1:31">
      <c r="A968">
        <v>57277505</v>
      </c>
      <c r="B968" t="s">
        <v>1868</v>
      </c>
      <c r="C968" t="s">
        <v>4</v>
      </c>
      <c r="D968" t="str">
        <f>TRIM(SUBSTITUTE(TblAddress[[#This Row],[person_address]],","," "))</f>
        <v>DE</v>
      </c>
      <c r="E968" t="str">
        <f>TRIM([1]!RegExpReplace(TblAddress[[#This Row],[cln1]],"[^ 0-9]",""))</f>
        <v/>
      </c>
      <c r="F968" t="str">
        <f>TRIM([1]!RegExpFind(TblAddress[[#This Row],[cln1]],"(^|\D)\d{1,3}(\D|$)"))</f>
        <v/>
      </c>
      <c r="G968" t="s">
        <v>4</v>
      </c>
      <c r="H968">
        <v>1</v>
      </c>
      <c r="I968">
        <f>LEN(TblAddress[[#This Row],[person_address]])</f>
        <v>2</v>
      </c>
      <c r="J968" s="1">
        <f>IF(TblAddress[[#This Row],[chr_len]]&lt;=I$1002,3,IF(TblAddress[[#This Row],[chr_len]]&lt;=I$1003,2,1))</f>
        <v>3</v>
      </c>
      <c r="K968">
        <f>IF(LEN(TRIM(TblAddress[[#This Row],[cln1]]))=0,0,LEN(TRIM(TblAddress[[#This Row],[cln1]]))-LEN(SUBSTITUTE(TblAddress[[#This Row],[cln1]]," ",""))+1)</f>
        <v>1</v>
      </c>
      <c r="L968">
        <f>IF(LEN(TRIM(TblAddress[[#This Row],[cln2]]))=0,0,LEN(TRIM(TblAddress[[#This Row],[cln2]]))-LEN(SUBSTITUTE(TblAddress[[#This Row],[cln2]]," ",""))+1)</f>
        <v>0</v>
      </c>
      <c r="M968">
        <f>IF(TblAddress[[#This Row],[cln3]]="",0,1)</f>
        <v>0</v>
      </c>
      <c r="N968" s="7">
        <f>LEN(SUBSTITUTE(TblAddress[[#This Row],[cln2]]," ",""))</f>
        <v>0</v>
      </c>
      <c r="O968" s="6">
        <f t="shared" ca="1" si="15"/>
        <v>9.56597413612712E-2</v>
      </c>
      <c r="P968" s="6">
        <v>0.20448851568575965</v>
      </c>
      <c r="Q968" s="6"/>
      <c r="R968" s="6"/>
      <c r="S968" s="6" t="s">
        <v>2266</v>
      </c>
      <c r="T968" s="6"/>
      <c r="U968" s="6"/>
      <c r="V968" s="8"/>
      <c r="W968" s="7"/>
      <c r="X968" s="6"/>
      <c r="Y968" s="8"/>
      <c r="Z968" s="6"/>
      <c r="AA968" s="6"/>
      <c r="AB968" s="6" t="s">
        <v>4</v>
      </c>
      <c r="AC968" s="6"/>
      <c r="AD968" s="6"/>
      <c r="AE968" s="6">
        <v>0</v>
      </c>
    </row>
    <row r="969" spans="1:31">
      <c r="A969">
        <v>57754589</v>
      </c>
      <c r="B969" t="s">
        <v>1869</v>
      </c>
      <c r="C969" t="s">
        <v>1870</v>
      </c>
      <c r="D969" t="str">
        <f>TRIM(SUBSTITUTE(TblAddress[[#This Row],[person_address]],","," "))</f>
        <v>9 rue Robert Marchand 92260 Fontenay aux Roses</v>
      </c>
      <c r="E969" t="str">
        <f>TRIM([1]!RegExpReplace(TblAddress[[#This Row],[cln1]],"[^ 0-9]",""))</f>
        <v>9 92260</v>
      </c>
      <c r="F969" t="str">
        <f>TRIM([1]!RegExpFind(TblAddress[[#This Row],[cln1]],"(^|\D)\d{1,3}(\D|$)"))</f>
        <v>9</v>
      </c>
      <c r="G969" t="s">
        <v>9</v>
      </c>
      <c r="H969">
        <v>1</v>
      </c>
      <c r="I969">
        <f>LEN(TblAddress[[#This Row],[person_address]])</f>
        <v>46</v>
      </c>
      <c r="J969" s="1">
        <f>IF(TblAddress[[#This Row],[chr_len]]&lt;=I$1002,3,IF(TblAddress[[#This Row],[chr_len]]&lt;=I$1003,2,1))</f>
        <v>1</v>
      </c>
      <c r="K969">
        <f>IF(LEN(TRIM(TblAddress[[#This Row],[cln1]]))=0,0,LEN(TRIM(TblAddress[[#This Row],[cln1]]))-LEN(SUBSTITUTE(TblAddress[[#This Row],[cln1]]," ",""))+1)</f>
        <v>8</v>
      </c>
      <c r="L969">
        <f>IF(LEN(TRIM(TblAddress[[#This Row],[cln2]]))=0,0,LEN(TRIM(TblAddress[[#This Row],[cln2]]))-LEN(SUBSTITUTE(TblAddress[[#This Row],[cln2]]," ",""))+1)</f>
        <v>2</v>
      </c>
      <c r="M969">
        <f>IF(TblAddress[[#This Row],[cln3]]="",0,1)</f>
        <v>1</v>
      </c>
      <c r="N969" s="7">
        <f>LEN(SUBSTITUTE(TblAddress[[#This Row],[cln2]]," ",""))</f>
        <v>6</v>
      </c>
      <c r="O969" s="6">
        <f t="shared" ca="1" si="15"/>
        <v>0.75968525353807548</v>
      </c>
      <c r="P969" s="6">
        <v>0.19735590849928608</v>
      </c>
      <c r="Q969" s="6"/>
      <c r="R969" s="6"/>
      <c r="S969" s="6" t="s">
        <v>2265</v>
      </c>
      <c r="T969" s="7"/>
      <c r="U969" s="7"/>
      <c r="V969" s="8" t="s">
        <v>3637</v>
      </c>
      <c r="W969" s="7">
        <v>9</v>
      </c>
      <c r="X969" s="7" t="s">
        <v>3638</v>
      </c>
      <c r="Y969" s="8" t="s">
        <v>3639</v>
      </c>
      <c r="Z969" s="7"/>
      <c r="AA969" s="7"/>
      <c r="AB969" s="7"/>
      <c r="AC969" s="7"/>
      <c r="AD969" s="7"/>
      <c r="AE969" s="7">
        <v>1</v>
      </c>
    </row>
    <row r="970" spans="1:31">
      <c r="A970">
        <v>57756747</v>
      </c>
      <c r="B970" t="s">
        <v>1871</v>
      </c>
      <c r="C970" t="s">
        <v>1872</v>
      </c>
      <c r="D970" t="str">
        <f>TRIM(SUBSTITUTE(TblAddress[[#This Row],[person_address]],","," "))</f>
        <v>c/o Huawei Technologies Duesseldorf GmbH Riesstr.25 80992 Munich</v>
      </c>
      <c r="E970" t="str">
        <f>TRIM([1]!RegExpReplace(TblAddress[[#This Row],[cln1]],"[^ 0-9]",""))</f>
        <v>25 80992</v>
      </c>
      <c r="F970" t="str">
        <f>TRIM([1]!RegExpFind(TblAddress[[#This Row],[cln1]],"(^|\D)\d{1,3}(\D|$)"))</f>
        <v>.25</v>
      </c>
      <c r="G970" t="s">
        <v>4</v>
      </c>
      <c r="H970">
        <v>1</v>
      </c>
      <c r="I970">
        <f>LEN(TblAddress[[#This Row],[person_address]])</f>
        <v>64</v>
      </c>
      <c r="J970" s="1">
        <f>IF(TblAddress[[#This Row],[chr_len]]&lt;=I$1002,3,IF(TblAddress[[#This Row],[chr_len]]&lt;=I$1003,2,1))</f>
        <v>1</v>
      </c>
      <c r="K970">
        <f>IF(LEN(TRIM(TblAddress[[#This Row],[cln1]]))=0,0,LEN(TRIM(TblAddress[[#This Row],[cln1]]))-LEN(SUBSTITUTE(TblAddress[[#This Row],[cln1]]," ",""))+1)</f>
        <v>8</v>
      </c>
      <c r="L970">
        <f>IF(LEN(TRIM(TblAddress[[#This Row],[cln2]]))=0,0,LEN(TRIM(TblAddress[[#This Row],[cln2]]))-LEN(SUBSTITUTE(TblAddress[[#This Row],[cln2]]," ",""))+1)</f>
        <v>2</v>
      </c>
      <c r="M970">
        <f>IF(TblAddress[[#This Row],[cln3]]="",0,1)</f>
        <v>1</v>
      </c>
      <c r="N970" s="7">
        <f>LEN(SUBSTITUTE(TblAddress[[#This Row],[cln2]]," ",""))</f>
        <v>7</v>
      </c>
      <c r="O970" s="6">
        <f t="shared" ca="1" si="15"/>
        <v>0.19864829415151941</v>
      </c>
      <c r="P970" s="6">
        <v>0.12161708352885625</v>
      </c>
      <c r="Q970" s="6"/>
      <c r="R970" s="6"/>
      <c r="S970" s="6" t="s">
        <v>2261</v>
      </c>
      <c r="T970" s="7" t="s">
        <v>3391</v>
      </c>
      <c r="U970" s="7"/>
      <c r="V970" s="8" t="s">
        <v>3392</v>
      </c>
      <c r="W970" s="7">
        <v>25</v>
      </c>
      <c r="X970" s="7"/>
      <c r="Y970" s="8" t="s">
        <v>3393</v>
      </c>
      <c r="Z970" s="7" t="s">
        <v>614</v>
      </c>
      <c r="AA970" s="7"/>
      <c r="AB970" s="7"/>
      <c r="AC970" s="6"/>
      <c r="AD970" s="6"/>
      <c r="AE970" s="6">
        <v>1</v>
      </c>
    </row>
    <row r="971" spans="1:31">
      <c r="A971">
        <v>57829980</v>
      </c>
      <c r="B971" t="s">
        <v>1873</v>
      </c>
      <c r="C971" t="s">
        <v>1874</v>
      </c>
      <c r="D971" t="str">
        <f>TRIM(SUBSTITUTE(TblAddress[[#This Row],[person_address]],","," "))</f>
        <v>9977 N 90th St. Scottsdale AZ Arizona 85258</v>
      </c>
      <c r="E971" t="str">
        <f>TRIM([1]!RegExpReplace(TblAddress[[#This Row],[cln1]],"[^ 0-9]",""))</f>
        <v>9977 90 85258</v>
      </c>
      <c r="F971" t="str">
        <f>TRIM([1]!RegExpFind(TblAddress[[#This Row],[cln1]],"(^|\D)\d{1,3}(\D|$)"))</f>
        <v>90t</v>
      </c>
      <c r="G971" t="s">
        <v>19</v>
      </c>
      <c r="H971">
        <v>1</v>
      </c>
      <c r="I971">
        <f>LEN(TblAddress[[#This Row],[person_address]])</f>
        <v>44</v>
      </c>
      <c r="J971" s="1">
        <f>IF(TblAddress[[#This Row],[chr_len]]&lt;=I$1002,3,IF(TblAddress[[#This Row],[chr_len]]&lt;=I$1003,2,1))</f>
        <v>1</v>
      </c>
      <c r="K971">
        <f>IF(LEN(TRIM(TblAddress[[#This Row],[cln1]]))=0,0,LEN(TRIM(TblAddress[[#This Row],[cln1]]))-LEN(SUBSTITUTE(TblAddress[[#This Row],[cln1]]," ",""))+1)</f>
        <v>8</v>
      </c>
      <c r="L971">
        <f>IF(LEN(TRIM(TblAddress[[#This Row],[cln2]]))=0,0,LEN(TRIM(TblAddress[[#This Row],[cln2]]))-LEN(SUBSTITUTE(TblAddress[[#This Row],[cln2]]," ",""))+1)</f>
        <v>3</v>
      </c>
      <c r="M971">
        <f>IF(TblAddress[[#This Row],[cln3]]="",0,1)</f>
        <v>1</v>
      </c>
      <c r="N971" s="7">
        <f>LEN(SUBSTITUTE(TblAddress[[#This Row],[cln2]]," ",""))</f>
        <v>11</v>
      </c>
      <c r="O971" s="6">
        <f t="shared" ca="1" si="15"/>
        <v>0.34210086644332627</v>
      </c>
      <c r="P971" s="6">
        <v>0.13033251623890452</v>
      </c>
      <c r="Q971" s="6"/>
      <c r="R971" s="6"/>
      <c r="S971" s="6" t="s">
        <v>2261</v>
      </c>
      <c r="T971" s="7"/>
      <c r="U971" s="7"/>
      <c r="V971" s="8" t="s">
        <v>3394</v>
      </c>
      <c r="W971" s="7"/>
      <c r="X971" s="7"/>
      <c r="Y971" s="8" t="s">
        <v>3395</v>
      </c>
      <c r="Z971" s="7" t="s">
        <v>3396</v>
      </c>
      <c r="AA971" s="7" t="s">
        <v>3397</v>
      </c>
      <c r="AB971" s="7"/>
      <c r="AC971" s="6"/>
      <c r="AD971" s="6"/>
      <c r="AE971" s="6">
        <v>1</v>
      </c>
    </row>
    <row r="972" spans="1:31">
      <c r="A972">
        <v>57838839</v>
      </c>
      <c r="B972" t="s">
        <v>1946</v>
      </c>
      <c r="C972" t="s">
        <v>2003</v>
      </c>
      <c r="D972" t="str">
        <f>TRIM(SUBSTITUTE(TblAddress[[#This Row],[person_address]],","," "))</f>
        <v>CEJN AB P.O. Box 245 Rattvägen 1 541 25 Skövde</v>
      </c>
      <c r="E972" t="str">
        <f>TRIM([1]!RegExpReplace(TblAddress[[#This Row],[cln1]],"[^ 0-9]",""))</f>
        <v>245 1 541 25</v>
      </c>
      <c r="F972" t="str">
        <f>TRIM([1]!RegExpFind(TblAddress[[#This Row],[cln1]],"(^|\D)\d{1,3}(\D|$)"))</f>
        <v>245</v>
      </c>
      <c r="G972" t="s">
        <v>30</v>
      </c>
      <c r="H972">
        <v>1</v>
      </c>
      <c r="I972">
        <f>LEN(TblAddress[[#This Row],[person_address]])</f>
        <v>46</v>
      </c>
      <c r="J972" s="1">
        <f>IF(TblAddress[[#This Row],[chr_len]]&lt;=I$1002,3,IF(TblAddress[[#This Row],[chr_len]]&lt;=I$1003,2,1))</f>
        <v>1</v>
      </c>
      <c r="K972">
        <f>IF(LEN(TRIM(TblAddress[[#This Row],[cln1]]))=0,0,LEN(TRIM(TblAddress[[#This Row],[cln1]]))-LEN(SUBSTITUTE(TblAddress[[#This Row],[cln1]]," ",""))+1)</f>
        <v>10</v>
      </c>
      <c r="L972">
        <f>IF(LEN(TRIM(TblAddress[[#This Row],[cln2]]))=0,0,LEN(TRIM(TblAddress[[#This Row],[cln2]]))-LEN(SUBSTITUTE(TblAddress[[#This Row],[cln2]]," ",""))+1)</f>
        <v>4</v>
      </c>
      <c r="M972">
        <f>IF(TblAddress[[#This Row],[cln3]]="",0,1)</f>
        <v>1</v>
      </c>
      <c r="N972" s="7">
        <f>LEN(SUBSTITUTE(TblAddress[[#This Row],[cln2]]," ",""))</f>
        <v>9</v>
      </c>
      <c r="O972" s="6">
        <f t="shared" ca="1" si="15"/>
        <v>3.0228946002505364E-2</v>
      </c>
      <c r="P972" s="6">
        <v>0.19107664900081955</v>
      </c>
      <c r="Q972" s="6"/>
      <c r="R972" s="6"/>
      <c r="S972" s="6" t="s">
        <v>2265</v>
      </c>
      <c r="T972" s="7" t="s">
        <v>3640</v>
      </c>
      <c r="U972" s="7" t="s">
        <v>3641</v>
      </c>
      <c r="V972" s="8" t="s">
        <v>3642</v>
      </c>
      <c r="W972" s="7">
        <v>1</v>
      </c>
      <c r="X972" s="7"/>
      <c r="Y972" s="8" t="s">
        <v>3643</v>
      </c>
      <c r="Z972" s="7" t="s">
        <v>3644</v>
      </c>
      <c r="AA972" s="7"/>
      <c r="AB972" s="7"/>
      <c r="AC972" s="7"/>
      <c r="AD972" s="7"/>
      <c r="AE972" s="7">
        <v>1</v>
      </c>
    </row>
    <row r="973" spans="1:31">
      <c r="A973">
        <v>57854571</v>
      </c>
      <c r="B973" t="s">
        <v>1875</v>
      </c>
      <c r="C973" t="s">
        <v>1876</v>
      </c>
      <c r="D973" t="str">
        <f>TRIM(SUBSTITUTE(TblAddress[[#This Row],[person_address]],","," "))</f>
        <v>123 Nova Scotia Drive RD 2 Waipu 0582</v>
      </c>
      <c r="E973" t="str">
        <f>TRIM([1]!RegExpReplace(TblAddress[[#This Row],[cln1]],"[^ 0-9]",""))</f>
        <v>123 2 0582</v>
      </c>
      <c r="F973" t="str">
        <f>TRIM([1]!RegExpFind(TblAddress[[#This Row],[cln1]],"(^|\D)\d{1,3}(\D|$)"))</f>
        <v>123</v>
      </c>
      <c r="G973" t="s">
        <v>247</v>
      </c>
      <c r="H973">
        <v>1</v>
      </c>
      <c r="I973">
        <f>LEN(TblAddress[[#This Row],[person_address]])</f>
        <v>37</v>
      </c>
      <c r="J973" s="1">
        <f>IF(TblAddress[[#This Row],[chr_len]]&lt;=I$1002,3,IF(TblAddress[[#This Row],[chr_len]]&lt;=I$1003,2,1))</f>
        <v>1</v>
      </c>
      <c r="K973">
        <f>IF(LEN(TRIM(TblAddress[[#This Row],[cln1]]))=0,0,LEN(TRIM(TblAddress[[#This Row],[cln1]]))-LEN(SUBSTITUTE(TblAddress[[#This Row],[cln1]]," ",""))+1)</f>
        <v>8</v>
      </c>
      <c r="L973">
        <f>IF(LEN(TRIM(TblAddress[[#This Row],[cln2]]))=0,0,LEN(TRIM(TblAddress[[#This Row],[cln2]]))-LEN(SUBSTITUTE(TblAddress[[#This Row],[cln2]]," ",""))+1)</f>
        <v>3</v>
      </c>
      <c r="M973">
        <f>IF(TblAddress[[#This Row],[cln3]]="",0,1)</f>
        <v>1</v>
      </c>
      <c r="N973" s="7">
        <f>LEN(SUBSTITUTE(TblAddress[[#This Row],[cln2]]," ",""))</f>
        <v>8</v>
      </c>
      <c r="O973" s="6">
        <f t="shared" ca="1" si="15"/>
        <v>0.53813366386187633</v>
      </c>
      <c r="P973" s="6">
        <v>0.21404437282261168</v>
      </c>
      <c r="Q973" s="6"/>
      <c r="R973" s="6"/>
      <c r="S973" s="6" t="s">
        <v>2266</v>
      </c>
      <c r="T973" s="6"/>
      <c r="U973" s="6"/>
      <c r="V973" s="8" t="s">
        <v>2541</v>
      </c>
      <c r="W973" s="6">
        <v>123</v>
      </c>
      <c r="X973" s="6"/>
      <c r="Y973" s="8">
        <v>582</v>
      </c>
      <c r="Z973" s="6" t="s">
        <v>2542</v>
      </c>
      <c r="AA973" s="6"/>
      <c r="AB973" s="6"/>
      <c r="AC973" s="6" t="s">
        <v>2543</v>
      </c>
      <c r="AD973" s="6"/>
      <c r="AE973" s="6">
        <v>1</v>
      </c>
    </row>
    <row r="974" spans="1:31">
      <c r="A974">
        <v>57864573</v>
      </c>
      <c r="B974" t="s">
        <v>1877</v>
      </c>
      <c r="C974" t="s">
        <v>1878</v>
      </c>
      <c r="D974" t="str">
        <f>TRIM(SUBSTITUTE(TblAddress[[#This Row],[person_address]],","," "))</f>
        <v>c/o Technicolor USA Inc 175 South San Antonio Rd Los Altos California 94022</v>
      </c>
      <c r="E974" t="str">
        <f>TRIM([1]!RegExpReplace(TblAddress[[#This Row],[cln1]],"[^ 0-9]",""))</f>
        <v>175 94022</v>
      </c>
      <c r="F974" t="str">
        <f>TRIM([1]!RegExpFind(TblAddress[[#This Row],[cln1]],"(^|\D)\d{1,3}(\D|$)"))</f>
        <v>175</v>
      </c>
      <c r="G974" t="s">
        <v>19</v>
      </c>
      <c r="H974">
        <v>1</v>
      </c>
      <c r="I974">
        <f>LEN(TblAddress[[#This Row],[person_address]])</f>
        <v>76</v>
      </c>
      <c r="J974" s="1">
        <f>IF(TblAddress[[#This Row],[chr_len]]&lt;=I$1002,3,IF(TblAddress[[#This Row],[chr_len]]&lt;=I$1003,2,1))</f>
        <v>1</v>
      </c>
      <c r="K974">
        <f>IF(LEN(TRIM(TblAddress[[#This Row],[cln1]]))=0,0,LEN(TRIM(TblAddress[[#This Row],[cln1]]))-LEN(SUBSTITUTE(TblAddress[[#This Row],[cln1]]," ",""))+1)</f>
        <v>13</v>
      </c>
      <c r="L974">
        <f>IF(LEN(TRIM(TblAddress[[#This Row],[cln2]]))=0,0,LEN(TRIM(TblAddress[[#This Row],[cln2]]))-LEN(SUBSTITUTE(TblAddress[[#This Row],[cln2]]," ",""))+1)</f>
        <v>2</v>
      </c>
      <c r="M974">
        <f>IF(TblAddress[[#This Row],[cln3]]="",0,1)</f>
        <v>1</v>
      </c>
      <c r="N974" s="7">
        <f>LEN(SUBSTITUTE(TblAddress[[#This Row],[cln2]]," ",""))</f>
        <v>8</v>
      </c>
      <c r="O974" s="6">
        <f t="shared" ca="1" si="15"/>
        <v>0.16237850179958768</v>
      </c>
      <c r="P974" s="6">
        <v>0.19926661687210923</v>
      </c>
      <c r="Q974" s="6"/>
      <c r="R974" s="6"/>
      <c r="S974" s="6" t="s">
        <v>2266</v>
      </c>
      <c r="T974" s="6" t="s">
        <v>2544</v>
      </c>
      <c r="U974" s="6"/>
      <c r="V974" s="8" t="s">
        <v>2545</v>
      </c>
      <c r="W974" s="6">
        <v>175</v>
      </c>
      <c r="X974" s="6" t="s">
        <v>2546</v>
      </c>
      <c r="Y974" s="8" t="s">
        <v>2547</v>
      </c>
      <c r="Z974" s="6" t="s">
        <v>2434</v>
      </c>
      <c r="AA974" s="6"/>
      <c r="AB974" s="6"/>
      <c r="AC974" s="6"/>
      <c r="AD974" s="6"/>
      <c r="AE974" s="6">
        <v>1</v>
      </c>
    </row>
    <row r="975" spans="1:31">
      <c r="A975">
        <v>57879288</v>
      </c>
      <c r="B975" t="s">
        <v>1879</v>
      </c>
      <c r="C975" t="s">
        <v>1880</v>
      </c>
      <c r="D975" t="str">
        <f>TRIM(SUBSTITUTE(TblAddress[[#This Row],[person_address]],","," "))</f>
        <v>28 Fayette Street G-Unit Cambrige MA 02139</v>
      </c>
      <c r="E975" t="str">
        <f>TRIM([1]!RegExpReplace(TblAddress[[#This Row],[cln1]],"[^ 0-9]",""))</f>
        <v>28 02139</v>
      </c>
      <c r="F975" t="str">
        <f>TRIM([1]!RegExpFind(TblAddress[[#This Row],[cln1]],"(^|\D)\d{1,3}(\D|$)"))</f>
        <v>28</v>
      </c>
      <c r="G975" t="s">
        <v>19</v>
      </c>
      <c r="H975">
        <v>1</v>
      </c>
      <c r="I975">
        <f>LEN(TblAddress[[#This Row],[person_address]])</f>
        <v>43</v>
      </c>
      <c r="J975" s="1">
        <f>IF(TblAddress[[#This Row],[chr_len]]&lt;=I$1002,3,IF(TblAddress[[#This Row],[chr_len]]&lt;=I$1003,2,1))</f>
        <v>1</v>
      </c>
      <c r="K975">
        <f>IF(LEN(TRIM(TblAddress[[#This Row],[cln1]]))=0,0,LEN(TRIM(TblAddress[[#This Row],[cln1]]))-LEN(SUBSTITUTE(TblAddress[[#This Row],[cln1]]," ",""))+1)</f>
        <v>7</v>
      </c>
      <c r="L975">
        <f>IF(LEN(TRIM(TblAddress[[#This Row],[cln2]]))=0,0,LEN(TRIM(TblAddress[[#This Row],[cln2]]))-LEN(SUBSTITUTE(TblAddress[[#This Row],[cln2]]," ",""))+1)</f>
        <v>2</v>
      </c>
      <c r="M975">
        <f>IF(TblAddress[[#This Row],[cln3]]="",0,1)</f>
        <v>1</v>
      </c>
      <c r="N975" s="7">
        <f>LEN(SUBSTITUTE(TblAddress[[#This Row],[cln2]]," ",""))</f>
        <v>7</v>
      </c>
      <c r="O975" s="6">
        <f t="shared" ca="1" si="15"/>
        <v>0.99541129537674444</v>
      </c>
      <c r="P975" s="6">
        <v>0.12331483052279801</v>
      </c>
      <c r="Q975" s="6"/>
      <c r="R975" s="6"/>
      <c r="S975" s="6" t="s">
        <v>2261</v>
      </c>
      <c r="T975" s="7"/>
      <c r="U975" s="7"/>
      <c r="V975" s="8" t="s">
        <v>3398</v>
      </c>
      <c r="W975" s="7">
        <v>28</v>
      </c>
      <c r="X975" s="7" t="s">
        <v>3399</v>
      </c>
      <c r="Y975" s="8" t="s">
        <v>3400</v>
      </c>
      <c r="Z975" s="7" t="s">
        <v>3401</v>
      </c>
      <c r="AA975" s="7" t="s">
        <v>2380</v>
      </c>
      <c r="AB975" s="7"/>
      <c r="AC975" s="6"/>
      <c r="AD975" s="6"/>
      <c r="AE975" s="6">
        <v>1</v>
      </c>
    </row>
    <row r="976" spans="1:31">
      <c r="A976">
        <v>57912714</v>
      </c>
      <c r="B976" t="s">
        <v>1881</v>
      </c>
      <c r="C976" t="s">
        <v>1882</v>
      </c>
      <c r="D976" t="str">
        <f>TRIM(SUBSTITUTE(TblAddress[[#This Row],[person_address]],","," "))</f>
        <v>St John's</v>
      </c>
      <c r="E976" t="str">
        <f>TRIM([1]!RegExpReplace(TblAddress[[#This Row],[cln1]],"[^ 0-9]",""))</f>
        <v/>
      </c>
      <c r="F976" t="str">
        <f>TRIM([1]!RegExpFind(TblAddress[[#This Row],[cln1]],"(^|\D)\d{1,3}(\D|$)"))</f>
        <v/>
      </c>
      <c r="G976" t="s">
        <v>64</v>
      </c>
      <c r="H976">
        <v>1</v>
      </c>
      <c r="I976">
        <f>LEN(TblAddress[[#This Row],[person_address]])</f>
        <v>9</v>
      </c>
      <c r="J976" s="1">
        <f>IF(TblAddress[[#This Row],[chr_len]]&lt;=I$1002,3,IF(TblAddress[[#This Row],[chr_len]]&lt;=I$1003,2,1))</f>
        <v>3</v>
      </c>
      <c r="K976">
        <f>IF(LEN(TRIM(TblAddress[[#This Row],[cln1]]))=0,0,LEN(TRIM(TblAddress[[#This Row],[cln1]]))-LEN(SUBSTITUTE(TblAddress[[#This Row],[cln1]]," ",""))+1)</f>
        <v>2</v>
      </c>
      <c r="L976">
        <f>IF(LEN(TRIM(TblAddress[[#This Row],[cln2]]))=0,0,LEN(TRIM(TblAddress[[#This Row],[cln2]]))-LEN(SUBSTITUTE(TblAddress[[#This Row],[cln2]]," ",""))+1)</f>
        <v>0</v>
      </c>
      <c r="M976">
        <f>IF(TblAddress[[#This Row],[cln3]]="",0,1)</f>
        <v>0</v>
      </c>
      <c r="N976" s="7">
        <f>LEN(SUBSTITUTE(TblAddress[[#This Row],[cln2]]," ",""))</f>
        <v>0</v>
      </c>
      <c r="O976" s="6">
        <f t="shared" ca="1" si="15"/>
        <v>0.90342717313496457</v>
      </c>
      <c r="P976" s="6">
        <v>0.20387644756026857</v>
      </c>
      <c r="Q976" s="6"/>
      <c r="R976" s="6"/>
      <c r="S976" s="6" t="s">
        <v>2266</v>
      </c>
      <c r="T976" s="6"/>
      <c r="U976" s="6"/>
      <c r="V976" s="8"/>
      <c r="W976" s="6"/>
      <c r="X976" s="6"/>
      <c r="Y976" s="8"/>
      <c r="Z976" s="6" t="s">
        <v>1882</v>
      </c>
      <c r="AA976" s="6"/>
      <c r="AB976" s="6"/>
      <c r="AC976" s="6"/>
      <c r="AD976" s="6"/>
      <c r="AE976" s="6">
        <v>0</v>
      </c>
    </row>
    <row r="977" spans="1:31">
      <c r="A977">
        <v>57915274</v>
      </c>
      <c r="B977" t="s">
        <v>1883</v>
      </c>
      <c r="C977" t="s">
        <v>1699</v>
      </c>
      <c r="D977" t="str">
        <f>TRIM(SUBSTITUTE(TblAddress[[#This Row],[person_address]],","," "))</f>
        <v>Hsinchu County</v>
      </c>
      <c r="E977" t="str">
        <f>TRIM([1]!RegExpReplace(TblAddress[[#This Row],[cln1]],"[^ 0-9]",""))</f>
        <v/>
      </c>
      <c r="F977" t="str">
        <f>TRIM([1]!RegExpFind(TblAddress[[#This Row],[cln1]],"(^|\D)\d{1,3}(\D|$)"))</f>
        <v/>
      </c>
      <c r="G977" t="s">
        <v>11</v>
      </c>
      <c r="H977">
        <v>1</v>
      </c>
      <c r="I977">
        <f>LEN(TblAddress[[#This Row],[person_address]])</f>
        <v>14</v>
      </c>
      <c r="J977" s="1">
        <f>IF(TblAddress[[#This Row],[chr_len]]&lt;=I$1002,3,IF(TblAddress[[#This Row],[chr_len]]&lt;=I$1003,2,1))</f>
        <v>3</v>
      </c>
      <c r="K977">
        <f>IF(LEN(TRIM(TblAddress[[#This Row],[cln1]]))=0,0,LEN(TRIM(TblAddress[[#This Row],[cln1]]))-LEN(SUBSTITUTE(TblAddress[[#This Row],[cln1]]," ",""))+1)</f>
        <v>2</v>
      </c>
      <c r="L977">
        <f>IF(LEN(TRIM(TblAddress[[#This Row],[cln2]]))=0,0,LEN(TRIM(TblAddress[[#This Row],[cln2]]))-LEN(SUBSTITUTE(TblAddress[[#This Row],[cln2]]," ",""))+1)</f>
        <v>0</v>
      </c>
      <c r="M977">
        <f>IF(TblAddress[[#This Row],[cln3]]="",0,1)</f>
        <v>0</v>
      </c>
      <c r="N977" s="7">
        <f>LEN(SUBSTITUTE(TblAddress[[#This Row],[cln2]]," ",""))</f>
        <v>0</v>
      </c>
      <c r="O977" s="6">
        <f t="shared" ca="1" si="15"/>
        <v>0.26866426484376416</v>
      </c>
      <c r="P977" s="6">
        <v>0.18050387486010422</v>
      </c>
      <c r="Q977" s="6"/>
      <c r="R977" s="6"/>
      <c r="S977" s="6" t="s">
        <v>2265</v>
      </c>
      <c r="T977" s="7"/>
      <c r="U977" s="7"/>
      <c r="V977" s="8"/>
      <c r="W977" s="7"/>
      <c r="X977" s="7" t="s">
        <v>1699</v>
      </c>
      <c r="Y977" s="8"/>
      <c r="Z977" s="7"/>
      <c r="AA977" s="7"/>
      <c r="AB977" s="7"/>
      <c r="AC977" s="7"/>
      <c r="AD977" s="7"/>
      <c r="AE977" s="7">
        <v>0</v>
      </c>
    </row>
    <row r="978" spans="1:31">
      <c r="A978">
        <v>57955074</v>
      </c>
      <c r="B978" t="s">
        <v>1884</v>
      </c>
      <c r="C978" t="s">
        <v>1135</v>
      </c>
      <c r="D978" t="str">
        <f>TRIM(SUBSTITUTE(TblAddress[[#This Row],[person_address]],","," "))</f>
        <v>Andhra Pradesh</v>
      </c>
      <c r="E978" t="str">
        <f>TRIM([1]!RegExpReplace(TblAddress[[#This Row],[cln1]],"[^ 0-9]",""))</f>
        <v/>
      </c>
      <c r="F978" t="str">
        <f>TRIM([1]!RegExpFind(TblAddress[[#This Row],[cln1]],"(^|\D)\d{1,3}(\D|$)"))</f>
        <v/>
      </c>
      <c r="G978" t="s">
        <v>210</v>
      </c>
      <c r="H978">
        <v>1</v>
      </c>
      <c r="I978">
        <f>LEN(TblAddress[[#This Row],[person_address]])</f>
        <v>14</v>
      </c>
      <c r="J978" s="1">
        <f>IF(TblAddress[[#This Row],[chr_len]]&lt;=I$1002,3,IF(TblAddress[[#This Row],[chr_len]]&lt;=I$1003,2,1))</f>
        <v>3</v>
      </c>
      <c r="K978">
        <f>IF(LEN(TRIM(TblAddress[[#This Row],[cln1]]))=0,0,LEN(TRIM(TblAddress[[#This Row],[cln1]]))-LEN(SUBSTITUTE(TblAddress[[#This Row],[cln1]]," ",""))+1)</f>
        <v>2</v>
      </c>
      <c r="L978">
        <f>IF(LEN(TRIM(TblAddress[[#This Row],[cln2]]))=0,0,LEN(TRIM(TblAddress[[#This Row],[cln2]]))-LEN(SUBSTITUTE(TblAddress[[#This Row],[cln2]]," ",""))+1)</f>
        <v>0</v>
      </c>
      <c r="M978">
        <f>IF(TblAddress[[#This Row],[cln3]]="",0,1)</f>
        <v>0</v>
      </c>
      <c r="N978" s="7">
        <f>LEN(SUBSTITUTE(TblAddress[[#This Row],[cln2]]," ",""))</f>
        <v>0</v>
      </c>
      <c r="O978" s="6">
        <f t="shared" ca="1" si="15"/>
        <v>0.55036023112889709</v>
      </c>
      <c r="P978" s="6">
        <v>0.16711583171755706</v>
      </c>
      <c r="Q978" s="6"/>
      <c r="R978" s="6"/>
      <c r="S978" s="6" t="s">
        <v>2264</v>
      </c>
      <c r="T978" s="7"/>
      <c r="U978" s="7"/>
      <c r="V978" s="8"/>
      <c r="W978" s="7"/>
      <c r="X978" s="7"/>
      <c r="Y978" s="8"/>
      <c r="Z978" s="7" t="s">
        <v>1135</v>
      </c>
      <c r="AA978" s="7"/>
      <c r="AB978" s="7"/>
      <c r="AC978" s="7"/>
      <c r="AD978" s="7"/>
      <c r="AE978" s="7">
        <v>0</v>
      </c>
    </row>
    <row r="979" spans="1:31">
      <c r="A979">
        <v>57956383</v>
      </c>
      <c r="B979" t="s">
        <v>1885</v>
      </c>
      <c r="C979" t="s">
        <v>975</v>
      </c>
      <c r="D979" t="str">
        <f>TRIM(SUBSTITUTE(TblAddress[[#This Row],[person_address]],","," "))</f>
        <v>Hyderabad</v>
      </c>
      <c r="E979" t="str">
        <f>TRIM([1]!RegExpReplace(TblAddress[[#This Row],[cln1]],"[^ 0-9]",""))</f>
        <v/>
      </c>
      <c r="F979" t="str">
        <f>TRIM([1]!RegExpFind(TblAddress[[#This Row],[cln1]],"(^|\D)\d{1,3}(\D|$)"))</f>
        <v/>
      </c>
      <c r="G979" t="s">
        <v>210</v>
      </c>
      <c r="H979">
        <v>1</v>
      </c>
      <c r="I979">
        <f>LEN(TblAddress[[#This Row],[person_address]])</f>
        <v>9</v>
      </c>
      <c r="J979" s="1">
        <f>IF(TblAddress[[#This Row],[chr_len]]&lt;=I$1002,3,IF(TblAddress[[#This Row],[chr_len]]&lt;=I$1003,2,1))</f>
        <v>3</v>
      </c>
      <c r="K979">
        <f>IF(LEN(TRIM(TblAddress[[#This Row],[cln1]]))=0,0,LEN(TRIM(TblAddress[[#This Row],[cln1]]))-LEN(SUBSTITUTE(TblAddress[[#This Row],[cln1]]," ",""))+1)</f>
        <v>1</v>
      </c>
      <c r="L979">
        <f>IF(LEN(TRIM(TblAddress[[#This Row],[cln2]]))=0,0,LEN(TRIM(TblAddress[[#This Row],[cln2]]))-LEN(SUBSTITUTE(TblAddress[[#This Row],[cln2]]," ",""))+1)</f>
        <v>0</v>
      </c>
      <c r="M979">
        <f>IF(TblAddress[[#This Row],[cln3]]="",0,1)</f>
        <v>0</v>
      </c>
      <c r="N979" s="7">
        <f>LEN(SUBSTITUTE(TblAddress[[#This Row],[cln2]]," ",""))</f>
        <v>0</v>
      </c>
      <c r="O979" s="6">
        <f t="shared" ca="1" si="15"/>
        <v>0.71934024131787555</v>
      </c>
      <c r="P979" s="6">
        <v>0.18699878439951545</v>
      </c>
      <c r="Q979" s="6"/>
      <c r="R979" s="6"/>
      <c r="S979" s="6" t="s">
        <v>2265</v>
      </c>
      <c r="T979" s="7"/>
      <c r="U979" s="7"/>
      <c r="V979" s="8"/>
      <c r="W979" s="7"/>
      <c r="X979" s="7"/>
      <c r="Y979" s="8"/>
      <c r="Z979" s="7" t="s">
        <v>975</v>
      </c>
      <c r="AA979" s="7"/>
      <c r="AB979" s="7"/>
      <c r="AC979" s="7"/>
      <c r="AD979" s="7"/>
      <c r="AE979" s="7">
        <v>0</v>
      </c>
    </row>
    <row r="980" spans="1:31">
      <c r="A980">
        <v>57963733</v>
      </c>
      <c r="B980" t="s">
        <v>1886</v>
      </c>
      <c r="C980" t="s">
        <v>1887</v>
      </c>
      <c r="D980" t="str">
        <f>TRIM(SUBSTITUTE(TblAddress[[#This Row],[person_address]],","," "))</f>
        <v>Edison NJ</v>
      </c>
      <c r="E980" t="str">
        <f>TRIM([1]!RegExpReplace(TblAddress[[#This Row],[cln1]],"[^ 0-9]",""))</f>
        <v/>
      </c>
      <c r="F980" t="str">
        <f>TRIM([1]!RegExpFind(TblAddress[[#This Row],[cln1]],"(^|\D)\d{1,3}(\D|$)"))</f>
        <v/>
      </c>
      <c r="G980" t="s">
        <v>19</v>
      </c>
      <c r="H980">
        <v>1</v>
      </c>
      <c r="I980">
        <f>LEN(TblAddress[[#This Row],[person_address]])</f>
        <v>9</v>
      </c>
      <c r="J980" s="1">
        <f>IF(TblAddress[[#This Row],[chr_len]]&lt;=I$1002,3,IF(TblAddress[[#This Row],[chr_len]]&lt;=I$1003,2,1))</f>
        <v>3</v>
      </c>
      <c r="K980">
        <f>IF(LEN(TRIM(TblAddress[[#This Row],[cln1]]))=0,0,LEN(TRIM(TblAddress[[#This Row],[cln1]]))-LEN(SUBSTITUTE(TblAddress[[#This Row],[cln1]]," ",""))+1)</f>
        <v>2</v>
      </c>
      <c r="L980">
        <f>IF(LEN(TRIM(TblAddress[[#This Row],[cln2]]))=0,0,LEN(TRIM(TblAddress[[#This Row],[cln2]]))-LEN(SUBSTITUTE(TblAddress[[#This Row],[cln2]]," ",""))+1)</f>
        <v>0</v>
      </c>
      <c r="M980">
        <f>IF(TblAddress[[#This Row],[cln3]]="",0,1)</f>
        <v>0</v>
      </c>
      <c r="N980" s="7">
        <f>LEN(SUBSTITUTE(TblAddress[[#This Row],[cln2]]," ",""))</f>
        <v>0</v>
      </c>
      <c r="O980" s="6">
        <f t="shared" ca="1" si="15"/>
        <v>1.7579628342100473E-2</v>
      </c>
      <c r="P980" s="6">
        <v>0.17675269046854869</v>
      </c>
      <c r="Q980" s="6"/>
      <c r="R980" s="6"/>
      <c r="S980" s="6" t="s">
        <v>2264</v>
      </c>
      <c r="T980" s="7"/>
      <c r="U980" s="7"/>
      <c r="V980" s="8"/>
      <c r="W980" s="7"/>
      <c r="X980" s="7"/>
      <c r="Y980" s="8"/>
      <c r="Z980" s="7" t="s">
        <v>2828</v>
      </c>
      <c r="AA980" s="7" t="s">
        <v>2105</v>
      </c>
      <c r="AB980" s="7"/>
      <c r="AC980" s="7"/>
      <c r="AD980" s="7"/>
      <c r="AE980" s="7">
        <v>0</v>
      </c>
    </row>
    <row r="981" spans="1:31">
      <c r="A981">
        <v>57964477</v>
      </c>
      <c r="B981" t="s">
        <v>1888</v>
      </c>
      <c r="C981" t="s">
        <v>768</v>
      </c>
      <c r="D981" t="str">
        <f>TRIM(SUBSTITUTE(TblAddress[[#This Row],[person_address]],","," "))</f>
        <v>Milpitas CA</v>
      </c>
      <c r="E981" t="str">
        <f>TRIM([1]!RegExpReplace(TblAddress[[#This Row],[cln1]],"[^ 0-9]",""))</f>
        <v/>
      </c>
      <c r="F981" t="str">
        <f>TRIM([1]!RegExpFind(TblAddress[[#This Row],[cln1]],"(^|\D)\d{1,3}(\D|$)"))</f>
        <v/>
      </c>
      <c r="G981" t="s">
        <v>19</v>
      </c>
      <c r="H981">
        <v>1</v>
      </c>
      <c r="I981">
        <f>LEN(TblAddress[[#This Row],[person_address]])</f>
        <v>11</v>
      </c>
      <c r="J981" s="1">
        <f>IF(TblAddress[[#This Row],[chr_len]]&lt;=I$1002,3,IF(TblAddress[[#This Row],[chr_len]]&lt;=I$1003,2,1))</f>
        <v>3</v>
      </c>
      <c r="K981">
        <f>IF(LEN(TRIM(TblAddress[[#This Row],[cln1]]))=0,0,LEN(TRIM(TblAddress[[#This Row],[cln1]]))-LEN(SUBSTITUTE(TblAddress[[#This Row],[cln1]]," ",""))+1)</f>
        <v>2</v>
      </c>
      <c r="L981">
        <f>IF(LEN(TRIM(TblAddress[[#This Row],[cln2]]))=0,0,LEN(TRIM(TblAddress[[#This Row],[cln2]]))-LEN(SUBSTITUTE(TblAddress[[#This Row],[cln2]]," ",""))+1)</f>
        <v>0</v>
      </c>
      <c r="M981">
        <f>IF(TblAddress[[#This Row],[cln3]]="",0,1)</f>
        <v>0</v>
      </c>
      <c r="N981" s="7">
        <f>LEN(SUBSTITUTE(TblAddress[[#This Row],[cln2]]," ",""))</f>
        <v>0</v>
      </c>
      <c r="O981" s="6">
        <f t="shared" ca="1" si="15"/>
        <v>0.86773928538989908</v>
      </c>
      <c r="P981" s="6">
        <v>0.19435482959491812</v>
      </c>
      <c r="Q981" s="6"/>
      <c r="R981" s="6"/>
      <c r="S981" s="6" t="s">
        <v>2265</v>
      </c>
      <c r="T981" s="7"/>
      <c r="U981" s="7"/>
      <c r="V981" s="8"/>
      <c r="W981" s="6"/>
      <c r="X981" s="7" t="s">
        <v>3645</v>
      </c>
      <c r="Y981" s="8"/>
      <c r="Z981" s="7"/>
      <c r="AA981" s="7" t="s">
        <v>64</v>
      </c>
      <c r="AB981" s="7"/>
      <c r="AC981" s="7"/>
      <c r="AD981" s="7"/>
      <c r="AE981" s="7">
        <v>0</v>
      </c>
    </row>
    <row r="982" spans="1:31">
      <c r="A982">
        <v>57965491</v>
      </c>
      <c r="B982" t="s">
        <v>1889</v>
      </c>
      <c r="C982" t="s">
        <v>1890</v>
      </c>
      <c r="D982" t="str">
        <f>TRIM(SUBSTITUTE(TblAddress[[#This Row],[person_address]],","," "))</f>
        <v>Wolfsburg</v>
      </c>
      <c r="E982" t="str">
        <f>TRIM([1]!RegExpReplace(TblAddress[[#This Row],[cln1]],"[^ 0-9]",""))</f>
        <v/>
      </c>
      <c r="F982" t="str">
        <f>TRIM([1]!RegExpFind(TblAddress[[#This Row],[cln1]],"(^|\D)\d{1,3}(\D|$)"))</f>
        <v/>
      </c>
      <c r="G982" t="s">
        <v>4</v>
      </c>
      <c r="H982">
        <v>1</v>
      </c>
      <c r="I982">
        <f>LEN(TblAddress[[#This Row],[person_address]])</f>
        <v>9</v>
      </c>
      <c r="J982" s="1">
        <f>IF(TblAddress[[#This Row],[chr_len]]&lt;=I$1002,3,IF(TblAddress[[#This Row],[chr_len]]&lt;=I$1003,2,1))</f>
        <v>3</v>
      </c>
      <c r="K982">
        <f>IF(LEN(TRIM(TblAddress[[#This Row],[cln1]]))=0,0,LEN(TRIM(TblAddress[[#This Row],[cln1]]))-LEN(SUBSTITUTE(TblAddress[[#This Row],[cln1]]," ",""))+1)</f>
        <v>1</v>
      </c>
      <c r="L982">
        <f>IF(LEN(TRIM(TblAddress[[#This Row],[cln2]]))=0,0,LEN(TRIM(TblAddress[[#This Row],[cln2]]))-LEN(SUBSTITUTE(TblAddress[[#This Row],[cln2]]," ",""))+1)</f>
        <v>0</v>
      </c>
      <c r="M982">
        <f>IF(TblAddress[[#This Row],[cln3]]="",0,1)</f>
        <v>0</v>
      </c>
      <c r="N982" s="7">
        <f>LEN(SUBSTITUTE(TblAddress[[#This Row],[cln2]]," ",""))</f>
        <v>0</v>
      </c>
      <c r="O982" s="6">
        <f t="shared" ca="1" si="15"/>
        <v>9.3861545249894651E-2</v>
      </c>
      <c r="P982" s="6">
        <v>0.1164152827193996</v>
      </c>
      <c r="Q982" s="6"/>
      <c r="R982" s="6"/>
      <c r="S982" s="6" t="s">
        <v>2261</v>
      </c>
      <c r="T982" s="7"/>
      <c r="U982" s="7"/>
      <c r="V982" s="8"/>
      <c r="W982" s="6"/>
      <c r="X982" s="7"/>
      <c r="Y982" s="8"/>
      <c r="Z982" s="7" t="s">
        <v>1890</v>
      </c>
      <c r="AA982" s="7"/>
      <c r="AB982" s="7"/>
      <c r="AC982" s="6"/>
      <c r="AD982" s="6"/>
      <c r="AE982" s="6">
        <v>0</v>
      </c>
    </row>
    <row r="983" spans="1:31">
      <c r="A983">
        <v>57974251</v>
      </c>
      <c r="B983" t="s">
        <v>1891</v>
      </c>
      <c r="C983" t="s">
        <v>2004</v>
      </c>
      <c r="D983" t="str">
        <f>TRIM(SUBSTITUTE(TblAddress[[#This Row],[person_address]],","," "))</f>
        <v>Lüne</v>
      </c>
      <c r="E983" t="str">
        <f>TRIM([1]!RegExpReplace(TblAddress[[#This Row],[cln1]],"[^ 0-9]",""))</f>
        <v/>
      </c>
      <c r="F983" t="str">
        <f>TRIM([1]!RegExpFind(TblAddress[[#This Row],[cln1]],"(^|\D)\d{1,3}(\D|$)"))</f>
        <v/>
      </c>
      <c r="G983" t="s">
        <v>4</v>
      </c>
      <c r="H983">
        <v>1</v>
      </c>
      <c r="I983">
        <f>LEN(TblAddress[[#This Row],[person_address]])</f>
        <v>4</v>
      </c>
      <c r="J983" s="1">
        <f>IF(TblAddress[[#This Row],[chr_len]]&lt;=I$1002,3,IF(TblAddress[[#This Row],[chr_len]]&lt;=I$1003,2,1))</f>
        <v>3</v>
      </c>
      <c r="K983">
        <f>IF(LEN(TRIM(TblAddress[[#This Row],[cln1]]))=0,0,LEN(TRIM(TblAddress[[#This Row],[cln1]]))-LEN(SUBSTITUTE(TblAddress[[#This Row],[cln1]]," ",""))+1)</f>
        <v>1</v>
      </c>
      <c r="L983">
        <f>IF(LEN(TRIM(TblAddress[[#This Row],[cln2]]))=0,0,LEN(TRIM(TblAddress[[#This Row],[cln2]]))-LEN(SUBSTITUTE(TblAddress[[#This Row],[cln2]]," ",""))+1)</f>
        <v>0</v>
      </c>
      <c r="M983">
        <f>IF(TblAddress[[#This Row],[cln3]]="",0,1)</f>
        <v>0</v>
      </c>
      <c r="N983" s="7">
        <f>LEN(SUBSTITUTE(TblAddress[[#This Row],[cln2]]," ",""))</f>
        <v>0</v>
      </c>
      <c r="O983" s="6">
        <f t="shared" ca="1" si="15"/>
        <v>0.82640798261705106</v>
      </c>
      <c r="P983" s="6">
        <v>0.17299897332438374</v>
      </c>
      <c r="Q983" s="6"/>
      <c r="R983" s="6"/>
      <c r="S983" s="6" t="s">
        <v>2264</v>
      </c>
      <c r="T983" s="7"/>
      <c r="U983" s="7"/>
      <c r="V983" s="8"/>
      <c r="W983" s="6"/>
      <c r="X983" s="7" t="s">
        <v>2829</v>
      </c>
      <c r="Y983" s="8"/>
      <c r="Z983" s="7"/>
      <c r="AA983" s="7"/>
      <c r="AB983" s="7"/>
      <c r="AC983" s="7"/>
      <c r="AD983" s="7"/>
      <c r="AE983" s="7">
        <v>0</v>
      </c>
    </row>
    <row r="984" spans="1:31">
      <c r="A984">
        <v>58071436</v>
      </c>
      <c r="B984" t="s">
        <v>1892</v>
      </c>
      <c r="C984" t="s">
        <v>736</v>
      </c>
      <c r="D984" t="str">
        <f>TRIM(SUBSTITUTE(TblAddress[[#This Row],[person_address]],","," "))</f>
        <v>Palo Alto CA</v>
      </c>
      <c r="E984" t="str">
        <f>TRIM([1]!RegExpReplace(TblAddress[[#This Row],[cln1]],"[^ 0-9]",""))</f>
        <v/>
      </c>
      <c r="F984" t="str">
        <f>TRIM([1]!RegExpFind(TblAddress[[#This Row],[cln1]],"(^|\D)\d{1,3}(\D|$)"))</f>
        <v/>
      </c>
      <c r="G984" t="s">
        <v>19</v>
      </c>
      <c r="H984">
        <v>1</v>
      </c>
      <c r="I984">
        <f>LEN(TblAddress[[#This Row],[person_address]])</f>
        <v>12</v>
      </c>
      <c r="J984" s="1">
        <f>IF(TblAddress[[#This Row],[chr_len]]&lt;=I$1002,3,IF(TblAddress[[#This Row],[chr_len]]&lt;=I$1003,2,1))</f>
        <v>3</v>
      </c>
      <c r="K984">
        <f>IF(LEN(TRIM(TblAddress[[#This Row],[cln1]]))=0,0,LEN(TRIM(TblAddress[[#This Row],[cln1]]))-LEN(SUBSTITUTE(TblAddress[[#This Row],[cln1]]," ",""))+1)</f>
        <v>3</v>
      </c>
      <c r="L984">
        <f>IF(LEN(TRIM(TblAddress[[#This Row],[cln2]]))=0,0,LEN(TRIM(TblAddress[[#This Row],[cln2]]))-LEN(SUBSTITUTE(TblAddress[[#This Row],[cln2]]," ",""))+1)</f>
        <v>0</v>
      </c>
      <c r="M984">
        <f>IF(TblAddress[[#This Row],[cln3]]="",0,1)</f>
        <v>0</v>
      </c>
      <c r="N984" s="7">
        <f>LEN(SUBSTITUTE(TblAddress[[#This Row],[cln2]]," ",""))</f>
        <v>0</v>
      </c>
      <c r="O984" s="6">
        <f t="shared" ca="1" si="15"/>
        <v>0.70345402404158408</v>
      </c>
      <c r="P984" s="6">
        <v>0.13498942685019077</v>
      </c>
      <c r="Q984" s="6"/>
      <c r="R984" s="6"/>
      <c r="S984" s="6" t="s">
        <v>2262</v>
      </c>
      <c r="T984" s="6"/>
      <c r="U984" s="6"/>
      <c r="V984" s="6"/>
      <c r="W984" s="6"/>
      <c r="X984" s="6"/>
      <c r="Y984" s="18"/>
      <c r="Z984" s="6" t="s">
        <v>3909</v>
      </c>
      <c r="AA984" s="6" t="s">
        <v>64</v>
      </c>
      <c r="AB984" s="6"/>
      <c r="AC984" s="6"/>
      <c r="AD984" s="6"/>
      <c r="AE984" s="6">
        <v>0</v>
      </c>
    </row>
    <row r="985" spans="1:31">
      <c r="A985">
        <v>58072271</v>
      </c>
      <c r="B985" t="s">
        <v>1893</v>
      </c>
      <c r="C985" t="s">
        <v>629</v>
      </c>
      <c r="D985" t="str">
        <f>TRIM(SUBSTITUTE(TblAddress[[#This Row],[person_address]],","," "))</f>
        <v>Cupertino CA</v>
      </c>
      <c r="E985" t="str">
        <f>TRIM([1]!RegExpReplace(TblAddress[[#This Row],[cln1]],"[^ 0-9]",""))</f>
        <v/>
      </c>
      <c r="F985" t="str">
        <f>TRIM([1]!RegExpFind(TblAddress[[#This Row],[cln1]],"(^|\D)\d{1,3}(\D|$)"))</f>
        <v/>
      </c>
      <c r="G985" t="s">
        <v>19</v>
      </c>
      <c r="H985">
        <v>1</v>
      </c>
      <c r="I985">
        <f>LEN(TblAddress[[#This Row],[person_address]])</f>
        <v>12</v>
      </c>
      <c r="J985" s="1">
        <f>IF(TblAddress[[#This Row],[chr_len]]&lt;=I$1002,3,IF(TblAddress[[#This Row],[chr_len]]&lt;=I$1003,2,1))</f>
        <v>3</v>
      </c>
      <c r="K985">
        <f>IF(LEN(TRIM(TblAddress[[#This Row],[cln1]]))=0,0,LEN(TRIM(TblAddress[[#This Row],[cln1]]))-LEN(SUBSTITUTE(TblAddress[[#This Row],[cln1]]," ",""))+1)</f>
        <v>2</v>
      </c>
      <c r="L985">
        <f>IF(LEN(TRIM(TblAddress[[#This Row],[cln2]]))=0,0,LEN(TRIM(TblAddress[[#This Row],[cln2]]))-LEN(SUBSTITUTE(TblAddress[[#This Row],[cln2]]," ",""))+1)</f>
        <v>0</v>
      </c>
      <c r="M985">
        <f>IF(TblAddress[[#This Row],[cln3]]="",0,1)</f>
        <v>0</v>
      </c>
      <c r="N985" s="7">
        <f>LEN(SUBSTITUTE(TblAddress[[#This Row],[cln2]]," ",""))</f>
        <v>0</v>
      </c>
      <c r="O985" s="6">
        <f t="shared" ca="1" si="15"/>
        <v>0.16030472964610343</v>
      </c>
      <c r="P985" s="6">
        <v>0.13584880270782507</v>
      </c>
      <c r="Q985" s="6"/>
      <c r="R985" s="6"/>
      <c r="S985" s="6" t="s">
        <v>2262</v>
      </c>
      <c r="T985" s="6"/>
      <c r="U985" s="6"/>
      <c r="V985" s="6"/>
      <c r="W985" s="6"/>
      <c r="X985" s="6"/>
      <c r="Y985" s="8"/>
      <c r="Z985" s="6" t="s">
        <v>625</v>
      </c>
      <c r="AA985" s="6" t="s">
        <v>64</v>
      </c>
      <c r="AB985" s="6"/>
      <c r="AC985" s="6"/>
      <c r="AD985" s="6"/>
      <c r="AE985" s="6">
        <v>0</v>
      </c>
    </row>
    <row r="986" spans="1:31">
      <c r="A986">
        <v>58087542</v>
      </c>
      <c r="B986" t="s">
        <v>1894</v>
      </c>
      <c r="C986" t="s">
        <v>607</v>
      </c>
      <c r="D986" t="str">
        <f>TRIM(SUBSTITUTE(TblAddress[[#This Row],[person_address]],","," "))</f>
        <v>Woodridge IL</v>
      </c>
      <c r="E986" t="str">
        <f>TRIM([1]!RegExpReplace(TblAddress[[#This Row],[cln1]],"[^ 0-9]",""))</f>
        <v/>
      </c>
      <c r="F986" t="str">
        <f>TRIM([1]!RegExpFind(TblAddress[[#This Row],[cln1]],"(^|\D)\d{1,3}(\D|$)"))</f>
        <v/>
      </c>
      <c r="G986" t="s">
        <v>19</v>
      </c>
      <c r="H986">
        <v>1</v>
      </c>
      <c r="I986">
        <f>LEN(TblAddress[[#This Row],[person_address]])</f>
        <v>12</v>
      </c>
      <c r="J986" s="1">
        <f>IF(TblAddress[[#This Row],[chr_len]]&lt;=I$1002,3,IF(TblAddress[[#This Row],[chr_len]]&lt;=I$1003,2,1))</f>
        <v>3</v>
      </c>
      <c r="K986">
        <f>IF(LEN(TRIM(TblAddress[[#This Row],[cln1]]))=0,0,LEN(TRIM(TblAddress[[#This Row],[cln1]]))-LEN(SUBSTITUTE(TblAddress[[#This Row],[cln1]]," ",""))+1)</f>
        <v>2</v>
      </c>
      <c r="L986">
        <f>IF(LEN(TRIM(TblAddress[[#This Row],[cln2]]))=0,0,LEN(TRIM(TblAddress[[#This Row],[cln2]]))-LEN(SUBSTITUTE(TblAddress[[#This Row],[cln2]]," ",""))+1)</f>
        <v>0</v>
      </c>
      <c r="M986">
        <f>IF(TblAddress[[#This Row],[cln3]]="",0,1)</f>
        <v>0</v>
      </c>
      <c r="N986" s="7">
        <f>LEN(SUBSTITUTE(TblAddress[[#This Row],[cln2]]," ",""))</f>
        <v>0</v>
      </c>
      <c r="O986" s="6">
        <f t="shared" ca="1" si="15"/>
        <v>0.696841905287236</v>
      </c>
      <c r="P986" s="6">
        <v>0.15118809569660774</v>
      </c>
      <c r="Q986" s="6"/>
      <c r="R986" s="6"/>
      <c r="S986" s="6" t="s">
        <v>2263</v>
      </c>
      <c r="T986" s="6"/>
      <c r="U986" s="6"/>
      <c r="V986" s="8"/>
      <c r="W986" s="6"/>
      <c r="X986" s="6"/>
      <c r="Y986" s="8"/>
      <c r="Z986" s="6" t="s">
        <v>3163</v>
      </c>
      <c r="AA986" s="6" t="s">
        <v>75</v>
      </c>
      <c r="AB986" s="6"/>
      <c r="AC986" s="6"/>
      <c r="AD986" s="6"/>
      <c r="AE986" s="6">
        <v>0</v>
      </c>
    </row>
    <row r="987" spans="1:31">
      <c r="A987">
        <v>58088035</v>
      </c>
      <c r="B987" t="s">
        <v>1895</v>
      </c>
      <c r="C987" t="s">
        <v>1896</v>
      </c>
      <c r="D987" t="str">
        <f>TRIM(SUBSTITUTE(TblAddress[[#This Row],[person_address]],","," "))</f>
        <v>Ndabeni</v>
      </c>
      <c r="E987" t="str">
        <f>TRIM([1]!RegExpReplace(TblAddress[[#This Row],[cln1]],"[^ 0-9]",""))</f>
        <v/>
      </c>
      <c r="F987" t="str">
        <f>TRIM([1]!RegExpFind(TblAddress[[#This Row],[cln1]],"(^|\D)\d{1,3}(\D|$)"))</f>
        <v/>
      </c>
      <c r="G987" t="s">
        <v>276</v>
      </c>
      <c r="H987">
        <v>1</v>
      </c>
      <c r="I987">
        <f>LEN(TblAddress[[#This Row],[person_address]])</f>
        <v>7</v>
      </c>
      <c r="J987" s="1">
        <f>IF(TblAddress[[#This Row],[chr_len]]&lt;=I$1002,3,IF(TblAddress[[#This Row],[chr_len]]&lt;=I$1003,2,1))</f>
        <v>3</v>
      </c>
      <c r="K987">
        <f>IF(LEN(TRIM(TblAddress[[#This Row],[cln1]]))=0,0,LEN(TRIM(TblAddress[[#This Row],[cln1]]))-LEN(SUBSTITUTE(TblAddress[[#This Row],[cln1]]," ",""))+1)</f>
        <v>1</v>
      </c>
      <c r="L987">
        <f>IF(LEN(TRIM(TblAddress[[#This Row],[cln2]]))=0,0,LEN(TRIM(TblAddress[[#This Row],[cln2]]))-LEN(SUBSTITUTE(TblAddress[[#This Row],[cln2]]," ",""))+1)</f>
        <v>0</v>
      </c>
      <c r="M987">
        <f>IF(TblAddress[[#This Row],[cln3]]="",0,1)</f>
        <v>0</v>
      </c>
      <c r="N987" s="7">
        <f>LEN(SUBSTITUTE(TblAddress[[#This Row],[cln2]]," ",""))</f>
        <v>0</v>
      </c>
      <c r="O987" s="6">
        <f t="shared" ca="1" si="15"/>
        <v>0.69321919192219394</v>
      </c>
      <c r="P987" s="6">
        <v>0.16269493421306092</v>
      </c>
      <c r="Q987" s="6"/>
      <c r="R987" s="6"/>
      <c r="S987" s="6" t="s">
        <v>2263</v>
      </c>
      <c r="T987" s="6"/>
      <c r="U987" s="6"/>
      <c r="V987" s="8"/>
      <c r="W987" s="6"/>
      <c r="X987" s="6" t="s">
        <v>1896</v>
      </c>
      <c r="Y987" s="8"/>
      <c r="Z987" s="6"/>
      <c r="AA987" s="6"/>
      <c r="AB987" s="6"/>
      <c r="AC987" s="6"/>
      <c r="AD987" s="6"/>
      <c r="AE987" s="6">
        <v>0</v>
      </c>
    </row>
    <row r="988" spans="1:31">
      <c r="A988">
        <v>63712194</v>
      </c>
      <c r="B988" t="s">
        <v>1898</v>
      </c>
      <c r="C988" t="s">
        <v>1899</v>
      </c>
      <c r="D988" t="str">
        <f>TRIM(SUBSTITUTE(TblAddress[[#This Row],[person_address]],","," "))</f>
        <v>5F CHANGZHOU HIGH-TECH RESEARCH INSTITUTE OF NANJING UNIVERSITY CHANGZHOU JIANGSU 213164 CHANGZHOU SCIENCE &amp; EDUCATION TOWN NO.801 MIDDLE CHANGWU ROAD</v>
      </c>
      <c r="E988" t="str">
        <f>TRIM([1]!RegExpReplace(TblAddress[[#This Row],[cln1]],"[^ 0-9]",""))</f>
        <v>5 213164 801</v>
      </c>
      <c r="F988" t="str">
        <f>TRIM([1]!RegExpFind(TblAddress[[#This Row],[cln1]],"(^|\D)\d{1,3}(\D|$)"))</f>
        <v>5F</v>
      </c>
      <c r="G988" t="s">
        <v>61</v>
      </c>
      <c r="H988">
        <v>1</v>
      </c>
      <c r="I988">
        <f>LEN(TblAddress[[#This Row],[person_address]])</f>
        <v>153</v>
      </c>
      <c r="J988" s="1">
        <f>IF(TblAddress[[#This Row],[chr_len]]&lt;=I$1002,3,IF(TblAddress[[#This Row],[chr_len]]&lt;=I$1003,2,1))</f>
        <v>1</v>
      </c>
      <c r="K988">
        <f>IF(LEN(TRIM(TblAddress[[#This Row],[cln1]]))=0,0,LEN(TRIM(TblAddress[[#This Row],[cln1]]))-LEN(SUBSTITUTE(TblAddress[[#This Row],[cln1]]," ",""))+1)</f>
        <v>20</v>
      </c>
      <c r="L988">
        <f>IF(LEN(TRIM(TblAddress[[#This Row],[cln2]]))=0,0,LEN(TRIM(TblAddress[[#This Row],[cln2]]))-LEN(SUBSTITUTE(TblAddress[[#This Row],[cln2]]," ",""))+1)</f>
        <v>3</v>
      </c>
      <c r="M988">
        <f>IF(TblAddress[[#This Row],[cln3]]="",0,1)</f>
        <v>1</v>
      </c>
      <c r="N988" s="7">
        <f>LEN(SUBSTITUTE(TblAddress[[#This Row],[cln2]]," ",""))</f>
        <v>10</v>
      </c>
      <c r="O988" s="6">
        <f t="shared" ca="1" si="15"/>
        <v>0.57326713034588916</v>
      </c>
      <c r="P988" s="6">
        <v>0.13035901198656974</v>
      </c>
      <c r="Q988" s="6"/>
      <c r="R988" s="6"/>
      <c r="S988" s="6" t="s">
        <v>2261</v>
      </c>
      <c r="T988" s="7" t="s">
        <v>3402</v>
      </c>
      <c r="U988" s="7" t="s">
        <v>3403</v>
      </c>
      <c r="V988" s="8" t="s">
        <v>3404</v>
      </c>
      <c r="W988" s="7"/>
      <c r="X988" s="7"/>
      <c r="Y988" s="8" t="s">
        <v>3405</v>
      </c>
      <c r="Z988" s="7" t="s">
        <v>2848</v>
      </c>
      <c r="AA988" s="7" t="s">
        <v>2849</v>
      </c>
      <c r="AB988" s="7"/>
      <c r="AC988" s="6"/>
      <c r="AD988" s="6"/>
      <c r="AE988" s="7">
        <v>1</v>
      </c>
    </row>
    <row r="989" spans="1:31">
      <c r="A989">
        <v>63885351</v>
      </c>
      <c r="B989" t="s">
        <v>1900</v>
      </c>
      <c r="C989" t="s">
        <v>1901</v>
      </c>
      <c r="D989" t="str">
        <f>TRIM(SUBSTITUTE(TblAddress[[#This Row],[person_address]],","," "))</f>
        <v>C/O GWANGYANG IRON &amp; STEEL WORKS GWANGYANG-SI JEOLLANAM-DO 57807 20-26 POKPOSARANG-GIL</v>
      </c>
      <c r="E989" t="str">
        <f>TRIM([1]!RegExpReplace(TblAddress[[#This Row],[cln1]],"[^ 0-9]",""))</f>
        <v>57807 2026</v>
      </c>
      <c r="F989" t="str">
        <f>TRIM([1]!RegExpFind(TblAddress[[#This Row],[cln1]],"(^|\D)\d{1,3}(\D|$)"))</f>
        <v>20-</v>
      </c>
      <c r="G989" t="s">
        <v>15</v>
      </c>
      <c r="H989">
        <v>1</v>
      </c>
      <c r="I989">
        <f>LEN(TblAddress[[#This Row],[person_address]])</f>
        <v>88</v>
      </c>
      <c r="J989" s="1">
        <f>IF(TblAddress[[#This Row],[chr_len]]&lt;=I$1002,3,IF(TblAddress[[#This Row],[chr_len]]&lt;=I$1003,2,1))</f>
        <v>1</v>
      </c>
      <c r="K989">
        <f>IF(LEN(TRIM(TblAddress[[#This Row],[cln1]]))=0,0,LEN(TRIM(TblAddress[[#This Row],[cln1]]))-LEN(SUBSTITUTE(TblAddress[[#This Row],[cln1]]," ",""))+1)</f>
        <v>11</v>
      </c>
      <c r="L989">
        <f>IF(LEN(TRIM(TblAddress[[#This Row],[cln2]]))=0,0,LEN(TRIM(TblAddress[[#This Row],[cln2]]))-LEN(SUBSTITUTE(TblAddress[[#This Row],[cln2]]," ",""))+1)</f>
        <v>2</v>
      </c>
      <c r="M989">
        <f>IF(TblAddress[[#This Row],[cln3]]="",0,1)</f>
        <v>1</v>
      </c>
      <c r="N989" s="7">
        <f>LEN(SUBSTITUTE(TblAddress[[#This Row],[cln2]]," ",""))</f>
        <v>9</v>
      </c>
      <c r="O989" s="6">
        <f t="shared" ca="1" si="15"/>
        <v>5.5364951094392878E-2</v>
      </c>
      <c r="P989" s="6">
        <v>0.16784211655021153</v>
      </c>
      <c r="Q989" s="6"/>
      <c r="R989" s="6"/>
      <c r="S989" s="6" t="s">
        <v>2264</v>
      </c>
      <c r="T989" s="7" t="s">
        <v>2830</v>
      </c>
      <c r="U989" s="7"/>
      <c r="V989" s="8" t="s">
        <v>2831</v>
      </c>
      <c r="W989" s="7" t="s">
        <v>2832</v>
      </c>
      <c r="X989" s="7" t="s">
        <v>2833</v>
      </c>
      <c r="Y989" s="8" t="s">
        <v>2834</v>
      </c>
      <c r="Z989" s="7" t="s">
        <v>2835</v>
      </c>
      <c r="AA989" s="7"/>
      <c r="AB989" s="7"/>
      <c r="AC989" s="7"/>
      <c r="AD989" s="7"/>
      <c r="AE989" s="7">
        <v>1</v>
      </c>
    </row>
    <row r="990" spans="1:31">
      <c r="A990">
        <v>63926831</v>
      </c>
      <c r="B990" t="s">
        <v>1902</v>
      </c>
      <c r="C990" t="s">
        <v>1903</v>
      </c>
      <c r="D990" t="str">
        <f>TRIM(SUBSTITUTE(TblAddress[[#This Row],[person_address]],","," "))</f>
        <v>POST BOX 100084 BRANCH 82 TSINGHUA UNIVERISTY PATENT OFFICE HAIDIAN DISTRICT BEIJING 100084</v>
      </c>
      <c r="E990" t="str">
        <f>TRIM([1]!RegExpReplace(TblAddress[[#This Row],[cln1]],"[^ 0-9]",""))</f>
        <v>100084 82 100084</v>
      </c>
      <c r="F990" t="str">
        <f>TRIM([1]!RegExpFind(TblAddress[[#This Row],[cln1]],"(^|\D)\d{1,3}(\D|$)"))</f>
        <v>82</v>
      </c>
      <c r="G990" t="s">
        <v>61</v>
      </c>
      <c r="H990">
        <v>1</v>
      </c>
      <c r="I990">
        <f>LEN(TblAddress[[#This Row],[person_address]])</f>
        <v>93</v>
      </c>
      <c r="J990" s="1">
        <f>IF(TblAddress[[#This Row],[chr_len]]&lt;=I$1002,3,IF(TblAddress[[#This Row],[chr_len]]&lt;=I$1003,2,1))</f>
        <v>1</v>
      </c>
      <c r="K990">
        <f>IF(LEN(TRIM(TblAddress[[#This Row],[cln1]]))=0,0,LEN(TRIM(TblAddress[[#This Row],[cln1]]))-LEN(SUBSTITUTE(TblAddress[[#This Row],[cln1]]," ",""))+1)</f>
        <v>13</v>
      </c>
      <c r="L990">
        <f>IF(LEN(TRIM(TblAddress[[#This Row],[cln2]]))=0,0,LEN(TRIM(TblAddress[[#This Row],[cln2]]))-LEN(SUBSTITUTE(TblAddress[[#This Row],[cln2]]," ",""))+1)</f>
        <v>3</v>
      </c>
      <c r="M990">
        <f>IF(TblAddress[[#This Row],[cln3]]="",0,1)</f>
        <v>1</v>
      </c>
      <c r="N990" s="7">
        <f>LEN(SUBSTITUTE(TblAddress[[#This Row],[cln2]]," ",""))</f>
        <v>14</v>
      </c>
      <c r="O990" s="6">
        <f t="shared" ca="1" si="15"/>
        <v>0.39562760745125258</v>
      </c>
      <c r="P990" s="6">
        <v>0.12249931448499118</v>
      </c>
      <c r="Q990" s="6"/>
      <c r="R990" s="6"/>
      <c r="S990" s="6" t="s">
        <v>2261</v>
      </c>
      <c r="T990" s="7" t="s">
        <v>3406</v>
      </c>
      <c r="U990" s="7"/>
      <c r="V990" s="8" t="s">
        <v>3407</v>
      </c>
      <c r="W990" s="7">
        <v>82</v>
      </c>
      <c r="X990" s="7" t="s">
        <v>3408</v>
      </c>
      <c r="Y990" s="8" t="s">
        <v>3409</v>
      </c>
      <c r="Z990" s="7" t="s">
        <v>3410</v>
      </c>
      <c r="AA990" s="7"/>
      <c r="AB990" s="7"/>
      <c r="AC990" s="6"/>
      <c r="AD990" s="6"/>
      <c r="AE990" s="6">
        <v>1</v>
      </c>
    </row>
    <row r="991" spans="1:31">
      <c r="A991">
        <v>63986269</v>
      </c>
      <c r="B991" t="s">
        <v>1904</v>
      </c>
      <c r="C991" t="s">
        <v>2005</v>
      </c>
      <c r="D991" t="str">
        <f>TRIM(SUBSTITUTE(TblAddress[[#This Row],[person_address]],","," "))</f>
        <v>C/O MITSUBISHI ELECTRIC CORPORATION 7-3 MARUNOUCHI 2-CHOME CHIYODA-KU TOKYO 1008310 〒1008310</v>
      </c>
      <c r="E991" t="str">
        <f>TRIM([1]!RegExpReplace(TblAddress[[#This Row],[cln1]],"[^ 0-9]",""))</f>
        <v>73 2 1008310 1008310</v>
      </c>
      <c r="F991" t="str">
        <f>TRIM([1]!RegExpFind(TblAddress[[#This Row],[cln1]],"(^|\D)\d{1,3}(\D|$)"))</f>
        <v>7-</v>
      </c>
      <c r="G991" t="s">
        <v>8</v>
      </c>
      <c r="H991">
        <v>1</v>
      </c>
      <c r="I991">
        <f>LEN(TblAddress[[#This Row],[person_address]])</f>
        <v>96</v>
      </c>
      <c r="J991" s="1">
        <f>IF(TblAddress[[#This Row],[chr_len]]&lt;=I$1002,3,IF(TblAddress[[#This Row],[chr_len]]&lt;=I$1003,2,1))</f>
        <v>1</v>
      </c>
      <c r="K991">
        <f>IF(LEN(TRIM(TblAddress[[#This Row],[cln1]]))=0,0,LEN(TRIM(TblAddress[[#This Row],[cln1]]))-LEN(SUBSTITUTE(TblAddress[[#This Row],[cln1]]," ",""))+1)</f>
        <v>11</v>
      </c>
      <c r="L991">
        <f>IF(LEN(TRIM(TblAddress[[#This Row],[cln2]]))=0,0,LEN(TRIM(TblAddress[[#This Row],[cln2]]))-LEN(SUBSTITUTE(TblAddress[[#This Row],[cln2]]," ",""))+1)</f>
        <v>4</v>
      </c>
      <c r="M991">
        <f>IF(TblAddress[[#This Row],[cln3]]="",0,1)</f>
        <v>1</v>
      </c>
      <c r="N991" s="7">
        <f>LEN(SUBSTITUTE(TblAddress[[#This Row],[cln2]]," ",""))</f>
        <v>17</v>
      </c>
      <c r="O991" s="6">
        <f t="shared" ca="1" si="15"/>
        <v>0.12744575850687279</v>
      </c>
      <c r="P991" s="6">
        <v>0.12573141985729808</v>
      </c>
      <c r="Q991" s="6"/>
      <c r="R991" s="6"/>
      <c r="S991" s="6" t="s">
        <v>2261</v>
      </c>
      <c r="T991" s="7" t="s">
        <v>3411</v>
      </c>
      <c r="U991" s="7"/>
      <c r="V991" s="7" t="s">
        <v>3412</v>
      </c>
      <c r="X991" s="7" t="s">
        <v>3413</v>
      </c>
      <c r="Y991" s="8" t="s">
        <v>3414</v>
      </c>
      <c r="Z991" s="7" t="s">
        <v>3415</v>
      </c>
      <c r="AA991" s="7"/>
      <c r="AB991" s="7"/>
      <c r="AC991" s="6"/>
      <c r="AD991" s="6"/>
      <c r="AE991" s="6">
        <v>1</v>
      </c>
    </row>
    <row r="992" spans="1:31">
      <c r="A992">
        <v>64044980</v>
      </c>
      <c r="B992" t="s">
        <v>1905</v>
      </c>
      <c r="C992" t="s">
        <v>2006</v>
      </c>
      <c r="D992" t="str">
        <f>TRIM(SUBSTITUTE(TblAddress[[#This Row],[person_address]],","," "))</f>
        <v>C/O YAMADA BEE COMPANY INC 194 ICHIBA KAGAMINO-CHO TOMATA-GUN OKAYAMA 7080393 〒7080393</v>
      </c>
      <c r="E992" t="str">
        <f>TRIM([1]!RegExpReplace(TblAddress[[#This Row],[cln1]],"[^ 0-9]",""))</f>
        <v>194 7080393 7080393</v>
      </c>
      <c r="F992" t="str">
        <f>TRIM([1]!RegExpFind(TblAddress[[#This Row],[cln1]],"(^|\D)\d{1,3}(\D|$)"))</f>
        <v>194</v>
      </c>
      <c r="G992" t="s">
        <v>8</v>
      </c>
      <c r="H992">
        <v>1</v>
      </c>
      <c r="I992">
        <f>LEN(TblAddress[[#This Row],[person_address]])</f>
        <v>91</v>
      </c>
      <c r="J992" s="1">
        <f>IF(TblAddress[[#This Row],[chr_len]]&lt;=I$1002,3,IF(TblAddress[[#This Row],[chr_len]]&lt;=I$1003,2,1))</f>
        <v>1</v>
      </c>
      <c r="K992">
        <f>IF(LEN(TRIM(TblAddress[[#This Row],[cln1]]))=0,0,LEN(TRIM(TblAddress[[#This Row],[cln1]]))-LEN(SUBSTITUTE(TblAddress[[#This Row],[cln1]]," ",""))+1)</f>
        <v>12</v>
      </c>
      <c r="L992">
        <f>IF(LEN(TRIM(TblAddress[[#This Row],[cln2]]))=0,0,LEN(TRIM(TblAddress[[#This Row],[cln2]]))-LEN(SUBSTITUTE(TblAddress[[#This Row],[cln2]]," ",""))+1)</f>
        <v>3</v>
      </c>
      <c r="M992">
        <f>IF(TblAddress[[#This Row],[cln3]]="",0,1)</f>
        <v>1</v>
      </c>
      <c r="N992" s="7">
        <f>LEN(SUBSTITUTE(TblAddress[[#This Row],[cln2]]," ",""))</f>
        <v>17</v>
      </c>
      <c r="O992" s="6">
        <f t="shared" ca="1" si="15"/>
        <v>0.70342179564646712</v>
      </c>
      <c r="P992" s="6">
        <v>0.13740876689928949</v>
      </c>
      <c r="Q992" s="6"/>
      <c r="R992" s="6"/>
      <c r="S992" s="6" t="s">
        <v>2262</v>
      </c>
      <c r="T992" s="6" t="s">
        <v>3910</v>
      </c>
      <c r="U992" s="6"/>
      <c r="V992" s="6" t="s">
        <v>3911</v>
      </c>
      <c r="W992" s="18"/>
      <c r="X992" s="6" t="s">
        <v>3912</v>
      </c>
      <c r="Y992" s="18" t="s">
        <v>3913</v>
      </c>
      <c r="Z992" s="6"/>
      <c r="AA992" s="6" t="s">
        <v>3914</v>
      </c>
      <c r="AB992" s="6"/>
      <c r="AC992" s="6"/>
      <c r="AD992" s="6"/>
      <c r="AE992" s="6">
        <v>1</v>
      </c>
    </row>
    <row r="993" spans="1:31">
      <c r="A993">
        <v>64229479</v>
      </c>
      <c r="B993" t="s">
        <v>1906</v>
      </c>
      <c r="C993" t="s">
        <v>1907</v>
      </c>
      <c r="D993" t="str">
        <f>TRIM(SUBSTITUTE(TblAddress[[#This Row],[person_address]],","," "))</f>
        <v>156013 g. Kostroma ul. Lenina 19a kv. 9 OOO 'Brend Agentstvo Zvezda'</v>
      </c>
      <c r="E993" t="str">
        <f>TRIM([1]!RegExpReplace(TblAddress[[#This Row],[cln1]],"[^ 0-9]",""))</f>
        <v>156013 19 9</v>
      </c>
      <c r="F993" t="str">
        <f>TRIM([1]!RegExpFind(TblAddress[[#This Row],[cln1]],"(^|\D)\d{1,3}(\D|$)"))</f>
        <v>19a</v>
      </c>
      <c r="G993" t="s">
        <v>188</v>
      </c>
      <c r="H993">
        <v>1</v>
      </c>
      <c r="I993">
        <f>LEN(TblAddress[[#This Row],[person_address]])</f>
        <v>73</v>
      </c>
      <c r="J993" s="1">
        <f>IF(TblAddress[[#This Row],[chr_len]]&lt;=I$1002,3,IF(TblAddress[[#This Row],[chr_len]]&lt;=I$1003,2,1))</f>
        <v>1</v>
      </c>
      <c r="K993">
        <f>IF(LEN(TRIM(TblAddress[[#This Row],[cln1]]))=0,0,LEN(TRIM(TblAddress[[#This Row],[cln1]]))-LEN(SUBSTITUTE(TblAddress[[#This Row],[cln1]]," ",""))+1)</f>
        <v>12</v>
      </c>
      <c r="L993">
        <f>IF(LEN(TRIM(TblAddress[[#This Row],[cln2]]))=0,0,LEN(TRIM(TblAddress[[#This Row],[cln2]]))-LEN(SUBSTITUTE(TblAddress[[#This Row],[cln2]]," ",""))+1)</f>
        <v>3</v>
      </c>
      <c r="M993">
        <f>IF(TblAddress[[#This Row],[cln3]]="",0,1)</f>
        <v>1</v>
      </c>
      <c r="N993" s="7">
        <f>LEN(SUBSTITUTE(TblAddress[[#This Row],[cln2]]," ",""))</f>
        <v>9</v>
      </c>
      <c r="O993" s="6">
        <f t="shared" ca="1" si="15"/>
        <v>0.80530124705926964</v>
      </c>
      <c r="P993" s="6">
        <v>0.17871161858187545</v>
      </c>
      <c r="Q993" s="6"/>
      <c r="R993" s="6"/>
      <c r="S993" s="6" t="s">
        <v>2264</v>
      </c>
      <c r="T993" s="7"/>
      <c r="U993" s="7"/>
      <c r="V993" s="8" t="s">
        <v>2836</v>
      </c>
      <c r="W993" s="7" t="s">
        <v>2837</v>
      </c>
      <c r="X993" s="7"/>
      <c r="Y993" s="8" t="s">
        <v>2838</v>
      </c>
      <c r="Z993" s="7" t="s">
        <v>2839</v>
      </c>
      <c r="AA993" s="7" t="s">
        <v>2840</v>
      </c>
      <c r="AB993" s="7"/>
      <c r="AC993" s="7" t="s">
        <v>2841</v>
      </c>
      <c r="AD993" s="7"/>
      <c r="AE993" s="6">
        <v>1</v>
      </c>
    </row>
    <row r="994" spans="1:31">
      <c r="A994">
        <v>64512329</v>
      </c>
      <c r="B994" t="s">
        <v>1908</v>
      </c>
      <c r="C994" t="s">
        <v>1909</v>
      </c>
      <c r="D994" t="str">
        <f>TRIM(SUBSTITUTE(TblAddress[[#This Row],[person_address]],","," "))</f>
        <v>440028 g. Penza ul. Germana Titova 28 FGBOU VO 'Penzenskij gosudarstvennyj universitet arkhitektury i stroitelstva'</v>
      </c>
      <c r="E994" t="str">
        <f>TRIM([1]!RegExpReplace(TblAddress[[#This Row],[cln1]],"[^ 0-9]",""))</f>
        <v>440028 28</v>
      </c>
      <c r="F994" t="str">
        <f>TRIM([1]!RegExpFind(TblAddress[[#This Row],[cln1]],"(^|\D)\d{1,3}(\D|$)"))</f>
        <v>28</v>
      </c>
      <c r="G994" t="s">
        <v>188</v>
      </c>
      <c r="H994">
        <v>1</v>
      </c>
      <c r="I994">
        <f>LEN(TblAddress[[#This Row],[person_address]])</f>
        <v>119</v>
      </c>
      <c r="J994" s="1">
        <f>IF(TblAddress[[#This Row],[chr_len]]&lt;=I$1002,3,IF(TblAddress[[#This Row],[chr_len]]&lt;=I$1003,2,1))</f>
        <v>1</v>
      </c>
      <c r="K994">
        <f>IF(LEN(TRIM(TblAddress[[#This Row],[cln1]]))=0,0,LEN(TRIM(TblAddress[[#This Row],[cln1]]))-LEN(SUBSTITUTE(TblAddress[[#This Row],[cln1]]," ",""))+1)</f>
        <v>15</v>
      </c>
      <c r="L994">
        <f>IF(LEN(TRIM(TblAddress[[#This Row],[cln2]]))=0,0,LEN(TRIM(TblAddress[[#This Row],[cln2]]))-LEN(SUBSTITUTE(TblAddress[[#This Row],[cln2]]," ",""))+1)</f>
        <v>2</v>
      </c>
      <c r="M994">
        <f>IF(TblAddress[[#This Row],[cln3]]="",0,1)</f>
        <v>1</v>
      </c>
      <c r="N994" s="7">
        <f>LEN(SUBSTITUTE(TblAddress[[#This Row],[cln2]]," ",""))</f>
        <v>8</v>
      </c>
      <c r="O994" s="6">
        <f t="shared" ca="1" si="15"/>
        <v>0.77187662092556641</v>
      </c>
      <c r="P994" s="6">
        <v>0.17775079335556787</v>
      </c>
      <c r="Q994" s="6"/>
      <c r="R994" s="6"/>
      <c r="S994" s="6" t="s">
        <v>2264</v>
      </c>
      <c r="T994" s="7"/>
      <c r="U994" s="7"/>
      <c r="V994" s="8" t="s">
        <v>2842</v>
      </c>
      <c r="W994" s="7">
        <v>28</v>
      </c>
      <c r="X994" s="7"/>
      <c r="Y994" s="8" t="s">
        <v>2843</v>
      </c>
      <c r="Z994" s="7" t="s">
        <v>2844</v>
      </c>
      <c r="AA994" s="7"/>
      <c r="AB994" s="7"/>
      <c r="AC994" s="7" t="s">
        <v>2845</v>
      </c>
      <c r="AD994" s="7"/>
      <c r="AE994" s="6">
        <v>1</v>
      </c>
    </row>
    <row r="995" spans="1:31">
      <c r="A995">
        <v>67309665</v>
      </c>
      <c r="B995" t="s">
        <v>1910</v>
      </c>
      <c r="C995" t="s">
        <v>2007</v>
      </c>
      <c r="D995" t="str">
        <f>TRIM(SUBSTITUTE(TblAddress[[#This Row],[person_address]],","," "))</f>
        <v>C/O DENSO CORPORATION 1-1 SHOWA-CHO KARIYA-CITY AICHI 4488661 〒4488661</v>
      </c>
      <c r="E995" t="str">
        <f>TRIM([1]!RegExpReplace(TblAddress[[#This Row],[cln1]],"[^ 0-9]",""))</f>
        <v>11 4488661 4488661</v>
      </c>
      <c r="F995" t="str">
        <f>TRIM([1]!RegExpFind(TblAddress[[#This Row],[cln1]],"(^|\D)\d{1,3}(\D|$)"))</f>
        <v>1-</v>
      </c>
      <c r="G995" t="s">
        <v>8</v>
      </c>
      <c r="H995">
        <v>1</v>
      </c>
      <c r="I995">
        <f>LEN(TblAddress[[#This Row],[person_address]])</f>
        <v>73</v>
      </c>
      <c r="J995" s="1">
        <f>IF(TblAddress[[#This Row],[chr_len]]&lt;=I$1002,3,IF(TblAddress[[#This Row],[chr_len]]&lt;=I$1003,2,1))</f>
        <v>1</v>
      </c>
      <c r="K995">
        <f>IF(LEN(TRIM(TblAddress[[#This Row],[cln1]]))=0,0,LEN(TRIM(TblAddress[[#This Row],[cln1]]))-LEN(SUBSTITUTE(TblAddress[[#This Row],[cln1]]," ",""))+1)</f>
        <v>9</v>
      </c>
      <c r="L995">
        <f>IF(LEN(TRIM(TblAddress[[#This Row],[cln2]]))=0,0,LEN(TRIM(TblAddress[[#This Row],[cln2]]))-LEN(SUBSTITUTE(TblAddress[[#This Row],[cln2]]," ",""))+1)</f>
        <v>3</v>
      </c>
      <c r="M995">
        <f>IF(TblAddress[[#This Row],[cln3]]="",0,1)</f>
        <v>1</v>
      </c>
      <c r="N995" s="7">
        <f>LEN(SUBSTITUTE(TblAddress[[#This Row],[cln2]]," ",""))</f>
        <v>16</v>
      </c>
      <c r="O995" s="6">
        <f t="shared" ca="1" si="15"/>
        <v>0.24902989336116277</v>
      </c>
      <c r="P995" s="6">
        <v>0.13624761254265838</v>
      </c>
      <c r="Q995" s="6"/>
      <c r="R995" s="6"/>
      <c r="S995" s="6" t="s">
        <v>2262</v>
      </c>
      <c r="T995" s="6" t="s">
        <v>3915</v>
      </c>
      <c r="U995" s="6"/>
      <c r="V995" s="6" t="s">
        <v>3916</v>
      </c>
      <c r="X995" s="6"/>
      <c r="Y995" s="8" t="s">
        <v>3917</v>
      </c>
      <c r="Z995" s="6" t="s">
        <v>3918</v>
      </c>
      <c r="AA995" s="6" t="s">
        <v>3919</v>
      </c>
      <c r="AB995" s="6"/>
      <c r="AC995" s="6"/>
      <c r="AD995" s="6"/>
      <c r="AE995" s="6">
        <v>1</v>
      </c>
    </row>
    <row r="996" spans="1:31">
      <c r="A996">
        <v>67732461</v>
      </c>
      <c r="B996" t="s">
        <v>1911</v>
      </c>
      <c r="C996" t="s">
        <v>1912</v>
      </c>
      <c r="D996" t="str">
        <f>TRIM(SUBSTITUTE(TblAddress[[#This Row],[person_address]],","," "))</f>
        <v>NO. 16 MEIHUA ROAD ZHONGLOU ECONOMIC DEVELOPMENT DISTRICT CHANGZHOU JIANGSU 213023</v>
      </c>
      <c r="E996" t="str">
        <f>TRIM([1]!RegExpReplace(TblAddress[[#This Row],[cln1]],"[^ 0-9]",""))</f>
        <v>16 213023</v>
      </c>
      <c r="F996" t="str">
        <f>TRIM([1]!RegExpFind(TblAddress[[#This Row],[cln1]],"(^|\D)\d{1,3}(\D|$)"))</f>
        <v>16</v>
      </c>
      <c r="G996" t="s">
        <v>61</v>
      </c>
      <c r="H996">
        <v>1</v>
      </c>
      <c r="I996">
        <f>LEN(TblAddress[[#This Row],[person_address]])</f>
        <v>84</v>
      </c>
      <c r="J996" s="1">
        <f>IF(TblAddress[[#This Row],[chr_len]]&lt;=I$1002,3,IF(TblAddress[[#This Row],[chr_len]]&lt;=I$1003,2,1))</f>
        <v>1</v>
      </c>
      <c r="K996">
        <f>IF(LEN(TRIM(TblAddress[[#This Row],[cln1]]))=0,0,LEN(TRIM(TblAddress[[#This Row],[cln1]]))-LEN(SUBSTITUTE(TblAddress[[#This Row],[cln1]]," ",""))+1)</f>
        <v>11</v>
      </c>
      <c r="L996">
        <f>IF(LEN(TRIM(TblAddress[[#This Row],[cln2]]))=0,0,LEN(TRIM(TblAddress[[#This Row],[cln2]]))-LEN(SUBSTITUTE(TblAddress[[#This Row],[cln2]]," ",""))+1)</f>
        <v>2</v>
      </c>
      <c r="M996">
        <f>IF(TblAddress[[#This Row],[cln3]]="",0,1)</f>
        <v>1</v>
      </c>
      <c r="N996" s="7">
        <f>LEN(SUBSTITUTE(TblAddress[[#This Row],[cln2]]," ",""))</f>
        <v>8</v>
      </c>
      <c r="O996" s="6">
        <f t="shared" ca="1" si="15"/>
        <v>0.8003893113370224</v>
      </c>
      <c r="P996" s="6">
        <v>0.17025015848616154</v>
      </c>
      <c r="Q996" s="6"/>
      <c r="R996" s="6"/>
      <c r="S996" s="6" t="s">
        <v>2264</v>
      </c>
      <c r="T996" s="7"/>
      <c r="U996" s="7"/>
      <c r="V996" s="8"/>
      <c r="W996" s="7"/>
      <c r="X996" s="7" t="s">
        <v>2846</v>
      </c>
      <c r="Y996" s="8" t="s">
        <v>2847</v>
      </c>
      <c r="Z996" s="7" t="s">
        <v>2848</v>
      </c>
      <c r="AA996" s="7" t="s">
        <v>2849</v>
      </c>
      <c r="AB996" s="7"/>
      <c r="AC996" s="7"/>
      <c r="AD996" s="7"/>
      <c r="AE996" s="7">
        <v>1</v>
      </c>
    </row>
    <row r="997" spans="1:31">
      <c r="A997">
        <v>68271080</v>
      </c>
      <c r="B997" t="s">
        <v>1913</v>
      </c>
      <c r="C997" t="s">
        <v>2008</v>
      </c>
      <c r="D997" t="str">
        <f>TRIM(SUBSTITUTE(TblAddress[[#This Row],[person_address]],","," "))</f>
        <v>C/O ALPS ELECTRIC CO. LTD. 1-7 YUKIGAYA-OTSUKAMACHI OTA-KU TOKYO 1458501 〒1458501</v>
      </c>
      <c r="E997" t="str">
        <f>TRIM([1]!RegExpReplace(TblAddress[[#This Row],[cln1]],"[^ 0-9]",""))</f>
        <v>17 1458501 1458501</v>
      </c>
      <c r="F997" t="str">
        <f>TRIM([1]!RegExpFind(TblAddress[[#This Row],[cln1]],"(^|\D)\d{1,3}(\D|$)"))</f>
        <v>1-</v>
      </c>
      <c r="G997" t="s">
        <v>8</v>
      </c>
      <c r="H997">
        <v>1</v>
      </c>
      <c r="I997">
        <f>LEN(TblAddress[[#This Row],[person_address]])</f>
        <v>86</v>
      </c>
      <c r="J997" s="1">
        <f>IF(TblAddress[[#This Row],[chr_len]]&lt;=I$1002,3,IF(TblAddress[[#This Row],[chr_len]]&lt;=I$1003,2,1))</f>
        <v>1</v>
      </c>
      <c r="K997">
        <f>IF(LEN(TRIM(TblAddress[[#This Row],[cln1]]))=0,0,LEN(TRIM(TblAddress[[#This Row],[cln1]]))-LEN(SUBSTITUTE(TblAddress[[#This Row],[cln1]]," ",""))+1)</f>
        <v>11</v>
      </c>
      <c r="L997">
        <f>IF(LEN(TRIM(TblAddress[[#This Row],[cln2]]))=0,0,LEN(TRIM(TblAddress[[#This Row],[cln2]]))-LEN(SUBSTITUTE(TblAddress[[#This Row],[cln2]]," ",""))+1)</f>
        <v>3</v>
      </c>
      <c r="M997">
        <f>IF(TblAddress[[#This Row],[cln3]]="",0,1)</f>
        <v>1</v>
      </c>
      <c r="N997" s="7">
        <f>LEN(SUBSTITUTE(TblAddress[[#This Row],[cln2]]," ",""))</f>
        <v>16</v>
      </c>
      <c r="O997" s="6">
        <f t="shared" ca="1" si="15"/>
        <v>0.95052477524312196</v>
      </c>
      <c r="P997" s="6">
        <v>0.17252137766379738</v>
      </c>
      <c r="Q997" s="6"/>
      <c r="R997" s="6"/>
      <c r="S997" s="6" t="s">
        <v>2264</v>
      </c>
      <c r="T997" s="7" t="s">
        <v>2850</v>
      </c>
      <c r="U997" s="7"/>
      <c r="V997" s="8" t="s">
        <v>2851</v>
      </c>
      <c r="W997" s="8" t="s">
        <v>2852</v>
      </c>
      <c r="X997" s="7" t="s">
        <v>2853</v>
      </c>
      <c r="Y997" s="8" t="s">
        <v>2854</v>
      </c>
      <c r="Z997" s="7" t="s">
        <v>613</v>
      </c>
      <c r="AA997" s="7"/>
      <c r="AB997" s="7"/>
      <c r="AC997" s="7"/>
      <c r="AD997" s="7"/>
      <c r="AE997" s="6">
        <v>1</v>
      </c>
    </row>
    <row r="998" spans="1:31">
      <c r="A998">
        <v>68607095</v>
      </c>
      <c r="B998" t="s">
        <v>1914</v>
      </c>
      <c r="C998" t="s">
        <v>1897</v>
      </c>
      <c r="D998" t="str">
        <f>TRIM(SUBSTITUTE(TblAddress[[#This Row],[person_address]],","," "))</f>
        <v>C/O ZTE CORPORATION ZTE PLAZA KEJI ROAD SOUTH HI-TECH INDUSTRIAL PARK NANSHAN SHENZHEN GUANGDONG 518057</v>
      </c>
      <c r="E998" t="str">
        <f>TRIM([1]!RegExpReplace(TblAddress[[#This Row],[cln1]],"[^ 0-9]",""))</f>
        <v>518057</v>
      </c>
      <c r="F998" t="str">
        <f>TRIM([1]!RegExpFind(TblAddress[[#This Row],[cln1]],"(^|\D)\d{1,3}(\D|$)"))</f>
        <v/>
      </c>
      <c r="G998" t="s">
        <v>61</v>
      </c>
      <c r="H998">
        <v>1</v>
      </c>
      <c r="I998">
        <f>LEN(TblAddress[[#This Row],[person_address]])</f>
        <v>106</v>
      </c>
      <c r="J998" s="1">
        <f>IF(TblAddress[[#This Row],[chr_len]]&lt;=I$1002,3,IF(TblAddress[[#This Row],[chr_len]]&lt;=I$1003,2,1))</f>
        <v>1</v>
      </c>
      <c r="K998">
        <f>IF(LEN(TRIM(TblAddress[[#This Row],[cln1]]))=0,0,LEN(TRIM(TblAddress[[#This Row],[cln1]]))-LEN(SUBSTITUTE(TblAddress[[#This Row],[cln1]]," ",""))+1)</f>
        <v>15</v>
      </c>
      <c r="L998">
        <f>IF(LEN(TRIM(TblAddress[[#This Row],[cln2]]))=0,0,LEN(TRIM(TblAddress[[#This Row],[cln2]]))-LEN(SUBSTITUTE(TblAddress[[#This Row],[cln2]]," ",""))+1)</f>
        <v>1</v>
      </c>
      <c r="M998">
        <f>IF(TblAddress[[#This Row],[cln3]]="",0,1)</f>
        <v>0</v>
      </c>
      <c r="N998" s="7">
        <f>LEN(SUBSTITUTE(TblAddress[[#This Row],[cln2]]," ",""))</f>
        <v>6</v>
      </c>
      <c r="O998" s="6">
        <f t="shared" ca="1" si="15"/>
        <v>0.26053372522576701</v>
      </c>
      <c r="P998" s="6">
        <v>0.2022157307253859</v>
      </c>
      <c r="Q998" s="6"/>
      <c r="R998" s="6"/>
      <c r="S998" s="6" t="s">
        <v>2266</v>
      </c>
      <c r="T998" s="6" t="s">
        <v>2548</v>
      </c>
      <c r="U998" s="6"/>
      <c r="V998" s="8" t="s">
        <v>2508</v>
      </c>
      <c r="W998" s="6"/>
      <c r="X998" s="6" t="s">
        <v>2549</v>
      </c>
      <c r="Y998" s="8" t="s">
        <v>2509</v>
      </c>
      <c r="Z998" s="6" t="s">
        <v>2550</v>
      </c>
      <c r="AA998" s="6" t="s">
        <v>2510</v>
      </c>
      <c r="AB998" s="6"/>
      <c r="AC998" s="6"/>
      <c r="AD998" s="6"/>
      <c r="AE998" s="6">
        <v>1</v>
      </c>
    </row>
    <row r="999" spans="1:31">
      <c r="A999">
        <v>68861617</v>
      </c>
      <c r="B999" t="s">
        <v>1915</v>
      </c>
      <c r="C999" t="s">
        <v>1757</v>
      </c>
      <c r="D999" t="str">
        <f>TRIM(SUBSTITUTE(TblAddress[[#This Row],[person_address]],","," "))</f>
        <v>129090 Moskva ul. B. Spasskaja 25 stroenie 3 OOO 'JUridicheskaja firma Gorodisskij i Partnery'</v>
      </c>
      <c r="E999" t="str">
        <f>TRIM([1]!RegExpReplace(TblAddress[[#This Row],[cln1]],"[^ 0-9]",""))</f>
        <v>129090 25 3</v>
      </c>
      <c r="F999" t="str">
        <f>TRIM([1]!RegExpFind(TblAddress[[#This Row],[cln1]],"(^|\D)\d{1,3}(\D|$)"))</f>
        <v>25</v>
      </c>
      <c r="G999" t="s">
        <v>19</v>
      </c>
      <c r="H999">
        <v>1</v>
      </c>
      <c r="I999">
        <f>LEN(TblAddress[[#This Row],[person_address]])</f>
        <v>99</v>
      </c>
      <c r="J999" s="1">
        <f>IF(TblAddress[[#This Row],[chr_len]]&lt;=I$1002,3,IF(TblAddress[[#This Row],[chr_len]]&lt;=I$1003,2,1))</f>
        <v>1</v>
      </c>
      <c r="K999">
        <f>IF(LEN(TRIM(TblAddress[[#This Row],[cln1]]))=0,0,LEN(TRIM(TblAddress[[#This Row],[cln1]]))-LEN(SUBSTITUTE(TblAddress[[#This Row],[cln1]]," ",""))+1)</f>
        <v>14</v>
      </c>
      <c r="L999">
        <f>IF(LEN(TRIM(TblAddress[[#This Row],[cln2]]))=0,0,LEN(TRIM(TblAddress[[#This Row],[cln2]]))-LEN(SUBSTITUTE(TblAddress[[#This Row],[cln2]]," ",""))+1)</f>
        <v>3</v>
      </c>
      <c r="M999">
        <f>IF(TblAddress[[#This Row],[cln3]]="",0,1)</f>
        <v>1</v>
      </c>
      <c r="N999" s="7">
        <f>LEN(SUBSTITUTE(TblAddress[[#This Row],[cln2]]," ",""))</f>
        <v>9</v>
      </c>
      <c r="O999" s="6">
        <f t="shared" ca="1" si="15"/>
        <v>0.59177797224416451</v>
      </c>
      <c r="P999" s="6">
        <v>0.16692062070148506</v>
      </c>
      <c r="Q999" s="6"/>
      <c r="R999" s="6"/>
      <c r="S999" s="6" t="s">
        <v>2264</v>
      </c>
      <c r="T999" s="7" t="s">
        <v>2855</v>
      </c>
      <c r="U999" s="7"/>
      <c r="V999" s="8" t="s">
        <v>2856</v>
      </c>
      <c r="W999" s="7">
        <v>25</v>
      </c>
      <c r="X999" s="7" t="s">
        <v>2857</v>
      </c>
      <c r="Y999" s="8" t="s">
        <v>2858</v>
      </c>
      <c r="Z999" s="7" t="s">
        <v>2525</v>
      </c>
      <c r="AA999" s="7"/>
      <c r="AB999" s="7"/>
      <c r="AC999" s="7"/>
      <c r="AD999" s="7"/>
      <c r="AE999" s="6">
        <v>1</v>
      </c>
    </row>
    <row r="1000" spans="1:31">
      <c r="A1000">
        <v>69712319</v>
      </c>
      <c r="B1000" t="s">
        <v>1916</v>
      </c>
      <c r="C1000" t="s">
        <v>2009</v>
      </c>
      <c r="D1000" t="str">
        <f>TRIM(SUBSTITUTE(TblAddress[[#This Row],[person_address]],","," "))</f>
        <v>Standartizatsii i Sertifikatsii Veterinarnôh Preparatov Zvenigorodskoje u. 5 Moskva RUSSIAN FEDERATION</v>
      </c>
      <c r="E1000" t="str">
        <f>TRIM([1]!RegExpReplace(TblAddress[[#This Row],[cln1]],"[^ 0-9]",""))</f>
        <v>5</v>
      </c>
      <c r="F1000" t="str">
        <f>TRIM([1]!RegExpFind(TblAddress[[#This Row],[cln1]],"(^|\D)\d{1,3}(\D|$)"))</f>
        <v>5</v>
      </c>
      <c r="G1000" t="s">
        <v>188</v>
      </c>
      <c r="H1000">
        <v>1</v>
      </c>
      <c r="I1000">
        <f>LEN(TblAddress[[#This Row],[person_address]])</f>
        <v>106</v>
      </c>
      <c r="J1000" s="1">
        <f>IF(TblAddress[[#This Row],[chr_len]]&lt;=I$1002,3,IF(TblAddress[[#This Row],[chr_len]]&lt;=I$1003,2,1))</f>
        <v>1</v>
      </c>
      <c r="K1000">
        <f>IF(LEN(TRIM(TblAddress[[#This Row],[cln1]]))=0,0,LEN(TRIM(TblAddress[[#This Row],[cln1]]))-LEN(SUBSTITUTE(TblAddress[[#This Row],[cln1]]," ",""))+1)</f>
        <v>11</v>
      </c>
      <c r="L1000">
        <f>IF(LEN(TRIM(TblAddress[[#This Row],[cln2]]))=0,0,LEN(TRIM(TblAddress[[#This Row],[cln2]]))-LEN(SUBSTITUTE(TblAddress[[#This Row],[cln2]]," ",""))+1)</f>
        <v>1</v>
      </c>
      <c r="M1000">
        <f>IF(TblAddress[[#This Row],[cln3]]="",0,1)</f>
        <v>1</v>
      </c>
      <c r="N1000" s="7">
        <f>LEN(SUBSTITUTE(TblAddress[[#This Row],[cln2]]," ",""))</f>
        <v>1</v>
      </c>
      <c r="O1000" s="6">
        <f t="shared" ca="1" si="15"/>
        <v>0.16132233771327698</v>
      </c>
      <c r="P1000" s="6">
        <v>0.17498378064462261</v>
      </c>
      <c r="Q1000" s="6"/>
      <c r="R1000" s="6"/>
      <c r="S1000" s="6" t="s">
        <v>2264</v>
      </c>
      <c r="T1000" s="7"/>
      <c r="U1000" s="7" t="s">
        <v>2859</v>
      </c>
      <c r="V1000" s="8" t="s">
        <v>2860</v>
      </c>
      <c r="W1000" s="7">
        <v>5</v>
      </c>
      <c r="X1000" s="7" t="s">
        <v>2861</v>
      </c>
      <c r="Y1000" s="8"/>
      <c r="Z1000" s="7"/>
      <c r="AA1000" s="7"/>
      <c r="AB1000" s="7" t="s">
        <v>2865</v>
      </c>
      <c r="AC1000" s="7"/>
      <c r="AD1000" s="7"/>
      <c r="AE1000" s="6">
        <v>1</v>
      </c>
    </row>
    <row r="1002" spans="1:31">
      <c r="H1002" s="2" t="s">
        <v>2018</v>
      </c>
      <c r="I1002">
        <v>16</v>
      </c>
      <c r="J1002" s="1">
        <v>3</v>
      </c>
      <c r="K1002">
        <f>COUNTIF(TblAddress[chr_len_label],$J1002)</f>
        <v>484</v>
      </c>
    </row>
    <row r="1003" spans="1:31">
      <c r="H1003" s="2" t="s">
        <v>2018</v>
      </c>
      <c r="I1003">
        <v>35</v>
      </c>
      <c r="J1003" s="1">
        <v>2</v>
      </c>
      <c r="K1003">
        <f>COUNTIF(TblAddress[chr_len_label],J1003)</f>
        <v>71</v>
      </c>
    </row>
    <row r="1004" spans="1:31">
      <c r="H1004" t="s">
        <v>2019</v>
      </c>
      <c r="I1004">
        <v>35</v>
      </c>
      <c r="J1004" s="1">
        <v>1</v>
      </c>
      <c r="K1004">
        <f>COUNTIF(TblAddress[chr_len_label],J1004)</f>
        <v>444</v>
      </c>
    </row>
    <row r="1005" spans="1:31">
      <c r="K1005" s="3">
        <f>SUM(K1002:K1004)</f>
        <v>999</v>
      </c>
    </row>
  </sheetData>
  <conditionalFormatting sqref="H1001:I1001 H1:I1 H1005:I1048576 H1002:H1004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1000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1000">
    <cfRule type="iconSet" priority="85">
      <iconSet iconSet="3Symbols" reverse="1">
        <cfvo type="percent" val="0"/>
        <cfvo type="num" val="2"/>
        <cfvo type="num" val="3"/>
      </iconSet>
    </cfRule>
  </conditionalFormatting>
  <conditionalFormatting sqref="K2:N1000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zoomScaleNormal="100" workbookViewId="0">
      <selection activeCell="R14" sqref="R14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8"/>
  <sheetViews>
    <sheetView zoomScaleNormal="100" workbookViewId="0">
      <selection activeCell="A3" sqref="A3"/>
    </sheetView>
  </sheetViews>
  <sheetFormatPr defaultRowHeight="15"/>
  <cols>
    <col min="1" max="1" width="16.85546875" bestFit="1" customWidth="1"/>
    <col min="2" max="2" width="10.28515625" bestFit="1" customWidth="1"/>
    <col min="3" max="3" width="5" bestFit="1" customWidth="1"/>
    <col min="4" max="14" width="4" bestFit="1" customWidth="1"/>
    <col min="15" max="25" width="3" bestFit="1" customWidth="1"/>
    <col min="26" max="26" width="11.28515625" bestFit="1" customWidth="1"/>
    <col min="27" max="30" width="2.7109375" bestFit="1" customWidth="1"/>
    <col min="31" max="48" width="3.7109375" bestFit="1" customWidth="1"/>
    <col min="49" max="49" width="2.7109375" bestFit="1" customWidth="1"/>
    <col min="50" max="50" width="3.7109375" bestFit="1" customWidth="1"/>
    <col min="51" max="100" width="2.7109375" bestFit="1" customWidth="1"/>
    <col min="101" max="159" width="3.7109375" bestFit="1" customWidth="1"/>
    <col min="160" max="160" width="10.28515625" bestFit="1" customWidth="1"/>
  </cols>
  <sheetData>
    <row r="1" spans="1:2">
      <c r="A1" s="4" t="s">
        <v>3</v>
      </c>
      <c r="B1" s="7" t="s">
        <v>19</v>
      </c>
    </row>
    <row r="3" spans="1:2">
      <c r="A3" s="4" t="s">
        <v>2020</v>
      </c>
      <c r="B3" t="s">
        <v>2022</v>
      </c>
    </row>
    <row r="4" spans="1:2">
      <c r="A4" s="5">
        <v>1</v>
      </c>
      <c r="B4" s="6">
        <v>1</v>
      </c>
    </row>
    <row r="5" spans="1:2">
      <c r="A5" s="5">
        <v>2</v>
      </c>
      <c r="B5" s="6">
        <v>15</v>
      </c>
    </row>
    <row r="6" spans="1:2">
      <c r="A6" s="5">
        <v>4</v>
      </c>
      <c r="B6" s="6">
        <v>9</v>
      </c>
    </row>
    <row r="7" spans="1:2">
      <c r="A7" s="5">
        <v>5</v>
      </c>
      <c r="B7" s="6">
        <v>39</v>
      </c>
    </row>
    <row r="8" spans="1:2">
      <c r="A8" s="5">
        <v>6</v>
      </c>
      <c r="B8" s="6">
        <v>106</v>
      </c>
    </row>
    <row r="9" spans="1:2">
      <c r="A9" s="5">
        <v>7</v>
      </c>
      <c r="B9" s="6">
        <v>148</v>
      </c>
    </row>
    <row r="10" spans="1:2">
      <c r="A10" s="5">
        <v>8</v>
      </c>
      <c r="B10" s="6">
        <v>179</v>
      </c>
    </row>
    <row r="11" spans="1:2">
      <c r="A11" s="5">
        <v>9</v>
      </c>
      <c r="B11" s="6">
        <v>283</v>
      </c>
    </row>
    <row r="12" spans="1:2">
      <c r="A12" s="5">
        <v>10</v>
      </c>
      <c r="B12" s="6">
        <v>281</v>
      </c>
    </row>
    <row r="13" spans="1:2">
      <c r="A13" s="5">
        <v>11</v>
      </c>
      <c r="B13" s="6">
        <v>260</v>
      </c>
    </row>
    <row r="14" spans="1:2">
      <c r="A14" s="5">
        <v>12</v>
      </c>
      <c r="B14" s="6">
        <v>259</v>
      </c>
    </row>
    <row r="15" spans="1:2">
      <c r="A15" s="5">
        <v>13</v>
      </c>
      <c r="B15" s="6">
        <v>174</v>
      </c>
    </row>
    <row r="16" spans="1:2">
      <c r="A16" s="5">
        <v>14</v>
      </c>
      <c r="B16" s="6">
        <v>110</v>
      </c>
    </row>
    <row r="17" spans="1:2">
      <c r="A17" s="5">
        <v>15</v>
      </c>
      <c r="B17" s="6">
        <v>93</v>
      </c>
    </row>
    <row r="18" spans="1:2">
      <c r="A18" s="5">
        <v>16</v>
      </c>
      <c r="B18" s="6">
        <v>78</v>
      </c>
    </row>
    <row r="19" spans="1:2">
      <c r="A19" s="5">
        <v>17</v>
      </c>
      <c r="B19" s="6">
        <v>37</v>
      </c>
    </row>
    <row r="20" spans="1:2">
      <c r="A20" s="5">
        <v>18</v>
      </c>
      <c r="B20" s="6">
        <v>29</v>
      </c>
    </row>
    <row r="21" spans="1:2">
      <c r="A21" s="5">
        <v>19</v>
      </c>
      <c r="B21" s="6">
        <v>19</v>
      </c>
    </row>
    <row r="22" spans="1:2">
      <c r="A22" s="5">
        <v>20</v>
      </c>
      <c r="B22" s="6">
        <v>13</v>
      </c>
    </row>
    <row r="23" spans="1:2">
      <c r="A23" s="5">
        <v>21</v>
      </c>
      <c r="B23" s="6">
        <v>7</v>
      </c>
    </row>
    <row r="24" spans="1:2">
      <c r="A24" s="5">
        <v>22</v>
      </c>
      <c r="B24" s="6">
        <v>7</v>
      </c>
    </row>
    <row r="25" spans="1:2">
      <c r="A25" s="5">
        <v>23</v>
      </c>
      <c r="B25" s="6">
        <v>3</v>
      </c>
    </row>
    <row r="26" spans="1:2">
      <c r="A26" s="5">
        <v>24</v>
      </c>
      <c r="B26" s="6">
        <v>3</v>
      </c>
    </row>
    <row r="27" spans="1:2">
      <c r="A27" s="5">
        <v>25</v>
      </c>
      <c r="B27" s="6">
        <v>4</v>
      </c>
    </row>
    <row r="28" spans="1:2">
      <c r="A28" s="5">
        <v>26</v>
      </c>
      <c r="B28" s="6">
        <v>7</v>
      </c>
    </row>
    <row r="29" spans="1:2">
      <c r="A29" s="5">
        <v>27</v>
      </c>
      <c r="B29" s="6">
        <v>7</v>
      </c>
    </row>
    <row r="30" spans="1:2">
      <c r="A30" s="5">
        <v>28</v>
      </c>
      <c r="B30" s="6">
        <v>5</v>
      </c>
    </row>
    <row r="31" spans="1:2">
      <c r="A31" s="5">
        <v>29</v>
      </c>
      <c r="B31" s="6">
        <v>4</v>
      </c>
    </row>
    <row r="32" spans="1:2">
      <c r="A32" s="5">
        <v>30</v>
      </c>
      <c r="B32" s="6">
        <v>13</v>
      </c>
    </row>
    <row r="33" spans="1:2">
      <c r="A33" s="5">
        <v>31</v>
      </c>
      <c r="B33" s="6">
        <v>15</v>
      </c>
    </row>
    <row r="34" spans="1:2">
      <c r="A34" s="5">
        <v>32</v>
      </c>
      <c r="B34" s="6">
        <v>14</v>
      </c>
    </row>
    <row r="35" spans="1:2">
      <c r="A35" s="5">
        <v>33</v>
      </c>
      <c r="B35" s="6">
        <v>29</v>
      </c>
    </row>
    <row r="36" spans="1:2">
      <c r="A36" s="5">
        <v>34</v>
      </c>
      <c r="B36" s="6">
        <v>34</v>
      </c>
    </row>
    <row r="37" spans="1:2">
      <c r="A37" s="5">
        <v>35</v>
      </c>
      <c r="B37" s="6">
        <v>43</v>
      </c>
    </row>
    <row r="38" spans="1:2">
      <c r="A38" s="5">
        <v>36</v>
      </c>
      <c r="B38" s="6">
        <v>49</v>
      </c>
    </row>
    <row r="39" spans="1:2">
      <c r="A39" s="5">
        <v>37</v>
      </c>
      <c r="B39" s="6">
        <v>78</v>
      </c>
    </row>
    <row r="40" spans="1:2">
      <c r="A40" s="5">
        <v>38</v>
      </c>
      <c r="B40" s="6">
        <v>66</v>
      </c>
    </row>
    <row r="41" spans="1:2">
      <c r="A41" s="5">
        <v>39</v>
      </c>
      <c r="B41" s="6">
        <v>67</v>
      </c>
    </row>
    <row r="42" spans="1:2">
      <c r="A42" s="5">
        <v>40</v>
      </c>
      <c r="B42" s="6">
        <v>83</v>
      </c>
    </row>
    <row r="43" spans="1:2">
      <c r="A43" s="5">
        <v>41</v>
      </c>
      <c r="B43" s="6">
        <v>55</v>
      </c>
    </row>
    <row r="44" spans="1:2">
      <c r="A44" s="5">
        <v>42</v>
      </c>
      <c r="B44" s="6">
        <v>56</v>
      </c>
    </row>
    <row r="45" spans="1:2">
      <c r="A45" s="5">
        <v>43</v>
      </c>
      <c r="B45" s="6">
        <v>67</v>
      </c>
    </row>
    <row r="46" spans="1:2">
      <c r="A46" s="5">
        <v>44</v>
      </c>
      <c r="B46" s="6">
        <v>72</v>
      </c>
    </row>
    <row r="47" spans="1:2">
      <c r="A47" s="5">
        <v>45</v>
      </c>
      <c r="B47" s="6">
        <v>61</v>
      </c>
    </row>
    <row r="48" spans="1:2">
      <c r="A48" s="5">
        <v>46</v>
      </c>
      <c r="B48" s="6">
        <v>49</v>
      </c>
    </row>
    <row r="49" spans="1:2">
      <c r="A49" s="5">
        <v>47</v>
      </c>
      <c r="B49" s="6">
        <v>52</v>
      </c>
    </row>
    <row r="50" spans="1:2">
      <c r="A50" s="5">
        <v>48</v>
      </c>
      <c r="B50" s="6">
        <v>44</v>
      </c>
    </row>
    <row r="51" spans="1:2">
      <c r="A51" s="5">
        <v>49</v>
      </c>
      <c r="B51" s="6">
        <v>43</v>
      </c>
    </row>
    <row r="52" spans="1:2">
      <c r="A52" s="5">
        <v>50</v>
      </c>
      <c r="B52" s="6">
        <v>31</v>
      </c>
    </row>
    <row r="53" spans="1:2">
      <c r="A53" s="5">
        <v>51</v>
      </c>
      <c r="B53" s="6">
        <v>28</v>
      </c>
    </row>
    <row r="54" spans="1:2">
      <c r="A54" s="5">
        <v>52</v>
      </c>
      <c r="B54" s="6">
        <v>21</v>
      </c>
    </row>
    <row r="55" spans="1:2">
      <c r="A55" s="5">
        <v>53</v>
      </c>
      <c r="B55" s="6">
        <v>36</v>
      </c>
    </row>
    <row r="56" spans="1:2">
      <c r="A56" s="5">
        <v>54</v>
      </c>
      <c r="B56" s="6">
        <v>18</v>
      </c>
    </row>
    <row r="57" spans="1:2">
      <c r="A57" s="5">
        <v>55</v>
      </c>
      <c r="B57" s="6">
        <v>11</v>
      </c>
    </row>
    <row r="58" spans="1:2">
      <c r="A58" s="5">
        <v>56</v>
      </c>
      <c r="B58" s="6">
        <v>15</v>
      </c>
    </row>
    <row r="59" spans="1:2">
      <c r="A59" s="5">
        <v>57</v>
      </c>
      <c r="B59" s="6">
        <v>16</v>
      </c>
    </row>
    <row r="60" spans="1:2">
      <c r="A60" s="5">
        <v>58</v>
      </c>
      <c r="B60" s="6">
        <v>11</v>
      </c>
    </row>
    <row r="61" spans="1:2">
      <c r="A61" s="5">
        <v>59</v>
      </c>
      <c r="B61" s="6">
        <v>15</v>
      </c>
    </row>
    <row r="62" spans="1:2">
      <c r="A62" s="5">
        <v>60</v>
      </c>
      <c r="B62" s="6">
        <v>8</v>
      </c>
    </row>
    <row r="63" spans="1:2">
      <c r="A63" s="5">
        <v>61</v>
      </c>
      <c r="B63" s="6">
        <v>9</v>
      </c>
    </row>
    <row r="64" spans="1:2">
      <c r="A64" s="5">
        <v>62</v>
      </c>
      <c r="B64" s="6">
        <v>7</v>
      </c>
    </row>
    <row r="65" spans="1:2">
      <c r="A65" s="5">
        <v>63</v>
      </c>
      <c r="B65" s="6">
        <v>9</v>
      </c>
    </row>
    <row r="66" spans="1:2">
      <c r="A66" s="5">
        <v>64</v>
      </c>
      <c r="B66" s="6">
        <v>8</v>
      </c>
    </row>
    <row r="67" spans="1:2">
      <c r="A67" s="5">
        <v>65</v>
      </c>
      <c r="B67" s="6">
        <v>7</v>
      </c>
    </row>
    <row r="68" spans="1:2">
      <c r="A68" s="5">
        <v>66</v>
      </c>
      <c r="B68" s="6">
        <v>5</v>
      </c>
    </row>
    <row r="69" spans="1:2">
      <c r="A69" s="5">
        <v>67</v>
      </c>
      <c r="B69" s="6">
        <v>5</v>
      </c>
    </row>
    <row r="70" spans="1:2">
      <c r="A70" s="5">
        <v>68</v>
      </c>
      <c r="B70" s="6">
        <v>2</v>
      </c>
    </row>
    <row r="71" spans="1:2">
      <c r="A71" s="5">
        <v>69</v>
      </c>
      <c r="B71" s="6">
        <v>4</v>
      </c>
    </row>
    <row r="72" spans="1:2">
      <c r="A72" s="5">
        <v>70</v>
      </c>
      <c r="B72" s="6">
        <v>5</v>
      </c>
    </row>
    <row r="73" spans="1:2">
      <c r="A73" s="5">
        <v>71</v>
      </c>
      <c r="B73" s="6">
        <v>6</v>
      </c>
    </row>
    <row r="74" spans="1:2">
      <c r="A74" s="5">
        <v>72</v>
      </c>
      <c r="B74" s="6">
        <v>6</v>
      </c>
    </row>
    <row r="75" spans="1:2">
      <c r="A75" s="5">
        <v>73</v>
      </c>
      <c r="B75" s="6">
        <v>5</v>
      </c>
    </row>
    <row r="76" spans="1:2">
      <c r="A76" s="5">
        <v>74</v>
      </c>
      <c r="B76" s="6">
        <v>5</v>
      </c>
    </row>
    <row r="77" spans="1:2">
      <c r="A77" s="5">
        <v>75</v>
      </c>
      <c r="B77" s="6">
        <v>2</v>
      </c>
    </row>
    <row r="78" spans="1:2">
      <c r="A78" s="5">
        <v>76</v>
      </c>
      <c r="B78" s="6">
        <v>3</v>
      </c>
    </row>
    <row r="79" spans="1:2">
      <c r="A79" s="5">
        <v>77</v>
      </c>
      <c r="B79" s="6">
        <v>6</v>
      </c>
    </row>
    <row r="80" spans="1:2">
      <c r="A80" s="5">
        <v>78</v>
      </c>
      <c r="B80" s="6">
        <v>3</v>
      </c>
    </row>
    <row r="81" spans="1:2">
      <c r="A81" s="5">
        <v>79</v>
      </c>
      <c r="B81" s="6">
        <v>5</v>
      </c>
    </row>
    <row r="82" spans="1:2">
      <c r="A82" s="5">
        <v>80</v>
      </c>
      <c r="B82" s="6">
        <v>2</v>
      </c>
    </row>
    <row r="83" spans="1:2">
      <c r="A83" s="5">
        <v>83</v>
      </c>
      <c r="B83" s="6">
        <v>1</v>
      </c>
    </row>
    <row r="84" spans="1:2">
      <c r="A84" s="5">
        <v>84</v>
      </c>
      <c r="B84" s="6">
        <v>2</v>
      </c>
    </row>
    <row r="85" spans="1:2">
      <c r="A85" s="5">
        <v>85</v>
      </c>
      <c r="B85" s="6">
        <v>2</v>
      </c>
    </row>
    <row r="86" spans="1:2">
      <c r="A86" s="5">
        <v>87</v>
      </c>
      <c r="B86" s="6">
        <v>1</v>
      </c>
    </row>
    <row r="87" spans="1:2">
      <c r="A87" s="5">
        <v>88</v>
      </c>
      <c r="B87" s="6">
        <v>3</v>
      </c>
    </row>
    <row r="88" spans="1:2">
      <c r="A88" s="5">
        <v>89</v>
      </c>
      <c r="B88" s="6">
        <v>1</v>
      </c>
    </row>
    <row r="89" spans="1:2">
      <c r="A89" s="5">
        <v>90</v>
      </c>
      <c r="B89" s="6">
        <v>1</v>
      </c>
    </row>
    <row r="90" spans="1:2">
      <c r="A90" s="5">
        <v>92</v>
      </c>
      <c r="B90" s="6">
        <v>4</v>
      </c>
    </row>
    <row r="91" spans="1:2">
      <c r="A91" s="5">
        <v>95</v>
      </c>
      <c r="B91" s="6">
        <v>3</v>
      </c>
    </row>
    <row r="92" spans="1:2">
      <c r="A92" s="5">
        <v>96</v>
      </c>
      <c r="B92" s="6">
        <v>1</v>
      </c>
    </row>
    <row r="93" spans="1:2">
      <c r="A93" s="5">
        <v>97</v>
      </c>
      <c r="B93" s="6">
        <v>2</v>
      </c>
    </row>
    <row r="94" spans="1:2">
      <c r="A94" s="5">
        <v>99</v>
      </c>
      <c r="B94" s="6">
        <v>6</v>
      </c>
    </row>
    <row r="95" spans="1:2">
      <c r="A95" s="5">
        <v>101</v>
      </c>
      <c r="B95" s="6">
        <v>4</v>
      </c>
    </row>
    <row r="96" spans="1:2">
      <c r="A96" s="5">
        <v>102</v>
      </c>
      <c r="B96" s="6">
        <v>5</v>
      </c>
    </row>
    <row r="97" spans="1:2">
      <c r="A97" s="5">
        <v>104</v>
      </c>
      <c r="B97" s="6">
        <v>1</v>
      </c>
    </row>
    <row r="98" spans="1:2">
      <c r="A98" s="5">
        <v>105</v>
      </c>
      <c r="B98" s="6">
        <v>1</v>
      </c>
    </row>
    <row r="99" spans="1:2">
      <c r="A99" s="5">
        <v>109</v>
      </c>
      <c r="B99" s="6">
        <v>1</v>
      </c>
    </row>
    <row r="100" spans="1:2">
      <c r="A100" s="5">
        <v>110</v>
      </c>
      <c r="B100" s="6">
        <v>1</v>
      </c>
    </row>
    <row r="101" spans="1:2">
      <c r="A101" s="5">
        <v>111</v>
      </c>
      <c r="B101" s="6">
        <v>1</v>
      </c>
    </row>
    <row r="102" spans="1:2">
      <c r="A102" s="5">
        <v>112</v>
      </c>
      <c r="B102" s="6">
        <v>2</v>
      </c>
    </row>
    <row r="103" spans="1:2">
      <c r="A103" s="5">
        <v>113</v>
      </c>
      <c r="B103" s="6">
        <v>1</v>
      </c>
    </row>
    <row r="104" spans="1:2">
      <c r="A104" s="5">
        <v>114</v>
      </c>
      <c r="B104" s="6">
        <v>1</v>
      </c>
    </row>
    <row r="105" spans="1:2">
      <c r="A105" s="5">
        <v>124</v>
      </c>
      <c r="B105" s="6">
        <v>1</v>
      </c>
    </row>
    <row r="106" spans="1:2">
      <c r="A106" s="5">
        <v>128</v>
      </c>
      <c r="B106" s="6">
        <v>2</v>
      </c>
    </row>
    <row r="107" spans="1:2">
      <c r="A107" s="5">
        <v>129</v>
      </c>
      <c r="B107" s="6">
        <v>1</v>
      </c>
    </row>
    <row r="108" spans="1:2">
      <c r="A108" s="5" t="s">
        <v>2021</v>
      </c>
      <c r="B108" s="6">
        <v>3533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D48F568-49F0-4519-AFE3-44395F96362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PS19A_PERSON__SmplR10K</vt:lpstr>
      <vt:lpstr>Graphs</vt:lpstr>
      <vt:lpstr>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Magerman</dc:creator>
  <cp:lastModifiedBy>Jordi De Pau</cp:lastModifiedBy>
  <dcterms:created xsi:type="dcterms:W3CDTF">2019-10-25T21:50:08Z</dcterms:created>
  <dcterms:modified xsi:type="dcterms:W3CDTF">2021-11-12T21:44:07Z</dcterms:modified>
</cp:coreProperties>
</file>