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m6p-my.sharepoint.com/personal/reda_nassif_emines_um6p_ma/Documents/Projet R.O/Liverable optimisation/"/>
    </mc:Choice>
  </mc:AlternateContent>
  <xr:revisionPtr revIDLastSave="1" documentId="13_ncr:1_{BD7316F6-3B46-410C-8667-9AF124F16AF3}" xr6:coauthVersionLast="47" xr6:coauthVersionMax="47" xr10:uidLastSave="{87286764-ECED-4879-A9E8-D09695C39422}"/>
  <bookViews>
    <workbookView xWindow="-90" yWindow="-90" windowWidth="19380" windowHeight="10260" tabRatio="885" activeTab="7" xr2:uid="{00000000-000D-0000-FFFF-FFFF00000000}"/>
  </bookViews>
  <sheets>
    <sheet name="Options" sheetId="50" r:id="rId1"/>
    <sheet name="Inputs &gt;" sheetId="2" r:id="rId2"/>
    <sheet name="MP" sheetId="24" r:id="rId3"/>
    <sheet name="Cout de transport  Amont" sheetId="20" r:id="rId4"/>
    <sheet name="Blenders" sheetId="19" r:id="rId5"/>
    <sheet name="Cout de transport aval" sheetId="17" r:id="rId6"/>
    <sheet name="Stockage" sheetId="49" r:id="rId7"/>
    <sheet name="Demande" sheetId="40" r:id="rId8"/>
    <sheet name="Recettes" sheetId="38" r:id="rId9"/>
    <sheet name="Capacité source" sheetId="37" r:id="rId10"/>
  </sheets>
  <definedNames>
    <definedName name="_xlnm._FilterDatabase" localSheetId="4" hidden="1">Blenders!$A$1:$E$76</definedName>
    <definedName name="_xlnm._FilterDatabase" localSheetId="3" hidden="1">'Cout de transport  Amont'!$A$1:$F$75</definedName>
    <definedName name="_xlnm._FilterDatabase" localSheetId="5" hidden="1">'Cout de transport aval'!$A$1:$A$6</definedName>
    <definedName name="_xlnm._FilterDatabase" localSheetId="7" hidden="1">Demande!$A$1:$A$586</definedName>
    <definedName name="_xlnm._FilterDatabase" localSheetId="8" hidden="1">Recettes!$A$1:$I$583</definedName>
    <definedName name="_xlnm._FilterDatabase" localSheetId="6" hidden="1">Stockage!$A$1:$B$76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9" l="1"/>
  <c r="D6" i="19"/>
  <c r="D4" i="19"/>
  <c r="E3" i="19"/>
  <c r="D2" i="19"/>
  <c r="B3" i="24"/>
  <c r="B6" i="37"/>
  <c r="B5" i="37"/>
  <c r="B4" i="37"/>
  <c r="C8" i="37"/>
  <c r="F3" i="37"/>
  <c r="F7" i="37"/>
  <c r="F2" i="37"/>
  <c r="E3" i="37"/>
  <c r="E7" i="37"/>
  <c r="E2" i="37"/>
  <c r="D3" i="37"/>
  <c r="D7" i="37"/>
  <c r="D2" i="37"/>
</calcChain>
</file>

<file path=xl/sharedStrings.xml><?xml version="1.0" encoding="utf-8"?>
<sst xmlns="http://schemas.openxmlformats.org/spreadsheetml/2006/main" count="256" uniqueCount="64">
  <si>
    <t>Casablanca</t>
  </si>
  <si>
    <t>Agadir Ida-Outanane</t>
  </si>
  <si>
    <t>Zone</t>
  </si>
  <si>
    <t>Benslimane</t>
  </si>
  <si>
    <t>Chefchaouen</t>
  </si>
  <si>
    <t>El Jadida</t>
  </si>
  <si>
    <t>OCP Jorf</t>
  </si>
  <si>
    <t>OCP SAFI</t>
  </si>
  <si>
    <t>OCP Port Casablanca</t>
  </si>
  <si>
    <t>OCP Port Tanger</t>
  </si>
  <si>
    <t>OCP Port Nador</t>
  </si>
  <si>
    <t>Province</t>
  </si>
  <si>
    <t>DAP</t>
  </si>
  <si>
    <t>TSP</t>
  </si>
  <si>
    <t>CAN</t>
  </si>
  <si>
    <t>EM</t>
  </si>
  <si>
    <t>MAP</t>
  </si>
  <si>
    <t>Filière</t>
  </si>
  <si>
    <t>DURAMON 26%</t>
  </si>
  <si>
    <t>MOP</t>
  </si>
  <si>
    <t>Prix</t>
  </si>
  <si>
    <t>Industrielles</t>
  </si>
  <si>
    <t>Amandiers</t>
  </si>
  <si>
    <t>Oliviers</t>
  </si>
  <si>
    <t>Vignes</t>
  </si>
  <si>
    <t>Agrumes</t>
  </si>
  <si>
    <t>MP</t>
  </si>
  <si>
    <t>B</t>
  </si>
  <si>
    <t>SB</t>
  </si>
  <si>
    <t xml:space="preserve">Province </t>
  </si>
  <si>
    <t xml:space="preserve">Capacité </t>
  </si>
  <si>
    <t>Marge distributeur</t>
  </si>
  <si>
    <t>Marge revendeur</t>
  </si>
  <si>
    <t>Multipériodes</t>
  </si>
  <si>
    <t>Options</t>
  </si>
  <si>
    <t>réponse</t>
  </si>
  <si>
    <t>New stockages</t>
  </si>
  <si>
    <t>New blenders</t>
  </si>
  <si>
    <t>Cout_de_rupture</t>
  </si>
  <si>
    <t>Cout_de_stockage_Engrais</t>
  </si>
  <si>
    <t>Cout_de_stockage_MP</t>
  </si>
  <si>
    <t>Capacité_stock_actif</t>
  </si>
  <si>
    <t>Stockage_min</t>
  </si>
  <si>
    <t>Blender_min</t>
  </si>
  <si>
    <t>Cout_blender</t>
  </si>
  <si>
    <t>Cout_sblender</t>
  </si>
  <si>
    <t>Cout_stockage_building</t>
  </si>
  <si>
    <t>CapacitéB</t>
  </si>
  <si>
    <t>CapacitéSB</t>
  </si>
  <si>
    <t>Cereales</t>
  </si>
  <si>
    <t>Fourrageres</t>
  </si>
  <si>
    <t>Maraichage</t>
  </si>
  <si>
    <t>Rosacees</t>
  </si>
  <si>
    <t>Legumineuses</t>
  </si>
  <si>
    <t>Oleagineuses</t>
  </si>
  <si>
    <t>Sucrieres</t>
  </si>
  <si>
    <t>Q1</t>
  </si>
  <si>
    <t>Q2</t>
  </si>
  <si>
    <t>Q3</t>
  </si>
  <si>
    <t>Q4</t>
  </si>
  <si>
    <t>Capacité_blender_actiif</t>
  </si>
  <si>
    <t>Capacité_smart_blender_actiif</t>
  </si>
  <si>
    <t>Cout_blending</t>
  </si>
  <si>
    <t>Cout_smart_blending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</si>
</sst>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165" fontId="0" fillId="0" borderId="0" xfId="1" applyNumberFormat="1" applyFont="1"/>
    <xf numFmtId="43" fontId="3" fillId="3" borderId="2" xfId="1" applyFont="1" applyFill="1" applyBorder="1" applyAlignment="1">
      <alignment horizontal="center" vertical="center"/>
    </xf>
    <xf numFmtId="9" fontId="0" fillId="0" borderId="0" xfId="0" applyNumberFormat="1"/>
    <xf numFmtId="0" fontId="6" fillId="4" borderId="1" xfId="5" applyBorder="1"/>
    <xf numFmtId="0" fontId="5" fillId="0" borderId="1" xfId="0" applyFont="1" applyBorder="1"/>
    <xf numFmtId="9" fontId="5" fillId="0" borderId="1" xfId="0" applyNumberFormat="1" applyFont="1" applyBorder="1"/>
    <xf numFmtId="11" fontId="0" fillId="0" borderId="1" xfId="0" applyNumberFormat="1" applyBorder="1"/>
    <xf numFmtId="0" fontId="5" fillId="5" borderId="1" xfId="0" applyFont="1" applyFill="1" applyBorder="1"/>
    <xf numFmtId="0" fontId="4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43" fontId="3" fillId="3" borderId="4" xfId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horizontal="center" vertical="center"/>
    </xf>
    <xf numFmtId="0" fontId="0" fillId="6" borderId="0" xfId="0" applyFill="1"/>
    <xf numFmtId="0" fontId="0" fillId="2" borderId="5" xfId="0" applyFill="1" applyBorder="1"/>
    <xf numFmtId="0" fontId="0" fillId="2" borderId="6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6" xfId="0" applyFill="1" applyBorder="1"/>
    <xf numFmtId="165" fontId="0" fillId="2" borderId="6" xfId="6" applyNumberFormat="1" applyFont="1" applyFill="1" applyBorder="1"/>
    <xf numFmtId="43" fontId="0" fillId="2" borderId="0" xfId="1" applyFont="1" applyFill="1"/>
    <xf numFmtId="43" fontId="5" fillId="2" borderId="0" xfId="1" applyFont="1" applyFill="1"/>
    <xf numFmtId="43" fontId="0" fillId="0" borderId="0" xfId="1" applyFont="1"/>
    <xf numFmtId="43" fontId="5" fillId="0" borderId="0" xfId="1" applyFont="1"/>
    <xf numFmtId="43" fontId="0" fillId="0" borderId="0" xfId="1" applyFont="1" applyFill="1" applyBorder="1"/>
    <xf numFmtId="20" fontId="0" fillId="0" borderId="0" xfId="0" applyNumberFormat="1"/>
  </cellXfs>
  <cellStyles count="26">
    <cellStyle name="Bad" xfId="5" builtinId="27"/>
    <cellStyle name="Comma" xfId="1" builtinId="3"/>
    <cellStyle name="Comma 2" xfId="3" xr:uid="{00000000-0005-0000-0000-000000000000}"/>
    <cellStyle name="Comma 2 2" xfId="8" xr:uid="{00000000-0005-0000-0000-000001000000}"/>
    <cellStyle name="Comma 2 2 2" xfId="24" xr:uid="{00000000-0005-0000-0000-000002000000}"/>
    <cellStyle name="Comma 2 2 3" xfId="16" xr:uid="{00000000-0005-0000-0000-000003000000}"/>
    <cellStyle name="Comma 2 3" xfId="20" xr:uid="{00000000-0005-0000-0000-000004000000}"/>
    <cellStyle name="Comma 2 4" xfId="12" xr:uid="{00000000-0005-0000-0000-000005000000}"/>
    <cellStyle name="Milliers 2" xfId="2" xr:uid="{00000000-0005-0000-0000-000008000000}"/>
    <cellStyle name="Milliers 2 2" xfId="4" xr:uid="{00000000-0005-0000-0000-000009000000}"/>
    <cellStyle name="Milliers 2 2 2" xfId="9" xr:uid="{00000000-0005-0000-0000-00000A000000}"/>
    <cellStyle name="Milliers 2 2 2 2" xfId="25" xr:uid="{00000000-0005-0000-0000-00000B000000}"/>
    <cellStyle name="Milliers 2 2 2 3" xfId="17" xr:uid="{00000000-0005-0000-0000-00000C000000}"/>
    <cellStyle name="Milliers 2 2 3" xfId="21" xr:uid="{00000000-0005-0000-0000-00000D000000}"/>
    <cellStyle name="Milliers 2 2 4" xfId="13" xr:uid="{00000000-0005-0000-0000-00000E000000}"/>
    <cellStyle name="Milliers 2 3" xfId="7" xr:uid="{00000000-0005-0000-0000-00000F000000}"/>
    <cellStyle name="Milliers 2 3 2" xfId="23" xr:uid="{00000000-0005-0000-0000-000010000000}"/>
    <cellStyle name="Milliers 2 3 3" xfId="15" xr:uid="{00000000-0005-0000-0000-000011000000}"/>
    <cellStyle name="Milliers 2 4" xfId="19" xr:uid="{00000000-0005-0000-0000-000012000000}"/>
    <cellStyle name="Milliers 2 5" xfId="11" xr:uid="{00000000-0005-0000-0000-000013000000}"/>
    <cellStyle name="Milliers 3" xfId="6" xr:uid="{00000000-0005-0000-0000-000014000000}"/>
    <cellStyle name="Milliers 3 2" xfId="22" xr:uid="{00000000-0005-0000-0000-000015000000}"/>
    <cellStyle name="Milliers 3 3" xfId="14" xr:uid="{00000000-0005-0000-0000-000016000000}"/>
    <cellStyle name="Milliers 4" xfId="18" xr:uid="{00000000-0005-0000-0000-000017000000}"/>
    <cellStyle name="Milliers 5" xfId="10" xr:uid="{00000000-0005-0000-0000-00001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B19"/>
  <sheetViews>
    <sheetView workbookViewId="0">
      <selection activeCell="F16" sqref="F16"/>
    </sheetView>
  </sheetViews>
  <sheetFormatPr defaultColWidth="9.1796875" defaultRowHeight="14.75" x14ac:dyDescent="0.75"/>
  <cols>
    <col min="1" max="1" width="38.453125" bestFit="1" customWidth="1"/>
  </cols>
  <sheetData>
    <row r="1" spans="1:2" x14ac:dyDescent="0.75">
      <c r="A1" s="7" t="s">
        <v>34</v>
      </c>
      <c r="B1" s="7" t="s">
        <v>35</v>
      </c>
    </row>
    <row r="2" spans="1:2" x14ac:dyDescent="0.75">
      <c r="A2" s="11" t="s">
        <v>36</v>
      </c>
      <c r="B2" s="8">
        <v>1</v>
      </c>
    </row>
    <row r="3" spans="1:2" x14ac:dyDescent="0.75">
      <c r="A3" s="11" t="s">
        <v>37</v>
      </c>
      <c r="B3" s="8">
        <v>1</v>
      </c>
    </row>
    <row r="4" spans="1:2" x14ac:dyDescent="0.75">
      <c r="A4" s="11" t="s">
        <v>33</v>
      </c>
      <c r="B4" s="8">
        <v>1</v>
      </c>
    </row>
    <row r="5" spans="1:2" x14ac:dyDescent="0.75">
      <c r="A5" s="11" t="s">
        <v>31</v>
      </c>
      <c r="B5" s="9">
        <v>0.06</v>
      </c>
    </row>
    <row r="6" spans="1:2" x14ac:dyDescent="0.75">
      <c r="A6" s="11" t="s">
        <v>32</v>
      </c>
      <c r="B6" s="9">
        <v>0.08</v>
      </c>
    </row>
    <row r="7" spans="1:2" x14ac:dyDescent="0.75">
      <c r="A7" s="1" t="s">
        <v>38</v>
      </c>
      <c r="B7" s="10">
        <v>100000</v>
      </c>
    </row>
    <row r="8" spans="1:2" x14ac:dyDescent="0.75">
      <c r="A8" s="1" t="s">
        <v>39</v>
      </c>
      <c r="B8" s="1">
        <v>10</v>
      </c>
    </row>
    <row r="9" spans="1:2" x14ac:dyDescent="0.75">
      <c r="A9" s="1" t="s">
        <v>40</v>
      </c>
      <c r="B9" s="1">
        <v>10</v>
      </c>
    </row>
    <row r="10" spans="1:2" x14ac:dyDescent="0.75">
      <c r="A10" s="1" t="s">
        <v>41</v>
      </c>
      <c r="B10" s="1">
        <v>3500</v>
      </c>
    </row>
    <row r="11" spans="1:2" x14ac:dyDescent="0.75">
      <c r="A11" s="1" t="s">
        <v>60</v>
      </c>
      <c r="B11" s="1">
        <v>12000</v>
      </c>
    </row>
    <row r="12" spans="1:2" x14ac:dyDescent="0.75">
      <c r="A12" s="1" t="s">
        <v>61</v>
      </c>
      <c r="B12" s="1">
        <v>3000</v>
      </c>
    </row>
    <row r="13" spans="1:2" x14ac:dyDescent="0.75">
      <c r="A13" s="1" t="s">
        <v>42</v>
      </c>
      <c r="B13" s="1">
        <v>100</v>
      </c>
    </row>
    <row r="14" spans="1:2" x14ac:dyDescent="0.75">
      <c r="A14" s="1" t="s">
        <v>43</v>
      </c>
      <c r="B14" s="1">
        <v>500</v>
      </c>
    </row>
    <row r="15" spans="1:2" x14ac:dyDescent="0.75">
      <c r="A15" s="1" t="s">
        <v>44</v>
      </c>
      <c r="B15" s="1">
        <v>10000000</v>
      </c>
    </row>
    <row r="16" spans="1:2" x14ac:dyDescent="0.75">
      <c r="A16" s="1" t="s">
        <v>45</v>
      </c>
      <c r="B16" s="1">
        <v>100000</v>
      </c>
    </row>
    <row r="17" spans="1:2" x14ac:dyDescent="0.75">
      <c r="A17" s="1" t="s">
        <v>46</v>
      </c>
      <c r="B17" s="1">
        <v>10</v>
      </c>
    </row>
    <row r="18" spans="1:2" x14ac:dyDescent="0.75">
      <c r="A18" s="1" t="s">
        <v>62</v>
      </c>
      <c r="B18" s="1">
        <v>120</v>
      </c>
    </row>
    <row r="19" spans="1:2" x14ac:dyDescent="0.75">
      <c r="A19" s="1" t="s">
        <v>63</v>
      </c>
      <c r="B19" s="1">
        <v>260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"/>
  <sheetViews>
    <sheetView workbookViewId="0">
      <selection activeCell="A2" sqref="A2:A8"/>
    </sheetView>
  </sheetViews>
  <sheetFormatPr defaultColWidth="11.453125" defaultRowHeight="14.75" x14ac:dyDescent="0.75"/>
  <cols>
    <col min="1" max="1" width="14.26953125" customWidth="1"/>
    <col min="2" max="2" width="15.7265625" customWidth="1"/>
    <col min="4" max="4" width="26.54296875" customWidth="1"/>
    <col min="5" max="5" width="18.26953125" customWidth="1"/>
    <col min="6" max="6" width="16.453125" customWidth="1"/>
  </cols>
  <sheetData>
    <row r="1" spans="1:6" x14ac:dyDescent="0.75">
      <c r="A1" s="3" t="s">
        <v>26</v>
      </c>
      <c r="B1" s="19" t="s">
        <v>6</v>
      </c>
      <c r="C1" s="19" t="s">
        <v>7</v>
      </c>
      <c r="D1" s="19" t="s">
        <v>8</v>
      </c>
      <c r="E1" s="19" t="s">
        <v>9</v>
      </c>
      <c r="F1" s="19" t="s">
        <v>10</v>
      </c>
    </row>
    <row r="2" spans="1:6" x14ac:dyDescent="0.75">
      <c r="A2" s="18" t="s">
        <v>14</v>
      </c>
      <c r="B2">
        <v>0</v>
      </c>
      <c r="C2">
        <v>0</v>
      </c>
      <c r="D2">
        <f>52148*100</f>
        <v>5214800</v>
      </c>
      <c r="E2">
        <f>89745*1000</f>
        <v>89745000</v>
      </c>
      <c r="F2">
        <f>89745*1000</f>
        <v>89745000</v>
      </c>
    </row>
    <row r="3" spans="1:6" x14ac:dyDescent="0.75">
      <c r="A3" s="18" t="s">
        <v>18</v>
      </c>
      <c r="B3">
        <v>0</v>
      </c>
      <c r="C3">
        <v>0</v>
      </c>
      <c r="D3">
        <f t="shared" ref="D3:D7" si="0">52148*100</f>
        <v>5214800</v>
      </c>
      <c r="E3">
        <f t="shared" ref="E3:F7" si="1">89745*1000</f>
        <v>89745000</v>
      </c>
      <c r="F3">
        <f t="shared" si="1"/>
        <v>89745000</v>
      </c>
    </row>
    <row r="4" spans="1:6" x14ac:dyDescent="0.75">
      <c r="A4" s="18" t="s">
        <v>12</v>
      </c>
      <c r="B4">
        <f>508752*1000</f>
        <v>508752000</v>
      </c>
      <c r="C4">
        <v>0</v>
      </c>
      <c r="D4">
        <v>0</v>
      </c>
      <c r="E4">
        <v>0</v>
      </c>
      <c r="F4">
        <v>0</v>
      </c>
    </row>
    <row r="5" spans="1:6" x14ac:dyDescent="0.75">
      <c r="A5" s="18" t="s">
        <v>15</v>
      </c>
      <c r="B5">
        <f>508752*1000</f>
        <v>508752000</v>
      </c>
      <c r="C5">
        <v>0</v>
      </c>
      <c r="D5">
        <v>0</v>
      </c>
      <c r="E5">
        <v>0</v>
      </c>
      <c r="F5">
        <v>0</v>
      </c>
    </row>
    <row r="6" spans="1:6" x14ac:dyDescent="0.75">
      <c r="A6" s="18" t="s">
        <v>16</v>
      </c>
      <c r="B6">
        <f>508752*1000</f>
        <v>508752000</v>
      </c>
      <c r="C6">
        <v>0</v>
      </c>
      <c r="D6">
        <v>0</v>
      </c>
      <c r="E6">
        <v>0</v>
      </c>
      <c r="F6">
        <v>0</v>
      </c>
    </row>
    <row r="7" spans="1:6" x14ac:dyDescent="0.75">
      <c r="A7" s="18" t="s">
        <v>19</v>
      </c>
      <c r="B7">
        <v>0</v>
      </c>
      <c r="C7">
        <v>0</v>
      </c>
      <c r="D7">
        <f t="shared" si="0"/>
        <v>5214800</v>
      </c>
      <c r="E7">
        <f t="shared" si="1"/>
        <v>89745000</v>
      </c>
      <c r="F7">
        <f t="shared" si="1"/>
        <v>89745000</v>
      </c>
    </row>
    <row r="8" spans="1:6" x14ac:dyDescent="0.75">
      <c r="A8" s="18" t="s">
        <v>13</v>
      </c>
      <c r="B8">
        <v>0</v>
      </c>
      <c r="C8">
        <f>36000*1000</f>
        <v>36000000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0" sqref="H10"/>
    </sheetView>
  </sheetViews>
  <sheetFormatPr defaultColWidth="11.453125"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B8"/>
  <sheetViews>
    <sheetView workbookViewId="0">
      <selection activeCell="A20" sqref="A20:A29"/>
    </sheetView>
  </sheetViews>
  <sheetFormatPr defaultColWidth="11.453125" defaultRowHeight="14.75" x14ac:dyDescent="0.75"/>
  <cols>
    <col min="1" max="1" width="21.7265625" customWidth="1"/>
  </cols>
  <sheetData>
    <row r="1" spans="1:2" ht="15.5" thickBot="1" x14ac:dyDescent="0.9">
      <c r="A1" t="s">
        <v>26</v>
      </c>
      <c r="B1" t="s">
        <v>20</v>
      </c>
    </row>
    <row r="2" spans="1:2" x14ac:dyDescent="0.75">
      <c r="A2" t="s">
        <v>14</v>
      </c>
      <c r="B2" s="15">
        <v>2550</v>
      </c>
    </row>
    <row r="3" spans="1:2" x14ac:dyDescent="0.75">
      <c r="A3" t="s">
        <v>18</v>
      </c>
      <c r="B3" s="5">
        <f>2200</f>
        <v>2200</v>
      </c>
    </row>
    <row r="4" spans="1:2" x14ac:dyDescent="0.75">
      <c r="A4" t="s">
        <v>12</v>
      </c>
      <c r="B4" s="5">
        <v>2205</v>
      </c>
    </row>
    <row r="5" spans="1:2" x14ac:dyDescent="0.75">
      <c r="A5" t="s">
        <v>15</v>
      </c>
      <c r="B5" s="5">
        <v>1650</v>
      </c>
    </row>
    <row r="6" spans="1:2" x14ac:dyDescent="0.75">
      <c r="A6" t="s">
        <v>16</v>
      </c>
      <c r="B6" s="5">
        <v>2017</v>
      </c>
    </row>
    <row r="7" spans="1:2" x14ac:dyDescent="0.75">
      <c r="A7" t="s">
        <v>19</v>
      </c>
      <c r="B7" s="5">
        <v>2550</v>
      </c>
    </row>
    <row r="8" spans="1:2" ht="15.5" thickBot="1" x14ac:dyDescent="0.9">
      <c r="A8" t="s">
        <v>13</v>
      </c>
      <c r="B8" s="16">
        <v>1262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F6"/>
  <sheetViews>
    <sheetView zoomScale="87" zoomScaleNormal="77" workbookViewId="0">
      <selection activeCell="F23" sqref="F23"/>
    </sheetView>
  </sheetViews>
  <sheetFormatPr defaultColWidth="11.453125" defaultRowHeight="14.75" x14ac:dyDescent="0.75"/>
  <cols>
    <col min="1" max="1" width="19.81640625" customWidth="1"/>
    <col min="2" max="2" width="16" customWidth="1"/>
    <col min="3" max="3" width="16.26953125" customWidth="1"/>
    <col min="4" max="4" width="29.453125" customWidth="1"/>
    <col min="5" max="5" width="20.453125" customWidth="1"/>
    <col min="6" max="6" width="17.54296875" customWidth="1"/>
  </cols>
  <sheetData>
    <row r="1" spans="1:6" x14ac:dyDescent="0.75">
      <c r="A1" s="13" t="s">
        <v>2</v>
      </c>
      <c r="B1" s="19" t="s">
        <v>6</v>
      </c>
      <c r="C1" s="19" t="s">
        <v>7</v>
      </c>
      <c r="D1" s="19" t="s">
        <v>8</v>
      </c>
      <c r="E1" s="19" t="s">
        <v>9</v>
      </c>
      <c r="F1" s="19" t="s">
        <v>10</v>
      </c>
    </row>
    <row r="2" spans="1:6" x14ac:dyDescent="0.75">
      <c r="A2" s="2" t="s">
        <v>1</v>
      </c>
      <c r="B2" s="20">
        <v>309.00280701754389</v>
      </c>
      <c r="C2" s="20">
        <v>279.52473684210526</v>
      </c>
      <c r="D2" s="20">
        <v>293.79578947368424</v>
      </c>
      <c r="E2" s="20">
        <v>411.05192982456146</v>
      </c>
      <c r="F2" s="20">
        <v>497.91333333333336</v>
      </c>
    </row>
    <row r="3" spans="1:6" x14ac:dyDescent="0.75">
      <c r="A3" s="2" t="s">
        <v>3</v>
      </c>
      <c r="B3" s="20">
        <v>127.90561403508772</v>
      </c>
      <c r="C3" s="20">
        <v>189.01350877192985</v>
      </c>
      <c r="D3" s="20">
        <v>95.957368421052635</v>
      </c>
      <c r="E3" s="20">
        <v>201.4222807017544</v>
      </c>
      <c r="F3" s="20">
        <v>288.27403508771931</v>
      </c>
    </row>
    <row r="4" spans="1:6" x14ac:dyDescent="0.75">
      <c r="A4" s="2" t="s">
        <v>0</v>
      </c>
      <c r="B4" s="20">
        <v>108.89886727653843</v>
      </c>
      <c r="C4" s="20">
        <v>170.00676201338055</v>
      </c>
      <c r="D4" s="20">
        <v>41.210482456140355</v>
      </c>
      <c r="E4" s="20">
        <v>193.11882341688931</v>
      </c>
      <c r="F4" s="20">
        <v>279.972990083556</v>
      </c>
    </row>
    <row r="5" spans="1:6" x14ac:dyDescent="0.75">
      <c r="A5" s="2" t="s">
        <v>4</v>
      </c>
      <c r="B5" s="20">
        <v>286.26508771929832</v>
      </c>
      <c r="C5" s="20">
        <v>347.37298245614039</v>
      </c>
      <c r="D5" s="20">
        <v>254.31201754385967</v>
      </c>
      <c r="E5" s="20">
        <v>122.86201754385965</v>
      </c>
      <c r="F5" s="20">
        <v>343.64842105263165</v>
      </c>
    </row>
    <row r="6" spans="1:6" x14ac:dyDescent="0.75">
      <c r="A6" s="2" t="s">
        <v>5</v>
      </c>
      <c r="B6" s="20">
        <v>0</v>
      </c>
      <c r="C6" s="20">
        <v>138.51315789473685</v>
      </c>
      <c r="D6" s="20">
        <v>62.207894736842121</v>
      </c>
      <c r="E6" s="20">
        <v>179.46403508771931</v>
      </c>
      <c r="F6" s="20">
        <v>266.31578947368428</v>
      </c>
    </row>
  </sheetData>
  <autoFilter ref="A1:F76" xr:uid="{00000000-0009-0000-0000-000005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G80"/>
  <sheetViews>
    <sheetView zoomScale="78" zoomScaleNormal="78" zoomScaleSheetLayoutView="66" workbookViewId="0">
      <selection activeCell="G17" sqref="G17"/>
    </sheetView>
  </sheetViews>
  <sheetFormatPr defaultColWidth="11.453125" defaultRowHeight="14.75" x14ac:dyDescent="0.75"/>
  <cols>
    <col min="1" max="1" width="25.81640625" customWidth="1"/>
    <col min="4" max="4" width="12.81640625" style="4" bestFit="1" customWidth="1"/>
  </cols>
  <sheetData>
    <row r="1" spans="1:6" x14ac:dyDescent="0.75">
      <c r="A1" s="3" t="s">
        <v>2</v>
      </c>
      <c r="B1" s="21" t="s">
        <v>27</v>
      </c>
      <c r="C1" s="21" t="s">
        <v>28</v>
      </c>
      <c r="D1" s="22" t="s">
        <v>47</v>
      </c>
      <c r="E1" s="22" t="s">
        <v>48</v>
      </c>
    </row>
    <row r="2" spans="1:6" x14ac:dyDescent="0.75">
      <c r="A2" s="18" t="s">
        <v>1</v>
      </c>
      <c r="B2">
        <v>1</v>
      </c>
      <c r="C2">
        <v>0</v>
      </c>
      <c r="D2">
        <f>250*0.8</f>
        <v>200</v>
      </c>
      <c r="E2">
        <v>0</v>
      </c>
    </row>
    <row r="3" spans="1:6" x14ac:dyDescent="0.75">
      <c r="A3" s="18" t="s">
        <v>3</v>
      </c>
      <c r="B3">
        <v>0</v>
      </c>
      <c r="C3">
        <v>1</v>
      </c>
      <c r="D3">
        <v>0</v>
      </c>
      <c r="E3">
        <f>0.8*125</f>
        <v>100</v>
      </c>
    </row>
    <row r="4" spans="1:6" x14ac:dyDescent="0.75">
      <c r="A4" s="18" t="s">
        <v>0</v>
      </c>
      <c r="B4">
        <v>1</v>
      </c>
      <c r="C4">
        <v>0</v>
      </c>
      <c r="D4">
        <f>0.8*7500</f>
        <v>6000</v>
      </c>
      <c r="E4">
        <v>0</v>
      </c>
    </row>
    <row r="5" spans="1:6" x14ac:dyDescent="0.75">
      <c r="A5" s="18" t="s">
        <v>4</v>
      </c>
      <c r="B5">
        <v>0</v>
      </c>
      <c r="C5">
        <v>1</v>
      </c>
      <c r="D5">
        <v>0</v>
      </c>
      <c r="E5">
        <f>0.8*250</f>
        <v>200</v>
      </c>
    </row>
    <row r="6" spans="1:6" x14ac:dyDescent="0.75">
      <c r="A6" s="18" t="s">
        <v>5</v>
      </c>
      <c r="B6">
        <v>1</v>
      </c>
      <c r="C6">
        <v>0</v>
      </c>
      <c r="D6">
        <f>0.8*15000</f>
        <v>12000</v>
      </c>
      <c r="E6">
        <v>0</v>
      </c>
    </row>
    <row r="7" spans="1:6" x14ac:dyDescent="0.75">
      <c r="D7"/>
    </row>
    <row r="8" spans="1:6" x14ac:dyDescent="0.75">
      <c r="D8"/>
    </row>
    <row r="9" spans="1:6" x14ac:dyDescent="0.75">
      <c r="C9" s="14"/>
      <c r="D9"/>
    </row>
    <row r="10" spans="1:6" x14ac:dyDescent="0.75">
      <c r="D10"/>
    </row>
    <row r="11" spans="1:6" x14ac:dyDescent="0.75">
      <c r="D11"/>
      <c r="F11" s="14"/>
    </row>
    <row r="12" spans="1:6" x14ac:dyDescent="0.75">
      <c r="D12"/>
    </row>
    <row r="13" spans="1:6" x14ac:dyDescent="0.75">
      <c r="D13"/>
    </row>
    <row r="14" spans="1:6" x14ac:dyDescent="0.75">
      <c r="D14"/>
    </row>
    <row r="15" spans="1:6" x14ac:dyDescent="0.75">
      <c r="D15"/>
    </row>
    <row r="16" spans="1:6" x14ac:dyDescent="0.75">
      <c r="D16"/>
    </row>
    <row r="17" spans="4:7" x14ac:dyDescent="0.75">
      <c r="D17"/>
      <c r="G17" s="28"/>
    </row>
    <row r="18" spans="4:7" x14ac:dyDescent="0.75">
      <c r="D18"/>
    </row>
    <row r="19" spans="4:7" x14ac:dyDescent="0.75">
      <c r="D19"/>
    </row>
    <row r="20" spans="4:7" x14ac:dyDescent="0.75">
      <c r="D20"/>
    </row>
    <row r="21" spans="4:7" x14ac:dyDescent="0.75">
      <c r="D21"/>
    </row>
    <row r="22" spans="4:7" x14ac:dyDescent="0.75">
      <c r="D22"/>
    </row>
    <row r="23" spans="4:7" x14ac:dyDescent="0.75">
      <c r="D23"/>
    </row>
    <row r="24" spans="4:7" x14ac:dyDescent="0.75">
      <c r="D24"/>
    </row>
    <row r="25" spans="4:7" x14ac:dyDescent="0.75">
      <c r="D25"/>
    </row>
    <row r="26" spans="4:7" x14ac:dyDescent="0.75">
      <c r="D26"/>
    </row>
    <row r="27" spans="4:7" x14ac:dyDescent="0.75">
      <c r="D27"/>
    </row>
    <row r="28" spans="4:7" x14ac:dyDescent="0.75">
      <c r="D28"/>
    </row>
    <row r="29" spans="4:7" x14ac:dyDescent="0.75">
      <c r="D29"/>
    </row>
    <row r="30" spans="4:7" x14ac:dyDescent="0.75">
      <c r="D30"/>
    </row>
    <row r="31" spans="4:7" x14ac:dyDescent="0.75">
      <c r="D31"/>
    </row>
    <row r="32" spans="4:7" x14ac:dyDescent="0.75">
      <c r="D32"/>
    </row>
    <row r="33" spans="4:4" x14ac:dyDescent="0.75">
      <c r="D33"/>
    </row>
    <row r="34" spans="4:4" x14ac:dyDescent="0.75">
      <c r="D34"/>
    </row>
    <row r="35" spans="4:4" x14ac:dyDescent="0.75">
      <c r="D35"/>
    </row>
    <row r="36" spans="4:4" x14ac:dyDescent="0.75">
      <c r="D36"/>
    </row>
    <row r="37" spans="4:4" x14ac:dyDescent="0.75">
      <c r="D37"/>
    </row>
    <row r="38" spans="4:4" x14ac:dyDescent="0.75">
      <c r="D38"/>
    </row>
    <row r="39" spans="4:4" x14ac:dyDescent="0.75">
      <c r="D39"/>
    </row>
    <row r="40" spans="4:4" x14ac:dyDescent="0.75">
      <c r="D40"/>
    </row>
    <row r="41" spans="4:4" x14ac:dyDescent="0.75">
      <c r="D41"/>
    </row>
    <row r="42" spans="4:4" x14ac:dyDescent="0.75">
      <c r="D42"/>
    </row>
    <row r="43" spans="4:4" x14ac:dyDescent="0.75">
      <c r="D43"/>
    </row>
    <row r="44" spans="4:4" x14ac:dyDescent="0.75">
      <c r="D44"/>
    </row>
    <row r="45" spans="4:4" x14ac:dyDescent="0.75">
      <c r="D45"/>
    </row>
    <row r="46" spans="4:4" x14ac:dyDescent="0.75">
      <c r="D46"/>
    </row>
    <row r="47" spans="4:4" x14ac:dyDescent="0.75">
      <c r="D47"/>
    </row>
    <row r="48" spans="4:4" x14ac:dyDescent="0.75">
      <c r="D48"/>
    </row>
    <row r="49" spans="4:4" x14ac:dyDescent="0.75">
      <c r="D49"/>
    </row>
    <row r="50" spans="4:4" x14ac:dyDescent="0.75">
      <c r="D50"/>
    </row>
    <row r="51" spans="4:4" x14ac:dyDescent="0.75">
      <c r="D51"/>
    </row>
    <row r="52" spans="4:4" x14ac:dyDescent="0.75">
      <c r="D52"/>
    </row>
    <row r="53" spans="4:4" x14ac:dyDescent="0.75">
      <c r="D53"/>
    </row>
    <row r="54" spans="4:4" x14ac:dyDescent="0.75">
      <c r="D54"/>
    </row>
    <row r="55" spans="4:4" x14ac:dyDescent="0.75">
      <c r="D55"/>
    </row>
    <row r="56" spans="4:4" x14ac:dyDescent="0.75">
      <c r="D56"/>
    </row>
    <row r="57" spans="4:4" x14ac:dyDescent="0.75">
      <c r="D57"/>
    </row>
    <row r="58" spans="4:4" x14ac:dyDescent="0.75">
      <c r="D58"/>
    </row>
    <row r="59" spans="4:4" x14ac:dyDescent="0.75">
      <c r="D59"/>
    </row>
    <row r="60" spans="4:4" x14ac:dyDescent="0.75">
      <c r="D60"/>
    </row>
    <row r="61" spans="4:4" x14ac:dyDescent="0.75">
      <c r="D61"/>
    </row>
    <row r="62" spans="4:4" x14ac:dyDescent="0.75">
      <c r="D62"/>
    </row>
    <row r="63" spans="4:4" x14ac:dyDescent="0.75">
      <c r="D63"/>
    </row>
    <row r="64" spans="4:4" x14ac:dyDescent="0.75">
      <c r="D64"/>
    </row>
    <row r="65" spans="4:4" x14ac:dyDescent="0.75">
      <c r="D65"/>
    </row>
    <row r="66" spans="4:4" x14ac:dyDescent="0.75">
      <c r="D66"/>
    </row>
    <row r="67" spans="4:4" x14ac:dyDescent="0.75">
      <c r="D67"/>
    </row>
    <row r="68" spans="4:4" x14ac:dyDescent="0.75">
      <c r="D68"/>
    </row>
    <row r="69" spans="4:4" x14ac:dyDescent="0.75">
      <c r="D69"/>
    </row>
    <row r="70" spans="4:4" x14ac:dyDescent="0.75">
      <c r="D70"/>
    </row>
    <row r="71" spans="4:4" x14ac:dyDescent="0.75">
      <c r="D71"/>
    </row>
    <row r="72" spans="4:4" x14ac:dyDescent="0.75">
      <c r="D72"/>
    </row>
    <row r="73" spans="4:4" x14ac:dyDescent="0.75">
      <c r="D73"/>
    </row>
    <row r="74" spans="4:4" x14ac:dyDescent="0.75">
      <c r="D74"/>
    </row>
    <row r="75" spans="4:4" x14ac:dyDescent="0.75">
      <c r="D75"/>
    </row>
    <row r="76" spans="4:4" x14ac:dyDescent="0.75">
      <c r="D76"/>
    </row>
    <row r="77" spans="4:4" x14ac:dyDescent="0.75">
      <c r="D77"/>
    </row>
    <row r="78" spans="4:4" x14ac:dyDescent="0.75">
      <c r="D78"/>
    </row>
    <row r="79" spans="4:4" x14ac:dyDescent="0.75">
      <c r="D79"/>
    </row>
    <row r="80" spans="4:4" x14ac:dyDescent="0.75">
      <c r="D80"/>
    </row>
  </sheetData>
  <autoFilter ref="A1:E76" xr:uid="{00000000-0009-0000-0000-000006000000}">
    <sortState xmlns:xlrd2="http://schemas.microsoft.com/office/spreadsheetml/2017/richdata2" ref="A2:E76">
      <sortCondition sortBy="cellColor" ref="A1:A76" dxfId="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DD438"/>
  <sheetViews>
    <sheetView zoomScale="89" zoomScaleNormal="89" workbookViewId="0">
      <selection activeCell="B4" sqref="B4"/>
    </sheetView>
  </sheetViews>
  <sheetFormatPr defaultColWidth="11.453125" defaultRowHeight="14.75" x14ac:dyDescent="0.75"/>
  <cols>
    <col min="1" max="1" width="17.26953125" style="2" customWidth="1"/>
    <col min="2" max="2" width="14.26953125" customWidth="1"/>
  </cols>
  <sheetData>
    <row r="1" spans="1:108" s="2" customFormat="1" x14ac:dyDescent="0.75">
      <c r="A1" s="3" t="s">
        <v>2</v>
      </c>
      <c r="B1" s="21" t="s">
        <v>1</v>
      </c>
      <c r="C1" s="21" t="s">
        <v>3</v>
      </c>
      <c r="D1" s="21" t="s">
        <v>0</v>
      </c>
      <c r="E1" s="21" t="s">
        <v>4</v>
      </c>
      <c r="F1" s="21" t="s">
        <v>5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1:108" x14ac:dyDescent="0.75">
      <c r="A2" s="18" t="s">
        <v>1</v>
      </c>
      <c r="B2">
        <v>27.789783901140183</v>
      </c>
      <c r="C2">
        <v>312.28000000000003</v>
      </c>
      <c r="D2">
        <v>284.28000000000003</v>
      </c>
      <c r="E2">
        <v>469.08000000000004</v>
      </c>
      <c r="F2">
        <v>252.92000000000002</v>
      </c>
    </row>
    <row r="3" spans="1:108" x14ac:dyDescent="0.75">
      <c r="A3" s="18" t="s">
        <v>3</v>
      </c>
      <c r="B3">
        <v>312.28000000000003</v>
      </c>
      <c r="C3">
        <v>28.434998300475669</v>
      </c>
      <c r="D3">
        <v>53</v>
      </c>
      <c r="E3">
        <v>194.68</v>
      </c>
      <c r="F3">
        <v>105.08000000000001</v>
      </c>
    </row>
    <row r="4" spans="1:108" x14ac:dyDescent="0.75">
      <c r="A4" s="18" t="s">
        <v>0</v>
      </c>
      <c r="B4">
        <v>284.28000000000003</v>
      </c>
      <c r="C4">
        <v>53</v>
      </c>
      <c r="D4">
        <v>22.958297101099824</v>
      </c>
      <c r="E4">
        <v>211.48000000000002</v>
      </c>
      <c r="F4">
        <v>82.68</v>
      </c>
    </row>
    <row r="5" spans="1:108" x14ac:dyDescent="0.75">
      <c r="A5" s="18" t="s">
        <v>4</v>
      </c>
      <c r="B5">
        <v>469.08000000000004</v>
      </c>
      <c r="C5">
        <v>194.68</v>
      </c>
      <c r="D5">
        <v>211.48000000000002</v>
      </c>
      <c r="E5">
        <v>29.294791537221137</v>
      </c>
      <c r="F5">
        <v>268.04000000000002</v>
      </c>
    </row>
    <row r="6" spans="1:108" x14ac:dyDescent="0.75">
      <c r="A6" s="18" t="s">
        <v>5</v>
      </c>
      <c r="B6">
        <v>252.92000000000002</v>
      </c>
      <c r="C6">
        <v>105.08000000000001</v>
      </c>
      <c r="D6">
        <v>82.68</v>
      </c>
      <c r="E6">
        <v>268.04000000000002</v>
      </c>
      <c r="F6">
        <v>29.191547324647743</v>
      </c>
    </row>
    <row r="7" spans="1:108" x14ac:dyDescent="0.75">
      <c r="A7"/>
    </row>
    <row r="8" spans="1:108" x14ac:dyDescent="0.75">
      <c r="A8"/>
    </row>
    <row r="9" spans="1:108" x14ac:dyDescent="0.75">
      <c r="A9"/>
    </row>
    <row r="10" spans="1:108" x14ac:dyDescent="0.75">
      <c r="A10"/>
    </row>
    <row r="11" spans="1:108" x14ac:dyDescent="0.75">
      <c r="A11"/>
    </row>
    <row r="12" spans="1:108" x14ac:dyDescent="0.75">
      <c r="A12"/>
    </row>
    <row r="13" spans="1:108" x14ac:dyDescent="0.75">
      <c r="A13"/>
    </row>
    <row r="14" spans="1:108" x14ac:dyDescent="0.75">
      <c r="A14"/>
    </row>
    <row r="15" spans="1:108" x14ac:dyDescent="0.75">
      <c r="A15"/>
    </row>
    <row r="16" spans="1:108" x14ac:dyDescent="0.75">
      <c r="A16"/>
    </row>
    <row r="17" spans="1:1" x14ac:dyDescent="0.75">
      <c r="A17"/>
    </row>
    <row r="18" spans="1:1" x14ac:dyDescent="0.75">
      <c r="A18"/>
    </row>
    <row r="19" spans="1:1" x14ac:dyDescent="0.75">
      <c r="A19"/>
    </row>
    <row r="20" spans="1:1" x14ac:dyDescent="0.75">
      <c r="A20"/>
    </row>
    <row r="21" spans="1:1" x14ac:dyDescent="0.75">
      <c r="A21"/>
    </row>
    <row r="22" spans="1:1" x14ac:dyDescent="0.75">
      <c r="A22"/>
    </row>
    <row r="23" spans="1:1" x14ac:dyDescent="0.75">
      <c r="A23"/>
    </row>
    <row r="24" spans="1:1" x14ac:dyDescent="0.75">
      <c r="A24"/>
    </row>
    <row r="25" spans="1:1" x14ac:dyDescent="0.75">
      <c r="A25"/>
    </row>
    <row r="26" spans="1:1" x14ac:dyDescent="0.75">
      <c r="A26"/>
    </row>
    <row r="27" spans="1:1" x14ac:dyDescent="0.75">
      <c r="A27"/>
    </row>
    <row r="28" spans="1:1" x14ac:dyDescent="0.75">
      <c r="A28"/>
    </row>
    <row r="29" spans="1:1" x14ac:dyDescent="0.75">
      <c r="A29"/>
    </row>
    <row r="30" spans="1:1" x14ac:dyDescent="0.75">
      <c r="A30"/>
    </row>
    <row r="31" spans="1:1" x14ac:dyDescent="0.75">
      <c r="A31"/>
    </row>
    <row r="32" spans="1:1" x14ac:dyDescent="0.75">
      <c r="A32"/>
    </row>
    <row r="33" spans="1:1" x14ac:dyDescent="0.75">
      <c r="A33"/>
    </row>
    <row r="34" spans="1:1" x14ac:dyDescent="0.75">
      <c r="A34"/>
    </row>
    <row r="35" spans="1:1" x14ac:dyDescent="0.75">
      <c r="A35"/>
    </row>
    <row r="36" spans="1:1" x14ac:dyDescent="0.75">
      <c r="A36"/>
    </row>
    <row r="37" spans="1:1" x14ac:dyDescent="0.75">
      <c r="A37"/>
    </row>
    <row r="38" spans="1:1" x14ac:dyDescent="0.75">
      <c r="A38"/>
    </row>
    <row r="39" spans="1:1" x14ac:dyDescent="0.75">
      <c r="A39"/>
    </row>
    <row r="40" spans="1:1" x14ac:dyDescent="0.75">
      <c r="A40"/>
    </row>
    <row r="41" spans="1:1" x14ac:dyDescent="0.75">
      <c r="A41"/>
    </row>
    <row r="42" spans="1:1" x14ac:dyDescent="0.75">
      <c r="A42"/>
    </row>
    <row r="43" spans="1:1" x14ac:dyDescent="0.75">
      <c r="A43"/>
    </row>
    <row r="44" spans="1:1" x14ac:dyDescent="0.75">
      <c r="A44"/>
    </row>
    <row r="45" spans="1:1" x14ac:dyDescent="0.75">
      <c r="A45"/>
    </row>
    <row r="46" spans="1:1" x14ac:dyDescent="0.75">
      <c r="A46"/>
    </row>
    <row r="47" spans="1:1" x14ac:dyDescent="0.75">
      <c r="A47"/>
    </row>
    <row r="48" spans="1:1" x14ac:dyDescent="0.75">
      <c r="A48"/>
    </row>
    <row r="49" spans="1:1" x14ac:dyDescent="0.75">
      <c r="A49"/>
    </row>
    <row r="50" spans="1:1" x14ac:dyDescent="0.75">
      <c r="A50"/>
    </row>
    <row r="51" spans="1:1" x14ac:dyDescent="0.75">
      <c r="A51"/>
    </row>
    <row r="52" spans="1:1" x14ac:dyDescent="0.75">
      <c r="A52"/>
    </row>
    <row r="53" spans="1:1" x14ac:dyDescent="0.75">
      <c r="A53"/>
    </row>
    <row r="54" spans="1:1" x14ac:dyDescent="0.75">
      <c r="A54"/>
    </row>
    <row r="55" spans="1:1" x14ac:dyDescent="0.75">
      <c r="A55"/>
    </row>
    <row r="56" spans="1:1" x14ac:dyDescent="0.75">
      <c r="A56"/>
    </row>
    <row r="57" spans="1:1" x14ac:dyDescent="0.75">
      <c r="A57"/>
    </row>
    <row r="58" spans="1:1" x14ac:dyDescent="0.75">
      <c r="A58"/>
    </row>
    <row r="59" spans="1:1" x14ac:dyDescent="0.75">
      <c r="A59"/>
    </row>
    <row r="60" spans="1:1" x14ac:dyDescent="0.75">
      <c r="A60"/>
    </row>
    <row r="61" spans="1:1" x14ac:dyDescent="0.75">
      <c r="A61"/>
    </row>
    <row r="62" spans="1:1" x14ac:dyDescent="0.75">
      <c r="A62"/>
    </row>
    <row r="63" spans="1:1" x14ac:dyDescent="0.75">
      <c r="A63"/>
    </row>
    <row r="64" spans="1:1" x14ac:dyDescent="0.75">
      <c r="A64"/>
    </row>
    <row r="65" spans="1:1" x14ac:dyDescent="0.75">
      <c r="A65"/>
    </row>
    <row r="66" spans="1:1" x14ac:dyDescent="0.75">
      <c r="A66"/>
    </row>
    <row r="67" spans="1:1" x14ac:dyDescent="0.75">
      <c r="A67"/>
    </row>
    <row r="68" spans="1:1" x14ac:dyDescent="0.75">
      <c r="A68"/>
    </row>
    <row r="69" spans="1:1" x14ac:dyDescent="0.75">
      <c r="A69"/>
    </row>
    <row r="70" spans="1:1" x14ac:dyDescent="0.75">
      <c r="A70"/>
    </row>
    <row r="71" spans="1:1" x14ac:dyDescent="0.75">
      <c r="A71"/>
    </row>
    <row r="72" spans="1:1" x14ac:dyDescent="0.75">
      <c r="A72"/>
    </row>
    <row r="73" spans="1:1" x14ac:dyDescent="0.75">
      <c r="A73"/>
    </row>
    <row r="74" spans="1:1" x14ac:dyDescent="0.75">
      <c r="A74"/>
    </row>
    <row r="75" spans="1:1" x14ac:dyDescent="0.75">
      <c r="A75"/>
    </row>
    <row r="76" spans="1:1" x14ac:dyDescent="0.75">
      <c r="A76"/>
    </row>
    <row r="77" spans="1:1" x14ac:dyDescent="0.75">
      <c r="A77"/>
    </row>
    <row r="78" spans="1:1" x14ac:dyDescent="0.75">
      <c r="A78"/>
    </row>
    <row r="79" spans="1:1" x14ac:dyDescent="0.75">
      <c r="A79"/>
    </row>
    <row r="80" spans="1:1" x14ac:dyDescent="0.75">
      <c r="A80"/>
    </row>
    <row r="81" spans="1:1" x14ac:dyDescent="0.75">
      <c r="A81"/>
    </row>
    <row r="82" spans="1:1" x14ac:dyDescent="0.75">
      <c r="A82"/>
    </row>
    <row r="83" spans="1:1" x14ac:dyDescent="0.75">
      <c r="A83"/>
    </row>
    <row r="84" spans="1:1" x14ac:dyDescent="0.75">
      <c r="A84"/>
    </row>
    <row r="85" spans="1:1" x14ac:dyDescent="0.75">
      <c r="A85"/>
    </row>
    <row r="86" spans="1:1" x14ac:dyDescent="0.75">
      <c r="A86"/>
    </row>
    <row r="87" spans="1:1" x14ac:dyDescent="0.75">
      <c r="A87"/>
    </row>
    <row r="88" spans="1:1" x14ac:dyDescent="0.75">
      <c r="A88"/>
    </row>
    <row r="89" spans="1:1" x14ac:dyDescent="0.75">
      <c r="A89"/>
    </row>
    <row r="90" spans="1:1" x14ac:dyDescent="0.75">
      <c r="A90"/>
    </row>
    <row r="91" spans="1:1" x14ac:dyDescent="0.75">
      <c r="A91"/>
    </row>
    <row r="92" spans="1:1" x14ac:dyDescent="0.75">
      <c r="A92"/>
    </row>
    <row r="93" spans="1:1" x14ac:dyDescent="0.75">
      <c r="A93"/>
    </row>
    <row r="94" spans="1:1" x14ac:dyDescent="0.75">
      <c r="A94"/>
    </row>
    <row r="95" spans="1:1" x14ac:dyDescent="0.75">
      <c r="A95"/>
    </row>
    <row r="96" spans="1:1" x14ac:dyDescent="0.75">
      <c r="A96"/>
    </row>
    <row r="97" spans="1:1" x14ac:dyDescent="0.75">
      <c r="A97"/>
    </row>
    <row r="98" spans="1:1" x14ac:dyDescent="0.75">
      <c r="A98"/>
    </row>
    <row r="99" spans="1:1" x14ac:dyDescent="0.75">
      <c r="A99"/>
    </row>
    <row r="100" spans="1:1" x14ac:dyDescent="0.75">
      <c r="A100"/>
    </row>
    <row r="101" spans="1:1" x14ac:dyDescent="0.75">
      <c r="A101"/>
    </row>
    <row r="102" spans="1:1" x14ac:dyDescent="0.75">
      <c r="A102"/>
    </row>
    <row r="103" spans="1:1" x14ac:dyDescent="0.75">
      <c r="A103"/>
    </row>
    <row r="104" spans="1:1" x14ac:dyDescent="0.75">
      <c r="A104"/>
    </row>
    <row r="105" spans="1:1" x14ac:dyDescent="0.75">
      <c r="A105"/>
    </row>
    <row r="106" spans="1:1" x14ac:dyDescent="0.75">
      <c r="A106"/>
    </row>
    <row r="107" spans="1:1" x14ac:dyDescent="0.75">
      <c r="A107"/>
    </row>
    <row r="108" spans="1:1" x14ac:dyDescent="0.75">
      <c r="A108"/>
    </row>
    <row r="109" spans="1:1" x14ac:dyDescent="0.75">
      <c r="A109"/>
    </row>
    <row r="110" spans="1:1" x14ac:dyDescent="0.75">
      <c r="A110"/>
    </row>
    <row r="111" spans="1:1" x14ac:dyDescent="0.75">
      <c r="A111"/>
    </row>
    <row r="112" spans="1:1" x14ac:dyDescent="0.75">
      <c r="A112"/>
    </row>
    <row r="113" spans="1:1" x14ac:dyDescent="0.75">
      <c r="A113"/>
    </row>
    <row r="114" spans="1:1" x14ac:dyDescent="0.75">
      <c r="A114"/>
    </row>
    <row r="115" spans="1:1" x14ac:dyDescent="0.75">
      <c r="A115"/>
    </row>
    <row r="116" spans="1:1" x14ac:dyDescent="0.75">
      <c r="A116"/>
    </row>
    <row r="117" spans="1:1" x14ac:dyDescent="0.75">
      <c r="A117"/>
    </row>
    <row r="118" spans="1:1" x14ac:dyDescent="0.75">
      <c r="A118"/>
    </row>
    <row r="119" spans="1:1" x14ac:dyDescent="0.75">
      <c r="A119"/>
    </row>
    <row r="120" spans="1:1" x14ac:dyDescent="0.75">
      <c r="A120"/>
    </row>
    <row r="121" spans="1:1" x14ac:dyDescent="0.75">
      <c r="A121"/>
    </row>
    <row r="122" spans="1:1" x14ac:dyDescent="0.75">
      <c r="A122"/>
    </row>
    <row r="123" spans="1:1" x14ac:dyDescent="0.75">
      <c r="A123"/>
    </row>
    <row r="124" spans="1:1" x14ac:dyDescent="0.75">
      <c r="A124"/>
    </row>
    <row r="125" spans="1:1" x14ac:dyDescent="0.75">
      <c r="A125"/>
    </row>
    <row r="126" spans="1:1" x14ac:dyDescent="0.75">
      <c r="A126"/>
    </row>
    <row r="127" spans="1:1" x14ac:dyDescent="0.75">
      <c r="A127"/>
    </row>
    <row r="128" spans="1:1" x14ac:dyDescent="0.75">
      <c r="A128"/>
    </row>
    <row r="129" spans="1:1" x14ac:dyDescent="0.75">
      <c r="A129"/>
    </row>
    <row r="130" spans="1:1" x14ac:dyDescent="0.75">
      <c r="A130"/>
    </row>
    <row r="131" spans="1:1" x14ac:dyDescent="0.75">
      <c r="A131"/>
    </row>
    <row r="132" spans="1:1" x14ac:dyDescent="0.75">
      <c r="A132"/>
    </row>
    <row r="133" spans="1:1" x14ac:dyDescent="0.75">
      <c r="A133"/>
    </row>
    <row r="134" spans="1:1" x14ac:dyDescent="0.75">
      <c r="A134"/>
    </row>
    <row r="135" spans="1:1" x14ac:dyDescent="0.75">
      <c r="A135"/>
    </row>
    <row r="136" spans="1:1" x14ac:dyDescent="0.75">
      <c r="A136"/>
    </row>
    <row r="137" spans="1:1" x14ac:dyDescent="0.75">
      <c r="A137"/>
    </row>
    <row r="138" spans="1:1" x14ac:dyDescent="0.75">
      <c r="A138"/>
    </row>
    <row r="139" spans="1:1" x14ac:dyDescent="0.75">
      <c r="A139"/>
    </row>
    <row r="140" spans="1:1" x14ac:dyDescent="0.75">
      <c r="A140"/>
    </row>
    <row r="141" spans="1:1" x14ac:dyDescent="0.75">
      <c r="A141"/>
    </row>
    <row r="142" spans="1:1" x14ac:dyDescent="0.75">
      <c r="A142"/>
    </row>
    <row r="143" spans="1:1" x14ac:dyDescent="0.75">
      <c r="A143"/>
    </row>
    <row r="144" spans="1:1" x14ac:dyDescent="0.75">
      <c r="A144"/>
    </row>
    <row r="145" spans="1:1" x14ac:dyDescent="0.75">
      <c r="A145"/>
    </row>
    <row r="146" spans="1:1" x14ac:dyDescent="0.75">
      <c r="A146"/>
    </row>
    <row r="147" spans="1:1" x14ac:dyDescent="0.75">
      <c r="A147"/>
    </row>
    <row r="148" spans="1:1" x14ac:dyDescent="0.75">
      <c r="A148"/>
    </row>
    <row r="149" spans="1:1" x14ac:dyDescent="0.75">
      <c r="A149"/>
    </row>
    <row r="150" spans="1:1" x14ac:dyDescent="0.75">
      <c r="A150"/>
    </row>
    <row r="151" spans="1:1" x14ac:dyDescent="0.75">
      <c r="A151"/>
    </row>
    <row r="152" spans="1:1" x14ac:dyDescent="0.75">
      <c r="A152"/>
    </row>
    <row r="153" spans="1:1" x14ac:dyDescent="0.75">
      <c r="A153"/>
    </row>
    <row r="154" spans="1:1" x14ac:dyDescent="0.75">
      <c r="A154"/>
    </row>
    <row r="155" spans="1:1" x14ac:dyDescent="0.75">
      <c r="A155"/>
    </row>
    <row r="156" spans="1:1" x14ac:dyDescent="0.75">
      <c r="A156"/>
    </row>
    <row r="157" spans="1:1" x14ac:dyDescent="0.75">
      <c r="A157"/>
    </row>
    <row r="158" spans="1:1" x14ac:dyDescent="0.75">
      <c r="A158"/>
    </row>
    <row r="159" spans="1:1" x14ac:dyDescent="0.75">
      <c r="A159"/>
    </row>
    <row r="160" spans="1:1" x14ac:dyDescent="0.75">
      <c r="A160"/>
    </row>
    <row r="161" spans="1:1" x14ac:dyDescent="0.75">
      <c r="A161"/>
    </row>
    <row r="162" spans="1:1" x14ac:dyDescent="0.75">
      <c r="A162"/>
    </row>
    <row r="163" spans="1:1" x14ac:dyDescent="0.75">
      <c r="A163"/>
    </row>
    <row r="164" spans="1:1" x14ac:dyDescent="0.75">
      <c r="A164"/>
    </row>
    <row r="165" spans="1:1" x14ac:dyDescent="0.75">
      <c r="A165"/>
    </row>
    <row r="166" spans="1:1" x14ac:dyDescent="0.75">
      <c r="A166"/>
    </row>
    <row r="167" spans="1:1" x14ac:dyDescent="0.75">
      <c r="A167"/>
    </row>
    <row r="168" spans="1:1" x14ac:dyDescent="0.75">
      <c r="A168"/>
    </row>
    <row r="169" spans="1:1" x14ac:dyDescent="0.75">
      <c r="A169"/>
    </row>
    <row r="170" spans="1:1" x14ac:dyDescent="0.75">
      <c r="A170"/>
    </row>
    <row r="171" spans="1:1" x14ac:dyDescent="0.75">
      <c r="A171"/>
    </row>
    <row r="172" spans="1:1" x14ac:dyDescent="0.75">
      <c r="A172"/>
    </row>
    <row r="173" spans="1:1" x14ac:dyDescent="0.75">
      <c r="A173"/>
    </row>
    <row r="174" spans="1:1" x14ac:dyDescent="0.75">
      <c r="A174"/>
    </row>
    <row r="175" spans="1:1" x14ac:dyDescent="0.75">
      <c r="A175"/>
    </row>
    <row r="176" spans="1:1" x14ac:dyDescent="0.75">
      <c r="A176"/>
    </row>
    <row r="177" spans="1:1" x14ac:dyDescent="0.75">
      <c r="A177"/>
    </row>
    <row r="178" spans="1:1" x14ac:dyDescent="0.75">
      <c r="A178"/>
    </row>
    <row r="179" spans="1:1" x14ac:dyDescent="0.75">
      <c r="A179"/>
    </row>
    <row r="180" spans="1:1" x14ac:dyDescent="0.75">
      <c r="A180"/>
    </row>
    <row r="181" spans="1:1" x14ac:dyDescent="0.75">
      <c r="A181"/>
    </row>
    <row r="182" spans="1:1" x14ac:dyDescent="0.75">
      <c r="A182"/>
    </row>
    <row r="183" spans="1:1" x14ac:dyDescent="0.75">
      <c r="A183"/>
    </row>
    <row r="184" spans="1:1" x14ac:dyDescent="0.75">
      <c r="A184"/>
    </row>
    <row r="185" spans="1:1" x14ac:dyDescent="0.75">
      <c r="A185"/>
    </row>
    <row r="186" spans="1:1" x14ac:dyDescent="0.75">
      <c r="A186"/>
    </row>
    <row r="187" spans="1:1" x14ac:dyDescent="0.75">
      <c r="A187"/>
    </row>
    <row r="188" spans="1:1" x14ac:dyDescent="0.75">
      <c r="A188"/>
    </row>
    <row r="189" spans="1:1" x14ac:dyDescent="0.75">
      <c r="A189"/>
    </row>
    <row r="190" spans="1:1" x14ac:dyDescent="0.75">
      <c r="A190"/>
    </row>
    <row r="191" spans="1:1" x14ac:dyDescent="0.75">
      <c r="A191"/>
    </row>
    <row r="192" spans="1:1" x14ac:dyDescent="0.75">
      <c r="A192"/>
    </row>
    <row r="193" spans="1:1" x14ac:dyDescent="0.75">
      <c r="A193"/>
    </row>
    <row r="194" spans="1:1" x14ac:dyDescent="0.75">
      <c r="A194"/>
    </row>
    <row r="195" spans="1:1" x14ac:dyDescent="0.75">
      <c r="A195"/>
    </row>
    <row r="196" spans="1:1" x14ac:dyDescent="0.75">
      <c r="A196"/>
    </row>
    <row r="197" spans="1:1" x14ac:dyDescent="0.75">
      <c r="A197"/>
    </row>
    <row r="198" spans="1:1" x14ac:dyDescent="0.75">
      <c r="A198"/>
    </row>
    <row r="199" spans="1:1" x14ac:dyDescent="0.75">
      <c r="A199"/>
    </row>
    <row r="200" spans="1:1" x14ac:dyDescent="0.75">
      <c r="A200"/>
    </row>
    <row r="201" spans="1:1" x14ac:dyDescent="0.75">
      <c r="A201"/>
    </row>
    <row r="202" spans="1:1" x14ac:dyDescent="0.75">
      <c r="A202"/>
    </row>
    <row r="203" spans="1:1" x14ac:dyDescent="0.75">
      <c r="A203"/>
    </row>
    <row r="204" spans="1:1" x14ac:dyDescent="0.75">
      <c r="A204"/>
    </row>
    <row r="205" spans="1:1" x14ac:dyDescent="0.75">
      <c r="A205"/>
    </row>
    <row r="206" spans="1:1" x14ac:dyDescent="0.75">
      <c r="A206"/>
    </row>
    <row r="207" spans="1:1" x14ac:dyDescent="0.75">
      <c r="A207"/>
    </row>
    <row r="208" spans="1:1" x14ac:dyDescent="0.75">
      <c r="A208"/>
    </row>
    <row r="209" spans="1:1" x14ac:dyDescent="0.75">
      <c r="A209"/>
    </row>
    <row r="210" spans="1:1" x14ac:dyDescent="0.75">
      <c r="A210"/>
    </row>
    <row r="211" spans="1:1" x14ac:dyDescent="0.75">
      <c r="A211"/>
    </row>
    <row r="212" spans="1:1" x14ac:dyDescent="0.75">
      <c r="A212"/>
    </row>
    <row r="213" spans="1:1" x14ac:dyDescent="0.75">
      <c r="A213"/>
    </row>
    <row r="214" spans="1:1" x14ac:dyDescent="0.75">
      <c r="A214"/>
    </row>
    <row r="215" spans="1:1" x14ac:dyDescent="0.75">
      <c r="A215"/>
    </row>
    <row r="216" spans="1:1" x14ac:dyDescent="0.75">
      <c r="A216"/>
    </row>
    <row r="217" spans="1:1" x14ac:dyDescent="0.75">
      <c r="A217"/>
    </row>
    <row r="218" spans="1:1" x14ac:dyDescent="0.75">
      <c r="A218"/>
    </row>
    <row r="219" spans="1:1" x14ac:dyDescent="0.75">
      <c r="A219"/>
    </row>
    <row r="220" spans="1:1" x14ac:dyDescent="0.75">
      <c r="A220"/>
    </row>
    <row r="221" spans="1:1" x14ac:dyDescent="0.75">
      <c r="A221"/>
    </row>
    <row r="222" spans="1:1" x14ac:dyDescent="0.75">
      <c r="A222"/>
    </row>
    <row r="223" spans="1:1" x14ac:dyDescent="0.75">
      <c r="A223"/>
    </row>
    <row r="224" spans="1:1" x14ac:dyDescent="0.75">
      <c r="A224"/>
    </row>
    <row r="225" spans="1:1" x14ac:dyDescent="0.75">
      <c r="A225"/>
    </row>
    <row r="226" spans="1:1" x14ac:dyDescent="0.75">
      <c r="A226"/>
    </row>
    <row r="227" spans="1:1" x14ac:dyDescent="0.75">
      <c r="A227"/>
    </row>
    <row r="228" spans="1:1" x14ac:dyDescent="0.75">
      <c r="A228"/>
    </row>
    <row r="229" spans="1:1" x14ac:dyDescent="0.75">
      <c r="A229"/>
    </row>
    <row r="230" spans="1:1" x14ac:dyDescent="0.75">
      <c r="A230"/>
    </row>
    <row r="231" spans="1:1" x14ac:dyDescent="0.75">
      <c r="A231"/>
    </row>
    <row r="232" spans="1:1" x14ac:dyDescent="0.75">
      <c r="A232"/>
    </row>
    <row r="233" spans="1:1" x14ac:dyDescent="0.75">
      <c r="A233"/>
    </row>
    <row r="234" spans="1:1" x14ac:dyDescent="0.75">
      <c r="A234"/>
    </row>
    <row r="235" spans="1:1" x14ac:dyDescent="0.75">
      <c r="A235"/>
    </row>
    <row r="236" spans="1:1" x14ac:dyDescent="0.75">
      <c r="A236"/>
    </row>
    <row r="237" spans="1:1" x14ac:dyDescent="0.75">
      <c r="A237"/>
    </row>
    <row r="238" spans="1:1" x14ac:dyDescent="0.75">
      <c r="A238"/>
    </row>
    <row r="239" spans="1:1" x14ac:dyDescent="0.75">
      <c r="A239"/>
    </row>
    <row r="240" spans="1:1" x14ac:dyDescent="0.75">
      <c r="A240"/>
    </row>
    <row r="241" spans="1:1" x14ac:dyDescent="0.75">
      <c r="A241"/>
    </row>
    <row r="242" spans="1:1" x14ac:dyDescent="0.75">
      <c r="A242"/>
    </row>
    <row r="243" spans="1:1" x14ac:dyDescent="0.75">
      <c r="A243"/>
    </row>
    <row r="244" spans="1:1" x14ac:dyDescent="0.75">
      <c r="A244"/>
    </row>
    <row r="245" spans="1:1" x14ac:dyDescent="0.75">
      <c r="A245"/>
    </row>
    <row r="246" spans="1:1" x14ac:dyDescent="0.75">
      <c r="A246"/>
    </row>
    <row r="247" spans="1:1" x14ac:dyDescent="0.75">
      <c r="A247"/>
    </row>
    <row r="248" spans="1:1" x14ac:dyDescent="0.75">
      <c r="A248"/>
    </row>
    <row r="249" spans="1:1" x14ac:dyDescent="0.75">
      <c r="A249"/>
    </row>
    <row r="250" spans="1:1" x14ac:dyDescent="0.75">
      <c r="A250"/>
    </row>
    <row r="251" spans="1:1" x14ac:dyDescent="0.75">
      <c r="A251"/>
    </row>
    <row r="252" spans="1:1" x14ac:dyDescent="0.75">
      <c r="A252"/>
    </row>
    <row r="253" spans="1:1" x14ac:dyDescent="0.75">
      <c r="A253"/>
    </row>
    <row r="254" spans="1:1" x14ac:dyDescent="0.75">
      <c r="A254"/>
    </row>
    <row r="255" spans="1:1" x14ac:dyDescent="0.75">
      <c r="A255"/>
    </row>
    <row r="256" spans="1:1" x14ac:dyDescent="0.75">
      <c r="A256"/>
    </row>
    <row r="257" spans="1:1" x14ac:dyDescent="0.75">
      <c r="A257"/>
    </row>
    <row r="258" spans="1:1" x14ac:dyDescent="0.75">
      <c r="A258"/>
    </row>
    <row r="259" spans="1:1" x14ac:dyDescent="0.75">
      <c r="A259"/>
    </row>
    <row r="260" spans="1:1" x14ac:dyDescent="0.75">
      <c r="A260"/>
    </row>
    <row r="261" spans="1:1" x14ac:dyDescent="0.75">
      <c r="A261"/>
    </row>
    <row r="262" spans="1:1" x14ac:dyDescent="0.75">
      <c r="A262"/>
    </row>
    <row r="263" spans="1:1" x14ac:dyDescent="0.75">
      <c r="A263"/>
    </row>
    <row r="264" spans="1:1" x14ac:dyDescent="0.75">
      <c r="A264"/>
    </row>
    <row r="265" spans="1:1" x14ac:dyDescent="0.75">
      <c r="A265"/>
    </row>
    <row r="266" spans="1:1" x14ac:dyDescent="0.75">
      <c r="A266"/>
    </row>
    <row r="267" spans="1:1" x14ac:dyDescent="0.75">
      <c r="A267"/>
    </row>
    <row r="268" spans="1:1" x14ac:dyDescent="0.75">
      <c r="A268"/>
    </row>
    <row r="269" spans="1:1" x14ac:dyDescent="0.75">
      <c r="A269"/>
    </row>
    <row r="270" spans="1:1" x14ac:dyDescent="0.75">
      <c r="A270"/>
    </row>
    <row r="271" spans="1:1" x14ac:dyDescent="0.75">
      <c r="A271"/>
    </row>
    <row r="272" spans="1:1" x14ac:dyDescent="0.75">
      <c r="A272"/>
    </row>
    <row r="273" spans="1:1" x14ac:dyDescent="0.75">
      <c r="A273"/>
    </row>
    <row r="274" spans="1:1" x14ac:dyDescent="0.75">
      <c r="A274"/>
    </row>
    <row r="275" spans="1:1" x14ac:dyDescent="0.75">
      <c r="A275"/>
    </row>
    <row r="276" spans="1:1" x14ac:dyDescent="0.75">
      <c r="A276"/>
    </row>
    <row r="277" spans="1:1" x14ac:dyDescent="0.75">
      <c r="A277"/>
    </row>
    <row r="278" spans="1:1" x14ac:dyDescent="0.75">
      <c r="A278"/>
    </row>
    <row r="279" spans="1:1" x14ac:dyDescent="0.75">
      <c r="A279"/>
    </row>
    <row r="280" spans="1:1" x14ac:dyDescent="0.75">
      <c r="A280"/>
    </row>
    <row r="281" spans="1:1" x14ac:dyDescent="0.75">
      <c r="A281"/>
    </row>
    <row r="282" spans="1:1" x14ac:dyDescent="0.75">
      <c r="A282"/>
    </row>
    <row r="283" spans="1:1" x14ac:dyDescent="0.75">
      <c r="A283"/>
    </row>
    <row r="284" spans="1:1" x14ac:dyDescent="0.75">
      <c r="A284"/>
    </row>
    <row r="285" spans="1:1" x14ac:dyDescent="0.75">
      <c r="A285"/>
    </row>
    <row r="286" spans="1:1" x14ac:dyDescent="0.75">
      <c r="A286"/>
    </row>
    <row r="287" spans="1:1" x14ac:dyDescent="0.75">
      <c r="A287"/>
    </row>
    <row r="288" spans="1:1" x14ac:dyDescent="0.75">
      <c r="A288"/>
    </row>
    <row r="289" spans="1:1" x14ac:dyDescent="0.75">
      <c r="A289"/>
    </row>
    <row r="290" spans="1:1" x14ac:dyDescent="0.75">
      <c r="A290"/>
    </row>
    <row r="291" spans="1:1" x14ac:dyDescent="0.75">
      <c r="A291"/>
    </row>
    <row r="292" spans="1:1" x14ac:dyDescent="0.75">
      <c r="A292"/>
    </row>
    <row r="293" spans="1:1" x14ac:dyDescent="0.75">
      <c r="A293"/>
    </row>
    <row r="294" spans="1:1" x14ac:dyDescent="0.75">
      <c r="A294"/>
    </row>
    <row r="295" spans="1:1" x14ac:dyDescent="0.75">
      <c r="A295"/>
    </row>
    <row r="296" spans="1:1" x14ac:dyDescent="0.75">
      <c r="A296"/>
    </row>
    <row r="297" spans="1:1" x14ac:dyDescent="0.75">
      <c r="A297"/>
    </row>
    <row r="298" spans="1:1" x14ac:dyDescent="0.75">
      <c r="A298"/>
    </row>
    <row r="299" spans="1:1" x14ac:dyDescent="0.75">
      <c r="A299"/>
    </row>
    <row r="300" spans="1:1" x14ac:dyDescent="0.75">
      <c r="A300"/>
    </row>
    <row r="301" spans="1:1" x14ac:dyDescent="0.75">
      <c r="A301"/>
    </row>
    <row r="302" spans="1:1" x14ac:dyDescent="0.75">
      <c r="A302"/>
    </row>
    <row r="303" spans="1:1" x14ac:dyDescent="0.75">
      <c r="A303"/>
    </row>
    <row r="304" spans="1:1" x14ac:dyDescent="0.75">
      <c r="A304"/>
    </row>
    <row r="305" spans="1:1" x14ac:dyDescent="0.75">
      <c r="A305"/>
    </row>
    <row r="306" spans="1:1" x14ac:dyDescent="0.75">
      <c r="A306"/>
    </row>
    <row r="307" spans="1:1" x14ac:dyDescent="0.75">
      <c r="A307"/>
    </row>
    <row r="308" spans="1:1" x14ac:dyDescent="0.75">
      <c r="A308"/>
    </row>
    <row r="309" spans="1:1" x14ac:dyDescent="0.75">
      <c r="A309"/>
    </row>
    <row r="310" spans="1:1" x14ac:dyDescent="0.75">
      <c r="A310"/>
    </row>
    <row r="311" spans="1:1" x14ac:dyDescent="0.75">
      <c r="A311"/>
    </row>
    <row r="312" spans="1:1" x14ac:dyDescent="0.75">
      <c r="A312"/>
    </row>
    <row r="313" spans="1:1" x14ac:dyDescent="0.75">
      <c r="A313"/>
    </row>
    <row r="314" spans="1:1" x14ac:dyDescent="0.75">
      <c r="A314"/>
    </row>
    <row r="315" spans="1:1" x14ac:dyDescent="0.75">
      <c r="A315"/>
    </row>
    <row r="316" spans="1:1" x14ac:dyDescent="0.75">
      <c r="A316"/>
    </row>
    <row r="317" spans="1:1" x14ac:dyDescent="0.75">
      <c r="A317"/>
    </row>
    <row r="318" spans="1:1" x14ac:dyDescent="0.75">
      <c r="A318"/>
    </row>
    <row r="319" spans="1:1" x14ac:dyDescent="0.75">
      <c r="A319"/>
    </row>
    <row r="320" spans="1:1" x14ac:dyDescent="0.75">
      <c r="A320"/>
    </row>
    <row r="321" spans="1:1" x14ac:dyDescent="0.75">
      <c r="A321"/>
    </row>
    <row r="322" spans="1:1" x14ac:dyDescent="0.75">
      <c r="A322"/>
    </row>
    <row r="323" spans="1:1" x14ac:dyDescent="0.75">
      <c r="A323"/>
    </row>
    <row r="324" spans="1:1" x14ac:dyDescent="0.75">
      <c r="A324"/>
    </row>
    <row r="325" spans="1:1" x14ac:dyDescent="0.75">
      <c r="A325"/>
    </row>
    <row r="326" spans="1:1" x14ac:dyDescent="0.75">
      <c r="A326"/>
    </row>
    <row r="327" spans="1:1" x14ac:dyDescent="0.75">
      <c r="A327"/>
    </row>
    <row r="328" spans="1:1" x14ac:dyDescent="0.75">
      <c r="A328"/>
    </row>
    <row r="329" spans="1:1" x14ac:dyDescent="0.75">
      <c r="A329"/>
    </row>
    <row r="330" spans="1:1" x14ac:dyDescent="0.75">
      <c r="A330"/>
    </row>
    <row r="331" spans="1:1" x14ac:dyDescent="0.75">
      <c r="A331"/>
    </row>
    <row r="332" spans="1:1" x14ac:dyDescent="0.75">
      <c r="A332"/>
    </row>
    <row r="333" spans="1:1" x14ac:dyDescent="0.75">
      <c r="A333"/>
    </row>
    <row r="334" spans="1:1" x14ac:dyDescent="0.75">
      <c r="A334"/>
    </row>
    <row r="335" spans="1:1" x14ac:dyDescent="0.75">
      <c r="A335"/>
    </row>
    <row r="336" spans="1:1" x14ac:dyDescent="0.75">
      <c r="A336"/>
    </row>
    <row r="337" spans="1:1" x14ac:dyDescent="0.75">
      <c r="A337"/>
    </row>
    <row r="338" spans="1:1" x14ac:dyDescent="0.75">
      <c r="A338"/>
    </row>
    <row r="339" spans="1:1" x14ac:dyDescent="0.75">
      <c r="A339"/>
    </row>
    <row r="340" spans="1:1" x14ac:dyDescent="0.75">
      <c r="A340"/>
    </row>
    <row r="341" spans="1:1" x14ac:dyDescent="0.75">
      <c r="A341"/>
    </row>
    <row r="342" spans="1:1" x14ac:dyDescent="0.75">
      <c r="A342"/>
    </row>
    <row r="343" spans="1:1" x14ac:dyDescent="0.75">
      <c r="A343"/>
    </row>
    <row r="344" spans="1:1" x14ac:dyDescent="0.75">
      <c r="A344"/>
    </row>
    <row r="345" spans="1:1" x14ac:dyDescent="0.75">
      <c r="A345"/>
    </row>
    <row r="346" spans="1:1" x14ac:dyDescent="0.75">
      <c r="A346"/>
    </row>
    <row r="347" spans="1:1" x14ac:dyDescent="0.75">
      <c r="A347"/>
    </row>
    <row r="348" spans="1:1" x14ac:dyDescent="0.75">
      <c r="A348"/>
    </row>
    <row r="349" spans="1:1" x14ac:dyDescent="0.75">
      <c r="A349"/>
    </row>
    <row r="350" spans="1:1" x14ac:dyDescent="0.75">
      <c r="A350"/>
    </row>
    <row r="351" spans="1:1" x14ac:dyDescent="0.75">
      <c r="A351"/>
    </row>
    <row r="352" spans="1:1" x14ac:dyDescent="0.75">
      <c r="A352"/>
    </row>
    <row r="353" spans="1:1" x14ac:dyDescent="0.75">
      <c r="A353"/>
    </row>
    <row r="354" spans="1:1" x14ac:dyDescent="0.75">
      <c r="A354"/>
    </row>
    <row r="355" spans="1:1" x14ac:dyDescent="0.75">
      <c r="A355"/>
    </row>
    <row r="356" spans="1:1" x14ac:dyDescent="0.75">
      <c r="A356"/>
    </row>
    <row r="357" spans="1:1" x14ac:dyDescent="0.75">
      <c r="A357"/>
    </row>
    <row r="358" spans="1:1" x14ac:dyDescent="0.75">
      <c r="A358"/>
    </row>
    <row r="359" spans="1:1" x14ac:dyDescent="0.75">
      <c r="A359"/>
    </row>
    <row r="360" spans="1:1" x14ac:dyDescent="0.75">
      <c r="A360"/>
    </row>
    <row r="361" spans="1:1" x14ac:dyDescent="0.75">
      <c r="A361"/>
    </row>
    <row r="362" spans="1:1" x14ac:dyDescent="0.75">
      <c r="A362"/>
    </row>
    <row r="363" spans="1:1" x14ac:dyDescent="0.75">
      <c r="A363"/>
    </row>
    <row r="364" spans="1:1" x14ac:dyDescent="0.75">
      <c r="A364"/>
    </row>
    <row r="365" spans="1:1" x14ac:dyDescent="0.75">
      <c r="A365"/>
    </row>
    <row r="366" spans="1:1" x14ac:dyDescent="0.75">
      <c r="A366"/>
    </row>
    <row r="367" spans="1:1" x14ac:dyDescent="0.75">
      <c r="A367"/>
    </row>
    <row r="368" spans="1:1" x14ac:dyDescent="0.75">
      <c r="A368"/>
    </row>
    <row r="369" spans="1:1" x14ac:dyDescent="0.75">
      <c r="A369"/>
    </row>
    <row r="370" spans="1:1" x14ac:dyDescent="0.75">
      <c r="A370"/>
    </row>
    <row r="371" spans="1:1" x14ac:dyDescent="0.75">
      <c r="A371"/>
    </row>
    <row r="372" spans="1:1" x14ac:dyDescent="0.75">
      <c r="A372"/>
    </row>
    <row r="373" spans="1:1" x14ac:dyDescent="0.75">
      <c r="A373"/>
    </row>
    <row r="374" spans="1:1" x14ac:dyDescent="0.75">
      <c r="A374"/>
    </row>
    <row r="375" spans="1:1" x14ac:dyDescent="0.75">
      <c r="A375"/>
    </row>
    <row r="376" spans="1:1" x14ac:dyDescent="0.75">
      <c r="A376"/>
    </row>
    <row r="377" spans="1:1" x14ac:dyDescent="0.75">
      <c r="A377"/>
    </row>
    <row r="378" spans="1:1" x14ac:dyDescent="0.75">
      <c r="A378"/>
    </row>
    <row r="379" spans="1:1" x14ac:dyDescent="0.75">
      <c r="A379"/>
    </row>
    <row r="380" spans="1:1" x14ac:dyDescent="0.75">
      <c r="A380"/>
    </row>
    <row r="381" spans="1:1" x14ac:dyDescent="0.75">
      <c r="A381"/>
    </row>
    <row r="382" spans="1:1" x14ac:dyDescent="0.75">
      <c r="A382"/>
    </row>
    <row r="383" spans="1:1" x14ac:dyDescent="0.75">
      <c r="A383"/>
    </row>
    <row r="384" spans="1:1" x14ac:dyDescent="0.75">
      <c r="A384"/>
    </row>
    <row r="385" spans="1:1" x14ac:dyDescent="0.75">
      <c r="A385"/>
    </row>
    <row r="386" spans="1:1" x14ac:dyDescent="0.75">
      <c r="A386"/>
    </row>
    <row r="387" spans="1:1" x14ac:dyDescent="0.75">
      <c r="A387"/>
    </row>
    <row r="388" spans="1:1" x14ac:dyDescent="0.75">
      <c r="A388"/>
    </row>
    <row r="389" spans="1:1" x14ac:dyDescent="0.75">
      <c r="A389"/>
    </row>
    <row r="390" spans="1:1" x14ac:dyDescent="0.75">
      <c r="A390"/>
    </row>
    <row r="391" spans="1:1" x14ac:dyDescent="0.75">
      <c r="A391"/>
    </row>
    <row r="392" spans="1:1" x14ac:dyDescent="0.75">
      <c r="A392"/>
    </row>
    <row r="393" spans="1:1" x14ac:dyDescent="0.75">
      <c r="A393"/>
    </row>
    <row r="394" spans="1:1" x14ac:dyDescent="0.75">
      <c r="A394"/>
    </row>
    <row r="395" spans="1:1" x14ac:dyDescent="0.75">
      <c r="A395"/>
    </row>
    <row r="396" spans="1:1" x14ac:dyDescent="0.75">
      <c r="A396"/>
    </row>
    <row r="397" spans="1:1" x14ac:dyDescent="0.75">
      <c r="A397"/>
    </row>
    <row r="398" spans="1:1" x14ac:dyDescent="0.75">
      <c r="A398"/>
    </row>
    <row r="399" spans="1:1" x14ac:dyDescent="0.75">
      <c r="A399"/>
    </row>
    <row r="400" spans="1:1" x14ac:dyDescent="0.75">
      <c r="A400"/>
    </row>
    <row r="401" spans="1:78" x14ac:dyDescent="0.75">
      <c r="A401"/>
    </row>
    <row r="402" spans="1:78" x14ac:dyDescent="0.75">
      <c r="A402"/>
    </row>
    <row r="403" spans="1:78" x14ac:dyDescent="0.75">
      <c r="A403"/>
    </row>
    <row r="404" spans="1:78" x14ac:dyDescent="0.75">
      <c r="A404"/>
    </row>
    <row r="405" spans="1:78" x14ac:dyDescent="0.75">
      <c r="A405"/>
    </row>
    <row r="406" spans="1:78" x14ac:dyDescent="0.75">
      <c r="A406"/>
    </row>
    <row r="407" spans="1:78" x14ac:dyDescent="0.75">
      <c r="A407"/>
    </row>
    <row r="408" spans="1:78" x14ac:dyDescent="0.75">
      <c r="A408"/>
    </row>
    <row r="409" spans="1:78" x14ac:dyDescent="0.75">
      <c r="A409"/>
    </row>
    <row r="410" spans="1:78" x14ac:dyDescent="0.75">
      <c r="A410"/>
    </row>
    <row r="411" spans="1:78" x14ac:dyDescent="0.75">
      <c r="A411"/>
    </row>
    <row r="412" spans="1:78" x14ac:dyDescent="0.75">
      <c r="A412"/>
    </row>
    <row r="413" spans="1:78" x14ac:dyDescent="0.75">
      <c r="A413"/>
    </row>
    <row r="414" spans="1:78" x14ac:dyDescent="0.75">
      <c r="A414"/>
    </row>
    <row r="415" spans="1:78" x14ac:dyDescent="0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</row>
    <row r="416" spans="1:78" x14ac:dyDescent="0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</row>
    <row r="417" spans="1:78" x14ac:dyDescent="0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</row>
    <row r="418" spans="1:78" x14ac:dyDescent="0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</row>
    <row r="419" spans="1:78" x14ac:dyDescent="0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</row>
    <row r="420" spans="1:78" x14ac:dyDescent="0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</row>
    <row r="421" spans="1:78" x14ac:dyDescent="0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</row>
    <row r="422" spans="1:78" x14ac:dyDescent="0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</row>
    <row r="423" spans="1:78" x14ac:dyDescent="0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</row>
    <row r="424" spans="1:78" x14ac:dyDescent="0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</row>
    <row r="425" spans="1:78" x14ac:dyDescent="0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</row>
    <row r="426" spans="1:78" x14ac:dyDescent="0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</row>
    <row r="427" spans="1:78" x14ac:dyDescent="0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</row>
    <row r="428" spans="1:78" x14ac:dyDescent="0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</row>
    <row r="429" spans="1:78" x14ac:dyDescent="0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</row>
    <row r="430" spans="1:78" x14ac:dyDescent="0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</row>
    <row r="431" spans="1:78" x14ac:dyDescent="0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</row>
    <row r="432" spans="1:78" x14ac:dyDescent="0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</row>
    <row r="433" spans="1:78" x14ac:dyDescent="0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</row>
    <row r="434" spans="1:78" x14ac:dyDescent="0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</row>
    <row r="435" spans="1:78" x14ac:dyDescent="0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</row>
    <row r="436" spans="1:78" x14ac:dyDescent="0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</row>
    <row r="437" spans="1:78" x14ac:dyDescent="0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</row>
    <row r="438" spans="1:78" x14ac:dyDescent="0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</row>
  </sheetData>
  <autoFilter ref="A1:A6" xr:uid="{00000000-0009-0000-0000-000007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B6"/>
  <sheetViews>
    <sheetView workbookViewId="0">
      <selection activeCell="E17" sqref="E17"/>
    </sheetView>
  </sheetViews>
  <sheetFormatPr defaultColWidth="9.1796875" defaultRowHeight="14.75" x14ac:dyDescent="0.75"/>
  <cols>
    <col min="1" max="1" width="21.54296875" customWidth="1"/>
  </cols>
  <sheetData>
    <row r="1" spans="1:2" x14ac:dyDescent="0.75">
      <c r="A1" s="2" t="s">
        <v>29</v>
      </c>
      <c r="B1" s="2" t="s">
        <v>30</v>
      </c>
    </row>
    <row r="2" spans="1:2" x14ac:dyDescent="0.75">
      <c r="A2" s="2" t="s">
        <v>1</v>
      </c>
      <c r="B2">
        <v>600</v>
      </c>
    </row>
    <row r="3" spans="1:2" x14ac:dyDescent="0.75">
      <c r="A3" s="2" t="s">
        <v>3</v>
      </c>
      <c r="B3">
        <v>0</v>
      </c>
    </row>
    <row r="4" spans="1:2" x14ac:dyDescent="0.75">
      <c r="A4" s="2" t="s">
        <v>0</v>
      </c>
      <c r="B4">
        <v>500</v>
      </c>
    </row>
    <row r="5" spans="1:2" x14ac:dyDescent="0.75">
      <c r="A5" s="2" t="s">
        <v>4</v>
      </c>
      <c r="B5">
        <v>0</v>
      </c>
    </row>
    <row r="6" spans="1:2" x14ac:dyDescent="0.75">
      <c r="A6" s="2" t="s">
        <v>5</v>
      </c>
      <c r="B6">
        <v>22800</v>
      </c>
    </row>
  </sheetData>
  <autoFilter ref="A1:B76" xr:uid="{00000000-0009-0000-0000-000009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K585"/>
  <sheetViews>
    <sheetView tabSelected="1" workbookViewId="0">
      <selection activeCell="C7" sqref="C7"/>
    </sheetView>
  </sheetViews>
  <sheetFormatPr defaultColWidth="11.453125" defaultRowHeight="14.75" x14ac:dyDescent="0.75"/>
  <cols>
    <col min="1" max="1" width="22.7265625" bestFit="1" customWidth="1"/>
    <col min="2" max="2" width="17" customWidth="1"/>
    <col min="3" max="6" width="11.453125" style="25"/>
  </cols>
  <sheetData>
    <row r="1" spans="1:11" x14ac:dyDescent="0.75">
      <c r="A1" s="2" t="s">
        <v>11</v>
      </c>
      <c r="B1" s="2" t="s">
        <v>17</v>
      </c>
      <c r="C1" s="23" t="s">
        <v>57</v>
      </c>
      <c r="D1" s="24" t="s">
        <v>58</v>
      </c>
      <c r="E1" s="24" t="s">
        <v>59</v>
      </c>
      <c r="F1" s="23" t="s">
        <v>56</v>
      </c>
      <c r="J1" s="14"/>
    </row>
    <row r="2" spans="1:11" x14ac:dyDescent="0.75">
      <c r="A2" s="17" t="s">
        <v>1</v>
      </c>
      <c r="B2" s="12" t="s">
        <v>25</v>
      </c>
      <c r="C2" s="25">
        <v>63.3333029697787</v>
      </c>
      <c r="D2" s="26">
        <v>63.33</v>
      </c>
      <c r="E2" s="26">
        <v>760</v>
      </c>
      <c r="F2" s="25">
        <v>379.999817818672</v>
      </c>
    </row>
    <row r="3" spans="1:11" x14ac:dyDescent="0.75">
      <c r="A3" s="17" t="s">
        <v>1</v>
      </c>
      <c r="B3" s="12" t="s">
        <v>22</v>
      </c>
      <c r="C3" s="25">
        <v>23.945300926909223</v>
      </c>
      <c r="D3" s="26">
        <v>23.95</v>
      </c>
      <c r="E3" s="26">
        <v>287.33999999999997</v>
      </c>
      <c r="F3" s="25">
        <v>143.67180556145536</v>
      </c>
    </row>
    <row r="4" spans="1:11" x14ac:dyDescent="0.75">
      <c r="A4" s="17" t="s">
        <v>1</v>
      </c>
      <c r="B4" s="12" t="s">
        <v>49</v>
      </c>
      <c r="C4" s="25">
        <v>2.2544746630126702</v>
      </c>
      <c r="D4" s="26">
        <v>2.25</v>
      </c>
      <c r="E4" s="26">
        <v>27.05</v>
      </c>
      <c r="F4" s="25">
        <v>13.526847978076049</v>
      </c>
    </row>
    <row r="5" spans="1:11" x14ac:dyDescent="0.75">
      <c r="A5" s="17" t="s">
        <v>1</v>
      </c>
      <c r="B5" s="12" t="s">
        <v>50</v>
      </c>
      <c r="C5" s="25">
        <v>13.73239706702649</v>
      </c>
      <c r="D5" s="26">
        <v>13.73</v>
      </c>
      <c r="E5" s="26">
        <v>164.79</v>
      </c>
      <c r="F5" s="25">
        <v>82.394382402158953</v>
      </c>
    </row>
    <row r="6" spans="1:11" x14ac:dyDescent="0.75">
      <c r="A6" s="17" t="s">
        <v>1</v>
      </c>
      <c r="B6" s="12" t="s">
        <v>51</v>
      </c>
      <c r="C6" s="25">
        <v>0.10078111268895569</v>
      </c>
      <c r="D6" s="26">
        <v>0.1</v>
      </c>
      <c r="E6" s="26">
        <v>1.21</v>
      </c>
      <c r="F6" s="25">
        <v>0.60468667613373417</v>
      </c>
      <c r="J6" s="14"/>
      <c r="K6" s="14"/>
    </row>
    <row r="7" spans="1:11" x14ac:dyDescent="0.75">
      <c r="A7" s="17" t="s">
        <v>1</v>
      </c>
      <c r="B7" s="12" t="s">
        <v>23</v>
      </c>
      <c r="C7" s="25">
        <v>216.000065248726</v>
      </c>
      <c r="D7" s="26">
        <v>216</v>
      </c>
      <c r="E7" s="26">
        <v>2592</v>
      </c>
      <c r="F7" s="25">
        <v>1296.0003914923579</v>
      </c>
    </row>
    <row r="8" spans="1:11" x14ac:dyDescent="0.75">
      <c r="A8" s="17" t="s">
        <v>1</v>
      </c>
      <c r="B8" s="12" t="s">
        <v>52</v>
      </c>
      <c r="C8" s="25">
        <v>6.9454665001554083</v>
      </c>
      <c r="D8" s="26">
        <v>6.95</v>
      </c>
      <c r="E8" s="26">
        <v>83.35</v>
      </c>
      <c r="F8" s="25">
        <v>41.672799000932457</v>
      </c>
    </row>
    <row r="9" spans="1:11" x14ac:dyDescent="0.75">
      <c r="A9" s="17" t="s">
        <v>3</v>
      </c>
      <c r="B9" s="12" t="s">
        <v>49</v>
      </c>
      <c r="C9" s="25">
        <v>12.716898901405825</v>
      </c>
      <c r="D9" s="26">
        <v>12.72</v>
      </c>
      <c r="E9" s="26">
        <v>152.6</v>
      </c>
      <c r="F9" s="25">
        <v>76.301393408434947</v>
      </c>
    </row>
    <row r="10" spans="1:11" x14ac:dyDescent="0.75">
      <c r="A10" s="17" t="s">
        <v>3</v>
      </c>
      <c r="B10" s="12" t="s">
        <v>50</v>
      </c>
      <c r="C10" s="25">
        <v>28.396049419088154</v>
      </c>
      <c r="D10" s="26">
        <v>28.4</v>
      </c>
      <c r="E10" s="26">
        <v>340.75</v>
      </c>
      <c r="F10" s="25">
        <v>170.37629651452892</v>
      </c>
    </row>
    <row r="11" spans="1:11" x14ac:dyDescent="0.75">
      <c r="A11" s="17" t="s">
        <v>3</v>
      </c>
      <c r="B11" s="12" t="s">
        <v>53</v>
      </c>
      <c r="C11" s="25">
        <v>9.7037529447932567</v>
      </c>
      <c r="D11" s="26">
        <v>9.6999999999999993</v>
      </c>
      <c r="E11" s="26">
        <v>116.45</v>
      </c>
      <c r="F11" s="25">
        <v>58.222517668759536</v>
      </c>
      <c r="H11" s="14"/>
    </row>
    <row r="12" spans="1:11" x14ac:dyDescent="0.75">
      <c r="A12" s="17" t="s">
        <v>3</v>
      </c>
      <c r="B12" s="12" t="s">
        <v>51</v>
      </c>
      <c r="C12" s="25">
        <v>9.5682540708022934</v>
      </c>
      <c r="D12" s="26">
        <v>9.57</v>
      </c>
      <c r="E12" s="26">
        <v>114.82</v>
      </c>
      <c r="F12" s="25">
        <v>57.40952442481376</v>
      </c>
    </row>
    <row r="13" spans="1:11" x14ac:dyDescent="0.75">
      <c r="A13" s="17" t="s">
        <v>3</v>
      </c>
      <c r="B13" s="12" t="s">
        <v>54</v>
      </c>
      <c r="C13" s="25">
        <v>0.16704477762924141</v>
      </c>
      <c r="D13" s="26">
        <v>0.17</v>
      </c>
      <c r="E13" s="26">
        <v>2</v>
      </c>
      <c r="F13" s="25">
        <v>1.0022686657754487</v>
      </c>
    </row>
    <row r="14" spans="1:11" x14ac:dyDescent="0.75">
      <c r="A14" s="17" t="s">
        <v>3</v>
      </c>
      <c r="B14" s="12" t="s">
        <v>23</v>
      </c>
      <c r="C14" s="25">
        <v>5.901979484114988</v>
      </c>
      <c r="D14" s="26">
        <v>5.9</v>
      </c>
      <c r="E14" s="26">
        <v>70.819999999999993</v>
      </c>
      <c r="F14" s="25">
        <v>35.411876904689933</v>
      </c>
    </row>
    <row r="15" spans="1:11" x14ac:dyDescent="0.75">
      <c r="A15" s="17" t="s">
        <v>3</v>
      </c>
      <c r="B15" s="12" t="s">
        <v>52</v>
      </c>
      <c r="C15" s="25">
        <v>16.522908621941884</v>
      </c>
      <c r="D15" s="26">
        <v>16.52</v>
      </c>
      <c r="E15" s="26">
        <v>198.27</v>
      </c>
      <c r="F15" s="25">
        <v>99.137451731651311</v>
      </c>
    </row>
    <row r="16" spans="1:11" x14ac:dyDescent="0.75">
      <c r="A16" s="17" t="s">
        <v>3</v>
      </c>
      <c r="B16" s="12" t="s">
        <v>24</v>
      </c>
      <c r="C16" s="25">
        <v>0.97803910987017129</v>
      </c>
      <c r="D16" s="26">
        <v>0.98</v>
      </c>
      <c r="E16" s="26">
        <v>11.74</v>
      </c>
      <c r="F16" s="25">
        <v>5.8682346592210273</v>
      </c>
    </row>
    <row r="17" spans="1:6" x14ac:dyDescent="0.75">
      <c r="A17" s="17" t="s">
        <v>0</v>
      </c>
      <c r="B17" s="12" t="s">
        <v>49</v>
      </c>
      <c r="C17" s="25">
        <v>0.31910666549912703</v>
      </c>
      <c r="D17" s="26">
        <v>0.32</v>
      </c>
      <c r="E17" s="26">
        <v>3.83</v>
      </c>
      <c r="F17" s="25">
        <v>1.9146399929947622</v>
      </c>
    </row>
    <row r="18" spans="1:6" x14ac:dyDescent="0.75">
      <c r="A18" s="17" t="s">
        <v>0</v>
      </c>
      <c r="B18" s="12" t="s">
        <v>50</v>
      </c>
      <c r="C18" s="25">
        <v>0.4270221942051684</v>
      </c>
      <c r="D18" s="26">
        <v>0.43</v>
      </c>
      <c r="E18" s="26">
        <v>5.12</v>
      </c>
      <c r="F18" s="25">
        <v>2.5621331652310109</v>
      </c>
    </row>
    <row r="19" spans="1:6" x14ac:dyDescent="0.75">
      <c r="A19" s="17" t="s">
        <v>0</v>
      </c>
      <c r="B19" s="12" t="s">
        <v>53</v>
      </c>
      <c r="C19" s="25">
        <v>10.103809884959468</v>
      </c>
      <c r="D19" s="26">
        <v>10.1</v>
      </c>
      <c r="E19" s="26">
        <v>121.25</v>
      </c>
      <c r="F19" s="25">
        <v>60.622859309756798</v>
      </c>
    </row>
    <row r="20" spans="1:6" x14ac:dyDescent="0.75">
      <c r="A20" s="17" t="s">
        <v>0</v>
      </c>
      <c r="B20" s="12" t="s">
        <v>51</v>
      </c>
      <c r="C20" s="25">
        <v>3.7396961373200281</v>
      </c>
      <c r="D20" s="26">
        <v>3.74</v>
      </c>
      <c r="E20" s="26">
        <v>44.88</v>
      </c>
      <c r="F20" s="25">
        <v>22.43817682392017</v>
      </c>
    </row>
    <row r="21" spans="1:6" x14ac:dyDescent="0.75">
      <c r="A21" s="17" t="s">
        <v>0</v>
      </c>
      <c r="B21" s="12" t="s">
        <v>23</v>
      </c>
      <c r="C21" s="25">
        <v>193.12191150878883</v>
      </c>
      <c r="D21" s="26">
        <v>193.12</v>
      </c>
      <c r="E21" s="26">
        <v>2317.46</v>
      </c>
      <c r="F21" s="25">
        <v>1158.731469052733</v>
      </c>
    </row>
    <row r="22" spans="1:6" x14ac:dyDescent="0.75">
      <c r="A22" s="17" t="s">
        <v>0</v>
      </c>
      <c r="B22" s="12" t="s">
        <v>52</v>
      </c>
      <c r="C22" s="25">
        <v>7.5904319758893219</v>
      </c>
      <c r="D22" s="26">
        <v>7.59</v>
      </c>
      <c r="E22" s="26">
        <v>91.09</v>
      </c>
      <c r="F22" s="25">
        <v>45.542591855335928</v>
      </c>
    </row>
    <row r="23" spans="1:6" x14ac:dyDescent="0.75">
      <c r="A23" s="17" t="s">
        <v>4</v>
      </c>
      <c r="B23" s="12" t="s">
        <v>22</v>
      </c>
      <c r="C23" s="25">
        <v>34.911689925828064</v>
      </c>
      <c r="D23" s="26">
        <v>34.909999999999997</v>
      </c>
      <c r="E23" s="26">
        <v>418.94</v>
      </c>
      <c r="F23" s="25">
        <v>209.47013955496837</v>
      </c>
    </row>
    <row r="24" spans="1:6" x14ac:dyDescent="0.75">
      <c r="A24" s="17" t="s">
        <v>4</v>
      </c>
      <c r="B24" s="12" t="s">
        <v>49</v>
      </c>
      <c r="C24" s="25">
        <v>15.815398173990642</v>
      </c>
      <c r="D24" s="26">
        <v>15.82</v>
      </c>
      <c r="E24" s="26">
        <v>189.78</v>
      </c>
      <c r="F24" s="25">
        <v>94.892389043943865</v>
      </c>
    </row>
    <row r="25" spans="1:6" x14ac:dyDescent="0.75">
      <c r="A25" s="17" t="s">
        <v>4</v>
      </c>
      <c r="B25" s="12" t="s">
        <v>50</v>
      </c>
      <c r="C25" s="25">
        <v>4.7912816349622214E-3</v>
      </c>
      <c r="D25" s="26">
        <v>0</v>
      </c>
      <c r="E25" s="26">
        <v>0.06</v>
      </c>
      <c r="F25" s="25">
        <v>2.8747689809773328E-2</v>
      </c>
    </row>
    <row r="26" spans="1:6" x14ac:dyDescent="0.75">
      <c r="A26" s="17" t="s">
        <v>4</v>
      </c>
      <c r="B26" s="12" t="s">
        <v>21</v>
      </c>
      <c r="C26" s="25">
        <v>20.664010605139005</v>
      </c>
      <c r="D26" s="26">
        <v>20.66</v>
      </c>
      <c r="E26" s="26">
        <v>247.97</v>
      </c>
      <c r="F26" s="25">
        <v>123.98406363083404</v>
      </c>
    </row>
    <row r="27" spans="1:6" x14ac:dyDescent="0.75">
      <c r="A27" s="17" t="s">
        <v>4</v>
      </c>
      <c r="B27" s="12" t="s">
        <v>53</v>
      </c>
      <c r="C27" s="25">
        <v>11.421113621641368</v>
      </c>
      <c r="D27" s="26">
        <v>11.42</v>
      </c>
      <c r="E27" s="26">
        <v>137.05000000000001</v>
      </c>
      <c r="F27" s="25">
        <v>68.526681729848221</v>
      </c>
    </row>
    <row r="28" spans="1:6" x14ac:dyDescent="0.75">
      <c r="A28" s="17" t="s">
        <v>4</v>
      </c>
      <c r="B28" s="12" t="s">
        <v>51</v>
      </c>
      <c r="C28" s="25">
        <v>126.68257778400034</v>
      </c>
      <c r="D28" s="26">
        <v>126.68</v>
      </c>
      <c r="E28" s="26">
        <v>1520.19</v>
      </c>
      <c r="F28" s="25">
        <v>760.09546670400198</v>
      </c>
    </row>
    <row r="29" spans="1:6" x14ac:dyDescent="0.75">
      <c r="A29" s="17" t="s">
        <v>4</v>
      </c>
      <c r="B29" s="12" t="s">
        <v>23</v>
      </c>
      <c r="C29" s="25">
        <v>1.1545099012511644</v>
      </c>
      <c r="D29" s="26">
        <v>1.1499999999999999</v>
      </c>
      <c r="E29" s="26">
        <v>13.85</v>
      </c>
      <c r="F29" s="25">
        <v>6.9270594075069871</v>
      </c>
    </row>
    <row r="30" spans="1:6" x14ac:dyDescent="0.75">
      <c r="A30" s="17" t="s">
        <v>4</v>
      </c>
      <c r="B30" s="12" t="s">
        <v>52</v>
      </c>
      <c r="C30" s="25">
        <v>244.85946395187347</v>
      </c>
      <c r="D30" s="26">
        <v>244.86</v>
      </c>
      <c r="E30" s="26">
        <v>2938.31</v>
      </c>
      <c r="F30" s="25">
        <v>1469.1567837112409</v>
      </c>
    </row>
    <row r="31" spans="1:6" x14ac:dyDescent="0.75">
      <c r="A31" s="17" t="s">
        <v>4</v>
      </c>
      <c r="B31" s="12" t="s">
        <v>24</v>
      </c>
      <c r="C31" s="25">
        <v>85.27321229614077</v>
      </c>
      <c r="D31" s="26">
        <v>85.27</v>
      </c>
      <c r="E31" s="26">
        <v>1023.28</v>
      </c>
      <c r="F31" s="25">
        <v>511.63927377684462</v>
      </c>
    </row>
    <row r="32" spans="1:6" x14ac:dyDescent="0.75">
      <c r="A32" s="17" t="s">
        <v>5</v>
      </c>
      <c r="B32" s="12" t="s">
        <v>49</v>
      </c>
      <c r="C32" s="25">
        <v>2414.8050017315704</v>
      </c>
      <c r="D32" s="26">
        <v>2414.81</v>
      </c>
      <c r="E32" s="26">
        <v>28977.66</v>
      </c>
      <c r="F32" s="25">
        <v>14488.830010389422</v>
      </c>
    </row>
    <row r="33" spans="1:6" x14ac:dyDescent="0.75">
      <c r="A33" s="17" t="s">
        <v>5</v>
      </c>
      <c r="B33" s="12" t="s">
        <v>50</v>
      </c>
      <c r="C33" s="25">
        <v>2.4281975913574044E-2</v>
      </c>
      <c r="D33" s="26">
        <v>0.02</v>
      </c>
      <c r="E33" s="26">
        <v>0.28999999999999998</v>
      </c>
      <c r="F33" s="25">
        <v>0.14569185548144425</v>
      </c>
    </row>
    <row r="34" spans="1:6" x14ac:dyDescent="0.75">
      <c r="A34" s="17" t="s">
        <v>5</v>
      </c>
      <c r="B34" s="12" t="s">
        <v>21</v>
      </c>
      <c r="C34" s="25">
        <v>0.49734319368158125</v>
      </c>
      <c r="D34" s="26">
        <v>0.5</v>
      </c>
      <c r="E34" s="26">
        <v>5.97</v>
      </c>
      <c r="F34" s="25">
        <v>2.9840591620894874</v>
      </c>
    </row>
    <row r="35" spans="1:6" x14ac:dyDescent="0.75">
      <c r="A35" s="17" t="s">
        <v>5</v>
      </c>
      <c r="B35" s="12" t="s">
        <v>53</v>
      </c>
      <c r="C35" s="25">
        <v>12.146850210286651</v>
      </c>
      <c r="D35" s="26">
        <v>12.15</v>
      </c>
      <c r="E35" s="26">
        <v>145.76</v>
      </c>
      <c r="F35" s="25">
        <v>72.881101261719891</v>
      </c>
    </row>
    <row r="36" spans="1:6" x14ac:dyDescent="0.75">
      <c r="A36" s="17" t="s">
        <v>5</v>
      </c>
      <c r="B36" s="12" t="s">
        <v>51</v>
      </c>
      <c r="C36" s="25">
        <v>1.0225748162907862</v>
      </c>
      <c r="D36" s="26">
        <v>1.02</v>
      </c>
      <c r="E36" s="26">
        <v>12.27</v>
      </c>
      <c r="F36" s="25">
        <v>6.135448897744717</v>
      </c>
    </row>
    <row r="37" spans="1:6" x14ac:dyDescent="0.75">
      <c r="A37" s="17" t="s">
        <v>5</v>
      </c>
      <c r="B37" s="12" t="s">
        <v>54</v>
      </c>
      <c r="C37" s="25">
        <v>142.18620430205047</v>
      </c>
      <c r="D37" s="26">
        <v>142.19</v>
      </c>
      <c r="E37" s="26">
        <v>1706.23</v>
      </c>
      <c r="F37" s="25">
        <v>853.11722581230276</v>
      </c>
    </row>
    <row r="38" spans="1:6" x14ac:dyDescent="0.75">
      <c r="A38" s="17" t="s">
        <v>5</v>
      </c>
      <c r="B38" s="12" t="s">
        <v>23</v>
      </c>
      <c r="C38" s="25">
        <v>109.73527554516988</v>
      </c>
      <c r="D38" s="26">
        <v>109.74</v>
      </c>
      <c r="E38" s="26">
        <v>1316.82</v>
      </c>
      <c r="F38" s="25">
        <v>658.4116532710193</v>
      </c>
    </row>
    <row r="39" spans="1:6" x14ac:dyDescent="0.75">
      <c r="A39" s="17" t="s">
        <v>5</v>
      </c>
      <c r="B39" s="12" t="s">
        <v>52</v>
      </c>
      <c r="C39" s="25">
        <v>200.68237754333532</v>
      </c>
      <c r="D39" s="26">
        <v>200.68</v>
      </c>
      <c r="E39" s="26">
        <v>2408.19</v>
      </c>
      <c r="F39" s="25">
        <v>1204.094265260012</v>
      </c>
    </row>
    <row r="40" spans="1:6" x14ac:dyDescent="0.75">
      <c r="A40" s="17" t="s">
        <v>5</v>
      </c>
      <c r="B40" s="12" t="s">
        <v>55</v>
      </c>
      <c r="C40" s="25">
        <v>25.41209547495237</v>
      </c>
      <c r="D40" s="26">
        <v>25.41</v>
      </c>
      <c r="E40" s="26">
        <v>304.95</v>
      </c>
      <c r="F40" s="25">
        <v>152.47257284971423</v>
      </c>
    </row>
    <row r="41" spans="1:6" x14ac:dyDescent="0.75">
      <c r="A41" s="17" t="s">
        <v>5</v>
      </c>
      <c r="B41" s="12" t="s">
        <v>24</v>
      </c>
      <c r="C41" s="25">
        <v>16.869536113649872</v>
      </c>
      <c r="D41" s="26">
        <v>16.87</v>
      </c>
      <c r="E41" s="26">
        <v>202.43</v>
      </c>
      <c r="F41" s="25">
        <v>101.21721668189923</v>
      </c>
    </row>
    <row r="42" spans="1:6" x14ac:dyDescent="0.75">
      <c r="B42" s="14"/>
      <c r="C42" s="27"/>
      <c r="D42" s="27"/>
      <c r="E42" s="27"/>
      <c r="F42" s="27"/>
    </row>
    <row r="43" spans="1:6" x14ac:dyDescent="0.75">
      <c r="C43" s="27"/>
      <c r="D43" s="27"/>
      <c r="E43" s="27"/>
      <c r="F43" s="27"/>
    </row>
    <row r="44" spans="1:6" x14ac:dyDescent="0.75">
      <c r="C44" s="27"/>
      <c r="D44" s="27"/>
      <c r="E44" s="27"/>
      <c r="F44" s="27"/>
    </row>
    <row r="45" spans="1:6" x14ac:dyDescent="0.75">
      <c r="C45" s="27"/>
      <c r="D45" s="27"/>
      <c r="E45" s="27"/>
      <c r="F45" s="27"/>
    </row>
    <row r="46" spans="1:6" x14ac:dyDescent="0.75">
      <c r="C46" s="27"/>
      <c r="D46" s="27"/>
      <c r="E46" s="27"/>
      <c r="F46" s="27"/>
    </row>
    <row r="47" spans="1:6" x14ac:dyDescent="0.75">
      <c r="C47" s="27"/>
      <c r="D47" s="27"/>
      <c r="E47" s="27"/>
      <c r="F47" s="27"/>
    </row>
    <row r="48" spans="1:6" x14ac:dyDescent="0.75">
      <c r="C48" s="27"/>
      <c r="D48" s="27"/>
      <c r="E48" s="27"/>
      <c r="F48" s="27"/>
    </row>
    <row r="49" spans="3:6" x14ac:dyDescent="0.75">
      <c r="C49" s="27"/>
      <c r="D49" s="27"/>
      <c r="E49" s="27"/>
      <c r="F49" s="27"/>
    </row>
    <row r="50" spans="3:6" x14ac:dyDescent="0.75">
      <c r="C50" s="27"/>
      <c r="D50" s="27"/>
      <c r="E50" s="27"/>
      <c r="F50" s="27"/>
    </row>
    <row r="51" spans="3:6" x14ac:dyDescent="0.75">
      <c r="C51" s="27"/>
      <c r="D51" s="27"/>
      <c r="E51" s="27"/>
      <c r="F51" s="27"/>
    </row>
    <row r="52" spans="3:6" x14ac:dyDescent="0.75">
      <c r="C52" s="27"/>
      <c r="D52" s="27"/>
      <c r="E52" s="27"/>
      <c r="F52" s="27"/>
    </row>
    <row r="53" spans="3:6" x14ac:dyDescent="0.75">
      <c r="C53" s="27"/>
      <c r="D53" s="27"/>
      <c r="E53" s="27"/>
      <c r="F53" s="27"/>
    </row>
    <row r="54" spans="3:6" x14ac:dyDescent="0.75">
      <c r="C54" s="27"/>
      <c r="D54" s="27"/>
      <c r="E54" s="27"/>
      <c r="F54" s="27"/>
    </row>
    <row r="55" spans="3:6" x14ac:dyDescent="0.75">
      <c r="C55" s="27"/>
      <c r="D55" s="27"/>
      <c r="E55" s="27"/>
      <c r="F55" s="27"/>
    </row>
    <row r="56" spans="3:6" x14ac:dyDescent="0.75">
      <c r="C56" s="27"/>
      <c r="D56" s="27"/>
      <c r="E56" s="27"/>
      <c r="F56" s="27"/>
    </row>
    <row r="57" spans="3:6" x14ac:dyDescent="0.75">
      <c r="C57" s="27"/>
      <c r="D57" s="27"/>
      <c r="E57" s="27"/>
      <c r="F57" s="27"/>
    </row>
    <row r="58" spans="3:6" x14ac:dyDescent="0.75">
      <c r="C58" s="27"/>
      <c r="D58" s="27"/>
      <c r="E58" s="27"/>
      <c r="F58" s="27"/>
    </row>
    <row r="59" spans="3:6" x14ac:dyDescent="0.75">
      <c r="C59" s="27"/>
      <c r="D59" s="27"/>
      <c r="E59" s="27"/>
      <c r="F59" s="27"/>
    </row>
    <row r="60" spans="3:6" x14ac:dyDescent="0.75">
      <c r="C60" s="27"/>
      <c r="D60" s="27"/>
      <c r="E60" s="27"/>
      <c r="F60" s="27"/>
    </row>
    <row r="61" spans="3:6" x14ac:dyDescent="0.75">
      <c r="C61" s="27"/>
      <c r="D61" s="27"/>
      <c r="E61" s="27"/>
      <c r="F61" s="27"/>
    </row>
    <row r="62" spans="3:6" x14ac:dyDescent="0.75">
      <c r="C62" s="27"/>
      <c r="D62" s="27"/>
      <c r="E62" s="27"/>
      <c r="F62" s="27"/>
    </row>
    <row r="63" spans="3:6" x14ac:dyDescent="0.75">
      <c r="C63" s="27"/>
      <c r="D63" s="27"/>
      <c r="E63" s="27"/>
      <c r="F63" s="27"/>
    </row>
    <row r="64" spans="3:6" x14ac:dyDescent="0.75">
      <c r="C64" s="27"/>
      <c r="D64" s="27"/>
      <c r="E64" s="27"/>
      <c r="F64" s="27"/>
    </row>
    <row r="65" spans="3:6" x14ac:dyDescent="0.75">
      <c r="C65" s="27"/>
      <c r="D65" s="27"/>
      <c r="E65" s="27"/>
      <c r="F65" s="27"/>
    </row>
    <row r="66" spans="3:6" x14ac:dyDescent="0.75">
      <c r="C66" s="27"/>
      <c r="D66" s="27"/>
      <c r="E66" s="27"/>
      <c r="F66" s="27"/>
    </row>
    <row r="67" spans="3:6" x14ac:dyDescent="0.75">
      <c r="C67" s="27"/>
      <c r="D67" s="27"/>
      <c r="E67" s="27"/>
      <c r="F67" s="27"/>
    </row>
    <row r="68" spans="3:6" x14ac:dyDescent="0.75">
      <c r="C68" s="27"/>
      <c r="D68" s="27"/>
      <c r="E68" s="27"/>
      <c r="F68" s="27"/>
    </row>
    <row r="69" spans="3:6" x14ac:dyDescent="0.75">
      <c r="C69" s="27"/>
      <c r="D69" s="27"/>
      <c r="E69" s="27"/>
      <c r="F69" s="27"/>
    </row>
    <row r="70" spans="3:6" x14ac:dyDescent="0.75">
      <c r="C70" s="27"/>
      <c r="D70" s="27"/>
      <c r="E70" s="27"/>
      <c r="F70" s="27"/>
    </row>
    <row r="71" spans="3:6" x14ac:dyDescent="0.75">
      <c r="C71" s="27"/>
      <c r="D71" s="27"/>
      <c r="E71" s="27"/>
      <c r="F71" s="27"/>
    </row>
    <row r="72" spans="3:6" x14ac:dyDescent="0.75">
      <c r="C72" s="27"/>
      <c r="D72" s="27"/>
      <c r="E72" s="27"/>
      <c r="F72" s="27"/>
    </row>
    <row r="73" spans="3:6" x14ac:dyDescent="0.75">
      <c r="C73" s="27"/>
      <c r="D73" s="27"/>
      <c r="E73" s="27"/>
      <c r="F73" s="27"/>
    </row>
    <row r="74" spans="3:6" x14ac:dyDescent="0.75">
      <c r="C74" s="27"/>
      <c r="D74" s="27"/>
      <c r="E74" s="27"/>
      <c r="F74" s="27"/>
    </row>
    <row r="75" spans="3:6" x14ac:dyDescent="0.75">
      <c r="C75" s="27"/>
      <c r="D75" s="27"/>
      <c r="E75" s="27"/>
      <c r="F75" s="27"/>
    </row>
    <row r="76" spans="3:6" x14ac:dyDescent="0.75">
      <c r="C76" s="27"/>
      <c r="D76" s="27"/>
      <c r="E76" s="27"/>
      <c r="F76" s="27"/>
    </row>
    <row r="77" spans="3:6" x14ac:dyDescent="0.75">
      <c r="C77" s="27"/>
      <c r="D77" s="27"/>
      <c r="E77" s="27"/>
      <c r="F77" s="27"/>
    </row>
    <row r="78" spans="3:6" x14ac:dyDescent="0.75">
      <c r="C78" s="27"/>
      <c r="D78" s="27"/>
      <c r="E78" s="27"/>
      <c r="F78" s="27"/>
    </row>
    <row r="79" spans="3:6" x14ac:dyDescent="0.75">
      <c r="C79" s="27"/>
      <c r="D79" s="27"/>
      <c r="E79" s="27"/>
      <c r="F79" s="27"/>
    </row>
    <row r="80" spans="3:6" x14ac:dyDescent="0.75">
      <c r="C80" s="27"/>
      <c r="D80" s="27"/>
      <c r="E80" s="27"/>
      <c r="F80" s="27"/>
    </row>
    <row r="81" spans="3:6" x14ac:dyDescent="0.75">
      <c r="C81" s="27"/>
      <c r="D81" s="27"/>
      <c r="E81" s="27"/>
      <c r="F81" s="27"/>
    </row>
    <row r="82" spans="3:6" x14ac:dyDescent="0.75">
      <c r="C82" s="27"/>
      <c r="D82" s="27"/>
      <c r="E82" s="27"/>
      <c r="F82" s="27"/>
    </row>
    <row r="83" spans="3:6" x14ac:dyDescent="0.75">
      <c r="C83" s="27"/>
      <c r="D83" s="27"/>
      <c r="E83" s="27"/>
      <c r="F83" s="27"/>
    </row>
    <row r="84" spans="3:6" x14ac:dyDescent="0.75">
      <c r="C84" s="27"/>
      <c r="D84" s="27"/>
      <c r="E84" s="27"/>
      <c r="F84" s="27"/>
    </row>
    <row r="85" spans="3:6" x14ac:dyDescent="0.75">
      <c r="C85" s="27"/>
      <c r="D85" s="27"/>
      <c r="E85" s="27"/>
      <c r="F85" s="27"/>
    </row>
    <row r="86" spans="3:6" x14ac:dyDescent="0.75">
      <c r="C86" s="27"/>
      <c r="D86" s="27"/>
      <c r="E86" s="27"/>
      <c r="F86" s="27"/>
    </row>
    <row r="87" spans="3:6" x14ac:dyDescent="0.75">
      <c r="C87" s="27"/>
      <c r="D87" s="27"/>
      <c r="E87" s="27"/>
      <c r="F87" s="27"/>
    </row>
    <row r="88" spans="3:6" x14ac:dyDescent="0.75">
      <c r="C88" s="27"/>
      <c r="D88" s="27"/>
      <c r="E88" s="27"/>
      <c r="F88" s="27"/>
    </row>
    <row r="89" spans="3:6" x14ac:dyDescent="0.75">
      <c r="C89" s="27"/>
      <c r="D89" s="27"/>
      <c r="E89" s="27"/>
      <c r="F89" s="27"/>
    </row>
    <row r="90" spans="3:6" x14ac:dyDescent="0.75">
      <c r="C90" s="27"/>
      <c r="D90" s="27"/>
      <c r="E90" s="27"/>
      <c r="F90" s="27"/>
    </row>
    <row r="91" spans="3:6" x14ac:dyDescent="0.75">
      <c r="C91" s="27"/>
      <c r="D91" s="27"/>
      <c r="E91" s="27"/>
      <c r="F91" s="27"/>
    </row>
    <row r="92" spans="3:6" x14ac:dyDescent="0.75">
      <c r="C92" s="27"/>
      <c r="D92" s="27"/>
      <c r="E92" s="27"/>
      <c r="F92" s="27"/>
    </row>
    <row r="93" spans="3:6" x14ac:dyDescent="0.75">
      <c r="C93" s="27"/>
      <c r="D93" s="27"/>
      <c r="E93" s="27"/>
      <c r="F93" s="27"/>
    </row>
    <row r="94" spans="3:6" x14ac:dyDescent="0.75">
      <c r="C94" s="27"/>
      <c r="D94" s="27"/>
      <c r="E94" s="27"/>
      <c r="F94" s="27"/>
    </row>
    <row r="95" spans="3:6" x14ac:dyDescent="0.75">
      <c r="C95" s="27"/>
      <c r="D95" s="27"/>
      <c r="E95" s="27"/>
      <c r="F95" s="27"/>
    </row>
    <row r="96" spans="3:6" x14ac:dyDescent="0.75">
      <c r="C96" s="27"/>
      <c r="D96" s="27"/>
      <c r="E96" s="27"/>
      <c r="F96" s="27"/>
    </row>
    <row r="97" spans="3:6" x14ac:dyDescent="0.75">
      <c r="C97" s="27"/>
      <c r="D97" s="27"/>
      <c r="E97" s="27"/>
      <c r="F97" s="27"/>
    </row>
    <row r="98" spans="3:6" x14ac:dyDescent="0.75">
      <c r="C98" s="27"/>
      <c r="D98" s="27"/>
      <c r="E98" s="27"/>
      <c r="F98" s="27"/>
    </row>
    <row r="99" spans="3:6" x14ac:dyDescent="0.75">
      <c r="C99" s="27"/>
      <c r="D99" s="27"/>
      <c r="E99" s="27"/>
      <c r="F99" s="27"/>
    </row>
    <row r="100" spans="3:6" x14ac:dyDescent="0.75">
      <c r="C100" s="27"/>
      <c r="D100" s="27"/>
      <c r="E100" s="27"/>
      <c r="F100" s="27"/>
    </row>
    <row r="101" spans="3:6" x14ac:dyDescent="0.75">
      <c r="C101" s="27"/>
      <c r="D101" s="27"/>
      <c r="E101" s="27"/>
      <c r="F101" s="27"/>
    </row>
    <row r="102" spans="3:6" x14ac:dyDescent="0.75">
      <c r="C102" s="27"/>
      <c r="D102" s="27"/>
      <c r="E102" s="27"/>
      <c r="F102" s="27"/>
    </row>
    <row r="103" spans="3:6" x14ac:dyDescent="0.75">
      <c r="C103" s="27"/>
      <c r="D103" s="27"/>
      <c r="E103" s="27"/>
      <c r="F103" s="27"/>
    </row>
    <row r="104" spans="3:6" x14ac:dyDescent="0.75">
      <c r="C104" s="27"/>
      <c r="D104" s="27"/>
      <c r="E104" s="27"/>
      <c r="F104" s="27"/>
    </row>
    <row r="105" spans="3:6" x14ac:dyDescent="0.75">
      <c r="C105" s="27"/>
      <c r="D105" s="27"/>
      <c r="E105" s="27"/>
      <c r="F105" s="27"/>
    </row>
    <row r="106" spans="3:6" x14ac:dyDescent="0.75">
      <c r="C106" s="27"/>
      <c r="D106" s="27"/>
      <c r="E106" s="27"/>
      <c r="F106" s="27"/>
    </row>
    <row r="107" spans="3:6" x14ac:dyDescent="0.75">
      <c r="C107" s="27"/>
      <c r="D107" s="27"/>
      <c r="E107" s="27"/>
      <c r="F107" s="27"/>
    </row>
    <row r="108" spans="3:6" x14ac:dyDescent="0.75">
      <c r="C108" s="27"/>
      <c r="D108" s="27"/>
      <c r="E108" s="27"/>
      <c r="F108" s="27"/>
    </row>
    <row r="109" spans="3:6" x14ac:dyDescent="0.75">
      <c r="C109" s="27"/>
      <c r="D109" s="27"/>
      <c r="E109" s="27"/>
      <c r="F109" s="27"/>
    </row>
    <row r="110" spans="3:6" x14ac:dyDescent="0.75">
      <c r="C110" s="27"/>
      <c r="D110" s="27"/>
      <c r="E110" s="27"/>
      <c r="F110" s="27"/>
    </row>
    <row r="111" spans="3:6" x14ac:dyDescent="0.75">
      <c r="C111" s="27"/>
      <c r="D111" s="27"/>
      <c r="E111" s="27"/>
      <c r="F111" s="27"/>
    </row>
    <row r="112" spans="3:6" x14ac:dyDescent="0.75">
      <c r="C112" s="27"/>
      <c r="D112" s="27"/>
      <c r="E112" s="27"/>
      <c r="F112" s="27"/>
    </row>
    <row r="113" spans="3:6" x14ac:dyDescent="0.75">
      <c r="C113" s="27"/>
      <c r="D113" s="27"/>
      <c r="E113" s="27"/>
      <c r="F113" s="27"/>
    </row>
    <row r="114" spans="3:6" x14ac:dyDescent="0.75">
      <c r="C114" s="27"/>
      <c r="D114" s="27"/>
      <c r="E114" s="27"/>
      <c r="F114" s="27"/>
    </row>
    <row r="115" spans="3:6" x14ac:dyDescent="0.75">
      <c r="C115" s="27"/>
      <c r="D115" s="27"/>
      <c r="E115" s="27"/>
      <c r="F115" s="27"/>
    </row>
    <row r="116" spans="3:6" x14ac:dyDescent="0.75">
      <c r="C116" s="27"/>
      <c r="D116" s="27"/>
      <c r="E116" s="27"/>
      <c r="F116" s="27"/>
    </row>
    <row r="117" spans="3:6" x14ac:dyDescent="0.75">
      <c r="C117" s="27"/>
      <c r="D117" s="27"/>
      <c r="E117" s="27"/>
      <c r="F117" s="27"/>
    </row>
    <row r="118" spans="3:6" x14ac:dyDescent="0.75">
      <c r="C118" s="27"/>
      <c r="D118" s="27"/>
      <c r="E118" s="27"/>
      <c r="F118" s="27"/>
    </row>
    <row r="119" spans="3:6" x14ac:dyDescent="0.75">
      <c r="C119" s="27"/>
      <c r="D119" s="27"/>
      <c r="E119" s="27"/>
      <c r="F119" s="27"/>
    </row>
    <row r="120" spans="3:6" x14ac:dyDescent="0.75">
      <c r="C120" s="27"/>
      <c r="D120" s="27"/>
      <c r="E120" s="27"/>
      <c r="F120" s="27"/>
    </row>
    <row r="121" spans="3:6" x14ac:dyDescent="0.75">
      <c r="C121" s="27"/>
      <c r="D121" s="27"/>
      <c r="E121" s="27"/>
      <c r="F121" s="27"/>
    </row>
    <row r="122" spans="3:6" x14ac:dyDescent="0.75">
      <c r="C122" s="27"/>
      <c r="D122" s="27"/>
      <c r="E122" s="27"/>
      <c r="F122" s="27"/>
    </row>
    <row r="123" spans="3:6" x14ac:dyDescent="0.75">
      <c r="C123" s="27"/>
      <c r="D123" s="27"/>
      <c r="E123" s="27"/>
      <c r="F123" s="27"/>
    </row>
    <row r="124" spans="3:6" x14ac:dyDescent="0.75">
      <c r="C124" s="27"/>
      <c r="D124" s="27"/>
      <c r="E124" s="27"/>
      <c r="F124" s="27"/>
    </row>
    <row r="125" spans="3:6" x14ac:dyDescent="0.75">
      <c r="C125" s="27"/>
      <c r="D125" s="27"/>
      <c r="E125" s="27"/>
      <c r="F125" s="27"/>
    </row>
    <row r="126" spans="3:6" x14ac:dyDescent="0.75">
      <c r="C126" s="27"/>
      <c r="D126" s="27"/>
      <c r="E126" s="27"/>
      <c r="F126" s="27"/>
    </row>
    <row r="127" spans="3:6" x14ac:dyDescent="0.75">
      <c r="C127" s="27"/>
      <c r="D127" s="27"/>
      <c r="E127" s="27"/>
      <c r="F127" s="27"/>
    </row>
    <row r="128" spans="3:6" x14ac:dyDescent="0.75">
      <c r="C128" s="27"/>
      <c r="D128" s="27"/>
      <c r="E128" s="27"/>
      <c r="F128" s="27"/>
    </row>
    <row r="129" spans="3:6" x14ac:dyDescent="0.75">
      <c r="C129" s="27"/>
      <c r="D129" s="27"/>
      <c r="E129" s="27"/>
      <c r="F129" s="27"/>
    </row>
    <row r="130" spans="3:6" x14ac:dyDescent="0.75">
      <c r="C130" s="27"/>
      <c r="D130" s="27"/>
      <c r="E130" s="27"/>
      <c r="F130" s="27"/>
    </row>
    <row r="131" spans="3:6" x14ac:dyDescent="0.75">
      <c r="C131" s="27"/>
      <c r="D131" s="27"/>
      <c r="E131" s="27"/>
      <c r="F131" s="27"/>
    </row>
    <row r="132" spans="3:6" x14ac:dyDescent="0.75">
      <c r="C132" s="27"/>
      <c r="D132" s="27"/>
      <c r="E132" s="27"/>
      <c r="F132" s="27"/>
    </row>
    <row r="133" spans="3:6" x14ac:dyDescent="0.75">
      <c r="C133" s="27"/>
      <c r="D133" s="27"/>
      <c r="E133" s="27"/>
      <c r="F133" s="27"/>
    </row>
    <row r="134" spans="3:6" x14ac:dyDescent="0.75">
      <c r="C134" s="27"/>
      <c r="D134" s="27"/>
      <c r="E134" s="27"/>
      <c r="F134" s="27"/>
    </row>
    <row r="135" spans="3:6" x14ac:dyDescent="0.75">
      <c r="C135" s="27"/>
      <c r="D135" s="27"/>
      <c r="E135" s="27"/>
      <c r="F135" s="27"/>
    </row>
    <row r="136" spans="3:6" x14ac:dyDescent="0.75">
      <c r="C136" s="27"/>
      <c r="D136" s="27"/>
      <c r="E136" s="27"/>
      <c r="F136" s="27"/>
    </row>
    <row r="137" spans="3:6" x14ac:dyDescent="0.75">
      <c r="C137" s="27"/>
      <c r="D137" s="27"/>
      <c r="E137" s="27"/>
      <c r="F137" s="27"/>
    </row>
    <row r="138" spans="3:6" x14ac:dyDescent="0.75">
      <c r="C138" s="27"/>
      <c r="D138" s="27"/>
      <c r="E138" s="27"/>
      <c r="F138" s="27"/>
    </row>
    <row r="139" spans="3:6" x14ac:dyDescent="0.75">
      <c r="C139" s="27"/>
      <c r="D139" s="27"/>
      <c r="E139" s="27"/>
      <c r="F139" s="27"/>
    </row>
    <row r="140" spans="3:6" x14ac:dyDescent="0.75">
      <c r="C140" s="27"/>
      <c r="D140" s="27"/>
      <c r="E140" s="27"/>
      <c r="F140" s="27"/>
    </row>
    <row r="141" spans="3:6" x14ac:dyDescent="0.75">
      <c r="C141" s="27"/>
      <c r="D141" s="27"/>
      <c r="E141" s="27"/>
      <c r="F141" s="27"/>
    </row>
    <row r="142" spans="3:6" x14ac:dyDescent="0.75">
      <c r="C142" s="27"/>
      <c r="D142" s="27"/>
      <c r="E142" s="27"/>
      <c r="F142" s="27"/>
    </row>
    <row r="143" spans="3:6" x14ac:dyDescent="0.75">
      <c r="C143" s="27"/>
      <c r="D143" s="27"/>
      <c r="E143" s="27"/>
      <c r="F143" s="27"/>
    </row>
    <row r="144" spans="3:6" x14ac:dyDescent="0.75">
      <c r="C144" s="27"/>
      <c r="D144" s="27"/>
      <c r="E144" s="27"/>
      <c r="F144" s="27"/>
    </row>
    <row r="145" spans="3:6" x14ac:dyDescent="0.75">
      <c r="C145" s="27"/>
      <c r="D145" s="27"/>
      <c r="E145" s="27"/>
      <c r="F145" s="27"/>
    </row>
    <row r="146" spans="3:6" x14ac:dyDescent="0.75">
      <c r="C146" s="27"/>
      <c r="D146" s="27"/>
      <c r="E146" s="27"/>
      <c r="F146" s="27"/>
    </row>
    <row r="147" spans="3:6" x14ac:dyDescent="0.75">
      <c r="C147" s="27"/>
      <c r="D147" s="27"/>
      <c r="E147" s="27"/>
      <c r="F147" s="27"/>
    </row>
    <row r="148" spans="3:6" x14ac:dyDescent="0.75">
      <c r="C148" s="27"/>
      <c r="D148" s="27"/>
      <c r="E148" s="27"/>
      <c r="F148" s="27"/>
    </row>
    <row r="149" spans="3:6" x14ac:dyDescent="0.75">
      <c r="C149" s="27"/>
      <c r="D149" s="27"/>
      <c r="E149" s="27"/>
      <c r="F149" s="27"/>
    </row>
    <row r="150" spans="3:6" x14ac:dyDescent="0.75">
      <c r="C150" s="27"/>
      <c r="D150" s="27"/>
      <c r="E150" s="27"/>
      <c r="F150" s="27"/>
    </row>
    <row r="151" spans="3:6" x14ac:dyDescent="0.75">
      <c r="C151" s="27"/>
      <c r="D151" s="27"/>
      <c r="E151" s="27"/>
      <c r="F151" s="27"/>
    </row>
    <row r="152" spans="3:6" x14ac:dyDescent="0.75">
      <c r="C152" s="27"/>
      <c r="D152" s="27"/>
      <c r="E152" s="27"/>
      <c r="F152" s="27"/>
    </row>
    <row r="153" spans="3:6" x14ac:dyDescent="0.75">
      <c r="C153" s="27"/>
      <c r="D153" s="27"/>
      <c r="E153" s="27"/>
      <c r="F153" s="27"/>
    </row>
    <row r="154" spans="3:6" x14ac:dyDescent="0.75">
      <c r="C154" s="27"/>
      <c r="D154" s="27"/>
      <c r="E154" s="27"/>
      <c r="F154" s="27"/>
    </row>
    <row r="155" spans="3:6" x14ac:dyDescent="0.75">
      <c r="C155" s="27"/>
      <c r="D155" s="27"/>
      <c r="E155" s="27"/>
      <c r="F155" s="27"/>
    </row>
    <row r="156" spans="3:6" x14ac:dyDescent="0.75">
      <c r="C156" s="27"/>
      <c r="D156" s="27"/>
      <c r="E156" s="27"/>
      <c r="F156" s="27"/>
    </row>
    <row r="157" spans="3:6" x14ac:dyDescent="0.75">
      <c r="C157" s="27"/>
      <c r="D157" s="27"/>
      <c r="E157" s="27"/>
      <c r="F157" s="27"/>
    </row>
    <row r="158" spans="3:6" x14ac:dyDescent="0.75">
      <c r="C158" s="27"/>
      <c r="D158" s="27"/>
      <c r="E158" s="27"/>
      <c r="F158" s="27"/>
    </row>
    <row r="159" spans="3:6" x14ac:dyDescent="0.75">
      <c r="C159" s="27"/>
      <c r="D159" s="27"/>
      <c r="E159" s="27"/>
      <c r="F159" s="27"/>
    </row>
    <row r="160" spans="3:6" x14ac:dyDescent="0.75">
      <c r="C160" s="27"/>
      <c r="D160" s="27"/>
      <c r="E160" s="27"/>
      <c r="F160" s="27"/>
    </row>
    <row r="161" spans="3:6" x14ac:dyDescent="0.75">
      <c r="C161" s="27"/>
      <c r="D161" s="27"/>
      <c r="E161" s="27"/>
      <c r="F161" s="27"/>
    </row>
    <row r="162" spans="3:6" x14ac:dyDescent="0.75">
      <c r="C162" s="27"/>
      <c r="D162" s="27"/>
      <c r="E162" s="27"/>
      <c r="F162" s="27"/>
    </row>
    <row r="163" spans="3:6" x14ac:dyDescent="0.75">
      <c r="C163" s="27"/>
      <c r="D163" s="27"/>
      <c r="E163" s="27"/>
      <c r="F163" s="27"/>
    </row>
    <row r="164" spans="3:6" x14ac:dyDescent="0.75">
      <c r="C164" s="27"/>
      <c r="D164" s="27"/>
      <c r="E164" s="27"/>
      <c r="F164" s="27"/>
    </row>
    <row r="165" spans="3:6" x14ac:dyDescent="0.75">
      <c r="C165" s="27"/>
      <c r="D165" s="27"/>
      <c r="E165" s="27"/>
      <c r="F165" s="27"/>
    </row>
    <row r="166" spans="3:6" x14ac:dyDescent="0.75">
      <c r="C166" s="27"/>
      <c r="D166" s="27"/>
      <c r="E166" s="27"/>
      <c r="F166" s="27"/>
    </row>
    <row r="167" spans="3:6" x14ac:dyDescent="0.75">
      <c r="C167" s="27"/>
      <c r="D167" s="27"/>
      <c r="E167" s="27"/>
      <c r="F167" s="27"/>
    </row>
    <row r="168" spans="3:6" x14ac:dyDescent="0.75">
      <c r="C168" s="27"/>
      <c r="D168" s="27"/>
      <c r="E168" s="27"/>
      <c r="F168" s="27"/>
    </row>
    <row r="169" spans="3:6" x14ac:dyDescent="0.75">
      <c r="C169" s="27"/>
      <c r="D169" s="27"/>
      <c r="E169" s="27"/>
      <c r="F169" s="27"/>
    </row>
    <row r="170" spans="3:6" x14ac:dyDescent="0.75">
      <c r="C170" s="27"/>
      <c r="D170" s="27"/>
      <c r="E170" s="27"/>
      <c r="F170" s="27"/>
    </row>
    <row r="171" spans="3:6" x14ac:dyDescent="0.75">
      <c r="C171" s="27"/>
      <c r="D171" s="27"/>
      <c r="E171" s="27"/>
      <c r="F171" s="27"/>
    </row>
    <row r="172" spans="3:6" x14ac:dyDescent="0.75">
      <c r="C172" s="27"/>
      <c r="D172" s="27"/>
      <c r="E172" s="27"/>
      <c r="F172" s="27"/>
    </row>
    <row r="173" spans="3:6" x14ac:dyDescent="0.75">
      <c r="C173" s="27"/>
      <c r="D173" s="27"/>
      <c r="E173" s="27"/>
      <c r="F173" s="27"/>
    </row>
    <row r="174" spans="3:6" x14ac:dyDescent="0.75">
      <c r="C174" s="27"/>
      <c r="D174" s="27"/>
      <c r="E174" s="27"/>
      <c r="F174" s="27"/>
    </row>
    <row r="175" spans="3:6" x14ac:dyDescent="0.75">
      <c r="C175" s="27"/>
      <c r="D175" s="27"/>
      <c r="E175" s="27"/>
      <c r="F175" s="27"/>
    </row>
    <row r="176" spans="3:6" x14ac:dyDescent="0.75">
      <c r="C176" s="27"/>
      <c r="D176" s="27"/>
      <c r="E176" s="27"/>
      <c r="F176" s="27"/>
    </row>
    <row r="177" spans="3:6" x14ac:dyDescent="0.75">
      <c r="C177" s="27"/>
      <c r="D177" s="27"/>
      <c r="E177" s="27"/>
      <c r="F177" s="27"/>
    </row>
    <row r="178" spans="3:6" x14ac:dyDescent="0.75">
      <c r="C178" s="27"/>
      <c r="D178" s="27"/>
      <c r="E178" s="27"/>
      <c r="F178" s="27"/>
    </row>
    <row r="179" spans="3:6" x14ac:dyDescent="0.75">
      <c r="C179" s="27"/>
      <c r="D179" s="27"/>
      <c r="E179" s="27"/>
      <c r="F179" s="27"/>
    </row>
    <row r="180" spans="3:6" x14ac:dyDescent="0.75">
      <c r="C180" s="27"/>
      <c r="D180" s="27"/>
      <c r="E180" s="27"/>
      <c r="F180" s="27"/>
    </row>
    <row r="181" spans="3:6" x14ac:dyDescent="0.75">
      <c r="C181" s="27"/>
      <c r="D181" s="27"/>
      <c r="E181" s="27"/>
      <c r="F181" s="27"/>
    </row>
    <row r="182" spans="3:6" x14ac:dyDescent="0.75">
      <c r="C182" s="27"/>
      <c r="D182" s="27"/>
      <c r="E182" s="27"/>
      <c r="F182" s="27"/>
    </row>
    <row r="183" spans="3:6" x14ac:dyDescent="0.75">
      <c r="C183" s="27"/>
      <c r="D183" s="27"/>
      <c r="E183" s="27"/>
      <c r="F183" s="27"/>
    </row>
    <row r="184" spans="3:6" x14ac:dyDescent="0.75">
      <c r="C184" s="27"/>
      <c r="D184" s="27"/>
      <c r="E184" s="27"/>
      <c r="F184" s="27"/>
    </row>
    <row r="185" spans="3:6" x14ac:dyDescent="0.75">
      <c r="C185" s="27"/>
      <c r="D185" s="27"/>
      <c r="E185" s="27"/>
      <c r="F185" s="27"/>
    </row>
    <row r="186" spans="3:6" x14ac:dyDescent="0.75">
      <c r="C186" s="27"/>
      <c r="D186" s="27"/>
      <c r="E186" s="27"/>
      <c r="F186" s="27"/>
    </row>
    <row r="187" spans="3:6" x14ac:dyDescent="0.75">
      <c r="C187" s="27"/>
      <c r="D187" s="27"/>
      <c r="E187" s="27"/>
      <c r="F187" s="27"/>
    </row>
    <row r="188" spans="3:6" x14ac:dyDescent="0.75">
      <c r="C188" s="27"/>
      <c r="D188" s="27"/>
      <c r="E188" s="27"/>
      <c r="F188" s="27"/>
    </row>
    <row r="189" spans="3:6" x14ac:dyDescent="0.75">
      <c r="C189" s="27"/>
      <c r="D189" s="27"/>
      <c r="E189" s="27"/>
      <c r="F189" s="27"/>
    </row>
    <row r="190" spans="3:6" x14ac:dyDescent="0.75">
      <c r="C190" s="27"/>
      <c r="D190" s="27"/>
      <c r="E190" s="27"/>
      <c r="F190" s="27"/>
    </row>
    <row r="191" spans="3:6" x14ac:dyDescent="0.75">
      <c r="C191" s="27"/>
      <c r="D191" s="27"/>
      <c r="E191" s="27"/>
      <c r="F191" s="27"/>
    </row>
    <row r="192" spans="3:6" x14ac:dyDescent="0.75">
      <c r="C192" s="27"/>
      <c r="D192" s="27"/>
      <c r="E192" s="27"/>
      <c r="F192" s="27"/>
    </row>
    <row r="193" spans="3:6" x14ac:dyDescent="0.75">
      <c r="C193" s="27"/>
      <c r="D193" s="27"/>
      <c r="E193" s="27"/>
      <c r="F193" s="27"/>
    </row>
    <row r="194" spans="3:6" x14ac:dyDescent="0.75">
      <c r="C194" s="27"/>
      <c r="D194" s="27"/>
      <c r="E194" s="27"/>
      <c r="F194" s="27"/>
    </row>
    <row r="195" spans="3:6" x14ac:dyDescent="0.75">
      <c r="C195" s="27"/>
      <c r="D195" s="27"/>
      <c r="E195" s="27"/>
      <c r="F195" s="27"/>
    </row>
    <row r="196" spans="3:6" x14ac:dyDescent="0.75">
      <c r="C196" s="27"/>
      <c r="D196" s="27"/>
      <c r="E196" s="27"/>
      <c r="F196" s="27"/>
    </row>
    <row r="197" spans="3:6" x14ac:dyDescent="0.75">
      <c r="C197" s="27"/>
      <c r="D197" s="27"/>
      <c r="E197" s="27"/>
      <c r="F197" s="27"/>
    </row>
    <row r="198" spans="3:6" x14ac:dyDescent="0.75">
      <c r="C198" s="27"/>
      <c r="D198" s="27"/>
      <c r="E198" s="27"/>
      <c r="F198" s="27"/>
    </row>
    <row r="199" spans="3:6" x14ac:dyDescent="0.75">
      <c r="C199" s="27"/>
      <c r="D199" s="27"/>
      <c r="E199" s="27"/>
      <c r="F199" s="27"/>
    </row>
    <row r="200" spans="3:6" x14ac:dyDescent="0.75">
      <c r="C200" s="27"/>
      <c r="D200" s="27"/>
      <c r="E200" s="27"/>
      <c r="F200" s="27"/>
    </row>
    <row r="201" spans="3:6" x14ac:dyDescent="0.75">
      <c r="C201" s="27"/>
      <c r="D201" s="27"/>
      <c r="E201" s="27"/>
      <c r="F201" s="27"/>
    </row>
    <row r="202" spans="3:6" x14ac:dyDescent="0.75">
      <c r="C202" s="27"/>
      <c r="D202" s="27"/>
      <c r="E202" s="27"/>
      <c r="F202" s="27"/>
    </row>
    <row r="203" spans="3:6" x14ac:dyDescent="0.75">
      <c r="C203" s="27"/>
      <c r="D203" s="27"/>
      <c r="E203" s="27"/>
      <c r="F203" s="27"/>
    </row>
    <row r="204" spans="3:6" x14ac:dyDescent="0.75">
      <c r="C204" s="27"/>
      <c r="D204" s="27"/>
      <c r="E204" s="27"/>
      <c r="F204" s="27"/>
    </row>
    <row r="205" spans="3:6" x14ac:dyDescent="0.75">
      <c r="C205" s="27"/>
      <c r="D205" s="27"/>
      <c r="E205" s="27"/>
      <c r="F205" s="27"/>
    </row>
    <row r="206" spans="3:6" x14ac:dyDescent="0.75">
      <c r="C206" s="27"/>
      <c r="D206" s="27"/>
      <c r="E206" s="27"/>
      <c r="F206" s="27"/>
    </row>
    <row r="207" spans="3:6" x14ac:dyDescent="0.75">
      <c r="C207" s="27"/>
      <c r="D207" s="27"/>
      <c r="E207" s="27"/>
      <c r="F207" s="27"/>
    </row>
    <row r="208" spans="3:6" x14ac:dyDescent="0.75">
      <c r="C208" s="27"/>
      <c r="D208" s="27"/>
      <c r="E208" s="27"/>
      <c r="F208" s="27"/>
    </row>
    <row r="209" spans="3:6" x14ac:dyDescent="0.75">
      <c r="C209" s="27"/>
      <c r="D209" s="27"/>
      <c r="E209" s="27"/>
      <c r="F209" s="27"/>
    </row>
    <row r="210" spans="3:6" x14ac:dyDescent="0.75">
      <c r="C210" s="27"/>
      <c r="D210" s="27"/>
      <c r="E210" s="27"/>
      <c r="F210" s="27"/>
    </row>
    <row r="211" spans="3:6" x14ac:dyDescent="0.75">
      <c r="C211" s="27"/>
      <c r="D211" s="27"/>
      <c r="E211" s="27"/>
      <c r="F211" s="27"/>
    </row>
    <row r="212" spans="3:6" x14ac:dyDescent="0.75">
      <c r="C212" s="27"/>
      <c r="D212" s="27"/>
      <c r="E212" s="27"/>
      <c r="F212" s="27"/>
    </row>
    <row r="213" spans="3:6" x14ac:dyDescent="0.75">
      <c r="C213" s="27"/>
      <c r="D213" s="27"/>
      <c r="E213" s="27"/>
      <c r="F213" s="27"/>
    </row>
    <row r="214" spans="3:6" x14ac:dyDescent="0.75">
      <c r="C214" s="27"/>
      <c r="D214" s="27"/>
      <c r="E214" s="27"/>
      <c r="F214" s="27"/>
    </row>
    <row r="215" spans="3:6" x14ac:dyDescent="0.75">
      <c r="C215" s="27"/>
      <c r="D215" s="27"/>
      <c r="E215" s="27"/>
      <c r="F215" s="27"/>
    </row>
    <row r="216" spans="3:6" x14ac:dyDescent="0.75">
      <c r="C216" s="27"/>
      <c r="D216" s="27"/>
      <c r="E216" s="27"/>
      <c r="F216" s="27"/>
    </row>
    <row r="217" spans="3:6" x14ac:dyDescent="0.75">
      <c r="C217" s="27"/>
      <c r="D217" s="27"/>
      <c r="E217" s="27"/>
      <c r="F217" s="27"/>
    </row>
    <row r="218" spans="3:6" x14ac:dyDescent="0.75">
      <c r="C218" s="27"/>
      <c r="D218" s="27"/>
      <c r="E218" s="27"/>
      <c r="F218" s="27"/>
    </row>
    <row r="219" spans="3:6" x14ac:dyDescent="0.75">
      <c r="C219" s="27"/>
      <c r="D219" s="27"/>
      <c r="E219" s="27"/>
      <c r="F219" s="27"/>
    </row>
    <row r="220" spans="3:6" x14ac:dyDescent="0.75">
      <c r="C220" s="27"/>
      <c r="D220" s="27"/>
      <c r="E220" s="27"/>
      <c r="F220" s="27"/>
    </row>
    <row r="221" spans="3:6" x14ac:dyDescent="0.75">
      <c r="C221" s="27"/>
      <c r="D221" s="27"/>
      <c r="E221" s="27"/>
      <c r="F221" s="27"/>
    </row>
    <row r="222" spans="3:6" x14ac:dyDescent="0.75">
      <c r="C222" s="27"/>
      <c r="D222" s="27"/>
      <c r="E222" s="27"/>
      <c r="F222" s="27"/>
    </row>
    <row r="223" spans="3:6" x14ac:dyDescent="0.75">
      <c r="C223" s="27"/>
      <c r="D223" s="27"/>
      <c r="E223" s="27"/>
      <c r="F223" s="27"/>
    </row>
    <row r="224" spans="3:6" x14ac:dyDescent="0.75">
      <c r="C224" s="27"/>
      <c r="D224" s="27"/>
      <c r="E224" s="27"/>
      <c r="F224" s="27"/>
    </row>
    <row r="225" spans="3:6" x14ac:dyDescent="0.75">
      <c r="C225" s="27"/>
      <c r="D225" s="27"/>
      <c r="E225" s="27"/>
      <c r="F225" s="27"/>
    </row>
    <row r="226" spans="3:6" x14ac:dyDescent="0.75">
      <c r="C226" s="27"/>
      <c r="D226" s="27"/>
      <c r="E226" s="27"/>
      <c r="F226" s="27"/>
    </row>
    <row r="227" spans="3:6" x14ac:dyDescent="0.75">
      <c r="C227" s="27"/>
      <c r="D227" s="27"/>
      <c r="E227" s="27"/>
      <c r="F227" s="27"/>
    </row>
    <row r="228" spans="3:6" x14ac:dyDescent="0.75">
      <c r="C228" s="27"/>
      <c r="D228" s="27"/>
      <c r="E228" s="27"/>
      <c r="F228" s="27"/>
    </row>
    <row r="229" spans="3:6" x14ac:dyDescent="0.75">
      <c r="C229" s="27"/>
      <c r="D229" s="27"/>
      <c r="E229" s="27"/>
      <c r="F229" s="27"/>
    </row>
    <row r="230" spans="3:6" x14ac:dyDescent="0.75">
      <c r="C230" s="27"/>
      <c r="D230" s="27"/>
      <c r="E230" s="27"/>
      <c r="F230" s="27"/>
    </row>
    <row r="231" spans="3:6" x14ac:dyDescent="0.75">
      <c r="C231" s="27"/>
      <c r="D231" s="27"/>
      <c r="E231" s="27"/>
      <c r="F231" s="27"/>
    </row>
    <row r="232" spans="3:6" x14ac:dyDescent="0.75">
      <c r="C232" s="27"/>
      <c r="D232" s="27"/>
      <c r="E232" s="27"/>
      <c r="F232" s="27"/>
    </row>
    <row r="233" spans="3:6" x14ac:dyDescent="0.75">
      <c r="C233" s="27"/>
      <c r="D233" s="27"/>
      <c r="E233" s="27"/>
      <c r="F233" s="27"/>
    </row>
    <row r="234" spans="3:6" x14ac:dyDescent="0.75">
      <c r="C234" s="27"/>
      <c r="D234" s="27"/>
      <c r="E234" s="27"/>
      <c r="F234" s="27"/>
    </row>
    <row r="235" spans="3:6" x14ac:dyDescent="0.75">
      <c r="C235" s="27"/>
      <c r="D235" s="27"/>
      <c r="E235" s="27"/>
      <c r="F235" s="27"/>
    </row>
    <row r="236" spans="3:6" x14ac:dyDescent="0.75">
      <c r="C236" s="27"/>
      <c r="D236" s="27"/>
      <c r="E236" s="27"/>
      <c r="F236" s="27"/>
    </row>
    <row r="237" spans="3:6" x14ac:dyDescent="0.75">
      <c r="C237" s="27"/>
      <c r="D237" s="27"/>
      <c r="E237" s="27"/>
      <c r="F237" s="27"/>
    </row>
    <row r="238" spans="3:6" x14ac:dyDescent="0.75">
      <c r="C238" s="27"/>
      <c r="D238" s="27"/>
      <c r="E238" s="27"/>
      <c r="F238" s="27"/>
    </row>
    <row r="239" spans="3:6" x14ac:dyDescent="0.75">
      <c r="C239" s="27"/>
      <c r="D239" s="27"/>
      <c r="E239" s="27"/>
      <c r="F239" s="27"/>
    </row>
    <row r="240" spans="3:6" x14ac:dyDescent="0.75">
      <c r="C240" s="27"/>
      <c r="D240" s="27"/>
      <c r="E240" s="27"/>
      <c r="F240" s="27"/>
    </row>
    <row r="241" spans="3:6" x14ac:dyDescent="0.75">
      <c r="C241" s="27"/>
      <c r="D241" s="27"/>
      <c r="E241" s="27"/>
      <c r="F241" s="27"/>
    </row>
    <row r="242" spans="3:6" x14ac:dyDescent="0.75">
      <c r="C242" s="27"/>
      <c r="D242" s="27"/>
      <c r="E242" s="27"/>
      <c r="F242" s="27"/>
    </row>
    <row r="243" spans="3:6" x14ac:dyDescent="0.75">
      <c r="C243" s="27"/>
      <c r="D243" s="27"/>
      <c r="E243" s="27"/>
      <c r="F243" s="27"/>
    </row>
    <row r="244" spans="3:6" x14ac:dyDescent="0.75">
      <c r="C244" s="27"/>
      <c r="D244" s="27"/>
      <c r="E244" s="27"/>
      <c r="F244" s="27"/>
    </row>
    <row r="245" spans="3:6" x14ac:dyDescent="0.75">
      <c r="C245" s="27"/>
      <c r="D245" s="27"/>
      <c r="E245" s="27"/>
      <c r="F245" s="27"/>
    </row>
    <row r="246" spans="3:6" x14ac:dyDescent="0.75">
      <c r="C246" s="27"/>
      <c r="D246" s="27"/>
      <c r="E246" s="27"/>
      <c r="F246" s="27"/>
    </row>
    <row r="247" spans="3:6" x14ac:dyDescent="0.75">
      <c r="C247" s="27"/>
      <c r="D247" s="27"/>
      <c r="E247" s="27"/>
      <c r="F247" s="27"/>
    </row>
    <row r="248" spans="3:6" x14ac:dyDescent="0.75">
      <c r="C248" s="27"/>
      <c r="D248" s="27"/>
      <c r="E248" s="27"/>
      <c r="F248" s="27"/>
    </row>
    <row r="249" spans="3:6" x14ac:dyDescent="0.75">
      <c r="C249" s="27"/>
      <c r="D249" s="27"/>
      <c r="E249" s="27"/>
      <c r="F249" s="27"/>
    </row>
    <row r="250" spans="3:6" x14ac:dyDescent="0.75">
      <c r="C250" s="27"/>
      <c r="D250" s="27"/>
      <c r="E250" s="27"/>
      <c r="F250" s="27"/>
    </row>
    <row r="251" spans="3:6" x14ac:dyDescent="0.75">
      <c r="C251" s="27"/>
      <c r="D251" s="27"/>
      <c r="E251" s="27"/>
      <c r="F251" s="27"/>
    </row>
    <row r="252" spans="3:6" x14ac:dyDescent="0.75">
      <c r="C252" s="27"/>
      <c r="D252" s="27"/>
      <c r="E252" s="27"/>
      <c r="F252" s="27"/>
    </row>
    <row r="253" spans="3:6" x14ac:dyDescent="0.75">
      <c r="C253" s="27"/>
      <c r="D253" s="27"/>
      <c r="E253" s="27"/>
      <c r="F253" s="27"/>
    </row>
    <row r="254" spans="3:6" x14ac:dyDescent="0.75">
      <c r="C254" s="27"/>
      <c r="D254" s="27"/>
      <c r="E254" s="27"/>
      <c r="F254" s="27"/>
    </row>
    <row r="255" spans="3:6" x14ac:dyDescent="0.75">
      <c r="C255" s="27"/>
      <c r="D255" s="27"/>
      <c r="E255" s="27"/>
      <c r="F255" s="27"/>
    </row>
    <row r="256" spans="3:6" x14ac:dyDescent="0.75">
      <c r="C256" s="27"/>
      <c r="D256" s="27"/>
      <c r="E256" s="27"/>
      <c r="F256" s="27"/>
    </row>
    <row r="257" spans="3:6" x14ac:dyDescent="0.75">
      <c r="C257" s="27"/>
      <c r="D257" s="27"/>
      <c r="E257" s="27"/>
      <c r="F257" s="27"/>
    </row>
    <row r="258" spans="3:6" x14ac:dyDescent="0.75">
      <c r="C258" s="27"/>
      <c r="D258" s="27"/>
      <c r="E258" s="27"/>
      <c r="F258" s="27"/>
    </row>
    <row r="259" spans="3:6" x14ac:dyDescent="0.75">
      <c r="C259" s="27"/>
      <c r="D259" s="27"/>
      <c r="E259" s="27"/>
      <c r="F259" s="27"/>
    </row>
    <row r="260" spans="3:6" x14ac:dyDescent="0.75">
      <c r="C260" s="27"/>
      <c r="D260" s="27"/>
      <c r="E260" s="27"/>
      <c r="F260" s="27"/>
    </row>
    <row r="261" spans="3:6" x14ac:dyDescent="0.75">
      <c r="C261" s="27"/>
      <c r="D261" s="27"/>
      <c r="E261" s="27"/>
      <c r="F261" s="27"/>
    </row>
    <row r="262" spans="3:6" x14ac:dyDescent="0.75">
      <c r="C262" s="27"/>
      <c r="D262" s="27"/>
      <c r="E262" s="27"/>
      <c r="F262" s="27"/>
    </row>
    <row r="263" spans="3:6" x14ac:dyDescent="0.75">
      <c r="C263" s="27"/>
      <c r="D263" s="27"/>
      <c r="E263" s="27"/>
      <c r="F263" s="27"/>
    </row>
    <row r="264" spans="3:6" x14ac:dyDescent="0.75">
      <c r="C264" s="27"/>
      <c r="D264" s="27"/>
      <c r="E264" s="27"/>
      <c r="F264" s="27"/>
    </row>
    <row r="265" spans="3:6" x14ac:dyDescent="0.75">
      <c r="C265" s="27"/>
      <c r="D265" s="27"/>
      <c r="E265" s="27"/>
      <c r="F265" s="27"/>
    </row>
    <row r="266" spans="3:6" x14ac:dyDescent="0.75">
      <c r="C266" s="27"/>
      <c r="D266" s="27"/>
      <c r="E266" s="27"/>
      <c r="F266" s="27"/>
    </row>
    <row r="267" spans="3:6" x14ac:dyDescent="0.75">
      <c r="C267" s="27"/>
      <c r="D267" s="27"/>
      <c r="E267" s="27"/>
      <c r="F267" s="27"/>
    </row>
    <row r="268" spans="3:6" x14ac:dyDescent="0.75">
      <c r="C268" s="27"/>
      <c r="D268" s="27"/>
      <c r="E268" s="27"/>
      <c r="F268" s="27"/>
    </row>
    <row r="269" spans="3:6" x14ac:dyDescent="0.75">
      <c r="C269" s="27"/>
      <c r="D269" s="27"/>
      <c r="E269" s="27"/>
      <c r="F269" s="27"/>
    </row>
    <row r="270" spans="3:6" x14ac:dyDescent="0.75">
      <c r="C270" s="27"/>
      <c r="D270" s="27"/>
      <c r="E270" s="27"/>
      <c r="F270" s="27"/>
    </row>
    <row r="271" spans="3:6" x14ac:dyDescent="0.75">
      <c r="C271" s="27"/>
      <c r="D271" s="27"/>
      <c r="E271" s="27"/>
      <c r="F271" s="27"/>
    </row>
    <row r="272" spans="3:6" x14ac:dyDescent="0.75">
      <c r="C272" s="27"/>
      <c r="D272" s="27"/>
      <c r="E272" s="27"/>
      <c r="F272" s="27"/>
    </row>
    <row r="273" spans="3:6" x14ac:dyDescent="0.75">
      <c r="C273" s="27"/>
      <c r="D273" s="27"/>
      <c r="E273" s="27"/>
      <c r="F273" s="27"/>
    </row>
    <row r="274" spans="3:6" x14ac:dyDescent="0.75">
      <c r="C274" s="27"/>
      <c r="D274" s="27"/>
      <c r="E274" s="27"/>
      <c r="F274" s="27"/>
    </row>
    <row r="275" spans="3:6" x14ac:dyDescent="0.75">
      <c r="C275" s="27"/>
      <c r="D275" s="27"/>
      <c r="E275" s="27"/>
      <c r="F275" s="27"/>
    </row>
    <row r="276" spans="3:6" x14ac:dyDescent="0.75">
      <c r="C276" s="27"/>
      <c r="D276" s="27"/>
      <c r="E276" s="27"/>
      <c r="F276" s="27"/>
    </row>
    <row r="277" spans="3:6" x14ac:dyDescent="0.75">
      <c r="C277" s="27"/>
      <c r="D277" s="27"/>
      <c r="E277" s="27"/>
      <c r="F277" s="27"/>
    </row>
    <row r="278" spans="3:6" x14ac:dyDescent="0.75">
      <c r="C278" s="27"/>
      <c r="D278" s="27"/>
      <c r="E278" s="27"/>
      <c r="F278" s="27"/>
    </row>
    <row r="279" spans="3:6" x14ac:dyDescent="0.75">
      <c r="C279" s="27"/>
      <c r="D279" s="27"/>
      <c r="E279" s="27"/>
      <c r="F279" s="27"/>
    </row>
    <row r="280" spans="3:6" x14ac:dyDescent="0.75">
      <c r="C280" s="27"/>
      <c r="D280" s="27"/>
      <c r="E280" s="27"/>
      <c r="F280" s="27"/>
    </row>
    <row r="281" spans="3:6" x14ac:dyDescent="0.75">
      <c r="C281" s="27"/>
      <c r="D281" s="27"/>
      <c r="E281" s="27"/>
      <c r="F281" s="27"/>
    </row>
    <row r="282" spans="3:6" x14ac:dyDescent="0.75">
      <c r="C282" s="27"/>
      <c r="D282" s="27"/>
      <c r="E282" s="27"/>
      <c r="F282" s="27"/>
    </row>
    <row r="283" spans="3:6" x14ac:dyDescent="0.75">
      <c r="C283" s="27"/>
      <c r="D283" s="27"/>
      <c r="E283" s="27"/>
      <c r="F283" s="27"/>
    </row>
    <row r="284" spans="3:6" x14ac:dyDescent="0.75">
      <c r="C284" s="27"/>
      <c r="D284" s="27"/>
      <c r="E284" s="27"/>
      <c r="F284" s="27"/>
    </row>
    <row r="285" spans="3:6" x14ac:dyDescent="0.75">
      <c r="C285" s="27"/>
      <c r="D285" s="27"/>
      <c r="E285" s="27"/>
      <c r="F285" s="27"/>
    </row>
    <row r="286" spans="3:6" x14ac:dyDescent="0.75">
      <c r="C286" s="27"/>
      <c r="D286" s="27"/>
      <c r="E286" s="27"/>
      <c r="F286" s="27"/>
    </row>
    <row r="287" spans="3:6" x14ac:dyDescent="0.75">
      <c r="C287" s="27"/>
      <c r="D287" s="27"/>
      <c r="E287" s="27"/>
      <c r="F287" s="27"/>
    </row>
    <row r="288" spans="3:6" x14ac:dyDescent="0.75">
      <c r="C288" s="27"/>
      <c r="D288" s="27"/>
      <c r="E288" s="27"/>
      <c r="F288" s="27"/>
    </row>
    <row r="289" spans="3:6" x14ac:dyDescent="0.75">
      <c r="C289" s="27"/>
      <c r="D289" s="27"/>
      <c r="E289" s="27"/>
      <c r="F289" s="27"/>
    </row>
    <row r="290" spans="3:6" x14ac:dyDescent="0.75">
      <c r="C290" s="27"/>
      <c r="D290" s="27"/>
      <c r="E290" s="27"/>
      <c r="F290" s="27"/>
    </row>
    <row r="291" spans="3:6" x14ac:dyDescent="0.75">
      <c r="C291" s="27"/>
      <c r="D291" s="27"/>
      <c r="E291" s="27"/>
      <c r="F291" s="27"/>
    </row>
    <row r="292" spans="3:6" x14ac:dyDescent="0.75">
      <c r="C292" s="27"/>
      <c r="D292" s="27"/>
      <c r="E292" s="27"/>
      <c r="F292" s="27"/>
    </row>
    <row r="293" spans="3:6" x14ac:dyDescent="0.75">
      <c r="C293" s="27"/>
      <c r="D293" s="27"/>
      <c r="E293" s="27"/>
      <c r="F293" s="27"/>
    </row>
    <row r="294" spans="3:6" x14ac:dyDescent="0.75">
      <c r="C294" s="27"/>
      <c r="D294" s="27"/>
      <c r="E294" s="27"/>
      <c r="F294" s="27"/>
    </row>
    <row r="295" spans="3:6" x14ac:dyDescent="0.75">
      <c r="C295" s="27"/>
      <c r="D295" s="27"/>
      <c r="E295" s="27"/>
      <c r="F295" s="27"/>
    </row>
    <row r="296" spans="3:6" x14ac:dyDescent="0.75">
      <c r="C296" s="27"/>
      <c r="D296" s="27"/>
      <c r="E296" s="27"/>
      <c r="F296" s="27"/>
    </row>
    <row r="297" spans="3:6" x14ac:dyDescent="0.75">
      <c r="C297" s="27"/>
      <c r="D297" s="27"/>
      <c r="E297" s="27"/>
      <c r="F297" s="27"/>
    </row>
    <row r="298" spans="3:6" x14ac:dyDescent="0.75">
      <c r="C298" s="27"/>
      <c r="D298" s="27"/>
      <c r="E298" s="27"/>
      <c r="F298" s="27"/>
    </row>
    <row r="299" spans="3:6" x14ac:dyDescent="0.75">
      <c r="C299" s="27"/>
      <c r="D299" s="27"/>
      <c r="E299" s="27"/>
      <c r="F299" s="27"/>
    </row>
    <row r="300" spans="3:6" x14ac:dyDescent="0.75">
      <c r="C300" s="27"/>
      <c r="D300" s="27"/>
      <c r="E300" s="27"/>
      <c r="F300" s="27"/>
    </row>
    <row r="301" spans="3:6" x14ac:dyDescent="0.75">
      <c r="C301" s="27"/>
      <c r="D301" s="27"/>
      <c r="E301" s="27"/>
      <c r="F301" s="27"/>
    </row>
    <row r="302" spans="3:6" x14ac:dyDescent="0.75">
      <c r="C302" s="27"/>
      <c r="D302" s="27"/>
      <c r="E302" s="27"/>
      <c r="F302" s="27"/>
    </row>
    <row r="303" spans="3:6" x14ac:dyDescent="0.75">
      <c r="C303" s="27"/>
      <c r="D303" s="27"/>
      <c r="E303" s="27"/>
      <c r="F303" s="27"/>
    </row>
    <row r="304" spans="3:6" x14ac:dyDescent="0.75">
      <c r="C304" s="27"/>
      <c r="D304" s="27"/>
      <c r="E304" s="27"/>
      <c r="F304" s="27"/>
    </row>
    <row r="305" spans="3:6" x14ac:dyDescent="0.75">
      <c r="C305" s="27"/>
      <c r="D305" s="27"/>
      <c r="E305" s="27"/>
      <c r="F305" s="27"/>
    </row>
    <row r="306" spans="3:6" x14ac:dyDescent="0.75">
      <c r="C306" s="27"/>
      <c r="D306" s="27"/>
      <c r="E306" s="27"/>
      <c r="F306" s="27"/>
    </row>
    <row r="307" spans="3:6" x14ac:dyDescent="0.75">
      <c r="C307" s="27"/>
      <c r="D307" s="27"/>
      <c r="E307" s="27"/>
      <c r="F307" s="27"/>
    </row>
    <row r="308" spans="3:6" x14ac:dyDescent="0.75">
      <c r="C308" s="27"/>
      <c r="D308" s="27"/>
      <c r="E308" s="27"/>
      <c r="F308" s="27"/>
    </row>
    <row r="309" spans="3:6" x14ac:dyDescent="0.75">
      <c r="C309" s="27"/>
      <c r="D309" s="27"/>
      <c r="E309" s="27"/>
      <c r="F309" s="27"/>
    </row>
    <row r="310" spans="3:6" x14ac:dyDescent="0.75">
      <c r="C310" s="27"/>
      <c r="D310" s="27"/>
      <c r="E310" s="27"/>
      <c r="F310" s="27"/>
    </row>
    <row r="311" spans="3:6" x14ac:dyDescent="0.75">
      <c r="C311" s="27"/>
      <c r="D311" s="27"/>
      <c r="E311" s="27"/>
      <c r="F311" s="27"/>
    </row>
    <row r="312" spans="3:6" x14ac:dyDescent="0.75">
      <c r="C312" s="27"/>
      <c r="D312" s="27"/>
      <c r="E312" s="27"/>
      <c r="F312" s="27"/>
    </row>
    <row r="313" spans="3:6" x14ac:dyDescent="0.75">
      <c r="C313" s="27"/>
      <c r="D313" s="27"/>
      <c r="E313" s="27"/>
      <c r="F313" s="27"/>
    </row>
    <row r="314" spans="3:6" x14ac:dyDescent="0.75">
      <c r="C314" s="27"/>
      <c r="D314" s="27"/>
      <c r="E314" s="27"/>
      <c r="F314" s="27"/>
    </row>
    <row r="315" spans="3:6" x14ac:dyDescent="0.75">
      <c r="C315" s="27"/>
      <c r="D315" s="27"/>
      <c r="E315" s="27"/>
      <c r="F315" s="27"/>
    </row>
    <row r="316" spans="3:6" x14ac:dyDescent="0.75">
      <c r="C316" s="27"/>
      <c r="D316" s="27"/>
      <c r="E316" s="27"/>
      <c r="F316" s="27"/>
    </row>
    <row r="317" spans="3:6" x14ac:dyDescent="0.75">
      <c r="C317" s="27"/>
      <c r="D317" s="27"/>
      <c r="E317" s="27"/>
      <c r="F317" s="27"/>
    </row>
    <row r="318" spans="3:6" x14ac:dyDescent="0.75">
      <c r="C318" s="27"/>
      <c r="D318" s="27"/>
      <c r="E318" s="27"/>
      <c r="F318" s="27"/>
    </row>
    <row r="319" spans="3:6" x14ac:dyDescent="0.75">
      <c r="C319" s="27"/>
      <c r="D319" s="27"/>
      <c r="E319" s="27"/>
      <c r="F319" s="27"/>
    </row>
    <row r="320" spans="3:6" x14ac:dyDescent="0.75">
      <c r="C320" s="27"/>
      <c r="D320" s="27"/>
      <c r="E320" s="27"/>
      <c r="F320" s="27"/>
    </row>
    <row r="321" spans="3:6" x14ac:dyDescent="0.75">
      <c r="C321" s="27"/>
      <c r="D321" s="27"/>
      <c r="E321" s="27"/>
      <c r="F321" s="27"/>
    </row>
    <row r="322" spans="3:6" x14ac:dyDescent="0.75">
      <c r="C322" s="27"/>
      <c r="D322" s="27"/>
      <c r="E322" s="27"/>
      <c r="F322" s="27"/>
    </row>
    <row r="323" spans="3:6" x14ac:dyDescent="0.75">
      <c r="C323" s="27"/>
      <c r="D323" s="27"/>
      <c r="E323" s="27"/>
      <c r="F323" s="27"/>
    </row>
    <row r="324" spans="3:6" x14ac:dyDescent="0.75">
      <c r="C324" s="27"/>
      <c r="D324" s="27"/>
      <c r="E324" s="27"/>
      <c r="F324" s="27"/>
    </row>
    <row r="325" spans="3:6" x14ac:dyDescent="0.75">
      <c r="C325" s="27"/>
      <c r="D325" s="27"/>
      <c r="E325" s="27"/>
      <c r="F325" s="27"/>
    </row>
    <row r="326" spans="3:6" x14ac:dyDescent="0.75">
      <c r="C326" s="27"/>
      <c r="D326" s="27"/>
      <c r="E326" s="27"/>
      <c r="F326" s="27"/>
    </row>
    <row r="327" spans="3:6" x14ac:dyDescent="0.75">
      <c r="C327" s="27"/>
      <c r="D327" s="27"/>
      <c r="E327" s="27"/>
      <c r="F327" s="27"/>
    </row>
    <row r="328" spans="3:6" x14ac:dyDescent="0.75">
      <c r="C328" s="27"/>
      <c r="D328" s="27"/>
      <c r="E328" s="27"/>
      <c r="F328" s="27"/>
    </row>
    <row r="329" spans="3:6" x14ac:dyDescent="0.75">
      <c r="C329" s="27"/>
      <c r="D329" s="27"/>
      <c r="E329" s="27"/>
      <c r="F329" s="27"/>
    </row>
    <row r="330" spans="3:6" x14ac:dyDescent="0.75">
      <c r="C330" s="27"/>
      <c r="D330" s="27"/>
      <c r="E330" s="27"/>
      <c r="F330" s="27"/>
    </row>
    <row r="331" spans="3:6" x14ac:dyDescent="0.75">
      <c r="C331" s="27"/>
      <c r="D331" s="27"/>
      <c r="E331" s="27"/>
      <c r="F331" s="27"/>
    </row>
    <row r="332" spans="3:6" x14ac:dyDescent="0.75">
      <c r="C332" s="27"/>
      <c r="D332" s="27"/>
      <c r="E332" s="27"/>
      <c r="F332" s="27"/>
    </row>
    <row r="333" spans="3:6" x14ac:dyDescent="0.75">
      <c r="C333" s="27"/>
      <c r="D333" s="27"/>
      <c r="E333" s="27"/>
      <c r="F333" s="27"/>
    </row>
    <row r="334" spans="3:6" x14ac:dyDescent="0.75">
      <c r="C334" s="27"/>
      <c r="D334" s="27"/>
      <c r="E334" s="27"/>
      <c r="F334" s="27"/>
    </row>
    <row r="335" spans="3:6" x14ac:dyDescent="0.75">
      <c r="C335" s="27"/>
      <c r="D335" s="27"/>
      <c r="E335" s="27"/>
      <c r="F335" s="27"/>
    </row>
    <row r="336" spans="3:6" x14ac:dyDescent="0.75">
      <c r="C336" s="27"/>
      <c r="D336" s="27"/>
      <c r="E336" s="27"/>
      <c r="F336" s="27"/>
    </row>
    <row r="337" spans="3:6" x14ac:dyDescent="0.75">
      <c r="C337" s="27"/>
      <c r="D337" s="27"/>
      <c r="E337" s="27"/>
      <c r="F337" s="27"/>
    </row>
    <row r="338" spans="3:6" x14ac:dyDescent="0.75">
      <c r="C338" s="27"/>
      <c r="D338" s="27"/>
      <c r="E338" s="27"/>
      <c r="F338" s="27"/>
    </row>
    <row r="339" spans="3:6" x14ac:dyDescent="0.75">
      <c r="C339" s="27"/>
      <c r="D339" s="27"/>
      <c r="E339" s="27"/>
      <c r="F339" s="27"/>
    </row>
    <row r="340" spans="3:6" x14ac:dyDescent="0.75">
      <c r="C340" s="27"/>
      <c r="D340" s="27"/>
      <c r="E340" s="27"/>
      <c r="F340" s="27"/>
    </row>
    <row r="341" spans="3:6" x14ac:dyDescent="0.75">
      <c r="C341" s="27"/>
      <c r="D341" s="27"/>
      <c r="E341" s="27"/>
      <c r="F341" s="27"/>
    </row>
    <row r="342" spans="3:6" x14ac:dyDescent="0.75">
      <c r="C342" s="27"/>
      <c r="D342" s="27"/>
      <c r="E342" s="27"/>
      <c r="F342" s="27"/>
    </row>
    <row r="343" spans="3:6" x14ac:dyDescent="0.75">
      <c r="C343" s="27"/>
      <c r="D343" s="27"/>
      <c r="E343" s="27"/>
      <c r="F343" s="27"/>
    </row>
    <row r="344" spans="3:6" x14ac:dyDescent="0.75">
      <c r="C344" s="27"/>
      <c r="D344" s="27"/>
      <c r="E344" s="27"/>
      <c r="F344" s="27"/>
    </row>
    <row r="345" spans="3:6" x14ac:dyDescent="0.75">
      <c r="C345" s="27"/>
      <c r="D345" s="27"/>
      <c r="E345" s="27"/>
      <c r="F345" s="27"/>
    </row>
    <row r="346" spans="3:6" x14ac:dyDescent="0.75">
      <c r="C346" s="27"/>
      <c r="D346" s="27"/>
      <c r="E346" s="27"/>
      <c r="F346" s="27"/>
    </row>
    <row r="347" spans="3:6" x14ac:dyDescent="0.75">
      <c r="C347" s="27"/>
      <c r="D347" s="27"/>
      <c r="E347" s="27"/>
      <c r="F347" s="27"/>
    </row>
    <row r="348" spans="3:6" x14ac:dyDescent="0.75">
      <c r="C348" s="27"/>
      <c r="D348" s="27"/>
      <c r="E348" s="27"/>
      <c r="F348" s="27"/>
    </row>
    <row r="349" spans="3:6" x14ac:dyDescent="0.75">
      <c r="C349" s="27"/>
      <c r="D349" s="27"/>
      <c r="E349" s="27"/>
      <c r="F349" s="27"/>
    </row>
    <row r="350" spans="3:6" x14ac:dyDescent="0.75">
      <c r="C350" s="27"/>
      <c r="D350" s="27"/>
      <c r="E350" s="27"/>
      <c r="F350" s="27"/>
    </row>
    <row r="351" spans="3:6" x14ac:dyDescent="0.75">
      <c r="C351" s="27"/>
      <c r="D351" s="27"/>
      <c r="E351" s="27"/>
      <c r="F351" s="27"/>
    </row>
    <row r="352" spans="3:6" x14ac:dyDescent="0.75">
      <c r="C352" s="27"/>
      <c r="D352" s="27"/>
      <c r="E352" s="27"/>
      <c r="F352" s="27"/>
    </row>
    <row r="353" spans="3:6" x14ac:dyDescent="0.75">
      <c r="C353" s="27"/>
      <c r="D353" s="27"/>
      <c r="E353" s="27"/>
      <c r="F353" s="27"/>
    </row>
    <row r="354" spans="3:6" x14ac:dyDescent="0.75">
      <c r="C354" s="27"/>
      <c r="D354" s="27"/>
      <c r="E354" s="27"/>
      <c r="F354" s="27"/>
    </row>
    <row r="355" spans="3:6" x14ac:dyDescent="0.75">
      <c r="C355" s="27"/>
      <c r="D355" s="27"/>
      <c r="E355" s="27"/>
      <c r="F355" s="27"/>
    </row>
    <row r="356" spans="3:6" x14ac:dyDescent="0.75">
      <c r="C356" s="27"/>
      <c r="D356" s="27"/>
      <c r="E356" s="27"/>
      <c r="F356" s="27"/>
    </row>
    <row r="357" spans="3:6" x14ac:dyDescent="0.75">
      <c r="C357" s="27"/>
      <c r="D357" s="27"/>
      <c r="E357" s="27"/>
      <c r="F357" s="27"/>
    </row>
    <row r="358" spans="3:6" x14ac:dyDescent="0.75">
      <c r="C358" s="27"/>
      <c r="D358" s="27"/>
      <c r="E358" s="27"/>
      <c r="F358" s="27"/>
    </row>
    <row r="359" spans="3:6" x14ac:dyDescent="0.75">
      <c r="C359" s="27"/>
      <c r="D359" s="27"/>
      <c r="E359" s="27"/>
      <c r="F359" s="27"/>
    </row>
    <row r="360" spans="3:6" x14ac:dyDescent="0.75">
      <c r="C360" s="27"/>
      <c r="D360" s="27"/>
      <c r="E360" s="27"/>
      <c r="F360" s="27"/>
    </row>
    <row r="361" spans="3:6" x14ac:dyDescent="0.75">
      <c r="C361" s="27"/>
      <c r="D361" s="27"/>
      <c r="E361" s="27"/>
      <c r="F361" s="27"/>
    </row>
    <row r="362" spans="3:6" x14ac:dyDescent="0.75">
      <c r="C362" s="27"/>
      <c r="D362" s="27"/>
      <c r="E362" s="27"/>
      <c r="F362" s="27"/>
    </row>
    <row r="363" spans="3:6" x14ac:dyDescent="0.75">
      <c r="C363" s="27"/>
      <c r="D363" s="27"/>
      <c r="E363" s="27"/>
      <c r="F363" s="27"/>
    </row>
    <row r="364" spans="3:6" x14ac:dyDescent="0.75">
      <c r="C364" s="27"/>
      <c r="D364" s="27"/>
      <c r="E364" s="27"/>
      <c r="F364" s="27"/>
    </row>
    <row r="365" spans="3:6" x14ac:dyDescent="0.75">
      <c r="C365" s="27"/>
      <c r="D365" s="27"/>
      <c r="E365" s="27"/>
      <c r="F365" s="27"/>
    </row>
    <row r="366" spans="3:6" x14ac:dyDescent="0.75">
      <c r="C366" s="27"/>
      <c r="D366" s="27"/>
      <c r="E366" s="27"/>
      <c r="F366" s="27"/>
    </row>
    <row r="367" spans="3:6" x14ac:dyDescent="0.75">
      <c r="C367" s="27"/>
      <c r="D367" s="27"/>
      <c r="E367" s="27"/>
      <c r="F367" s="27"/>
    </row>
    <row r="368" spans="3:6" x14ac:dyDescent="0.75">
      <c r="C368" s="27"/>
      <c r="D368" s="27"/>
      <c r="E368" s="27"/>
      <c r="F368" s="27"/>
    </row>
    <row r="369" spans="3:6" x14ac:dyDescent="0.75">
      <c r="C369" s="27"/>
      <c r="D369" s="27"/>
      <c r="E369" s="27"/>
      <c r="F369" s="27"/>
    </row>
    <row r="370" spans="3:6" x14ac:dyDescent="0.75">
      <c r="C370" s="27"/>
      <c r="D370" s="27"/>
      <c r="E370" s="27"/>
      <c r="F370" s="27"/>
    </row>
    <row r="371" spans="3:6" x14ac:dyDescent="0.75">
      <c r="C371" s="27"/>
      <c r="D371" s="27"/>
      <c r="E371" s="27"/>
      <c r="F371" s="27"/>
    </row>
    <row r="372" spans="3:6" x14ac:dyDescent="0.75">
      <c r="C372" s="27"/>
      <c r="D372" s="27"/>
      <c r="E372" s="27"/>
      <c r="F372" s="27"/>
    </row>
    <row r="373" spans="3:6" x14ac:dyDescent="0.75">
      <c r="C373" s="27"/>
      <c r="D373" s="27"/>
      <c r="E373" s="27"/>
      <c r="F373" s="27"/>
    </row>
    <row r="374" spans="3:6" x14ac:dyDescent="0.75">
      <c r="C374" s="27"/>
      <c r="D374" s="27"/>
      <c r="E374" s="27"/>
      <c r="F374" s="27"/>
    </row>
    <row r="375" spans="3:6" x14ac:dyDescent="0.75">
      <c r="C375" s="27"/>
      <c r="D375" s="27"/>
      <c r="E375" s="27"/>
      <c r="F375" s="27"/>
    </row>
    <row r="376" spans="3:6" x14ac:dyDescent="0.75">
      <c r="C376" s="27"/>
      <c r="D376" s="27"/>
      <c r="E376" s="27"/>
      <c r="F376" s="27"/>
    </row>
    <row r="377" spans="3:6" x14ac:dyDescent="0.75">
      <c r="C377" s="27"/>
      <c r="D377" s="27"/>
      <c r="E377" s="27"/>
      <c r="F377" s="27"/>
    </row>
    <row r="378" spans="3:6" x14ac:dyDescent="0.75">
      <c r="C378" s="27"/>
      <c r="D378" s="27"/>
      <c r="E378" s="27"/>
      <c r="F378" s="27"/>
    </row>
    <row r="379" spans="3:6" x14ac:dyDescent="0.75">
      <c r="C379" s="27"/>
      <c r="D379" s="27"/>
      <c r="E379" s="27"/>
      <c r="F379" s="27"/>
    </row>
    <row r="380" spans="3:6" x14ac:dyDescent="0.75">
      <c r="C380" s="27"/>
      <c r="D380" s="27"/>
      <c r="E380" s="27"/>
      <c r="F380" s="27"/>
    </row>
    <row r="381" spans="3:6" x14ac:dyDescent="0.75">
      <c r="C381" s="27"/>
      <c r="D381" s="27"/>
      <c r="E381" s="27"/>
      <c r="F381" s="27"/>
    </row>
    <row r="382" spans="3:6" x14ac:dyDescent="0.75">
      <c r="C382" s="27"/>
      <c r="D382" s="27"/>
      <c r="E382" s="27"/>
      <c r="F382" s="27"/>
    </row>
    <row r="383" spans="3:6" x14ac:dyDescent="0.75">
      <c r="C383" s="27"/>
      <c r="D383" s="27"/>
      <c r="E383" s="27"/>
      <c r="F383" s="27"/>
    </row>
    <row r="384" spans="3:6" x14ac:dyDescent="0.75">
      <c r="C384" s="27"/>
      <c r="D384" s="27"/>
      <c r="E384" s="27"/>
      <c r="F384" s="27"/>
    </row>
    <row r="385" spans="3:6" x14ac:dyDescent="0.75">
      <c r="C385" s="27"/>
      <c r="D385" s="27"/>
      <c r="E385" s="27"/>
      <c r="F385" s="27"/>
    </row>
    <row r="386" spans="3:6" x14ac:dyDescent="0.75">
      <c r="C386" s="27"/>
      <c r="D386" s="27"/>
      <c r="E386" s="27"/>
      <c r="F386" s="27"/>
    </row>
    <row r="387" spans="3:6" x14ac:dyDescent="0.75">
      <c r="C387" s="27"/>
      <c r="D387" s="27"/>
      <c r="E387" s="27"/>
      <c r="F387" s="27"/>
    </row>
    <row r="388" spans="3:6" x14ac:dyDescent="0.75">
      <c r="C388" s="27"/>
      <c r="D388" s="27"/>
      <c r="E388" s="27"/>
      <c r="F388" s="27"/>
    </row>
    <row r="389" spans="3:6" x14ac:dyDescent="0.75">
      <c r="C389" s="27"/>
      <c r="D389" s="27"/>
      <c r="E389" s="27"/>
      <c r="F389" s="27"/>
    </row>
    <row r="390" spans="3:6" x14ac:dyDescent="0.75">
      <c r="C390" s="27"/>
      <c r="D390" s="27"/>
      <c r="E390" s="27"/>
      <c r="F390" s="27"/>
    </row>
    <row r="391" spans="3:6" x14ac:dyDescent="0.75">
      <c r="C391" s="27"/>
      <c r="D391" s="27"/>
      <c r="E391" s="27"/>
      <c r="F391" s="27"/>
    </row>
    <row r="392" spans="3:6" x14ac:dyDescent="0.75">
      <c r="C392" s="27"/>
      <c r="D392" s="27"/>
      <c r="E392" s="27"/>
      <c r="F392" s="27"/>
    </row>
    <row r="393" spans="3:6" x14ac:dyDescent="0.75">
      <c r="C393" s="27"/>
      <c r="D393" s="27"/>
      <c r="E393" s="27"/>
      <c r="F393" s="27"/>
    </row>
    <row r="394" spans="3:6" x14ac:dyDescent="0.75">
      <c r="C394" s="27"/>
      <c r="D394" s="27"/>
      <c r="E394" s="27"/>
      <c r="F394" s="27"/>
    </row>
    <row r="395" spans="3:6" x14ac:dyDescent="0.75">
      <c r="C395" s="27"/>
      <c r="D395" s="27"/>
      <c r="E395" s="27"/>
      <c r="F395" s="27"/>
    </row>
    <row r="396" spans="3:6" x14ac:dyDescent="0.75">
      <c r="C396" s="27"/>
      <c r="D396" s="27"/>
      <c r="E396" s="27"/>
      <c r="F396" s="27"/>
    </row>
    <row r="397" spans="3:6" x14ac:dyDescent="0.75">
      <c r="C397" s="27"/>
      <c r="D397" s="27"/>
      <c r="E397" s="27"/>
      <c r="F397" s="27"/>
    </row>
    <row r="398" spans="3:6" x14ac:dyDescent="0.75">
      <c r="C398" s="27"/>
      <c r="D398" s="27"/>
      <c r="E398" s="27"/>
      <c r="F398" s="27"/>
    </row>
    <row r="399" spans="3:6" x14ac:dyDescent="0.75">
      <c r="C399" s="27"/>
      <c r="D399" s="27"/>
      <c r="E399" s="27"/>
      <c r="F399" s="27"/>
    </row>
    <row r="400" spans="3:6" x14ac:dyDescent="0.75">
      <c r="C400" s="27"/>
      <c r="D400" s="27"/>
      <c r="E400" s="27"/>
      <c r="F400" s="27"/>
    </row>
    <row r="401" spans="3:6" x14ac:dyDescent="0.75">
      <c r="C401" s="27"/>
      <c r="D401" s="27"/>
      <c r="E401" s="27"/>
      <c r="F401" s="27"/>
    </row>
    <row r="402" spans="3:6" x14ac:dyDescent="0.75">
      <c r="C402" s="27"/>
      <c r="D402" s="27"/>
      <c r="E402" s="27"/>
      <c r="F402" s="27"/>
    </row>
    <row r="403" spans="3:6" x14ac:dyDescent="0.75">
      <c r="C403" s="27"/>
      <c r="D403" s="27"/>
      <c r="E403" s="27"/>
      <c r="F403" s="27"/>
    </row>
    <row r="404" spans="3:6" x14ac:dyDescent="0.75">
      <c r="C404" s="27"/>
      <c r="D404" s="27"/>
      <c r="E404" s="27"/>
      <c r="F404" s="27"/>
    </row>
    <row r="405" spans="3:6" x14ac:dyDescent="0.75">
      <c r="C405" s="27"/>
      <c r="D405" s="27"/>
      <c r="E405" s="27"/>
      <c r="F405" s="27"/>
    </row>
    <row r="406" spans="3:6" x14ac:dyDescent="0.75">
      <c r="C406" s="27"/>
      <c r="D406" s="27"/>
      <c r="E406" s="27"/>
      <c r="F406" s="27"/>
    </row>
    <row r="407" spans="3:6" x14ac:dyDescent="0.75">
      <c r="C407" s="27"/>
      <c r="D407" s="27"/>
      <c r="E407" s="27"/>
      <c r="F407" s="27"/>
    </row>
    <row r="408" spans="3:6" x14ac:dyDescent="0.75">
      <c r="C408" s="27"/>
      <c r="D408" s="27"/>
      <c r="E408" s="27"/>
      <c r="F408" s="27"/>
    </row>
    <row r="409" spans="3:6" x14ac:dyDescent="0.75">
      <c r="C409" s="27"/>
      <c r="D409" s="27"/>
      <c r="E409" s="27"/>
      <c r="F409" s="27"/>
    </row>
    <row r="410" spans="3:6" x14ac:dyDescent="0.75">
      <c r="C410" s="27"/>
      <c r="D410" s="27"/>
      <c r="E410" s="27"/>
      <c r="F410" s="27"/>
    </row>
    <row r="411" spans="3:6" x14ac:dyDescent="0.75">
      <c r="C411" s="27"/>
      <c r="D411" s="27"/>
      <c r="E411" s="27"/>
      <c r="F411" s="27"/>
    </row>
    <row r="412" spans="3:6" x14ac:dyDescent="0.75">
      <c r="C412" s="27"/>
      <c r="D412" s="27"/>
      <c r="E412" s="27"/>
      <c r="F412" s="27"/>
    </row>
    <row r="413" spans="3:6" x14ac:dyDescent="0.75">
      <c r="C413" s="27"/>
      <c r="D413" s="27"/>
      <c r="E413" s="27"/>
      <c r="F413" s="27"/>
    </row>
    <row r="414" spans="3:6" x14ac:dyDescent="0.75">
      <c r="C414" s="27"/>
      <c r="D414" s="27"/>
      <c r="E414" s="27"/>
      <c r="F414" s="27"/>
    </row>
    <row r="415" spans="3:6" x14ac:dyDescent="0.75">
      <c r="C415" s="27"/>
      <c r="D415" s="27"/>
      <c r="E415" s="27"/>
      <c r="F415" s="27"/>
    </row>
    <row r="416" spans="3:6" x14ac:dyDescent="0.75">
      <c r="C416" s="27"/>
      <c r="D416" s="27"/>
      <c r="E416" s="27"/>
      <c r="F416" s="27"/>
    </row>
    <row r="417" spans="3:6" x14ac:dyDescent="0.75">
      <c r="C417" s="27"/>
      <c r="D417" s="27"/>
      <c r="E417" s="27"/>
      <c r="F417" s="27"/>
    </row>
    <row r="418" spans="3:6" x14ac:dyDescent="0.75">
      <c r="C418" s="27"/>
      <c r="D418" s="27"/>
      <c r="E418" s="27"/>
      <c r="F418" s="27"/>
    </row>
    <row r="419" spans="3:6" x14ac:dyDescent="0.75">
      <c r="C419" s="27"/>
      <c r="D419" s="27"/>
      <c r="E419" s="27"/>
      <c r="F419" s="27"/>
    </row>
    <row r="420" spans="3:6" x14ac:dyDescent="0.75">
      <c r="C420" s="27"/>
      <c r="D420" s="27"/>
      <c r="E420" s="27"/>
      <c r="F420" s="27"/>
    </row>
    <row r="421" spans="3:6" x14ac:dyDescent="0.75">
      <c r="C421" s="27"/>
      <c r="D421" s="27"/>
      <c r="E421" s="27"/>
      <c r="F421" s="27"/>
    </row>
    <row r="422" spans="3:6" x14ac:dyDescent="0.75">
      <c r="C422" s="27"/>
      <c r="D422" s="27"/>
      <c r="E422" s="27"/>
      <c r="F422" s="27"/>
    </row>
    <row r="423" spans="3:6" x14ac:dyDescent="0.75">
      <c r="C423" s="27"/>
      <c r="D423" s="27"/>
      <c r="E423" s="27"/>
      <c r="F423" s="27"/>
    </row>
    <row r="424" spans="3:6" x14ac:dyDescent="0.75">
      <c r="C424" s="27"/>
      <c r="D424" s="27"/>
      <c r="E424" s="27"/>
      <c r="F424" s="27"/>
    </row>
    <row r="425" spans="3:6" x14ac:dyDescent="0.75">
      <c r="C425" s="27"/>
      <c r="D425" s="27"/>
      <c r="E425" s="27"/>
      <c r="F425" s="27"/>
    </row>
    <row r="426" spans="3:6" x14ac:dyDescent="0.75">
      <c r="C426" s="27"/>
      <c r="D426" s="27"/>
      <c r="E426" s="27"/>
      <c r="F426" s="27"/>
    </row>
    <row r="427" spans="3:6" x14ac:dyDescent="0.75">
      <c r="C427" s="27"/>
      <c r="D427" s="27"/>
      <c r="E427" s="27"/>
      <c r="F427" s="27"/>
    </row>
    <row r="428" spans="3:6" x14ac:dyDescent="0.75">
      <c r="C428" s="27"/>
      <c r="D428" s="27"/>
      <c r="E428" s="27"/>
      <c r="F428" s="27"/>
    </row>
    <row r="429" spans="3:6" x14ac:dyDescent="0.75">
      <c r="C429" s="27"/>
      <c r="D429" s="27"/>
      <c r="E429" s="27"/>
      <c r="F429" s="27"/>
    </row>
    <row r="430" spans="3:6" x14ac:dyDescent="0.75">
      <c r="C430" s="27"/>
      <c r="D430" s="27"/>
      <c r="E430" s="27"/>
      <c r="F430" s="27"/>
    </row>
    <row r="431" spans="3:6" x14ac:dyDescent="0.75">
      <c r="C431" s="27"/>
      <c r="D431" s="27"/>
      <c r="E431" s="27"/>
      <c r="F431" s="27"/>
    </row>
    <row r="432" spans="3:6" x14ac:dyDescent="0.75">
      <c r="C432" s="27"/>
      <c r="D432" s="27"/>
      <c r="E432" s="27"/>
      <c r="F432" s="27"/>
    </row>
    <row r="433" spans="3:6" x14ac:dyDescent="0.75">
      <c r="C433" s="27"/>
      <c r="D433" s="27"/>
      <c r="E433" s="27"/>
      <c r="F433" s="27"/>
    </row>
    <row r="434" spans="3:6" x14ac:dyDescent="0.75">
      <c r="C434" s="27"/>
      <c r="D434" s="27"/>
      <c r="E434" s="27"/>
      <c r="F434" s="27"/>
    </row>
    <row r="435" spans="3:6" x14ac:dyDescent="0.75">
      <c r="C435" s="27"/>
      <c r="D435" s="27"/>
      <c r="E435" s="27"/>
      <c r="F435" s="27"/>
    </row>
    <row r="436" spans="3:6" x14ac:dyDescent="0.75">
      <c r="C436" s="27"/>
      <c r="D436" s="27"/>
      <c r="E436" s="27"/>
      <c r="F436" s="27"/>
    </row>
    <row r="437" spans="3:6" x14ac:dyDescent="0.75">
      <c r="C437" s="27"/>
      <c r="D437" s="27"/>
      <c r="E437" s="27"/>
      <c r="F437" s="27"/>
    </row>
    <row r="438" spans="3:6" x14ac:dyDescent="0.75">
      <c r="C438" s="27"/>
      <c r="D438" s="27"/>
      <c r="E438" s="27"/>
      <c r="F438" s="27"/>
    </row>
    <row r="439" spans="3:6" x14ac:dyDescent="0.75">
      <c r="C439" s="27"/>
      <c r="D439" s="27"/>
      <c r="E439" s="27"/>
      <c r="F439" s="27"/>
    </row>
    <row r="440" spans="3:6" x14ac:dyDescent="0.75">
      <c r="C440" s="27"/>
      <c r="D440" s="27"/>
      <c r="E440" s="27"/>
      <c r="F440" s="27"/>
    </row>
    <row r="441" spans="3:6" x14ac:dyDescent="0.75">
      <c r="C441" s="27"/>
      <c r="D441" s="27"/>
      <c r="E441" s="27"/>
      <c r="F441" s="27"/>
    </row>
    <row r="442" spans="3:6" x14ac:dyDescent="0.75">
      <c r="C442" s="27"/>
      <c r="D442" s="27"/>
      <c r="E442" s="27"/>
      <c r="F442" s="27"/>
    </row>
    <row r="443" spans="3:6" x14ac:dyDescent="0.75">
      <c r="C443" s="27"/>
      <c r="D443" s="27"/>
      <c r="E443" s="27"/>
      <c r="F443" s="27"/>
    </row>
    <row r="444" spans="3:6" x14ac:dyDescent="0.75">
      <c r="C444" s="27"/>
      <c r="D444" s="27"/>
      <c r="E444" s="27"/>
      <c r="F444" s="27"/>
    </row>
    <row r="445" spans="3:6" x14ac:dyDescent="0.75">
      <c r="C445" s="27"/>
      <c r="D445" s="27"/>
      <c r="E445" s="27"/>
      <c r="F445" s="27"/>
    </row>
    <row r="446" spans="3:6" x14ac:dyDescent="0.75">
      <c r="C446" s="27"/>
      <c r="D446" s="27"/>
      <c r="E446" s="27"/>
      <c r="F446" s="27"/>
    </row>
    <row r="447" spans="3:6" x14ac:dyDescent="0.75">
      <c r="C447" s="27"/>
      <c r="D447" s="27"/>
      <c r="E447" s="27"/>
      <c r="F447" s="27"/>
    </row>
    <row r="448" spans="3:6" x14ac:dyDescent="0.75">
      <c r="C448" s="27"/>
      <c r="D448" s="27"/>
      <c r="E448" s="27"/>
      <c r="F448" s="27"/>
    </row>
    <row r="449" spans="3:6" x14ac:dyDescent="0.75">
      <c r="C449" s="27"/>
      <c r="D449" s="27"/>
      <c r="E449" s="27"/>
      <c r="F449" s="27"/>
    </row>
    <row r="450" spans="3:6" x14ac:dyDescent="0.75">
      <c r="C450" s="27"/>
      <c r="D450" s="27"/>
      <c r="E450" s="27"/>
      <c r="F450" s="27"/>
    </row>
    <row r="451" spans="3:6" x14ac:dyDescent="0.75">
      <c r="C451" s="27"/>
      <c r="D451" s="27"/>
      <c r="E451" s="27"/>
      <c r="F451" s="27"/>
    </row>
    <row r="452" spans="3:6" x14ac:dyDescent="0.75">
      <c r="C452" s="27"/>
      <c r="D452" s="27"/>
      <c r="E452" s="27"/>
      <c r="F452" s="27"/>
    </row>
    <row r="453" spans="3:6" x14ac:dyDescent="0.75">
      <c r="C453" s="27"/>
      <c r="D453" s="27"/>
      <c r="E453" s="27"/>
      <c r="F453" s="27"/>
    </row>
    <row r="454" spans="3:6" x14ac:dyDescent="0.75">
      <c r="C454" s="27"/>
      <c r="D454" s="27"/>
      <c r="E454" s="27"/>
      <c r="F454" s="27"/>
    </row>
    <row r="455" spans="3:6" x14ac:dyDescent="0.75">
      <c r="C455" s="27"/>
      <c r="D455" s="27"/>
      <c r="E455" s="27"/>
      <c r="F455" s="27"/>
    </row>
    <row r="456" spans="3:6" x14ac:dyDescent="0.75">
      <c r="C456" s="27"/>
      <c r="D456" s="27"/>
      <c r="E456" s="27"/>
      <c r="F456" s="27"/>
    </row>
    <row r="457" spans="3:6" x14ac:dyDescent="0.75">
      <c r="C457" s="27"/>
      <c r="D457" s="27"/>
      <c r="E457" s="27"/>
      <c r="F457" s="27"/>
    </row>
    <row r="458" spans="3:6" x14ac:dyDescent="0.75">
      <c r="C458" s="27"/>
      <c r="D458" s="27"/>
      <c r="E458" s="27"/>
      <c r="F458" s="27"/>
    </row>
    <row r="459" spans="3:6" x14ac:dyDescent="0.75">
      <c r="C459" s="27"/>
      <c r="D459" s="27"/>
      <c r="E459" s="27"/>
      <c r="F459" s="27"/>
    </row>
    <row r="460" spans="3:6" x14ac:dyDescent="0.75">
      <c r="C460" s="27"/>
      <c r="D460" s="27"/>
      <c r="E460" s="27"/>
      <c r="F460" s="27"/>
    </row>
    <row r="461" spans="3:6" x14ac:dyDescent="0.75">
      <c r="C461" s="27"/>
      <c r="D461" s="27"/>
      <c r="E461" s="27"/>
      <c r="F461" s="27"/>
    </row>
    <row r="462" spans="3:6" x14ac:dyDescent="0.75">
      <c r="C462" s="27"/>
      <c r="D462" s="27"/>
      <c r="E462" s="27"/>
      <c r="F462" s="27"/>
    </row>
    <row r="463" spans="3:6" x14ac:dyDescent="0.75">
      <c r="C463" s="27"/>
      <c r="D463" s="27"/>
      <c r="E463" s="27"/>
      <c r="F463" s="27"/>
    </row>
    <row r="464" spans="3:6" x14ac:dyDescent="0.75">
      <c r="C464" s="27"/>
      <c r="D464" s="27"/>
      <c r="E464" s="27"/>
      <c r="F464" s="27"/>
    </row>
    <row r="465" spans="3:6" x14ac:dyDescent="0.75">
      <c r="C465" s="27"/>
      <c r="D465" s="27"/>
      <c r="E465" s="27"/>
      <c r="F465" s="27"/>
    </row>
    <row r="466" spans="3:6" x14ac:dyDescent="0.75">
      <c r="C466" s="27"/>
      <c r="D466" s="27"/>
      <c r="E466" s="27"/>
      <c r="F466" s="27"/>
    </row>
    <row r="467" spans="3:6" x14ac:dyDescent="0.75">
      <c r="C467" s="27"/>
      <c r="D467" s="27"/>
      <c r="E467" s="27"/>
      <c r="F467" s="27"/>
    </row>
    <row r="468" spans="3:6" x14ac:dyDescent="0.75">
      <c r="C468" s="27"/>
      <c r="D468" s="27"/>
      <c r="E468" s="27"/>
      <c r="F468" s="27"/>
    </row>
    <row r="469" spans="3:6" x14ac:dyDescent="0.75">
      <c r="C469" s="27"/>
      <c r="D469" s="27"/>
      <c r="E469" s="27"/>
      <c r="F469" s="27"/>
    </row>
    <row r="470" spans="3:6" x14ac:dyDescent="0.75">
      <c r="C470" s="27"/>
      <c r="D470" s="27"/>
      <c r="E470" s="27"/>
      <c r="F470" s="27"/>
    </row>
    <row r="471" spans="3:6" x14ac:dyDescent="0.75">
      <c r="C471" s="27"/>
      <c r="D471" s="27"/>
      <c r="E471" s="27"/>
      <c r="F471" s="27"/>
    </row>
    <row r="472" spans="3:6" x14ac:dyDescent="0.75">
      <c r="C472" s="27"/>
      <c r="D472" s="27"/>
      <c r="E472" s="27"/>
      <c r="F472" s="27"/>
    </row>
    <row r="473" spans="3:6" x14ac:dyDescent="0.75">
      <c r="C473" s="27"/>
      <c r="D473" s="27"/>
      <c r="E473" s="27"/>
      <c r="F473" s="27"/>
    </row>
    <row r="474" spans="3:6" x14ac:dyDescent="0.75">
      <c r="C474" s="27"/>
      <c r="D474" s="27"/>
      <c r="E474" s="27"/>
      <c r="F474" s="27"/>
    </row>
    <row r="475" spans="3:6" x14ac:dyDescent="0.75">
      <c r="C475" s="27"/>
      <c r="D475" s="27"/>
      <c r="E475" s="27"/>
      <c r="F475" s="27"/>
    </row>
    <row r="476" spans="3:6" x14ac:dyDescent="0.75">
      <c r="C476" s="27"/>
      <c r="D476" s="27"/>
      <c r="E476" s="27"/>
      <c r="F476" s="27"/>
    </row>
    <row r="477" spans="3:6" x14ac:dyDescent="0.75">
      <c r="C477" s="27"/>
      <c r="D477" s="27"/>
      <c r="E477" s="27"/>
      <c r="F477" s="27"/>
    </row>
    <row r="478" spans="3:6" x14ac:dyDescent="0.75">
      <c r="C478" s="27"/>
      <c r="D478" s="27"/>
      <c r="E478" s="27"/>
      <c r="F478" s="27"/>
    </row>
    <row r="479" spans="3:6" x14ac:dyDescent="0.75">
      <c r="C479" s="27"/>
      <c r="D479" s="27"/>
      <c r="E479" s="27"/>
      <c r="F479" s="27"/>
    </row>
    <row r="480" spans="3:6" x14ac:dyDescent="0.75">
      <c r="C480" s="27"/>
      <c r="D480" s="27"/>
      <c r="E480" s="27"/>
      <c r="F480" s="27"/>
    </row>
    <row r="481" spans="3:6" x14ac:dyDescent="0.75">
      <c r="C481" s="27"/>
      <c r="D481" s="27"/>
      <c r="E481" s="27"/>
      <c r="F481" s="27"/>
    </row>
    <row r="482" spans="3:6" x14ac:dyDescent="0.75">
      <c r="C482" s="27"/>
      <c r="D482" s="27"/>
      <c r="E482" s="27"/>
      <c r="F482" s="27"/>
    </row>
    <row r="483" spans="3:6" x14ac:dyDescent="0.75">
      <c r="C483" s="27"/>
      <c r="D483" s="27"/>
      <c r="E483" s="27"/>
      <c r="F483" s="27"/>
    </row>
    <row r="484" spans="3:6" x14ac:dyDescent="0.75">
      <c r="C484" s="27"/>
      <c r="D484" s="27"/>
      <c r="E484" s="27"/>
      <c r="F484" s="27"/>
    </row>
    <row r="485" spans="3:6" x14ac:dyDescent="0.75">
      <c r="C485" s="27"/>
      <c r="D485" s="27"/>
      <c r="E485" s="27"/>
      <c r="F485" s="27"/>
    </row>
    <row r="486" spans="3:6" x14ac:dyDescent="0.75">
      <c r="C486" s="27"/>
      <c r="D486" s="27"/>
      <c r="E486" s="27"/>
      <c r="F486" s="27"/>
    </row>
    <row r="487" spans="3:6" x14ac:dyDescent="0.75">
      <c r="C487" s="27"/>
      <c r="D487" s="27"/>
      <c r="E487" s="27"/>
      <c r="F487" s="27"/>
    </row>
    <row r="488" spans="3:6" x14ac:dyDescent="0.75">
      <c r="C488" s="27"/>
      <c r="D488" s="27"/>
      <c r="E488" s="27"/>
      <c r="F488" s="27"/>
    </row>
    <row r="489" spans="3:6" x14ac:dyDescent="0.75">
      <c r="C489" s="27"/>
      <c r="D489" s="27"/>
      <c r="E489" s="27"/>
      <c r="F489" s="27"/>
    </row>
    <row r="490" spans="3:6" x14ac:dyDescent="0.75">
      <c r="C490" s="27"/>
      <c r="D490" s="27"/>
      <c r="E490" s="27"/>
      <c r="F490" s="27"/>
    </row>
    <row r="491" spans="3:6" x14ac:dyDescent="0.75">
      <c r="C491" s="27"/>
      <c r="D491" s="27"/>
      <c r="E491" s="27"/>
      <c r="F491" s="27"/>
    </row>
    <row r="492" spans="3:6" x14ac:dyDescent="0.75">
      <c r="C492" s="27"/>
      <c r="D492" s="27"/>
      <c r="E492" s="27"/>
      <c r="F492" s="27"/>
    </row>
    <row r="493" spans="3:6" x14ac:dyDescent="0.75">
      <c r="C493" s="27"/>
      <c r="D493" s="27"/>
      <c r="E493" s="27"/>
      <c r="F493" s="27"/>
    </row>
    <row r="494" spans="3:6" x14ac:dyDescent="0.75">
      <c r="C494" s="27"/>
      <c r="D494" s="27"/>
      <c r="E494" s="27"/>
      <c r="F494" s="27"/>
    </row>
    <row r="495" spans="3:6" x14ac:dyDescent="0.75">
      <c r="C495" s="27"/>
      <c r="D495" s="27"/>
      <c r="E495" s="27"/>
      <c r="F495" s="27"/>
    </row>
    <row r="496" spans="3:6" x14ac:dyDescent="0.75">
      <c r="C496" s="27"/>
      <c r="D496" s="27"/>
      <c r="E496" s="27"/>
      <c r="F496" s="27"/>
    </row>
    <row r="497" spans="3:6" x14ac:dyDescent="0.75">
      <c r="C497" s="27"/>
      <c r="D497" s="27"/>
      <c r="E497" s="27"/>
      <c r="F497" s="27"/>
    </row>
    <row r="498" spans="3:6" x14ac:dyDescent="0.75">
      <c r="C498" s="27"/>
      <c r="D498" s="27"/>
      <c r="E498" s="27"/>
      <c r="F498" s="27"/>
    </row>
    <row r="499" spans="3:6" x14ac:dyDescent="0.75">
      <c r="C499" s="27"/>
      <c r="D499" s="27"/>
      <c r="E499" s="27"/>
      <c r="F499" s="27"/>
    </row>
    <row r="500" spans="3:6" x14ac:dyDescent="0.75">
      <c r="C500" s="27"/>
      <c r="D500" s="27"/>
      <c r="E500" s="27"/>
      <c r="F500" s="27"/>
    </row>
    <row r="501" spans="3:6" x14ac:dyDescent="0.75">
      <c r="C501" s="27"/>
      <c r="D501" s="27"/>
      <c r="E501" s="27"/>
      <c r="F501" s="27"/>
    </row>
    <row r="502" spans="3:6" x14ac:dyDescent="0.75">
      <c r="C502" s="27"/>
      <c r="D502" s="27"/>
      <c r="E502" s="27"/>
      <c r="F502" s="27"/>
    </row>
    <row r="503" spans="3:6" x14ac:dyDescent="0.75">
      <c r="C503" s="27"/>
      <c r="D503" s="27"/>
      <c r="E503" s="27"/>
      <c r="F503" s="27"/>
    </row>
    <row r="504" spans="3:6" x14ac:dyDescent="0.75">
      <c r="C504" s="27"/>
      <c r="D504" s="27"/>
      <c r="E504" s="27"/>
      <c r="F504" s="27"/>
    </row>
    <row r="505" spans="3:6" x14ac:dyDescent="0.75">
      <c r="C505" s="27"/>
      <c r="D505" s="27"/>
      <c r="E505" s="27"/>
      <c r="F505" s="27"/>
    </row>
    <row r="506" spans="3:6" x14ac:dyDescent="0.75">
      <c r="C506" s="27"/>
      <c r="D506" s="27"/>
      <c r="E506" s="27"/>
      <c r="F506" s="27"/>
    </row>
    <row r="507" spans="3:6" x14ac:dyDescent="0.75">
      <c r="C507" s="27"/>
      <c r="D507" s="27"/>
      <c r="E507" s="27"/>
      <c r="F507" s="27"/>
    </row>
    <row r="508" spans="3:6" x14ac:dyDescent="0.75">
      <c r="C508" s="27"/>
      <c r="D508" s="27"/>
      <c r="E508" s="27"/>
      <c r="F508" s="27"/>
    </row>
    <row r="509" spans="3:6" x14ac:dyDescent="0.75">
      <c r="C509" s="27"/>
      <c r="D509" s="27"/>
      <c r="E509" s="27"/>
      <c r="F509" s="27"/>
    </row>
    <row r="510" spans="3:6" x14ac:dyDescent="0.75">
      <c r="C510" s="27"/>
      <c r="D510" s="27"/>
      <c r="E510" s="27"/>
      <c r="F510" s="27"/>
    </row>
    <row r="511" spans="3:6" x14ac:dyDescent="0.75">
      <c r="C511" s="27"/>
      <c r="D511" s="27"/>
      <c r="E511" s="27"/>
      <c r="F511" s="27"/>
    </row>
    <row r="512" spans="3:6" x14ac:dyDescent="0.75">
      <c r="C512" s="27"/>
      <c r="D512" s="27"/>
      <c r="E512" s="27"/>
      <c r="F512" s="27"/>
    </row>
    <row r="513" spans="3:6" x14ac:dyDescent="0.75">
      <c r="C513" s="27"/>
      <c r="D513" s="27"/>
      <c r="E513" s="27"/>
      <c r="F513" s="27"/>
    </row>
    <row r="514" spans="3:6" x14ac:dyDescent="0.75">
      <c r="C514" s="27"/>
      <c r="D514" s="27"/>
      <c r="E514" s="27"/>
      <c r="F514" s="27"/>
    </row>
    <row r="515" spans="3:6" x14ac:dyDescent="0.75">
      <c r="C515" s="27"/>
      <c r="D515" s="27"/>
      <c r="E515" s="27"/>
      <c r="F515" s="27"/>
    </row>
    <row r="516" spans="3:6" x14ac:dyDescent="0.75">
      <c r="C516" s="27"/>
      <c r="D516" s="27"/>
      <c r="E516" s="27"/>
      <c r="F516" s="27"/>
    </row>
    <row r="517" spans="3:6" x14ac:dyDescent="0.75">
      <c r="C517" s="27"/>
      <c r="D517" s="27"/>
      <c r="E517" s="27"/>
      <c r="F517" s="27"/>
    </row>
    <row r="518" spans="3:6" x14ac:dyDescent="0.75">
      <c r="C518" s="27"/>
      <c r="D518" s="27"/>
      <c r="E518" s="27"/>
      <c r="F518" s="27"/>
    </row>
    <row r="519" spans="3:6" x14ac:dyDescent="0.75">
      <c r="C519" s="27"/>
      <c r="D519" s="27"/>
      <c r="E519" s="27"/>
      <c r="F519" s="27"/>
    </row>
    <row r="520" spans="3:6" x14ac:dyDescent="0.75">
      <c r="C520" s="27"/>
      <c r="D520" s="27"/>
      <c r="E520" s="27"/>
      <c r="F520" s="27"/>
    </row>
    <row r="521" spans="3:6" x14ac:dyDescent="0.75">
      <c r="C521" s="27"/>
      <c r="D521" s="27"/>
      <c r="E521" s="27"/>
      <c r="F521" s="27"/>
    </row>
    <row r="522" spans="3:6" x14ac:dyDescent="0.75">
      <c r="C522" s="27"/>
      <c r="D522" s="27"/>
      <c r="E522" s="27"/>
      <c r="F522" s="27"/>
    </row>
    <row r="523" spans="3:6" x14ac:dyDescent="0.75">
      <c r="C523" s="27"/>
      <c r="D523" s="27"/>
      <c r="E523" s="27"/>
      <c r="F523" s="27"/>
    </row>
    <row r="524" spans="3:6" x14ac:dyDescent="0.75">
      <c r="C524" s="27"/>
      <c r="D524" s="27"/>
      <c r="E524" s="27"/>
      <c r="F524" s="27"/>
    </row>
    <row r="525" spans="3:6" x14ac:dyDescent="0.75">
      <c r="C525" s="27"/>
      <c r="D525" s="27"/>
      <c r="E525" s="27"/>
      <c r="F525" s="27"/>
    </row>
    <row r="526" spans="3:6" x14ac:dyDescent="0.75">
      <c r="C526" s="27"/>
      <c r="D526" s="27"/>
      <c r="E526" s="27"/>
      <c r="F526" s="27"/>
    </row>
    <row r="527" spans="3:6" x14ac:dyDescent="0.75">
      <c r="C527" s="27"/>
      <c r="D527" s="27"/>
      <c r="E527" s="27"/>
      <c r="F527" s="27"/>
    </row>
    <row r="528" spans="3:6" x14ac:dyDescent="0.75">
      <c r="C528" s="27"/>
      <c r="D528" s="27"/>
      <c r="E528" s="27"/>
      <c r="F528" s="27"/>
    </row>
    <row r="529" spans="3:6" x14ac:dyDescent="0.75">
      <c r="C529" s="27"/>
      <c r="D529" s="27"/>
      <c r="E529" s="27"/>
      <c r="F529" s="27"/>
    </row>
    <row r="530" spans="3:6" x14ac:dyDescent="0.75">
      <c r="C530" s="27"/>
      <c r="D530" s="27"/>
      <c r="E530" s="27"/>
      <c r="F530" s="27"/>
    </row>
    <row r="531" spans="3:6" x14ac:dyDescent="0.75">
      <c r="C531" s="27"/>
      <c r="D531" s="27"/>
      <c r="E531" s="27"/>
      <c r="F531" s="27"/>
    </row>
    <row r="532" spans="3:6" x14ac:dyDescent="0.75">
      <c r="C532" s="27"/>
      <c r="D532" s="27"/>
      <c r="E532" s="27"/>
      <c r="F532" s="27"/>
    </row>
    <row r="533" spans="3:6" x14ac:dyDescent="0.75">
      <c r="C533" s="27"/>
      <c r="D533" s="27"/>
      <c r="E533" s="27"/>
      <c r="F533" s="27"/>
    </row>
    <row r="534" spans="3:6" x14ac:dyDescent="0.75">
      <c r="C534" s="27"/>
      <c r="D534" s="27"/>
      <c r="E534" s="27"/>
      <c r="F534" s="27"/>
    </row>
    <row r="535" spans="3:6" x14ac:dyDescent="0.75">
      <c r="C535" s="27"/>
      <c r="D535" s="27"/>
      <c r="E535" s="27"/>
      <c r="F535" s="27"/>
    </row>
    <row r="536" spans="3:6" x14ac:dyDescent="0.75">
      <c r="C536" s="27"/>
      <c r="D536" s="27"/>
      <c r="E536" s="27"/>
      <c r="F536" s="27"/>
    </row>
    <row r="537" spans="3:6" x14ac:dyDescent="0.75">
      <c r="C537" s="27"/>
      <c r="D537" s="27"/>
      <c r="E537" s="27"/>
      <c r="F537" s="27"/>
    </row>
    <row r="538" spans="3:6" x14ac:dyDescent="0.75">
      <c r="C538" s="27"/>
      <c r="D538" s="27"/>
      <c r="E538" s="27"/>
      <c r="F538" s="27"/>
    </row>
    <row r="539" spans="3:6" x14ac:dyDescent="0.75">
      <c r="C539" s="27"/>
      <c r="D539" s="27"/>
      <c r="E539" s="27"/>
      <c r="F539" s="27"/>
    </row>
    <row r="540" spans="3:6" x14ac:dyDescent="0.75">
      <c r="C540" s="27"/>
      <c r="D540" s="27"/>
      <c r="E540" s="27"/>
      <c r="F540" s="27"/>
    </row>
    <row r="541" spans="3:6" x14ac:dyDescent="0.75">
      <c r="C541" s="27"/>
      <c r="D541" s="27"/>
      <c r="E541" s="27"/>
      <c r="F541" s="27"/>
    </row>
    <row r="542" spans="3:6" x14ac:dyDescent="0.75">
      <c r="C542" s="27"/>
      <c r="D542" s="27"/>
      <c r="E542" s="27"/>
      <c r="F542" s="27"/>
    </row>
    <row r="543" spans="3:6" x14ac:dyDescent="0.75">
      <c r="C543" s="27"/>
      <c r="D543" s="27"/>
      <c r="E543" s="27"/>
      <c r="F543" s="27"/>
    </row>
    <row r="544" spans="3:6" x14ac:dyDescent="0.75">
      <c r="C544" s="27"/>
      <c r="D544" s="27"/>
      <c r="E544" s="27"/>
      <c r="F544" s="27"/>
    </row>
    <row r="545" spans="3:6" x14ac:dyDescent="0.75">
      <c r="C545" s="27"/>
      <c r="D545" s="27"/>
      <c r="E545" s="27"/>
      <c r="F545" s="27"/>
    </row>
    <row r="546" spans="3:6" x14ac:dyDescent="0.75">
      <c r="C546" s="27"/>
      <c r="D546" s="27"/>
      <c r="E546" s="27"/>
      <c r="F546" s="27"/>
    </row>
    <row r="547" spans="3:6" x14ac:dyDescent="0.75">
      <c r="C547" s="27"/>
      <c r="D547" s="27"/>
      <c r="E547" s="27"/>
      <c r="F547" s="27"/>
    </row>
    <row r="548" spans="3:6" x14ac:dyDescent="0.75">
      <c r="C548" s="27"/>
      <c r="D548" s="27"/>
      <c r="E548" s="27"/>
      <c r="F548" s="27"/>
    </row>
    <row r="549" spans="3:6" x14ac:dyDescent="0.75">
      <c r="C549" s="27"/>
      <c r="D549" s="27"/>
      <c r="E549" s="27"/>
      <c r="F549" s="27"/>
    </row>
    <row r="550" spans="3:6" x14ac:dyDescent="0.75">
      <c r="C550" s="27"/>
      <c r="D550" s="27"/>
      <c r="E550" s="27"/>
      <c r="F550" s="27"/>
    </row>
    <row r="551" spans="3:6" x14ac:dyDescent="0.75">
      <c r="C551" s="27"/>
      <c r="D551" s="27"/>
      <c r="E551" s="27"/>
      <c r="F551" s="27"/>
    </row>
    <row r="552" spans="3:6" x14ac:dyDescent="0.75">
      <c r="C552" s="27"/>
      <c r="D552" s="27"/>
      <c r="E552" s="27"/>
      <c r="F552" s="27"/>
    </row>
    <row r="553" spans="3:6" x14ac:dyDescent="0.75">
      <c r="C553" s="27"/>
      <c r="D553" s="27"/>
      <c r="E553" s="27"/>
      <c r="F553" s="27"/>
    </row>
    <row r="554" spans="3:6" x14ac:dyDescent="0.75">
      <c r="C554" s="27"/>
      <c r="D554" s="27"/>
      <c r="E554" s="27"/>
      <c r="F554" s="27"/>
    </row>
    <row r="555" spans="3:6" x14ac:dyDescent="0.75">
      <c r="C555" s="27"/>
      <c r="D555" s="27"/>
      <c r="E555" s="27"/>
      <c r="F555" s="27"/>
    </row>
    <row r="556" spans="3:6" x14ac:dyDescent="0.75">
      <c r="C556" s="27"/>
      <c r="D556" s="27"/>
      <c r="E556" s="27"/>
      <c r="F556" s="27"/>
    </row>
    <row r="557" spans="3:6" x14ac:dyDescent="0.75">
      <c r="C557" s="27"/>
      <c r="D557" s="27"/>
      <c r="E557" s="27"/>
      <c r="F557" s="27"/>
    </row>
    <row r="558" spans="3:6" x14ac:dyDescent="0.75">
      <c r="C558" s="27"/>
      <c r="D558" s="27"/>
      <c r="E558" s="27"/>
      <c r="F558" s="27"/>
    </row>
    <row r="559" spans="3:6" x14ac:dyDescent="0.75">
      <c r="C559" s="27"/>
      <c r="D559" s="27"/>
      <c r="E559" s="27"/>
      <c r="F559" s="27"/>
    </row>
    <row r="560" spans="3:6" x14ac:dyDescent="0.75">
      <c r="C560" s="27"/>
      <c r="D560" s="27"/>
      <c r="E560" s="27"/>
      <c r="F560" s="27"/>
    </row>
    <row r="561" spans="3:6" x14ac:dyDescent="0.75">
      <c r="C561" s="27"/>
      <c r="D561" s="27"/>
      <c r="E561" s="27"/>
      <c r="F561" s="27"/>
    </row>
    <row r="562" spans="3:6" x14ac:dyDescent="0.75">
      <c r="C562" s="27"/>
      <c r="D562" s="27"/>
      <c r="E562" s="27"/>
      <c r="F562" s="27"/>
    </row>
    <row r="563" spans="3:6" x14ac:dyDescent="0.75">
      <c r="C563" s="27"/>
      <c r="D563" s="27"/>
      <c r="E563" s="27"/>
      <c r="F563" s="27"/>
    </row>
    <row r="564" spans="3:6" x14ac:dyDescent="0.75">
      <c r="C564" s="27"/>
      <c r="D564" s="27"/>
      <c r="E564" s="27"/>
      <c r="F564" s="27"/>
    </row>
    <row r="565" spans="3:6" x14ac:dyDescent="0.75">
      <c r="C565" s="27"/>
      <c r="D565" s="27"/>
      <c r="E565" s="27"/>
      <c r="F565" s="27"/>
    </row>
    <row r="566" spans="3:6" x14ac:dyDescent="0.75">
      <c r="C566" s="27"/>
      <c r="D566" s="27"/>
      <c r="E566" s="27"/>
      <c r="F566" s="27"/>
    </row>
    <row r="567" spans="3:6" x14ac:dyDescent="0.75">
      <c r="C567" s="27"/>
      <c r="D567" s="27"/>
      <c r="E567" s="27"/>
      <c r="F567" s="27"/>
    </row>
    <row r="568" spans="3:6" x14ac:dyDescent="0.75">
      <c r="C568" s="27"/>
      <c r="D568" s="27"/>
      <c r="E568" s="27"/>
      <c r="F568" s="27"/>
    </row>
    <row r="569" spans="3:6" x14ac:dyDescent="0.75">
      <c r="C569" s="27"/>
      <c r="D569" s="27"/>
      <c r="E569" s="27"/>
      <c r="F569" s="27"/>
    </row>
    <row r="570" spans="3:6" x14ac:dyDescent="0.75">
      <c r="C570" s="27"/>
      <c r="D570" s="27"/>
      <c r="E570" s="27"/>
      <c r="F570" s="27"/>
    </row>
    <row r="571" spans="3:6" x14ac:dyDescent="0.75">
      <c r="C571" s="27"/>
      <c r="D571" s="27"/>
      <c r="E571" s="27"/>
      <c r="F571" s="27"/>
    </row>
    <row r="572" spans="3:6" x14ac:dyDescent="0.75">
      <c r="C572" s="27"/>
      <c r="D572" s="27"/>
      <c r="E572" s="27"/>
      <c r="F572" s="27"/>
    </row>
    <row r="573" spans="3:6" x14ac:dyDescent="0.75">
      <c r="C573" s="27"/>
      <c r="D573" s="27"/>
      <c r="E573" s="27"/>
      <c r="F573" s="27"/>
    </row>
    <row r="574" spans="3:6" x14ac:dyDescent="0.75">
      <c r="C574" s="27"/>
      <c r="D574" s="27"/>
      <c r="E574" s="27"/>
      <c r="F574" s="27"/>
    </row>
    <row r="575" spans="3:6" x14ac:dyDescent="0.75">
      <c r="C575" s="27"/>
      <c r="D575" s="27"/>
      <c r="E575" s="27"/>
      <c r="F575" s="27"/>
    </row>
    <row r="576" spans="3:6" x14ac:dyDescent="0.75">
      <c r="C576" s="27"/>
      <c r="D576" s="27"/>
      <c r="E576" s="27"/>
      <c r="F576" s="27"/>
    </row>
    <row r="577" spans="3:6" x14ac:dyDescent="0.75">
      <c r="C577" s="27"/>
      <c r="D577" s="27"/>
      <c r="E577" s="27"/>
      <c r="F577" s="27"/>
    </row>
    <row r="578" spans="3:6" x14ac:dyDescent="0.75">
      <c r="C578" s="27"/>
      <c r="D578" s="27"/>
      <c r="E578" s="27"/>
      <c r="F578" s="27"/>
    </row>
    <row r="579" spans="3:6" x14ac:dyDescent="0.75">
      <c r="C579" s="27"/>
      <c r="D579" s="27"/>
      <c r="E579" s="27"/>
      <c r="F579" s="27"/>
    </row>
    <row r="580" spans="3:6" x14ac:dyDescent="0.75">
      <c r="C580" s="27"/>
      <c r="D580" s="27"/>
      <c r="E580" s="27"/>
      <c r="F580" s="27"/>
    </row>
    <row r="581" spans="3:6" x14ac:dyDescent="0.75">
      <c r="C581" s="27"/>
      <c r="D581" s="27"/>
      <c r="E581" s="27"/>
      <c r="F581" s="27"/>
    </row>
    <row r="582" spans="3:6" x14ac:dyDescent="0.75">
      <c r="C582" s="27"/>
      <c r="D582" s="27"/>
      <c r="E582" s="27"/>
      <c r="F582" s="27"/>
    </row>
    <row r="583" spans="3:6" x14ac:dyDescent="0.75">
      <c r="C583" s="27"/>
      <c r="D583" s="27"/>
      <c r="E583" s="27"/>
      <c r="F583" s="27"/>
    </row>
    <row r="584" spans="3:6" x14ac:dyDescent="0.75">
      <c r="C584" s="27"/>
      <c r="D584" s="27"/>
      <c r="E584" s="27"/>
      <c r="F584" s="27"/>
    </row>
    <row r="585" spans="3:6" x14ac:dyDescent="0.75">
      <c r="C585" s="27"/>
      <c r="D585" s="27"/>
      <c r="E585" s="27"/>
      <c r="F585" s="27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83"/>
  <sheetViews>
    <sheetView workbookViewId="0">
      <selection activeCell="L11" sqref="L11"/>
    </sheetView>
  </sheetViews>
  <sheetFormatPr defaultColWidth="11.453125" defaultRowHeight="14.75" x14ac:dyDescent="0.75"/>
  <cols>
    <col min="1" max="1" width="22.7265625" bestFit="1" customWidth="1"/>
    <col min="2" max="2" width="17" customWidth="1"/>
  </cols>
  <sheetData>
    <row r="1" spans="1:9" x14ac:dyDescent="0.75">
      <c r="A1" s="2" t="s">
        <v>11</v>
      </c>
      <c r="B1" s="2" t="s">
        <v>17</v>
      </c>
      <c r="C1" s="2" t="s">
        <v>14</v>
      </c>
      <c r="D1" s="2" t="s">
        <v>18</v>
      </c>
      <c r="E1" s="2" t="s">
        <v>12</v>
      </c>
      <c r="F1" s="2" t="s">
        <v>15</v>
      </c>
      <c r="G1" s="2" t="s">
        <v>16</v>
      </c>
      <c r="H1" s="2" t="s">
        <v>19</v>
      </c>
      <c r="I1" s="2" t="s">
        <v>13</v>
      </c>
    </row>
    <row r="2" spans="1:9" x14ac:dyDescent="0.75">
      <c r="A2" s="2" t="s">
        <v>1</v>
      </c>
      <c r="B2" s="12" t="s">
        <v>22</v>
      </c>
      <c r="C2" s="6">
        <v>6.7054328597356161E-2</v>
      </c>
      <c r="D2" s="6">
        <v>7.5436119672025681E-2</v>
      </c>
      <c r="E2" s="6">
        <v>0.30628935261827978</v>
      </c>
      <c r="F2" s="6">
        <v>0.20719573853589512</v>
      </c>
      <c r="G2" s="6">
        <v>6.0296855765650227E-2</v>
      </c>
      <c r="H2" s="6">
        <v>0.20500930960321076</v>
      </c>
      <c r="I2" s="6">
        <v>7.8718295207582334E-2</v>
      </c>
    </row>
    <row r="3" spans="1:9" x14ac:dyDescent="0.75">
      <c r="A3" s="2" t="s">
        <v>1</v>
      </c>
      <c r="B3" s="12" t="s">
        <v>23</v>
      </c>
      <c r="C3" s="6">
        <v>2.7909442556907946E-2</v>
      </c>
      <c r="D3" s="6">
        <v>3.1398122876521439E-2</v>
      </c>
      <c r="E3" s="6">
        <v>0.36403410033997252</v>
      </c>
      <c r="F3" s="6">
        <v>0.24625836199468729</v>
      </c>
      <c r="G3" s="6">
        <v>5.7738725384256832E-2</v>
      </c>
      <c r="H3" s="6">
        <v>0.19631166630647323</v>
      </c>
      <c r="I3" s="6">
        <v>7.6349580541180684E-2</v>
      </c>
    </row>
    <row r="4" spans="1:9" x14ac:dyDescent="0.75">
      <c r="A4" s="2" t="s">
        <v>1</v>
      </c>
      <c r="B4" s="12" t="s">
        <v>52</v>
      </c>
      <c r="C4" s="6">
        <v>3.4042355146030698E-2</v>
      </c>
      <c r="D4" s="6">
        <v>3.829764953928453E-2</v>
      </c>
      <c r="E4" s="6">
        <v>0.42171772129711943</v>
      </c>
      <c r="F4" s="6">
        <v>0.28527963499511022</v>
      </c>
      <c r="G4" s="6">
        <v>4.9080963904139192E-2</v>
      </c>
      <c r="H4" s="6">
        <v>0.16687527727407325</v>
      </c>
      <c r="I4" s="6">
        <v>4.7063978442426491E-3</v>
      </c>
    </row>
    <row r="5" spans="1:9" x14ac:dyDescent="0.75">
      <c r="A5" s="2" t="s">
        <v>1</v>
      </c>
      <c r="B5" s="12" t="s">
        <v>25</v>
      </c>
      <c r="C5" s="6">
        <v>0.11491394565159173</v>
      </c>
      <c r="D5" s="6">
        <v>0.12927818885804068</v>
      </c>
      <c r="E5" s="6">
        <v>0.28041441938045258</v>
      </c>
      <c r="F5" s="6">
        <v>0.18969210722795324</v>
      </c>
      <c r="G5" s="6">
        <v>4.6593656601620084E-2</v>
      </c>
      <c r="H5" s="6">
        <v>0.15841843244550829</v>
      </c>
      <c r="I5" s="6">
        <v>8.0689249834833277E-2</v>
      </c>
    </row>
    <row r="6" spans="1:9" x14ac:dyDescent="0.75">
      <c r="A6" s="2" t="s">
        <v>1</v>
      </c>
      <c r="B6" s="12" t="s">
        <v>51</v>
      </c>
      <c r="C6" s="6">
        <v>0.13017144716540446</v>
      </c>
      <c r="D6" s="6">
        <v>0.14644287806108003</v>
      </c>
      <c r="E6" s="6">
        <v>0.26883060564135397</v>
      </c>
      <c r="F6" s="6">
        <v>0.18185599793385709</v>
      </c>
      <c r="G6" s="6">
        <v>4.5556946344323314E-2</v>
      </c>
      <c r="H6" s="6">
        <v>0.15489361757069928</v>
      </c>
      <c r="I6" s="6">
        <v>7.2248507283281915E-2</v>
      </c>
    </row>
    <row r="7" spans="1:9" x14ac:dyDescent="0.75">
      <c r="A7" s="2" t="s">
        <v>1</v>
      </c>
      <c r="B7" s="12" t="s">
        <v>50</v>
      </c>
      <c r="C7" s="6">
        <v>4.110185231432853E-2</v>
      </c>
      <c r="D7" s="6">
        <v>4.6239583853619592E-2</v>
      </c>
      <c r="E7" s="6">
        <v>0.44487462684163975</v>
      </c>
      <c r="F7" s="6">
        <v>0.30094460051052102</v>
      </c>
      <c r="G7" s="6">
        <v>2.4014346826779553E-2</v>
      </c>
      <c r="H7" s="6">
        <v>8.1648779211050487E-2</v>
      </c>
      <c r="I7" s="6">
        <v>6.1176210442061008E-2</v>
      </c>
    </row>
    <row r="8" spans="1:9" x14ac:dyDescent="0.75">
      <c r="A8" s="2" t="s">
        <v>1</v>
      </c>
      <c r="B8" s="12" t="s">
        <v>49</v>
      </c>
      <c r="C8" s="6">
        <v>0.20999040898973831</v>
      </c>
      <c r="D8" s="6">
        <v>0.23623921011345561</v>
      </c>
      <c r="E8" s="6">
        <v>0.23162336811373829</v>
      </c>
      <c r="F8" s="6">
        <v>0.1566863960769406</v>
      </c>
      <c r="G8" s="6">
        <v>2.4238133880751557E-2</v>
      </c>
      <c r="H8" s="6">
        <v>8.2409655194555287E-2</v>
      </c>
      <c r="I8" s="6">
        <v>5.8812827630820408E-2</v>
      </c>
    </row>
    <row r="9" spans="1:9" x14ac:dyDescent="0.75">
      <c r="A9" s="2" t="s">
        <v>3</v>
      </c>
      <c r="B9" s="12" t="s">
        <v>52</v>
      </c>
      <c r="C9" s="6">
        <v>1.5838840319566888E-3</v>
      </c>
      <c r="D9" s="6">
        <v>1.7818695359512748E-3</v>
      </c>
      <c r="E9" s="6">
        <v>0.45372017791076041</v>
      </c>
      <c r="F9" s="6">
        <v>0.30692835564551441</v>
      </c>
      <c r="G9" s="6">
        <v>4.8338223593854E-2</v>
      </c>
      <c r="H9" s="6">
        <v>0.16434996021910359</v>
      </c>
      <c r="I9" s="6">
        <v>2.3297529062859645E-2</v>
      </c>
    </row>
    <row r="10" spans="1:9" x14ac:dyDescent="0.75">
      <c r="A10" s="2" t="s">
        <v>3</v>
      </c>
      <c r="B10" s="12" t="s">
        <v>23</v>
      </c>
      <c r="C10" s="6">
        <v>2.9878002307476156E-2</v>
      </c>
      <c r="D10" s="6">
        <v>3.3612752595910678E-2</v>
      </c>
      <c r="E10" s="6">
        <v>0.36762700661212061</v>
      </c>
      <c r="F10" s="6">
        <v>0.24868885741408159</v>
      </c>
      <c r="G10" s="6">
        <v>5.5271498739924173E-2</v>
      </c>
      <c r="H10" s="6">
        <v>0.18792309571574217</v>
      </c>
      <c r="I10" s="6">
        <v>7.6998786614744574E-2</v>
      </c>
    </row>
    <row r="11" spans="1:9" x14ac:dyDescent="0.75">
      <c r="A11" s="2" t="s">
        <v>3</v>
      </c>
      <c r="B11" s="12" t="s">
        <v>24</v>
      </c>
      <c r="C11" s="6">
        <v>1.8541679520555004E-2</v>
      </c>
      <c r="D11" s="6">
        <v>2.0859389460624378E-2</v>
      </c>
      <c r="E11" s="6">
        <v>0.37355725635138248</v>
      </c>
      <c r="F11" s="6">
        <v>0.25270049694358226</v>
      </c>
      <c r="G11" s="6">
        <v>7.1842357952044369E-2</v>
      </c>
      <c r="H11" s="6">
        <v>0.24426401703695086</v>
      </c>
      <c r="I11" s="6">
        <v>1.8234802734860556E-2</v>
      </c>
    </row>
    <row r="12" spans="1:9" x14ac:dyDescent="0.75">
      <c r="A12" s="2" t="s">
        <v>3</v>
      </c>
      <c r="B12" s="12" t="s">
        <v>51</v>
      </c>
      <c r="C12" s="6">
        <v>0.17108885287001982</v>
      </c>
      <c r="D12" s="6">
        <v>0.19247495947877227</v>
      </c>
      <c r="E12" s="6">
        <v>0.25466197631767512</v>
      </c>
      <c r="F12" s="6">
        <v>0.17227133692078023</v>
      </c>
      <c r="G12" s="6">
        <v>2.6524104896173233E-2</v>
      </c>
      <c r="H12" s="6">
        <v>9.0181956646988998E-2</v>
      </c>
      <c r="I12" s="6">
        <v>9.2796812869590295E-2</v>
      </c>
    </row>
    <row r="13" spans="1:9" x14ac:dyDescent="0.75">
      <c r="A13" s="2" t="s">
        <v>3</v>
      </c>
      <c r="B13" s="12" t="s">
        <v>50</v>
      </c>
      <c r="C13" s="6">
        <v>7.9029402518705161E-2</v>
      </c>
      <c r="D13" s="6">
        <v>8.8908077833543306E-2</v>
      </c>
      <c r="E13" s="6">
        <v>0.44984821335906205</v>
      </c>
      <c r="F13" s="6">
        <v>0.30430908550760077</v>
      </c>
      <c r="G13" s="6">
        <v>8.3141989768711396E-3</v>
      </c>
      <c r="H13" s="6">
        <v>2.8268276521361872E-2</v>
      </c>
      <c r="I13" s="6">
        <v>4.1322745282855622E-2</v>
      </c>
    </row>
    <row r="14" spans="1:9" x14ac:dyDescent="0.75">
      <c r="A14" s="2" t="s">
        <v>3</v>
      </c>
      <c r="B14" s="12" t="s">
        <v>53</v>
      </c>
      <c r="C14" s="6">
        <v>0.12208276285349833</v>
      </c>
      <c r="D14" s="6">
        <v>0.13734310821018561</v>
      </c>
      <c r="E14" s="6">
        <v>0.28646527760450191</v>
      </c>
      <c r="F14" s="6">
        <v>0.19378533485010424</v>
      </c>
      <c r="G14" s="6">
        <v>4.8959762443547473E-2</v>
      </c>
      <c r="H14" s="6">
        <v>0.16646319230806139</v>
      </c>
      <c r="I14" s="6">
        <v>4.4900561730101041E-2</v>
      </c>
    </row>
    <row r="15" spans="1:9" x14ac:dyDescent="0.75">
      <c r="A15" s="2" t="s">
        <v>3</v>
      </c>
      <c r="B15" s="12" t="s">
        <v>49</v>
      </c>
      <c r="C15" s="6">
        <v>0.23519039822295282</v>
      </c>
      <c r="D15" s="6">
        <v>0.26458919800082192</v>
      </c>
      <c r="E15" s="6">
        <v>0.21037062951050017</v>
      </c>
      <c r="F15" s="6">
        <v>0.14230954349239716</v>
      </c>
      <c r="G15" s="6">
        <v>2.200428164172703E-2</v>
      </c>
      <c r="H15" s="6">
        <v>7.4814557581871902E-2</v>
      </c>
      <c r="I15" s="6">
        <v>5.0721391549728989E-2</v>
      </c>
    </row>
    <row r="16" spans="1:9" x14ac:dyDescent="0.75">
      <c r="A16" s="2" t="s">
        <v>3</v>
      </c>
      <c r="B16" s="12" t="s">
        <v>54</v>
      </c>
      <c r="C16" s="6">
        <v>0.2319940345663937</v>
      </c>
      <c r="D16" s="6">
        <v>0.26099328888719292</v>
      </c>
      <c r="E16" s="6">
        <v>0.17044266509671113</v>
      </c>
      <c r="F16" s="6">
        <v>0.11529944991836341</v>
      </c>
      <c r="G16" s="6">
        <v>3.7210315229370378E-2</v>
      </c>
      <c r="H16" s="6">
        <v>0.12651507177985929</v>
      </c>
      <c r="I16" s="6">
        <v>5.7545174522109166E-2</v>
      </c>
    </row>
    <row r="17" spans="1:9" x14ac:dyDescent="0.75">
      <c r="A17" s="2" t="s">
        <v>0</v>
      </c>
      <c r="B17" s="12" t="s">
        <v>52</v>
      </c>
      <c r="C17" s="6">
        <v>0.19011500992540126</v>
      </c>
      <c r="D17" s="6">
        <v>0.21387938616607641</v>
      </c>
      <c r="E17" s="6">
        <v>0.18770417240844969</v>
      </c>
      <c r="F17" s="6">
        <v>0.12697635192336304</v>
      </c>
      <c r="G17" s="6">
        <v>3.2134971514052486E-2</v>
      </c>
      <c r="H17" s="6">
        <v>0.10925890314777845</v>
      </c>
      <c r="I17" s="6">
        <v>0.13993120491487854</v>
      </c>
    </row>
    <row r="18" spans="1:9" x14ac:dyDescent="0.75">
      <c r="A18" s="2" t="s">
        <v>0</v>
      </c>
      <c r="B18" s="12" t="s">
        <v>23</v>
      </c>
      <c r="C18" s="6">
        <v>0.1475438579704321</v>
      </c>
      <c r="D18" s="6">
        <v>0.16598684021673613</v>
      </c>
      <c r="E18" s="6">
        <v>0.18840087013422963</v>
      </c>
      <c r="F18" s="6">
        <v>0.12744764744374357</v>
      </c>
      <c r="G18" s="6">
        <v>5.4915886289822004E-2</v>
      </c>
      <c r="H18" s="6">
        <v>0.18671401338539481</v>
      </c>
      <c r="I18" s="6">
        <v>0.12899088455964169</v>
      </c>
    </row>
    <row r="19" spans="1:9" x14ac:dyDescent="0.75">
      <c r="A19" s="2" t="s">
        <v>0</v>
      </c>
      <c r="B19" s="12" t="s">
        <v>51</v>
      </c>
      <c r="C19" s="6">
        <v>0.22229496376681795</v>
      </c>
      <c r="D19" s="6">
        <v>0.25008183423767022</v>
      </c>
      <c r="E19" s="6">
        <v>0.19644686938843986</v>
      </c>
      <c r="F19" s="6">
        <v>0.1328905292921799</v>
      </c>
      <c r="G19" s="6">
        <v>3.6165419369265379E-2</v>
      </c>
      <c r="H19" s="6">
        <v>0.12296242585550229</v>
      </c>
      <c r="I19" s="6">
        <v>3.9157958090124345E-2</v>
      </c>
    </row>
    <row r="20" spans="1:9" x14ac:dyDescent="0.75">
      <c r="A20" s="2" t="s">
        <v>0</v>
      </c>
      <c r="B20" s="12" t="s">
        <v>50</v>
      </c>
      <c r="C20" s="6">
        <v>2.0039353771527883E-3</v>
      </c>
      <c r="D20" s="6">
        <v>2.254427299296887E-3</v>
      </c>
      <c r="E20" s="6">
        <v>0.50905517546234824</v>
      </c>
      <c r="F20" s="6">
        <v>0.34436085398923555</v>
      </c>
      <c r="G20" s="6">
        <v>8.7252471019615852E-3</v>
      </c>
      <c r="H20" s="6">
        <v>2.9665840146669391E-2</v>
      </c>
      <c r="I20" s="6">
        <v>0.10393452062333564</v>
      </c>
    </row>
    <row r="21" spans="1:9" x14ac:dyDescent="0.75">
      <c r="A21" s="2" t="s">
        <v>0</v>
      </c>
      <c r="B21" s="12" t="s">
        <v>49</v>
      </c>
      <c r="C21" s="6">
        <v>0.28050664304621131</v>
      </c>
      <c r="D21" s="6">
        <v>0.31556997342698773</v>
      </c>
      <c r="E21" s="6">
        <v>0.13590205055631382</v>
      </c>
      <c r="F21" s="6">
        <v>9.1933740082212306E-2</v>
      </c>
      <c r="G21" s="6">
        <v>2.1095737199450088E-2</v>
      </c>
      <c r="H21" s="6">
        <v>7.1725506478130308E-2</v>
      </c>
      <c r="I21" s="6">
        <v>8.3266349210694424E-2</v>
      </c>
    </row>
    <row r="22" spans="1:9" x14ac:dyDescent="0.75">
      <c r="A22" s="2" t="s">
        <v>0</v>
      </c>
      <c r="B22" s="12" t="s">
        <v>53</v>
      </c>
      <c r="C22" s="6">
        <v>0.24381299567858131</v>
      </c>
      <c r="D22" s="6">
        <v>0.27428962013840397</v>
      </c>
      <c r="E22" s="6">
        <v>0.12107478023859471</v>
      </c>
      <c r="F22" s="6">
        <v>8.1903527808461121E-2</v>
      </c>
      <c r="G22" s="6">
        <v>5.4246525120411761E-2</v>
      </c>
      <c r="H22" s="6">
        <v>0.18443818540939999</v>
      </c>
      <c r="I22" s="6">
        <v>4.0234365606147238E-2</v>
      </c>
    </row>
    <row r="23" spans="1:9" x14ac:dyDescent="0.75">
      <c r="A23" s="2" t="s">
        <v>4</v>
      </c>
      <c r="B23" s="12" t="s">
        <v>22</v>
      </c>
      <c r="C23" s="6">
        <v>4.3236741444243991E-2</v>
      </c>
      <c r="D23" s="6">
        <v>4.8641334124774484E-2</v>
      </c>
      <c r="E23" s="6">
        <v>0.21322960046035466</v>
      </c>
      <c r="F23" s="6">
        <v>0.14424355325259286</v>
      </c>
      <c r="G23" s="6">
        <v>8.2172549934233632E-2</v>
      </c>
      <c r="H23" s="6">
        <v>0.27938666977639431</v>
      </c>
      <c r="I23" s="6">
        <v>0.18908955100740599</v>
      </c>
    </row>
    <row r="24" spans="1:9" x14ac:dyDescent="0.75">
      <c r="A24" s="2" t="s">
        <v>4</v>
      </c>
      <c r="B24" s="12" t="s">
        <v>23</v>
      </c>
      <c r="C24" s="6">
        <v>0.13567065888077851</v>
      </c>
      <c r="D24" s="6">
        <v>0.1526294912408758</v>
      </c>
      <c r="E24" s="6">
        <v>0.23686702759038494</v>
      </c>
      <c r="F24" s="6">
        <v>0.16023357748761335</v>
      </c>
      <c r="G24" s="6">
        <v>6.3633410451178776E-2</v>
      </c>
      <c r="H24" s="6">
        <v>0.21635359553400785</v>
      </c>
      <c r="I24" s="6">
        <v>3.4612238815160845E-2</v>
      </c>
    </row>
    <row r="25" spans="1:9" x14ac:dyDescent="0.75">
      <c r="A25" s="2" t="s">
        <v>4</v>
      </c>
      <c r="B25" s="12" t="s">
        <v>24</v>
      </c>
      <c r="C25" s="6">
        <v>0.12245114485159166</v>
      </c>
      <c r="D25" s="6">
        <v>0.1377575379580406</v>
      </c>
      <c r="E25" s="6">
        <v>0.19100775224118155</v>
      </c>
      <c r="F25" s="6">
        <v>0.1292111265160934</v>
      </c>
      <c r="G25" s="6">
        <v>7.6671777346073652E-2</v>
      </c>
      <c r="H25" s="6">
        <v>0.26068404297665043</v>
      </c>
      <c r="I25" s="6">
        <v>8.2216618110368733E-2</v>
      </c>
    </row>
    <row r="26" spans="1:9" x14ac:dyDescent="0.75">
      <c r="A26" s="2" t="s">
        <v>4</v>
      </c>
      <c r="B26" s="12" t="s">
        <v>52</v>
      </c>
      <c r="C26" s="6">
        <v>0.16608407643054776</v>
      </c>
      <c r="D26" s="6">
        <v>0.18684458598436623</v>
      </c>
      <c r="E26" s="6">
        <v>0.20772859336450653</v>
      </c>
      <c r="F26" s="6">
        <v>0.14052228374657794</v>
      </c>
      <c r="G26" s="6">
        <v>4.809023172291936E-2</v>
      </c>
      <c r="H26" s="6">
        <v>0.16350678785792583</v>
      </c>
      <c r="I26" s="6">
        <v>8.7223440893156368E-2</v>
      </c>
    </row>
    <row r="27" spans="1:9" x14ac:dyDescent="0.75">
      <c r="A27" s="2" t="s">
        <v>4</v>
      </c>
      <c r="B27" s="12" t="s">
        <v>51</v>
      </c>
      <c r="C27" s="6">
        <v>0.17836862919148458</v>
      </c>
      <c r="D27" s="6">
        <v>0.20066470784042015</v>
      </c>
      <c r="E27" s="6">
        <v>0.21311979090898192</v>
      </c>
      <c r="F27" s="6">
        <v>0.14416927032078189</v>
      </c>
      <c r="G27" s="6">
        <v>4.9104436601411172E-2</v>
      </c>
      <c r="H27" s="6">
        <v>0.16695508444479798</v>
      </c>
      <c r="I27" s="6">
        <v>4.7618080692122255E-2</v>
      </c>
    </row>
    <row r="28" spans="1:9" x14ac:dyDescent="0.75">
      <c r="A28" s="2" t="s">
        <v>4</v>
      </c>
      <c r="B28" s="12" t="s">
        <v>50</v>
      </c>
      <c r="C28" s="6">
        <v>0.15994740884008174</v>
      </c>
      <c r="D28" s="6">
        <v>0.17994083494509194</v>
      </c>
      <c r="E28" s="6">
        <v>0.31948264840550522</v>
      </c>
      <c r="F28" s="6">
        <v>0.21612061509784178</v>
      </c>
      <c r="G28" s="6">
        <v>1.1251146164059771E-2</v>
      </c>
      <c r="H28" s="6">
        <v>3.8253896957803221E-2</v>
      </c>
      <c r="I28" s="6">
        <v>7.5003449589616356E-2</v>
      </c>
    </row>
    <row r="29" spans="1:9" x14ac:dyDescent="0.75">
      <c r="A29" s="2" t="s">
        <v>4</v>
      </c>
      <c r="B29" s="12" t="s">
        <v>49</v>
      </c>
      <c r="C29" s="6">
        <v>0.29072408546104611</v>
      </c>
      <c r="D29" s="6">
        <v>0.32706459614367683</v>
      </c>
      <c r="E29" s="6">
        <v>0.11155668157457078</v>
      </c>
      <c r="F29" s="6">
        <v>7.5464814006327305E-2</v>
      </c>
      <c r="G29" s="6">
        <v>2.4304092342761027E-2</v>
      </c>
      <c r="H29" s="6">
        <v>8.2633913965387495E-2</v>
      </c>
      <c r="I29" s="6">
        <v>8.8251816506230485E-2</v>
      </c>
    </row>
    <row r="30" spans="1:9" x14ac:dyDescent="0.75">
      <c r="A30" s="2" t="s">
        <v>4</v>
      </c>
      <c r="B30" s="12" t="s">
        <v>21</v>
      </c>
      <c r="C30" s="6">
        <v>1.7916512074650792E-3</v>
      </c>
      <c r="D30" s="6">
        <v>2.0156076083982142E-3</v>
      </c>
      <c r="E30" s="6">
        <v>0.30803696676046832</v>
      </c>
      <c r="F30" s="6">
        <v>0.20837794810266974</v>
      </c>
      <c r="G30" s="6">
        <v>5.9304157735971377E-2</v>
      </c>
      <c r="H30" s="6">
        <v>0.20163413630230267</v>
      </c>
      <c r="I30" s="6">
        <v>0.21883953228272457</v>
      </c>
    </row>
    <row r="31" spans="1:9" x14ac:dyDescent="0.75">
      <c r="A31" s="2" t="s">
        <v>4</v>
      </c>
      <c r="B31" s="12" t="s">
        <v>53</v>
      </c>
      <c r="C31" s="6">
        <v>0.28518122033924809</v>
      </c>
      <c r="D31" s="6">
        <v>0.32082887288165413</v>
      </c>
      <c r="E31" s="6">
        <v>0.1035177408824532</v>
      </c>
      <c r="F31" s="6">
        <v>7.0026707067541882E-2</v>
      </c>
      <c r="G31" s="6">
        <v>1.1410214716294789E-2</v>
      </c>
      <c r="H31" s="6">
        <v>3.8794730035402278E-2</v>
      </c>
      <c r="I31" s="6">
        <v>0.17024051407740559</v>
      </c>
    </row>
    <row r="32" spans="1:9" x14ac:dyDescent="0.75">
      <c r="A32" s="2" t="s">
        <v>5</v>
      </c>
      <c r="B32" s="12" t="s">
        <v>52</v>
      </c>
      <c r="C32" s="6">
        <v>0.16442778815748849</v>
      </c>
      <c r="D32" s="6">
        <v>0.18498126167717455</v>
      </c>
      <c r="E32" s="6">
        <v>0.22217633183446575</v>
      </c>
      <c r="F32" s="6">
        <v>0.15029575388802097</v>
      </c>
      <c r="G32" s="6">
        <v>6.076983204176075E-2</v>
      </c>
      <c r="H32" s="6">
        <v>0.20661742894198654</v>
      </c>
      <c r="I32" s="6">
        <v>1.0731603459102956E-2</v>
      </c>
    </row>
    <row r="33" spans="1:9" x14ac:dyDescent="0.75">
      <c r="A33" s="2" t="s">
        <v>5</v>
      </c>
      <c r="B33" s="12" t="s">
        <v>23</v>
      </c>
      <c r="C33" s="6">
        <v>0.15533483621516131</v>
      </c>
      <c r="D33" s="6">
        <v>0.17475169074205646</v>
      </c>
      <c r="E33" s="6">
        <v>0.22109729654463148</v>
      </c>
      <c r="F33" s="6">
        <v>0.14956581825078014</v>
      </c>
      <c r="G33" s="6">
        <v>5.9158014756365583E-2</v>
      </c>
      <c r="H33" s="6">
        <v>0.201137250171643</v>
      </c>
      <c r="I33" s="6">
        <v>3.8955093319362089E-2</v>
      </c>
    </row>
    <row r="34" spans="1:9" x14ac:dyDescent="0.75">
      <c r="A34" s="2" t="s">
        <v>5</v>
      </c>
      <c r="B34" s="12" t="s">
        <v>24</v>
      </c>
      <c r="C34" s="6">
        <v>0.11221785437044936</v>
      </c>
      <c r="D34" s="6">
        <v>0.12624508616675553</v>
      </c>
      <c r="E34" s="6">
        <v>0.18299979958470311</v>
      </c>
      <c r="F34" s="6">
        <v>0.12379398207200504</v>
      </c>
      <c r="G34" s="6">
        <v>8.5014017317376803E-2</v>
      </c>
      <c r="H34" s="6">
        <v>0.28904765887908113</v>
      </c>
      <c r="I34" s="6">
        <v>8.0681601609629006E-2</v>
      </c>
    </row>
    <row r="35" spans="1:9" x14ac:dyDescent="0.75">
      <c r="A35" s="2" t="s">
        <v>5</v>
      </c>
      <c r="B35" s="12" t="s">
        <v>51</v>
      </c>
      <c r="C35" s="6">
        <v>0.19337091025310904</v>
      </c>
      <c r="D35" s="6">
        <v>0.21754227403474768</v>
      </c>
      <c r="E35" s="6">
        <v>0.16736580777331025</v>
      </c>
      <c r="F35" s="6">
        <v>0.11321804643488635</v>
      </c>
      <c r="G35" s="6">
        <v>5.5389108371502078E-2</v>
      </c>
      <c r="H35" s="6">
        <v>0.18832296846310706</v>
      </c>
      <c r="I35" s="6">
        <v>6.4790884669337578E-2</v>
      </c>
    </row>
    <row r="36" spans="1:9" x14ac:dyDescent="0.75">
      <c r="A36" s="2" t="s">
        <v>5</v>
      </c>
      <c r="B36" s="12" t="s">
        <v>55</v>
      </c>
      <c r="C36" s="6">
        <v>3.7310824726384237E-2</v>
      </c>
      <c r="D36" s="6">
        <v>4.1974677817182261E-2</v>
      </c>
      <c r="E36" s="6">
        <v>0.18808222002223218</v>
      </c>
      <c r="F36" s="6">
        <v>0.12723209001503943</v>
      </c>
      <c r="G36" s="6">
        <v>0.12289491092524199</v>
      </c>
      <c r="H36" s="6">
        <v>0.41784269714582278</v>
      </c>
      <c r="I36" s="6">
        <v>6.466257934809716E-2</v>
      </c>
    </row>
    <row r="37" spans="1:9" x14ac:dyDescent="0.75">
      <c r="A37" s="2" t="s">
        <v>5</v>
      </c>
      <c r="B37" s="12" t="s">
        <v>50</v>
      </c>
      <c r="C37" s="6">
        <v>0.18699794328838854</v>
      </c>
      <c r="D37" s="6">
        <v>0.21037268619943708</v>
      </c>
      <c r="E37" s="6">
        <v>0.28702638034606731</v>
      </c>
      <c r="F37" s="6">
        <v>0.19416490435175141</v>
      </c>
      <c r="G37" s="6">
        <v>1.4516364463265182E-2</v>
      </c>
      <c r="H37" s="6">
        <v>4.935563917510162E-2</v>
      </c>
      <c r="I37" s="6">
        <v>5.7566082175988798E-2</v>
      </c>
    </row>
    <row r="38" spans="1:9" x14ac:dyDescent="0.75">
      <c r="A38" s="2" t="s">
        <v>5</v>
      </c>
      <c r="B38" s="12" t="s">
        <v>21</v>
      </c>
      <c r="C38" s="6">
        <v>0.1128770863764082</v>
      </c>
      <c r="D38" s="6">
        <v>0.12698672217345922</v>
      </c>
      <c r="E38" s="6">
        <v>0.27889815259860873</v>
      </c>
      <c r="F38" s="6">
        <v>0.18866639734611765</v>
      </c>
      <c r="G38" s="6">
        <v>4.1577528058153367E-2</v>
      </c>
      <c r="H38" s="6">
        <v>0.14136359539772145</v>
      </c>
      <c r="I38" s="6">
        <v>0.10963051804953128</v>
      </c>
    </row>
    <row r="39" spans="1:9" x14ac:dyDescent="0.75">
      <c r="A39" s="2" t="s">
        <v>5</v>
      </c>
      <c r="B39" s="12" t="s">
        <v>49</v>
      </c>
      <c r="C39" s="6">
        <v>0.25833360002282618</v>
      </c>
      <c r="D39" s="6">
        <v>0.29062530002567949</v>
      </c>
      <c r="E39" s="6">
        <v>0.14525102584580796</v>
      </c>
      <c r="F39" s="6">
        <v>9.8258046895693618E-2</v>
      </c>
      <c r="G39" s="6">
        <v>3.0484612027381418E-2</v>
      </c>
      <c r="H39" s="6">
        <v>0.10364768089309682</v>
      </c>
      <c r="I39" s="6">
        <v>7.3399734289514518E-2</v>
      </c>
    </row>
    <row r="40" spans="1:9" x14ac:dyDescent="0.75">
      <c r="A40" s="2" t="s">
        <v>5</v>
      </c>
      <c r="B40" s="12" t="s">
        <v>54</v>
      </c>
      <c r="C40" s="6">
        <v>0.27880797628078657</v>
      </c>
      <c r="D40" s="6">
        <v>0.31365897331588494</v>
      </c>
      <c r="E40" s="6">
        <v>9.6780314054164998E-2</v>
      </c>
      <c r="F40" s="6">
        <v>6.5469035977817502E-2</v>
      </c>
      <c r="G40" s="6">
        <v>5.2845141566365751E-2</v>
      </c>
      <c r="H40" s="6">
        <v>0.17967348132564356</v>
      </c>
      <c r="I40" s="6">
        <v>1.2765077479336751E-2</v>
      </c>
    </row>
    <row r="41" spans="1:9" x14ac:dyDescent="0.75">
      <c r="A41" s="2" t="s">
        <v>5</v>
      </c>
      <c r="B41" s="12" t="s">
        <v>53</v>
      </c>
      <c r="C41" s="6">
        <v>0.25980907362612149</v>
      </c>
      <c r="D41" s="6">
        <v>0.29228520782938666</v>
      </c>
      <c r="E41" s="6">
        <v>0.12320195965484271</v>
      </c>
      <c r="F41" s="6">
        <v>8.3342502119452419E-2</v>
      </c>
      <c r="G41" s="6">
        <v>4.400731934076868E-2</v>
      </c>
      <c r="H41" s="6">
        <v>0.14962488575861349</v>
      </c>
      <c r="I41" s="6">
        <v>4.7729051670814648E-2</v>
      </c>
    </row>
    <row r="192" spans="2:9" x14ac:dyDescent="0.75">
      <c r="B192" s="12"/>
      <c r="C192" s="6"/>
      <c r="D192" s="6"/>
      <c r="E192" s="6"/>
      <c r="F192" s="6"/>
      <c r="G192" s="6"/>
      <c r="H192" s="6"/>
      <c r="I192" s="6"/>
    </row>
    <row r="193" spans="2:9" x14ac:dyDescent="0.75">
      <c r="B193" s="12"/>
      <c r="C193" s="6"/>
      <c r="D193" s="6"/>
      <c r="E193" s="6"/>
      <c r="F193" s="6"/>
      <c r="G193" s="6"/>
      <c r="H193" s="6"/>
      <c r="I193" s="6"/>
    </row>
    <row r="194" spans="2:9" x14ac:dyDescent="0.75">
      <c r="B194" s="12"/>
      <c r="C194" s="6"/>
      <c r="D194" s="6"/>
      <c r="E194" s="6"/>
      <c r="F194" s="6"/>
      <c r="G194" s="6"/>
      <c r="H194" s="6"/>
      <c r="I194" s="6"/>
    </row>
    <row r="195" spans="2:9" x14ac:dyDescent="0.75">
      <c r="B195" s="12"/>
      <c r="C195" s="6"/>
      <c r="D195" s="6"/>
      <c r="E195" s="6"/>
      <c r="F195" s="6"/>
      <c r="G195" s="6"/>
      <c r="H195" s="6"/>
      <c r="I195" s="6"/>
    </row>
    <row r="196" spans="2:9" x14ac:dyDescent="0.75">
      <c r="B196" s="12"/>
      <c r="C196" s="6"/>
      <c r="D196" s="6"/>
      <c r="E196" s="6"/>
      <c r="F196" s="6"/>
      <c r="G196" s="6"/>
      <c r="H196" s="6"/>
      <c r="I196" s="6"/>
    </row>
    <row r="197" spans="2:9" x14ac:dyDescent="0.75">
      <c r="B197" s="12"/>
      <c r="C197" s="6"/>
      <c r="D197" s="6"/>
      <c r="E197" s="6"/>
      <c r="F197" s="6"/>
      <c r="G197" s="6"/>
      <c r="H197" s="6"/>
      <c r="I197" s="6"/>
    </row>
    <row r="198" spans="2:9" x14ac:dyDescent="0.75">
      <c r="B198" s="12"/>
      <c r="C198" s="6"/>
      <c r="D198" s="6"/>
      <c r="E198" s="6"/>
      <c r="F198" s="6"/>
      <c r="G198" s="6"/>
      <c r="H198" s="6"/>
      <c r="I198" s="6"/>
    </row>
    <row r="199" spans="2:9" x14ac:dyDescent="0.75">
      <c r="B199" s="12"/>
      <c r="C199" s="6"/>
      <c r="D199" s="6"/>
      <c r="E199" s="6"/>
      <c r="F199" s="6"/>
      <c r="G199" s="6"/>
      <c r="H199" s="6"/>
      <c r="I199" s="6"/>
    </row>
    <row r="200" spans="2:9" x14ac:dyDescent="0.75">
      <c r="B200" s="12"/>
      <c r="C200" s="6"/>
      <c r="D200" s="6"/>
      <c r="E200" s="6"/>
      <c r="F200" s="6"/>
      <c r="G200" s="6"/>
      <c r="H200" s="6"/>
      <c r="I200" s="6"/>
    </row>
    <row r="201" spans="2:9" x14ac:dyDescent="0.75">
      <c r="B201" s="12"/>
      <c r="C201" s="6"/>
      <c r="D201" s="6"/>
      <c r="E201" s="6"/>
      <c r="F201" s="6"/>
      <c r="G201" s="6"/>
      <c r="H201" s="6"/>
      <c r="I201" s="6"/>
    </row>
    <row r="202" spans="2:9" x14ac:dyDescent="0.75">
      <c r="B202" s="12"/>
      <c r="C202" s="6"/>
      <c r="D202" s="6"/>
      <c r="E202" s="6"/>
      <c r="F202" s="6"/>
      <c r="G202" s="6"/>
      <c r="H202" s="6"/>
      <c r="I202" s="6"/>
    </row>
    <row r="203" spans="2:9" x14ac:dyDescent="0.75">
      <c r="B203" s="12"/>
      <c r="C203" s="6"/>
      <c r="D203" s="6"/>
      <c r="E203" s="6"/>
      <c r="F203" s="6"/>
      <c r="G203" s="6"/>
      <c r="H203" s="6"/>
      <c r="I203" s="6"/>
    </row>
    <row r="204" spans="2:9" x14ac:dyDescent="0.75">
      <c r="B204" s="12"/>
      <c r="C204" s="6"/>
      <c r="D204" s="6"/>
      <c r="E204" s="6"/>
      <c r="F204" s="6"/>
      <c r="G204" s="6"/>
      <c r="H204" s="6"/>
      <c r="I204" s="6"/>
    </row>
    <row r="205" spans="2:9" x14ac:dyDescent="0.75">
      <c r="B205" s="12"/>
      <c r="C205" s="6"/>
      <c r="D205" s="6"/>
      <c r="E205" s="6"/>
      <c r="F205" s="6"/>
      <c r="G205" s="6"/>
      <c r="H205" s="6"/>
      <c r="I205" s="6"/>
    </row>
    <row r="206" spans="2:9" x14ac:dyDescent="0.75">
      <c r="B206" s="12"/>
      <c r="C206" s="6"/>
      <c r="D206" s="6"/>
      <c r="E206" s="6"/>
      <c r="F206" s="6"/>
      <c r="G206" s="6"/>
      <c r="H206" s="6"/>
      <c r="I206" s="6"/>
    </row>
    <row r="207" spans="2:9" x14ac:dyDescent="0.75">
      <c r="B207" s="12"/>
      <c r="C207" s="6"/>
      <c r="D207" s="6"/>
      <c r="E207" s="6"/>
      <c r="F207" s="6"/>
      <c r="G207" s="6"/>
      <c r="H207" s="6"/>
      <c r="I207" s="6"/>
    </row>
    <row r="208" spans="2:9" x14ac:dyDescent="0.75">
      <c r="B208" s="12"/>
      <c r="C208" s="6"/>
      <c r="D208" s="6"/>
      <c r="E208" s="6"/>
      <c r="F208" s="6"/>
      <c r="G208" s="6"/>
      <c r="H208" s="6"/>
      <c r="I208" s="6"/>
    </row>
    <row r="209" spans="1:9" x14ac:dyDescent="0.75">
      <c r="B209" s="12"/>
      <c r="C209" s="6"/>
      <c r="D209" s="6"/>
      <c r="E209" s="6"/>
      <c r="F209" s="6"/>
      <c r="G209" s="6"/>
      <c r="H209" s="6"/>
      <c r="I209" s="6"/>
    </row>
    <row r="210" spans="1:9" x14ac:dyDescent="0.75">
      <c r="A210" s="2"/>
      <c r="B210" s="12"/>
      <c r="C210" s="6"/>
      <c r="D210" s="6"/>
      <c r="E210" s="6"/>
      <c r="F210" s="6"/>
      <c r="G210" s="6"/>
      <c r="H210" s="6"/>
      <c r="I210" s="6"/>
    </row>
    <row r="211" spans="1:9" x14ac:dyDescent="0.75">
      <c r="A211" s="2"/>
      <c r="B211" s="12"/>
      <c r="C211" s="6"/>
      <c r="D211" s="6"/>
      <c r="E211" s="6"/>
      <c r="F211" s="6"/>
      <c r="G211" s="6"/>
      <c r="H211" s="6"/>
      <c r="I211" s="6"/>
    </row>
    <row r="212" spans="1:9" x14ac:dyDescent="0.75">
      <c r="A212" s="2"/>
      <c r="B212" s="12"/>
      <c r="C212" s="6"/>
      <c r="D212" s="6"/>
      <c r="E212" s="6"/>
      <c r="F212" s="6"/>
      <c r="G212" s="6"/>
      <c r="H212" s="6"/>
      <c r="I212" s="6"/>
    </row>
    <row r="213" spans="1:9" x14ac:dyDescent="0.75">
      <c r="A213" s="2"/>
      <c r="B213" s="12"/>
      <c r="C213" s="6"/>
      <c r="D213" s="6"/>
      <c r="E213" s="6"/>
      <c r="F213" s="6"/>
      <c r="G213" s="6"/>
      <c r="H213" s="6"/>
      <c r="I213" s="6"/>
    </row>
    <row r="214" spans="1:9" x14ac:dyDescent="0.75">
      <c r="A214" s="2"/>
      <c r="B214" s="12"/>
      <c r="C214" s="6"/>
      <c r="D214" s="6"/>
      <c r="E214" s="6"/>
      <c r="F214" s="6"/>
      <c r="G214" s="6"/>
      <c r="H214" s="6"/>
      <c r="I214" s="6"/>
    </row>
    <row r="215" spans="1:9" x14ac:dyDescent="0.75">
      <c r="A215" s="2"/>
      <c r="B215" s="12"/>
      <c r="C215" s="6"/>
      <c r="D215" s="6"/>
      <c r="E215" s="6"/>
      <c r="F215" s="6"/>
      <c r="G215" s="6"/>
      <c r="H215" s="6"/>
      <c r="I215" s="6"/>
    </row>
    <row r="216" spans="1:9" x14ac:dyDescent="0.75">
      <c r="A216" s="2"/>
      <c r="B216" s="12"/>
      <c r="C216" s="6"/>
      <c r="D216" s="6"/>
      <c r="E216" s="6"/>
      <c r="F216" s="6"/>
      <c r="G216" s="6"/>
      <c r="H216" s="6"/>
      <c r="I216" s="6"/>
    </row>
    <row r="217" spans="1:9" x14ac:dyDescent="0.75">
      <c r="B217" s="12"/>
      <c r="C217" s="6"/>
      <c r="D217" s="6"/>
      <c r="E217" s="6"/>
      <c r="F217" s="6"/>
      <c r="G217" s="6"/>
      <c r="H217" s="6"/>
      <c r="I217" s="6"/>
    </row>
    <row r="218" spans="1:9" x14ac:dyDescent="0.75">
      <c r="B218" s="12"/>
      <c r="C218" s="6"/>
      <c r="D218" s="6"/>
      <c r="E218" s="6"/>
      <c r="F218" s="6"/>
      <c r="G218" s="6"/>
      <c r="H218" s="6"/>
      <c r="I218" s="6"/>
    </row>
    <row r="219" spans="1:9" x14ac:dyDescent="0.75">
      <c r="B219" s="12"/>
      <c r="C219" s="6"/>
      <c r="D219" s="6"/>
      <c r="E219" s="6"/>
      <c r="F219" s="6"/>
      <c r="G219" s="6"/>
      <c r="H219" s="6"/>
      <c r="I219" s="6"/>
    </row>
    <row r="220" spans="1:9" x14ac:dyDescent="0.75">
      <c r="B220" s="12"/>
      <c r="C220" s="6"/>
      <c r="D220" s="6"/>
      <c r="E220" s="6"/>
      <c r="F220" s="6"/>
      <c r="G220" s="6"/>
      <c r="H220" s="6"/>
      <c r="I220" s="6"/>
    </row>
    <row r="221" spans="1:9" x14ac:dyDescent="0.75">
      <c r="B221" s="12"/>
      <c r="C221" s="6"/>
      <c r="D221" s="6"/>
      <c r="E221" s="6"/>
      <c r="F221" s="6"/>
      <c r="G221" s="6"/>
      <c r="H221" s="6"/>
      <c r="I221" s="6"/>
    </row>
    <row r="222" spans="1:9" x14ac:dyDescent="0.75">
      <c r="B222" s="12"/>
      <c r="C222" s="6"/>
      <c r="D222" s="6"/>
      <c r="E222" s="6"/>
      <c r="F222" s="6"/>
      <c r="G222" s="6"/>
      <c r="H222" s="6"/>
      <c r="I222" s="6"/>
    </row>
    <row r="223" spans="1:9" x14ac:dyDescent="0.75">
      <c r="B223" s="12"/>
      <c r="C223" s="6"/>
      <c r="D223" s="6"/>
      <c r="E223" s="6"/>
      <c r="F223" s="6"/>
      <c r="G223" s="6"/>
      <c r="H223" s="6"/>
      <c r="I223" s="6"/>
    </row>
    <row r="224" spans="1:9" x14ac:dyDescent="0.75">
      <c r="B224" s="12"/>
      <c r="C224" s="6"/>
      <c r="D224" s="6"/>
      <c r="E224" s="6"/>
      <c r="F224" s="6"/>
      <c r="G224" s="6"/>
      <c r="H224" s="6"/>
      <c r="I224" s="6"/>
    </row>
    <row r="225" spans="2:9" x14ac:dyDescent="0.75">
      <c r="B225" s="12"/>
      <c r="C225" s="6"/>
      <c r="D225" s="6"/>
      <c r="E225" s="6"/>
      <c r="F225" s="6"/>
      <c r="G225" s="6"/>
      <c r="H225" s="6"/>
      <c r="I225" s="6"/>
    </row>
    <row r="226" spans="2:9" x14ac:dyDescent="0.75">
      <c r="B226" s="12"/>
      <c r="C226" s="6"/>
      <c r="D226" s="6"/>
      <c r="E226" s="6"/>
      <c r="F226" s="6"/>
      <c r="G226" s="6"/>
      <c r="H226" s="6"/>
      <c r="I226" s="6"/>
    </row>
    <row r="227" spans="2:9" x14ac:dyDescent="0.75">
      <c r="B227" s="12"/>
      <c r="C227" s="6"/>
      <c r="D227" s="6"/>
      <c r="E227" s="6"/>
      <c r="F227" s="6"/>
      <c r="G227" s="6"/>
      <c r="H227" s="6"/>
      <c r="I227" s="6"/>
    </row>
    <row r="228" spans="2:9" x14ac:dyDescent="0.75">
      <c r="B228" s="12"/>
      <c r="C228" s="6"/>
      <c r="D228" s="6"/>
      <c r="E228" s="6"/>
      <c r="F228" s="6"/>
      <c r="G228" s="6"/>
      <c r="H228" s="6"/>
      <c r="I228" s="6"/>
    </row>
    <row r="229" spans="2:9" x14ac:dyDescent="0.75">
      <c r="B229" s="12"/>
      <c r="C229" s="6"/>
      <c r="D229" s="6"/>
      <c r="E229" s="6"/>
      <c r="F229" s="6"/>
      <c r="G229" s="6"/>
      <c r="H229" s="6"/>
      <c r="I229" s="6"/>
    </row>
    <row r="230" spans="2:9" x14ac:dyDescent="0.75">
      <c r="B230" s="12"/>
      <c r="C230" s="6"/>
      <c r="D230" s="6"/>
      <c r="E230" s="6"/>
      <c r="F230" s="6"/>
      <c r="G230" s="6"/>
      <c r="H230" s="6"/>
      <c r="I230" s="6"/>
    </row>
    <row r="231" spans="2:9" x14ac:dyDescent="0.75">
      <c r="B231" s="12"/>
      <c r="C231" s="6"/>
      <c r="D231" s="6"/>
      <c r="E231" s="6"/>
      <c r="F231" s="6"/>
      <c r="G231" s="6"/>
      <c r="H231" s="6"/>
      <c r="I231" s="6"/>
    </row>
    <row r="232" spans="2:9" x14ac:dyDescent="0.75">
      <c r="B232" s="12"/>
      <c r="C232" s="6"/>
      <c r="D232" s="6"/>
      <c r="E232" s="6"/>
      <c r="F232" s="6"/>
      <c r="G232" s="6"/>
      <c r="H232" s="6"/>
      <c r="I232" s="6"/>
    </row>
    <row r="233" spans="2:9" x14ac:dyDescent="0.75">
      <c r="B233" s="12"/>
      <c r="C233" s="6"/>
      <c r="D233" s="6"/>
      <c r="E233" s="6"/>
      <c r="F233" s="6"/>
      <c r="G233" s="6"/>
      <c r="H233" s="6"/>
      <c r="I233" s="6"/>
    </row>
    <row r="234" spans="2:9" x14ac:dyDescent="0.75">
      <c r="B234" s="12"/>
      <c r="C234" s="6"/>
      <c r="D234" s="6"/>
      <c r="E234" s="6"/>
      <c r="F234" s="6"/>
      <c r="G234" s="6"/>
      <c r="H234" s="6"/>
      <c r="I234" s="6"/>
    </row>
    <row r="235" spans="2:9" x14ac:dyDescent="0.75">
      <c r="B235" s="12"/>
      <c r="C235" s="6"/>
      <c r="D235" s="6"/>
      <c r="E235" s="6"/>
      <c r="F235" s="6"/>
      <c r="G235" s="6"/>
      <c r="H235" s="6"/>
      <c r="I235" s="6"/>
    </row>
    <row r="236" spans="2:9" x14ac:dyDescent="0.75">
      <c r="B236" s="12"/>
      <c r="C236" s="6"/>
      <c r="D236" s="6"/>
      <c r="E236" s="6"/>
      <c r="F236" s="6"/>
      <c r="G236" s="6"/>
      <c r="H236" s="6"/>
      <c r="I236" s="6"/>
    </row>
    <row r="237" spans="2:9" x14ac:dyDescent="0.75">
      <c r="B237" s="12"/>
      <c r="C237" s="6"/>
      <c r="D237" s="6"/>
      <c r="E237" s="6"/>
      <c r="F237" s="6"/>
      <c r="G237" s="6"/>
      <c r="H237" s="6"/>
      <c r="I237" s="6"/>
    </row>
    <row r="238" spans="2:9" x14ac:dyDescent="0.75">
      <c r="B238" s="12"/>
      <c r="C238" s="6"/>
      <c r="D238" s="6"/>
      <c r="E238" s="6"/>
      <c r="F238" s="6"/>
      <c r="G238" s="6"/>
      <c r="H238" s="6"/>
      <c r="I238" s="6"/>
    </row>
    <row r="239" spans="2:9" x14ac:dyDescent="0.75">
      <c r="B239" s="12"/>
      <c r="C239" s="6"/>
      <c r="D239" s="6"/>
      <c r="E239" s="6"/>
      <c r="F239" s="6"/>
      <c r="G239" s="6"/>
      <c r="H239" s="6"/>
      <c r="I239" s="6"/>
    </row>
    <row r="240" spans="2:9" x14ac:dyDescent="0.75">
      <c r="B240" s="12"/>
      <c r="C240" s="6"/>
      <c r="D240" s="6"/>
      <c r="E240" s="6"/>
      <c r="F240" s="6"/>
      <c r="G240" s="6"/>
      <c r="H240" s="6"/>
      <c r="I240" s="6"/>
    </row>
    <row r="241" spans="2:9" x14ac:dyDescent="0.75">
      <c r="B241" s="12"/>
      <c r="C241" s="6"/>
      <c r="D241" s="6"/>
      <c r="E241" s="6"/>
      <c r="F241" s="6"/>
      <c r="G241" s="6"/>
      <c r="H241" s="6"/>
      <c r="I241" s="6"/>
    </row>
    <row r="242" spans="2:9" x14ac:dyDescent="0.75">
      <c r="B242" s="12"/>
      <c r="C242" s="6"/>
      <c r="D242" s="6"/>
      <c r="E242" s="6"/>
      <c r="F242" s="6"/>
      <c r="G242" s="6"/>
      <c r="H242" s="6"/>
      <c r="I242" s="6"/>
    </row>
    <row r="243" spans="2:9" x14ac:dyDescent="0.75">
      <c r="B243" s="12"/>
      <c r="C243" s="6"/>
      <c r="D243" s="6"/>
      <c r="E243" s="6"/>
      <c r="F243" s="6"/>
      <c r="G243" s="6"/>
      <c r="H243" s="6"/>
      <c r="I243" s="6"/>
    </row>
    <row r="244" spans="2:9" x14ac:dyDescent="0.75">
      <c r="B244" s="12"/>
      <c r="C244" s="6"/>
      <c r="D244" s="6"/>
      <c r="E244" s="6"/>
      <c r="F244" s="6"/>
      <c r="G244" s="6"/>
      <c r="H244" s="6"/>
      <c r="I244" s="6"/>
    </row>
    <row r="245" spans="2:9" x14ac:dyDescent="0.75">
      <c r="B245" s="12"/>
      <c r="C245" s="6"/>
      <c r="D245" s="6"/>
      <c r="E245" s="6"/>
      <c r="F245" s="6"/>
      <c r="G245" s="6"/>
      <c r="H245" s="6"/>
      <c r="I245" s="6"/>
    </row>
    <row r="246" spans="2:9" x14ac:dyDescent="0.75">
      <c r="B246" s="12"/>
      <c r="C246" s="6"/>
      <c r="D246" s="6"/>
      <c r="E246" s="6"/>
      <c r="F246" s="6"/>
      <c r="G246" s="6"/>
      <c r="H246" s="6"/>
      <c r="I246" s="6"/>
    </row>
    <row r="247" spans="2:9" x14ac:dyDescent="0.75">
      <c r="B247" s="12"/>
      <c r="C247" s="6"/>
      <c r="D247" s="6"/>
      <c r="E247" s="6"/>
      <c r="F247" s="6"/>
      <c r="G247" s="6"/>
      <c r="H247" s="6"/>
      <c r="I247" s="6"/>
    </row>
    <row r="248" spans="2:9" x14ac:dyDescent="0.75">
      <c r="B248" s="12"/>
      <c r="C248" s="6"/>
      <c r="D248" s="6"/>
      <c r="E248" s="6"/>
      <c r="F248" s="6"/>
      <c r="G248" s="6"/>
      <c r="H248" s="6"/>
      <c r="I248" s="6"/>
    </row>
    <row r="249" spans="2:9" x14ac:dyDescent="0.75">
      <c r="B249" s="12"/>
      <c r="C249" s="6"/>
      <c r="D249" s="6"/>
      <c r="E249" s="6"/>
      <c r="F249" s="6"/>
      <c r="G249" s="6"/>
      <c r="H249" s="6"/>
      <c r="I249" s="6"/>
    </row>
    <row r="250" spans="2:9" x14ac:dyDescent="0.75">
      <c r="B250" s="12"/>
      <c r="C250" s="6"/>
      <c r="D250" s="6"/>
      <c r="E250" s="6"/>
      <c r="F250" s="6"/>
      <c r="G250" s="6"/>
      <c r="H250" s="6"/>
      <c r="I250" s="6"/>
    </row>
    <row r="251" spans="2:9" x14ac:dyDescent="0.75">
      <c r="B251" s="12"/>
      <c r="C251" s="6"/>
      <c r="D251" s="6"/>
      <c r="E251" s="6"/>
      <c r="F251" s="6"/>
      <c r="G251" s="6"/>
      <c r="H251" s="6"/>
      <c r="I251" s="6"/>
    </row>
    <row r="252" spans="2:9" x14ac:dyDescent="0.75">
      <c r="B252" s="12"/>
      <c r="C252" s="6"/>
      <c r="D252" s="6"/>
      <c r="E252" s="6"/>
      <c r="F252" s="6"/>
      <c r="G252" s="6"/>
      <c r="H252" s="6"/>
      <c r="I252" s="6"/>
    </row>
    <row r="253" spans="2:9" x14ac:dyDescent="0.75">
      <c r="B253" s="12"/>
      <c r="C253" s="6"/>
      <c r="D253" s="6"/>
      <c r="E253" s="6"/>
      <c r="F253" s="6"/>
      <c r="G253" s="6"/>
      <c r="H253" s="6"/>
      <c r="I253" s="6"/>
    </row>
    <row r="254" spans="2:9" x14ac:dyDescent="0.75">
      <c r="B254" s="12"/>
      <c r="C254" s="6"/>
      <c r="D254" s="6"/>
      <c r="E254" s="6"/>
      <c r="F254" s="6"/>
      <c r="G254" s="6"/>
      <c r="H254" s="6"/>
      <c r="I254" s="6"/>
    </row>
    <row r="255" spans="2:9" x14ac:dyDescent="0.75">
      <c r="B255" s="12"/>
      <c r="C255" s="6"/>
      <c r="D255" s="6"/>
      <c r="E255" s="6"/>
      <c r="F255" s="6"/>
      <c r="G255" s="6"/>
      <c r="H255" s="6"/>
      <c r="I255" s="6"/>
    </row>
    <row r="256" spans="2:9" x14ac:dyDescent="0.75">
      <c r="B256" s="12"/>
      <c r="C256" s="6"/>
      <c r="D256" s="6"/>
      <c r="E256" s="6"/>
      <c r="F256" s="6"/>
      <c r="G256" s="6"/>
      <c r="H256" s="6"/>
      <c r="I256" s="6"/>
    </row>
    <row r="257" spans="2:9" x14ac:dyDescent="0.75">
      <c r="B257" s="12"/>
      <c r="C257" s="6"/>
      <c r="D257" s="6"/>
      <c r="E257" s="6"/>
      <c r="F257" s="6"/>
      <c r="G257" s="6"/>
      <c r="H257" s="6"/>
      <c r="I257" s="6"/>
    </row>
    <row r="258" spans="2:9" x14ac:dyDescent="0.75">
      <c r="B258" s="12"/>
      <c r="C258" s="6"/>
      <c r="D258" s="6"/>
      <c r="E258" s="6"/>
      <c r="F258" s="6"/>
      <c r="G258" s="6"/>
      <c r="H258" s="6"/>
      <c r="I258" s="6"/>
    </row>
    <row r="259" spans="2:9" x14ac:dyDescent="0.75">
      <c r="B259" s="12"/>
      <c r="C259" s="6"/>
      <c r="D259" s="6"/>
      <c r="E259" s="6"/>
      <c r="F259" s="6"/>
      <c r="G259" s="6"/>
      <c r="H259" s="6"/>
      <c r="I259" s="6"/>
    </row>
    <row r="260" spans="2:9" x14ac:dyDescent="0.75">
      <c r="B260" s="12"/>
      <c r="C260" s="6"/>
      <c r="D260" s="6"/>
      <c r="E260" s="6"/>
      <c r="F260" s="6"/>
      <c r="G260" s="6"/>
      <c r="H260" s="6"/>
      <c r="I260" s="6"/>
    </row>
    <row r="261" spans="2:9" x14ac:dyDescent="0.75">
      <c r="B261" s="12"/>
      <c r="C261" s="6"/>
      <c r="D261" s="6"/>
      <c r="E261" s="6"/>
      <c r="F261" s="6"/>
      <c r="G261" s="6"/>
      <c r="H261" s="6"/>
      <c r="I261" s="6"/>
    </row>
    <row r="262" spans="2:9" x14ac:dyDescent="0.75">
      <c r="B262" s="12"/>
      <c r="C262" s="6"/>
      <c r="D262" s="6"/>
      <c r="E262" s="6"/>
      <c r="F262" s="6"/>
      <c r="G262" s="6"/>
      <c r="H262" s="6"/>
      <c r="I262" s="6"/>
    </row>
    <row r="263" spans="2:9" x14ac:dyDescent="0.75">
      <c r="B263" s="12"/>
      <c r="C263" s="6"/>
      <c r="D263" s="6"/>
      <c r="E263" s="6"/>
      <c r="F263" s="6"/>
      <c r="G263" s="6"/>
      <c r="H263" s="6"/>
      <c r="I263" s="6"/>
    </row>
    <row r="264" spans="2:9" x14ac:dyDescent="0.75">
      <c r="B264" s="12"/>
      <c r="C264" s="6"/>
      <c r="D264" s="6"/>
      <c r="E264" s="6"/>
      <c r="F264" s="6"/>
      <c r="G264" s="6"/>
      <c r="H264" s="6"/>
      <c r="I264" s="6"/>
    </row>
    <row r="265" spans="2:9" x14ac:dyDescent="0.75">
      <c r="B265" s="12"/>
      <c r="C265" s="6"/>
      <c r="D265" s="6"/>
      <c r="E265" s="6"/>
      <c r="F265" s="6"/>
      <c r="G265" s="6"/>
      <c r="H265" s="6"/>
      <c r="I265" s="6"/>
    </row>
    <row r="266" spans="2:9" x14ac:dyDescent="0.75">
      <c r="B266" s="12"/>
      <c r="C266" s="6"/>
      <c r="D266" s="6"/>
      <c r="E266" s="6"/>
      <c r="F266" s="6"/>
      <c r="G266" s="6"/>
      <c r="H266" s="6"/>
      <c r="I266" s="6"/>
    </row>
    <row r="267" spans="2:9" x14ac:dyDescent="0.75">
      <c r="B267" s="12"/>
      <c r="C267" s="6"/>
      <c r="D267" s="6"/>
      <c r="E267" s="6"/>
      <c r="F267" s="6"/>
      <c r="G267" s="6"/>
      <c r="H267" s="6"/>
      <c r="I267" s="6"/>
    </row>
    <row r="268" spans="2:9" x14ac:dyDescent="0.75">
      <c r="B268" s="12"/>
      <c r="C268" s="6"/>
      <c r="D268" s="6"/>
      <c r="E268" s="6"/>
      <c r="F268" s="6"/>
      <c r="G268" s="6"/>
      <c r="H268" s="6"/>
      <c r="I268" s="6"/>
    </row>
    <row r="269" spans="2:9" x14ac:dyDescent="0.75">
      <c r="B269" s="12"/>
      <c r="C269" s="6"/>
      <c r="D269" s="6"/>
      <c r="E269" s="6"/>
      <c r="F269" s="6"/>
      <c r="G269" s="6"/>
      <c r="H269" s="6"/>
      <c r="I269" s="6"/>
    </row>
    <row r="270" spans="2:9" x14ac:dyDescent="0.75">
      <c r="B270" s="12"/>
      <c r="C270" s="6"/>
      <c r="D270" s="6"/>
      <c r="E270" s="6"/>
      <c r="F270" s="6"/>
      <c r="G270" s="6"/>
      <c r="H270" s="6"/>
      <c r="I270" s="6"/>
    </row>
    <row r="271" spans="2:9" x14ac:dyDescent="0.75">
      <c r="B271" s="12"/>
      <c r="C271" s="6"/>
      <c r="D271" s="6"/>
      <c r="E271" s="6"/>
      <c r="F271" s="6"/>
      <c r="G271" s="6"/>
      <c r="H271" s="6"/>
      <c r="I271" s="6"/>
    </row>
    <row r="272" spans="2:9" x14ac:dyDescent="0.75">
      <c r="B272" s="12"/>
      <c r="C272" s="6"/>
      <c r="D272" s="6"/>
      <c r="E272" s="6"/>
      <c r="F272" s="6"/>
      <c r="G272" s="6"/>
      <c r="H272" s="6"/>
      <c r="I272" s="6"/>
    </row>
    <row r="273" spans="2:9" x14ac:dyDescent="0.75">
      <c r="B273" s="12"/>
      <c r="C273" s="6"/>
      <c r="D273" s="6"/>
      <c r="E273" s="6"/>
      <c r="F273" s="6"/>
      <c r="G273" s="6"/>
      <c r="H273" s="6"/>
      <c r="I273" s="6"/>
    </row>
    <row r="274" spans="2:9" x14ac:dyDescent="0.75">
      <c r="B274" s="12"/>
      <c r="C274" s="6"/>
      <c r="D274" s="6"/>
      <c r="E274" s="6"/>
      <c r="F274" s="6"/>
      <c r="G274" s="6"/>
      <c r="H274" s="6"/>
      <c r="I274" s="6"/>
    </row>
    <row r="275" spans="2:9" x14ac:dyDescent="0.75">
      <c r="B275" s="12"/>
      <c r="C275" s="6"/>
      <c r="D275" s="6"/>
      <c r="E275" s="6"/>
      <c r="F275" s="6"/>
      <c r="G275" s="6"/>
      <c r="H275" s="6"/>
      <c r="I275" s="6"/>
    </row>
    <row r="276" spans="2:9" x14ac:dyDescent="0.75">
      <c r="B276" s="12"/>
      <c r="C276" s="6"/>
      <c r="D276" s="6"/>
      <c r="E276" s="6"/>
      <c r="F276" s="6"/>
      <c r="G276" s="6"/>
      <c r="H276" s="6"/>
      <c r="I276" s="6"/>
    </row>
    <row r="277" spans="2:9" x14ac:dyDescent="0.75">
      <c r="B277" s="12"/>
      <c r="C277" s="6"/>
      <c r="D277" s="6"/>
      <c r="E277" s="6"/>
      <c r="F277" s="6"/>
      <c r="G277" s="6"/>
      <c r="H277" s="6"/>
      <c r="I277" s="6"/>
    </row>
    <row r="278" spans="2:9" x14ac:dyDescent="0.75">
      <c r="B278" s="12"/>
      <c r="C278" s="6"/>
      <c r="D278" s="6"/>
      <c r="E278" s="6"/>
      <c r="F278" s="6"/>
      <c r="G278" s="6"/>
      <c r="H278" s="6"/>
      <c r="I278" s="6"/>
    </row>
    <row r="279" spans="2:9" x14ac:dyDescent="0.75">
      <c r="B279" s="12"/>
      <c r="C279" s="6"/>
      <c r="D279" s="6"/>
      <c r="E279" s="6"/>
      <c r="F279" s="6"/>
      <c r="G279" s="6"/>
      <c r="H279" s="6"/>
      <c r="I279" s="6"/>
    </row>
    <row r="280" spans="2:9" x14ac:dyDescent="0.75">
      <c r="B280" s="12"/>
      <c r="C280" s="6"/>
      <c r="D280" s="6"/>
      <c r="E280" s="6"/>
      <c r="F280" s="6"/>
      <c r="G280" s="6"/>
      <c r="H280" s="6"/>
      <c r="I280" s="6"/>
    </row>
    <row r="281" spans="2:9" x14ac:dyDescent="0.75">
      <c r="B281" s="12"/>
      <c r="C281" s="6"/>
      <c r="D281" s="6"/>
      <c r="E281" s="6"/>
      <c r="F281" s="6"/>
      <c r="G281" s="6"/>
      <c r="H281" s="6"/>
      <c r="I281" s="6"/>
    </row>
    <row r="282" spans="2:9" x14ac:dyDescent="0.75">
      <c r="B282" s="12"/>
      <c r="C282" s="6"/>
      <c r="D282" s="6"/>
      <c r="E282" s="6"/>
      <c r="F282" s="6"/>
      <c r="G282" s="6"/>
      <c r="H282" s="6"/>
      <c r="I282" s="6"/>
    </row>
    <row r="283" spans="2:9" x14ac:dyDescent="0.75">
      <c r="B283" s="12"/>
      <c r="C283" s="6"/>
      <c r="D283" s="6"/>
      <c r="E283" s="6"/>
      <c r="F283" s="6"/>
      <c r="G283" s="6"/>
      <c r="H283" s="6"/>
      <c r="I283" s="6"/>
    </row>
    <row r="284" spans="2:9" x14ac:dyDescent="0.75">
      <c r="B284" s="12"/>
      <c r="C284" s="6"/>
      <c r="D284" s="6"/>
      <c r="E284" s="6"/>
      <c r="F284" s="6"/>
      <c r="G284" s="6"/>
      <c r="H284" s="6"/>
      <c r="I284" s="6"/>
    </row>
    <row r="285" spans="2:9" x14ac:dyDescent="0.75">
      <c r="B285" s="12"/>
      <c r="C285" s="6"/>
      <c r="D285" s="6"/>
      <c r="E285" s="6"/>
      <c r="F285" s="6"/>
      <c r="G285" s="6"/>
      <c r="H285" s="6"/>
      <c r="I285" s="6"/>
    </row>
    <row r="286" spans="2:9" x14ac:dyDescent="0.75">
      <c r="B286" s="12"/>
      <c r="C286" s="6"/>
      <c r="D286" s="6"/>
      <c r="E286" s="6"/>
      <c r="F286" s="6"/>
      <c r="G286" s="6"/>
      <c r="H286" s="6"/>
      <c r="I286" s="6"/>
    </row>
    <row r="287" spans="2:9" x14ac:dyDescent="0.75">
      <c r="B287" s="12"/>
      <c r="C287" s="6"/>
      <c r="D287" s="6"/>
      <c r="E287" s="6"/>
      <c r="F287" s="6"/>
      <c r="G287" s="6"/>
      <c r="H287" s="6"/>
      <c r="I287" s="6"/>
    </row>
    <row r="288" spans="2:9" x14ac:dyDescent="0.75">
      <c r="B288" s="12"/>
      <c r="C288" s="6"/>
      <c r="D288" s="6"/>
      <c r="E288" s="6"/>
      <c r="F288" s="6"/>
      <c r="G288" s="6"/>
      <c r="H288" s="6"/>
      <c r="I288" s="6"/>
    </row>
    <row r="289" spans="2:9" x14ac:dyDescent="0.75">
      <c r="B289" s="12"/>
      <c r="C289" s="6"/>
      <c r="D289" s="6"/>
      <c r="E289" s="6"/>
      <c r="F289" s="6"/>
      <c r="G289" s="6"/>
      <c r="H289" s="6"/>
      <c r="I289" s="6"/>
    </row>
    <row r="290" spans="2:9" x14ac:dyDescent="0.75">
      <c r="B290" s="12"/>
      <c r="C290" s="6"/>
      <c r="D290" s="6"/>
      <c r="E290" s="6"/>
      <c r="F290" s="6"/>
      <c r="G290" s="6"/>
      <c r="H290" s="6"/>
      <c r="I290" s="6"/>
    </row>
    <row r="291" spans="2:9" x14ac:dyDescent="0.75">
      <c r="B291" s="12"/>
      <c r="C291" s="6"/>
      <c r="D291" s="6"/>
      <c r="E291" s="6"/>
      <c r="F291" s="6"/>
      <c r="G291" s="6"/>
      <c r="H291" s="6"/>
      <c r="I291" s="6"/>
    </row>
    <row r="292" spans="2:9" x14ac:dyDescent="0.75">
      <c r="B292" s="12"/>
      <c r="C292" s="6"/>
      <c r="D292" s="6"/>
      <c r="E292" s="6"/>
      <c r="F292" s="6"/>
      <c r="G292" s="6"/>
      <c r="H292" s="6"/>
      <c r="I292" s="6"/>
    </row>
    <row r="293" spans="2:9" x14ac:dyDescent="0.75">
      <c r="B293" s="12"/>
      <c r="C293" s="6"/>
      <c r="D293" s="6"/>
      <c r="E293" s="6"/>
      <c r="F293" s="6"/>
      <c r="G293" s="6"/>
      <c r="H293" s="6"/>
      <c r="I293" s="6"/>
    </row>
    <row r="294" spans="2:9" x14ac:dyDescent="0.75">
      <c r="B294" s="12"/>
      <c r="C294" s="6"/>
      <c r="D294" s="6"/>
      <c r="E294" s="6"/>
      <c r="F294" s="6"/>
      <c r="G294" s="6"/>
      <c r="H294" s="6"/>
      <c r="I294" s="6"/>
    </row>
    <row r="295" spans="2:9" x14ac:dyDescent="0.75">
      <c r="B295" s="12"/>
      <c r="C295" s="6"/>
      <c r="D295" s="6"/>
      <c r="E295" s="6"/>
      <c r="F295" s="6"/>
      <c r="G295" s="6"/>
      <c r="H295" s="6"/>
      <c r="I295" s="6"/>
    </row>
    <row r="296" spans="2:9" x14ac:dyDescent="0.75">
      <c r="B296" s="12"/>
      <c r="C296" s="6"/>
      <c r="D296" s="6"/>
      <c r="E296" s="6"/>
      <c r="F296" s="6"/>
      <c r="G296" s="6"/>
      <c r="H296" s="6"/>
      <c r="I296" s="6"/>
    </row>
    <row r="297" spans="2:9" x14ac:dyDescent="0.75">
      <c r="B297" s="12"/>
      <c r="C297" s="6"/>
      <c r="D297" s="6"/>
      <c r="E297" s="6"/>
      <c r="F297" s="6"/>
      <c r="G297" s="6"/>
      <c r="H297" s="6"/>
      <c r="I297" s="6"/>
    </row>
    <row r="298" spans="2:9" x14ac:dyDescent="0.75">
      <c r="B298" s="12"/>
      <c r="C298" s="6"/>
      <c r="D298" s="6"/>
      <c r="E298" s="6"/>
      <c r="F298" s="6"/>
      <c r="G298" s="6"/>
      <c r="H298" s="6"/>
      <c r="I298" s="6"/>
    </row>
    <row r="299" spans="2:9" x14ac:dyDescent="0.75">
      <c r="B299" s="12"/>
      <c r="C299" s="6"/>
      <c r="D299" s="6"/>
      <c r="E299" s="6"/>
      <c r="F299" s="6"/>
      <c r="G299" s="6"/>
      <c r="H299" s="6"/>
      <c r="I299" s="6"/>
    </row>
    <row r="300" spans="2:9" x14ac:dyDescent="0.75">
      <c r="B300" s="12"/>
      <c r="C300" s="6"/>
      <c r="D300" s="6"/>
      <c r="E300" s="6"/>
      <c r="F300" s="6"/>
      <c r="G300" s="6"/>
      <c r="H300" s="6"/>
      <c r="I300" s="6"/>
    </row>
    <row r="301" spans="2:9" x14ac:dyDescent="0.75">
      <c r="B301" s="12"/>
      <c r="C301" s="6"/>
      <c r="D301" s="6"/>
      <c r="E301" s="6"/>
      <c r="F301" s="6"/>
      <c r="G301" s="6"/>
      <c r="H301" s="6"/>
      <c r="I301" s="6"/>
    </row>
    <row r="302" spans="2:9" x14ac:dyDescent="0.75">
      <c r="B302" s="12"/>
      <c r="C302" s="6"/>
      <c r="D302" s="6"/>
      <c r="E302" s="6"/>
      <c r="F302" s="6"/>
      <c r="G302" s="6"/>
      <c r="H302" s="6"/>
      <c r="I302" s="6"/>
    </row>
    <row r="303" spans="2:9" x14ac:dyDescent="0.75">
      <c r="B303" s="12"/>
      <c r="C303" s="6"/>
      <c r="D303" s="6"/>
      <c r="E303" s="6"/>
      <c r="F303" s="6"/>
      <c r="G303" s="6"/>
      <c r="H303" s="6"/>
      <c r="I303" s="6"/>
    </row>
    <row r="304" spans="2:9" x14ac:dyDescent="0.75">
      <c r="B304" s="12"/>
      <c r="C304" s="6"/>
      <c r="D304" s="6"/>
      <c r="E304" s="6"/>
      <c r="F304" s="6"/>
      <c r="G304" s="6"/>
      <c r="H304" s="6"/>
      <c r="I304" s="6"/>
    </row>
    <row r="305" spans="2:9" x14ac:dyDescent="0.75">
      <c r="B305" s="12"/>
      <c r="C305" s="6"/>
      <c r="D305" s="6"/>
      <c r="E305" s="6"/>
      <c r="F305" s="6"/>
      <c r="G305" s="6"/>
      <c r="H305" s="6"/>
      <c r="I305" s="6"/>
    </row>
    <row r="306" spans="2:9" x14ac:dyDescent="0.75">
      <c r="B306" s="12"/>
      <c r="C306" s="6"/>
      <c r="D306" s="6"/>
      <c r="E306" s="6"/>
      <c r="F306" s="6"/>
      <c r="G306" s="6"/>
      <c r="H306" s="6"/>
      <c r="I306" s="6"/>
    </row>
    <row r="307" spans="2:9" x14ac:dyDescent="0.75">
      <c r="B307" s="12"/>
      <c r="C307" s="6"/>
      <c r="D307" s="6"/>
      <c r="E307" s="6"/>
      <c r="F307" s="6"/>
      <c r="G307" s="6"/>
      <c r="H307" s="6"/>
      <c r="I307" s="6"/>
    </row>
    <row r="308" spans="2:9" x14ac:dyDescent="0.75">
      <c r="B308" s="12"/>
      <c r="C308" s="6"/>
      <c r="D308" s="6"/>
      <c r="E308" s="6"/>
      <c r="F308" s="6"/>
      <c r="G308" s="6"/>
      <c r="H308" s="6"/>
      <c r="I308" s="6"/>
    </row>
    <row r="309" spans="2:9" x14ac:dyDescent="0.75">
      <c r="B309" s="12"/>
      <c r="C309" s="6"/>
      <c r="D309" s="6"/>
      <c r="E309" s="6"/>
      <c r="F309" s="6"/>
      <c r="G309" s="6"/>
      <c r="H309" s="6"/>
      <c r="I309" s="6"/>
    </row>
    <row r="310" spans="2:9" x14ac:dyDescent="0.75">
      <c r="B310" s="12"/>
      <c r="C310" s="6"/>
      <c r="D310" s="6"/>
      <c r="E310" s="6"/>
      <c r="F310" s="6"/>
      <c r="G310" s="6"/>
      <c r="H310" s="6"/>
      <c r="I310" s="6"/>
    </row>
    <row r="311" spans="2:9" x14ac:dyDescent="0.75">
      <c r="B311" s="12"/>
      <c r="C311" s="6"/>
      <c r="D311" s="6"/>
      <c r="E311" s="6"/>
      <c r="F311" s="6"/>
      <c r="G311" s="6"/>
      <c r="H311" s="6"/>
      <c r="I311" s="6"/>
    </row>
    <row r="312" spans="2:9" x14ac:dyDescent="0.75">
      <c r="B312" s="12"/>
      <c r="C312" s="6"/>
      <c r="D312" s="6"/>
      <c r="E312" s="6"/>
      <c r="F312" s="6"/>
      <c r="G312" s="6"/>
      <c r="H312" s="6"/>
      <c r="I312" s="6"/>
    </row>
    <row r="313" spans="2:9" x14ac:dyDescent="0.75">
      <c r="B313" s="12"/>
      <c r="C313" s="6"/>
      <c r="D313" s="6"/>
      <c r="E313" s="6"/>
      <c r="F313" s="6"/>
      <c r="G313" s="6"/>
      <c r="H313" s="6"/>
      <c r="I313" s="6"/>
    </row>
    <row r="314" spans="2:9" x14ac:dyDescent="0.75">
      <c r="B314" s="12"/>
      <c r="C314" s="6"/>
      <c r="D314" s="6"/>
      <c r="E314" s="6"/>
      <c r="F314" s="6"/>
      <c r="G314" s="6"/>
      <c r="H314" s="6"/>
      <c r="I314" s="6"/>
    </row>
    <row r="315" spans="2:9" x14ac:dyDescent="0.75">
      <c r="B315" s="12"/>
      <c r="C315" s="6"/>
      <c r="D315" s="6"/>
      <c r="E315" s="6"/>
      <c r="F315" s="6"/>
      <c r="G315" s="6"/>
      <c r="H315" s="6"/>
      <c r="I315" s="6"/>
    </row>
    <row r="316" spans="2:9" x14ac:dyDescent="0.75">
      <c r="B316" s="12"/>
      <c r="C316" s="6"/>
      <c r="D316" s="6"/>
      <c r="E316" s="6"/>
      <c r="F316" s="6"/>
      <c r="G316" s="6"/>
      <c r="H316" s="6"/>
      <c r="I316" s="6"/>
    </row>
    <row r="317" spans="2:9" x14ac:dyDescent="0.75">
      <c r="B317" s="12"/>
      <c r="C317" s="6"/>
      <c r="D317" s="6"/>
      <c r="E317" s="6"/>
      <c r="F317" s="6"/>
      <c r="G317" s="6"/>
      <c r="H317" s="6"/>
      <c r="I317" s="6"/>
    </row>
    <row r="318" spans="2:9" x14ac:dyDescent="0.75">
      <c r="B318" s="12"/>
      <c r="C318" s="6"/>
      <c r="D318" s="6"/>
      <c r="E318" s="6"/>
      <c r="F318" s="6"/>
      <c r="G318" s="6"/>
      <c r="H318" s="6"/>
      <c r="I318" s="6"/>
    </row>
    <row r="319" spans="2:9" x14ac:dyDescent="0.75">
      <c r="B319" s="12"/>
      <c r="C319" s="6"/>
      <c r="D319" s="6"/>
      <c r="E319" s="6"/>
      <c r="F319" s="6"/>
      <c r="G319" s="6"/>
      <c r="H319" s="6"/>
      <c r="I319" s="6"/>
    </row>
    <row r="320" spans="2:9" x14ac:dyDescent="0.75">
      <c r="B320" s="12"/>
      <c r="C320" s="6"/>
      <c r="D320" s="6"/>
      <c r="E320" s="6"/>
      <c r="F320" s="6"/>
      <c r="G320" s="6"/>
      <c r="H320" s="6"/>
      <c r="I320" s="6"/>
    </row>
    <row r="321" spans="2:9" x14ac:dyDescent="0.75">
      <c r="B321" s="12"/>
      <c r="C321" s="6"/>
      <c r="D321" s="6"/>
      <c r="E321" s="6"/>
      <c r="F321" s="6"/>
      <c r="G321" s="6"/>
      <c r="H321" s="6"/>
      <c r="I321" s="6"/>
    </row>
    <row r="322" spans="2:9" x14ac:dyDescent="0.75">
      <c r="B322" s="12"/>
      <c r="C322" s="6"/>
      <c r="D322" s="6"/>
      <c r="E322" s="6"/>
      <c r="F322" s="6"/>
      <c r="G322" s="6"/>
      <c r="H322" s="6"/>
      <c r="I322" s="6"/>
    </row>
    <row r="323" spans="2:9" x14ac:dyDescent="0.75">
      <c r="B323" s="12"/>
      <c r="C323" s="6"/>
      <c r="D323" s="6"/>
      <c r="E323" s="6"/>
      <c r="F323" s="6"/>
      <c r="G323" s="6"/>
      <c r="H323" s="6"/>
      <c r="I323" s="6"/>
    </row>
    <row r="324" spans="2:9" x14ac:dyDescent="0.75">
      <c r="B324" s="12"/>
      <c r="C324" s="6"/>
      <c r="D324" s="6"/>
      <c r="E324" s="6"/>
      <c r="F324" s="6"/>
      <c r="G324" s="6"/>
      <c r="H324" s="6"/>
      <c r="I324" s="6"/>
    </row>
    <row r="325" spans="2:9" x14ac:dyDescent="0.75">
      <c r="B325" s="12"/>
      <c r="C325" s="6"/>
      <c r="D325" s="6"/>
      <c r="E325" s="6"/>
      <c r="F325" s="6"/>
      <c r="G325" s="6"/>
      <c r="H325" s="6"/>
      <c r="I325" s="6"/>
    </row>
    <row r="326" spans="2:9" x14ac:dyDescent="0.75">
      <c r="B326" s="12"/>
      <c r="C326" s="6"/>
      <c r="D326" s="6"/>
      <c r="E326" s="6"/>
      <c r="F326" s="6"/>
      <c r="G326" s="6"/>
      <c r="H326" s="6"/>
      <c r="I326" s="6"/>
    </row>
    <row r="327" spans="2:9" x14ac:dyDescent="0.75">
      <c r="B327" s="12"/>
      <c r="C327" s="6"/>
      <c r="D327" s="6"/>
      <c r="E327" s="6"/>
      <c r="F327" s="6"/>
      <c r="G327" s="6"/>
      <c r="H327" s="6"/>
      <c r="I327" s="6"/>
    </row>
    <row r="328" spans="2:9" x14ac:dyDescent="0.75">
      <c r="B328" s="12"/>
      <c r="C328" s="6"/>
      <c r="D328" s="6"/>
      <c r="E328" s="6"/>
      <c r="F328" s="6"/>
      <c r="G328" s="6"/>
      <c r="H328" s="6"/>
      <c r="I328" s="6"/>
    </row>
    <row r="329" spans="2:9" x14ac:dyDescent="0.75">
      <c r="B329" s="12"/>
      <c r="C329" s="6"/>
      <c r="D329" s="6"/>
      <c r="E329" s="6"/>
      <c r="F329" s="6"/>
      <c r="G329" s="6"/>
      <c r="H329" s="6"/>
      <c r="I329" s="6"/>
    </row>
    <row r="330" spans="2:9" x14ac:dyDescent="0.75">
      <c r="B330" s="12"/>
      <c r="C330" s="6"/>
      <c r="D330" s="6"/>
      <c r="E330" s="6"/>
      <c r="F330" s="6"/>
      <c r="G330" s="6"/>
      <c r="H330" s="6"/>
      <c r="I330" s="6"/>
    </row>
    <row r="331" spans="2:9" x14ac:dyDescent="0.75">
      <c r="B331" s="12"/>
      <c r="C331" s="6"/>
      <c r="D331" s="6"/>
      <c r="E331" s="6"/>
      <c r="F331" s="6"/>
      <c r="G331" s="6"/>
      <c r="H331" s="6"/>
      <c r="I331" s="6"/>
    </row>
    <row r="332" spans="2:9" x14ac:dyDescent="0.75">
      <c r="B332" s="12"/>
      <c r="C332" s="6"/>
      <c r="D332" s="6"/>
      <c r="E332" s="6"/>
      <c r="F332" s="6"/>
      <c r="G332" s="6"/>
      <c r="H332" s="6"/>
      <c r="I332" s="6"/>
    </row>
    <row r="333" spans="2:9" x14ac:dyDescent="0.75">
      <c r="B333" s="12"/>
      <c r="C333" s="6"/>
      <c r="D333" s="6"/>
      <c r="E333" s="6"/>
      <c r="F333" s="6"/>
      <c r="G333" s="6"/>
      <c r="H333" s="6"/>
      <c r="I333" s="6"/>
    </row>
    <row r="334" spans="2:9" x14ac:dyDescent="0.75">
      <c r="B334" s="12"/>
      <c r="C334" s="6"/>
      <c r="D334" s="6"/>
      <c r="E334" s="6"/>
      <c r="F334" s="6"/>
      <c r="G334" s="6"/>
      <c r="H334" s="6"/>
      <c r="I334" s="6"/>
    </row>
    <row r="335" spans="2:9" x14ac:dyDescent="0.75">
      <c r="B335" s="12"/>
      <c r="C335" s="6"/>
      <c r="D335" s="6"/>
      <c r="E335" s="6"/>
      <c r="F335" s="6"/>
      <c r="G335" s="6"/>
      <c r="H335" s="6"/>
      <c r="I335" s="6"/>
    </row>
    <row r="336" spans="2:9" x14ac:dyDescent="0.75">
      <c r="B336" s="12"/>
      <c r="C336" s="6"/>
      <c r="D336" s="6"/>
      <c r="E336" s="6"/>
      <c r="F336" s="6"/>
      <c r="G336" s="6"/>
      <c r="H336" s="6"/>
      <c r="I336" s="6"/>
    </row>
    <row r="337" spans="2:9" x14ac:dyDescent="0.75">
      <c r="B337" s="12"/>
      <c r="C337" s="6"/>
      <c r="D337" s="6"/>
      <c r="E337" s="6"/>
      <c r="F337" s="6"/>
      <c r="G337" s="6"/>
      <c r="H337" s="6"/>
      <c r="I337" s="6"/>
    </row>
    <row r="338" spans="2:9" x14ac:dyDescent="0.75">
      <c r="B338" s="12"/>
      <c r="C338" s="6"/>
      <c r="D338" s="6"/>
      <c r="E338" s="6"/>
      <c r="F338" s="6"/>
      <c r="G338" s="6"/>
      <c r="H338" s="6"/>
      <c r="I338" s="6"/>
    </row>
    <row r="339" spans="2:9" x14ac:dyDescent="0.75">
      <c r="B339" s="12"/>
      <c r="C339" s="6"/>
      <c r="D339" s="6"/>
      <c r="E339" s="6"/>
      <c r="F339" s="6"/>
      <c r="G339" s="6"/>
      <c r="H339" s="6"/>
      <c r="I339" s="6"/>
    </row>
    <row r="340" spans="2:9" x14ac:dyDescent="0.75">
      <c r="B340" s="12"/>
      <c r="C340" s="6"/>
      <c r="D340" s="6"/>
      <c r="E340" s="6"/>
      <c r="F340" s="6"/>
      <c r="G340" s="6"/>
      <c r="H340" s="6"/>
      <c r="I340" s="6"/>
    </row>
    <row r="341" spans="2:9" x14ac:dyDescent="0.75">
      <c r="B341" s="12"/>
      <c r="C341" s="6"/>
      <c r="D341" s="6"/>
      <c r="E341" s="6"/>
      <c r="F341" s="6"/>
      <c r="G341" s="6"/>
      <c r="H341" s="6"/>
      <c r="I341" s="6"/>
    </row>
    <row r="342" spans="2:9" x14ac:dyDescent="0.75">
      <c r="B342" s="12"/>
      <c r="C342" s="6"/>
      <c r="D342" s="6"/>
      <c r="E342" s="6"/>
      <c r="F342" s="6"/>
      <c r="G342" s="6"/>
      <c r="H342" s="6"/>
      <c r="I342" s="6"/>
    </row>
    <row r="343" spans="2:9" x14ac:dyDescent="0.75">
      <c r="B343" s="12"/>
      <c r="C343" s="6"/>
      <c r="D343" s="6"/>
      <c r="E343" s="6"/>
      <c r="F343" s="6"/>
      <c r="G343" s="6"/>
      <c r="H343" s="6"/>
      <c r="I343" s="6"/>
    </row>
    <row r="344" spans="2:9" x14ac:dyDescent="0.75">
      <c r="B344" s="12"/>
      <c r="C344" s="6"/>
      <c r="D344" s="6"/>
      <c r="E344" s="6"/>
      <c r="F344" s="6"/>
      <c r="G344" s="6"/>
      <c r="H344" s="6"/>
      <c r="I344" s="6"/>
    </row>
    <row r="345" spans="2:9" x14ac:dyDescent="0.75">
      <c r="B345" s="12"/>
      <c r="C345" s="6"/>
      <c r="D345" s="6"/>
      <c r="E345" s="6"/>
      <c r="F345" s="6"/>
      <c r="G345" s="6"/>
      <c r="H345" s="6"/>
      <c r="I345" s="6"/>
    </row>
    <row r="346" spans="2:9" x14ac:dyDescent="0.75">
      <c r="B346" s="12"/>
      <c r="C346" s="6"/>
      <c r="D346" s="6"/>
      <c r="E346" s="6"/>
      <c r="F346" s="6"/>
      <c r="G346" s="6"/>
      <c r="H346" s="6"/>
      <c r="I346" s="6"/>
    </row>
    <row r="347" spans="2:9" x14ac:dyDescent="0.75">
      <c r="B347" s="12"/>
      <c r="C347" s="6"/>
      <c r="D347" s="6"/>
      <c r="E347" s="6"/>
      <c r="F347" s="6"/>
      <c r="G347" s="6"/>
      <c r="H347" s="6"/>
      <c r="I347" s="6"/>
    </row>
    <row r="348" spans="2:9" x14ac:dyDescent="0.75">
      <c r="B348" s="12"/>
      <c r="C348" s="6"/>
      <c r="D348" s="6"/>
      <c r="E348" s="6"/>
      <c r="F348" s="6"/>
      <c r="G348" s="6"/>
      <c r="H348" s="6"/>
      <c r="I348" s="6"/>
    </row>
    <row r="349" spans="2:9" x14ac:dyDescent="0.75">
      <c r="B349" s="12"/>
      <c r="C349" s="6"/>
      <c r="D349" s="6"/>
      <c r="E349" s="6"/>
      <c r="F349" s="6"/>
      <c r="G349" s="6"/>
      <c r="H349" s="6"/>
      <c r="I349" s="6"/>
    </row>
    <row r="350" spans="2:9" x14ac:dyDescent="0.75">
      <c r="B350" s="12"/>
      <c r="C350" s="6"/>
      <c r="D350" s="6"/>
      <c r="E350" s="6"/>
      <c r="F350" s="6"/>
      <c r="G350" s="6"/>
      <c r="H350" s="6"/>
      <c r="I350" s="6"/>
    </row>
    <row r="351" spans="2:9" x14ac:dyDescent="0.75">
      <c r="B351" s="12"/>
      <c r="C351" s="6"/>
      <c r="D351" s="6"/>
      <c r="E351" s="6"/>
      <c r="F351" s="6"/>
      <c r="G351" s="6"/>
      <c r="H351" s="6"/>
      <c r="I351" s="6"/>
    </row>
    <row r="352" spans="2:9" x14ac:dyDescent="0.75">
      <c r="B352" s="12"/>
      <c r="C352" s="6"/>
      <c r="D352" s="6"/>
      <c r="E352" s="6"/>
      <c r="F352" s="6"/>
      <c r="G352" s="6"/>
      <c r="H352" s="6"/>
      <c r="I352" s="6"/>
    </row>
    <row r="353" spans="2:9" x14ac:dyDescent="0.75">
      <c r="B353" s="12"/>
      <c r="C353" s="6"/>
      <c r="D353" s="6"/>
      <c r="E353" s="6"/>
      <c r="F353" s="6"/>
      <c r="G353" s="6"/>
      <c r="H353" s="6"/>
      <c r="I353" s="6"/>
    </row>
    <row r="354" spans="2:9" x14ac:dyDescent="0.75">
      <c r="B354" s="12"/>
      <c r="C354" s="6"/>
      <c r="D354" s="6"/>
      <c r="E354" s="6"/>
      <c r="F354" s="6"/>
      <c r="G354" s="6"/>
      <c r="H354" s="6"/>
      <c r="I354" s="6"/>
    </row>
    <row r="355" spans="2:9" x14ac:dyDescent="0.75">
      <c r="B355" s="12"/>
      <c r="C355" s="6"/>
      <c r="D355" s="6"/>
      <c r="E355" s="6"/>
      <c r="F355" s="6"/>
      <c r="G355" s="6"/>
      <c r="H355" s="6"/>
      <c r="I355" s="6"/>
    </row>
    <row r="356" spans="2:9" x14ac:dyDescent="0.75">
      <c r="B356" s="12"/>
      <c r="C356" s="6"/>
      <c r="D356" s="6"/>
      <c r="E356" s="6"/>
      <c r="F356" s="6"/>
      <c r="G356" s="6"/>
      <c r="H356" s="6"/>
      <c r="I356" s="6"/>
    </row>
    <row r="357" spans="2:9" x14ac:dyDescent="0.75">
      <c r="B357" s="12"/>
      <c r="C357" s="6"/>
      <c r="D357" s="6"/>
      <c r="E357" s="6"/>
      <c r="F357" s="6"/>
      <c r="G357" s="6"/>
      <c r="H357" s="6"/>
      <c r="I357" s="6"/>
    </row>
    <row r="358" spans="2:9" x14ac:dyDescent="0.75">
      <c r="B358" s="12"/>
      <c r="C358" s="6"/>
      <c r="D358" s="6"/>
      <c r="E358" s="6"/>
      <c r="F358" s="6"/>
      <c r="G358" s="6"/>
      <c r="H358" s="6"/>
      <c r="I358" s="6"/>
    </row>
    <row r="359" spans="2:9" x14ac:dyDescent="0.75">
      <c r="B359" s="12"/>
      <c r="C359" s="6"/>
      <c r="D359" s="6"/>
      <c r="E359" s="6"/>
      <c r="F359" s="6"/>
      <c r="G359" s="6"/>
      <c r="H359" s="6"/>
      <c r="I359" s="6"/>
    </row>
    <row r="360" spans="2:9" x14ac:dyDescent="0.75">
      <c r="B360" s="12"/>
      <c r="C360" s="6"/>
      <c r="D360" s="6"/>
      <c r="E360" s="6"/>
      <c r="F360" s="6"/>
      <c r="G360" s="6"/>
      <c r="H360" s="6"/>
      <c r="I360" s="6"/>
    </row>
    <row r="361" spans="2:9" x14ac:dyDescent="0.75">
      <c r="B361" s="12"/>
      <c r="C361" s="6"/>
      <c r="D361" s="6"/>
      <c r="E361" s="6"/>
      <c r="F361" s="6"/>
      <c r="G361" s="6"/>
      <c r="H361" s="6"/>
      <c r="I361" s="6"/>
    </row>
    <row r="362" spans="2:9" x14ac:dyDescent="0.75">
      <c r="B362" s="12"/>
      <c r="C362" s="6"/>
      <c r="D362" s="6"/>
      <c r="E362" s="6"/>
      <c r="F362" s="6"/>
      <c r="G362" s="6"/>
      <c r="H362" s="6"/>
      <c r="I362" s="6"/>
    </row>
    <row r="363" spans="2:9" x14ac:dyDescent="0.75">
      <c r="B363" s="12"/>
      <c r="C363" s="6"/>
      <c r="D363" s="6"/>
      <c r="E363" s="6"/>
      <c r="F363" s="6"/>
      <c r="G363" s="6"/>
      <c r="H363" s="6"/>
      <c r="I363" s="6"/>
    </row>
    <row r="364" spans="2:9" x14ac:dyDescent="0.75">
      <c r="B364" s="12"/>
      <c r="C364" s="6"/>
      <c r="D364" s="6"/>
      <c r="E364" s="6"/>
      <c r="F364" s="6"/>
      <c r="G364" s="6"/>
      <c r="H364" s="6"/>
      <c r="I364" s="6"/>
    </row>
    <row r="365" spans="2:9" x14ac:dyDescent="0.75">
      <c r="B365" s="12"/>
      <c r="C365" s="6"/>
      <c r="D365" s="6"/>
      <c r="E365" s="6"/>
      <c r="F365" s="6"/>
      <c r="G365" s="6"/>
      <c r="H365" s="6"/>
      <c r="I365" s="6"/>
    </row>
    <row r="366" spans="2:9" x14ac:dyDescent="0.75">
      <c r="B366" s="12"/>
      <c r="C366" s="6"/>
      <c r="D366" s="6"/>
      <c r="E366" s="6"/>
      <c r="F366" s="6"/>
      <c r="G366" s="6"/>
      <c r="H366" s="6"/>
      <c r="I366" s="6"/>
    </row>
    <row r="367" spans="2:9" x14ac:dyDescent="0.75">
      <c r="B367" s="12"/>
      <c r="C367" s="6"/>
      <c r="D367" s="6"/>
      <c r="E367" s="6"/>
      <c r="F367" s="6"/>
      <c r="G367" s="6"/>
      <c r="H367" s="6"/>
      <c r="I367" s="6"/>
    </row>
    <row r="368" spans="2:9" x14ac:dyDescent="0.75">
      <c r="B368" s="12"/>
      <c r="C368" s="6"/>
      <c r="D368" s="6"/>
      <c r="E368" s="6"/>
      <c r="F368" s="6"/>
      <c r="G368" s="6"/>
      <c r="H368" s="6"/>
      <c r="I368" s="6"/>
    </row>
    <row r="369" spans="2:9" x14ac:dyDescent="0.75">
      <c r="B369" s="12"/>
      <c r="C369" s="6"/>
      <c r="D369" s="6"/>
      <c r="E369" s="6"/>
      <c r="F369" s="6"/>
      <c r="G369" s="6"/>
      <c r="H369" s="6"/>
      <c r="I369" s="6"/>
    </row>
    <row r="370" spans="2:9" x14ac:dyDescent="0.75">
      <c r="B370" s="12"/>
      <c r="C370" s="6"/>
      <c r="D370" s="6"/>
      <c r="E370" s="6"/>
      <c r="F370" s="6"/>
      <c r="G370" s="6"/>
      <c r="H370" s="6"/>
      <c r="I370" s="6"/>
    </row>
    <row r="371" spans="2:9" x14ac:dyDescent="0.75">
      <c r="B371" s="12"/>
      <c r="C371" s="6"/>
      <c r="D371" s="6"/>
      <c r="E371" s="6"/>
      <c r="F371" s="6"/>
      <c r="G371" s="6"/>
      <c r="H371" s="6"/>
      <c r="I371" s="6"/>
    </row>
    <row r="372" spans="2:9" x14ac:dyDescent="0.75">
      <c r="B372" s="12"/>
      <c r="C372" s="6"/>
      <c r="D372" s="6"/>
      <c r="E372" s="6"/>
      <c r="F372" s="6"/>
      <c r="G372" s="6"/>
      <c r="H372" s="6"/>
      <c r="I372" s="6"/>
    </row>
    <row r="373" spans="2:9" x14ac:dyDescent="0.75">
      <c r="B373" s="12"/>
      <c r="C373" s="6"/>
      <c r="D373" s="6"/>
      <c r="E373" s="6"/>
      <c r="F373" s="6"/>
      <c r="G373" s="6"/>
      <c r="H373" s="6"/>
      <c r="I373" s="6"/>
    </row>
    <row r="374" spans="2:9" x14ac:dyDescent="0.75">
      <c r="B374" s="12"/>
      <c r="C374" s="6"/>
      <c r="D374" s="6"/>
      <c r="E374" s="6"/>
      <c r="F374" s="6"/>
      <c r="G374" s="6"/>
      <c r="H374" s="6"/>
      <c r="I374" s="6"/>
    </row>
    <row r="375" spans="2:9" x14ac:dyDescent="0.75">
      <c r="B375" s="12"/>
      <c r="C375" s="6"/>
      <c r="D375" s="6"/>
      <c r="E375" s="6"/>
      <c r="F375" s="6"/>
      <c r="G375" s="6"/>
      <c r="H375" s="6"/>
      <c r="I375" s="6"/>
    </row>
    <row r="376" spans="2:9" x14ac:dyDescent="0.75">
      <c r="B376" s="12"/>
      <c r="C376" s="6"/>
      <c r="D376" s="6"/>
      <c r="E376" s="6"/>
      <c r="F376" s="6"/>
      <c r="G376" s="6"/>
      <c r="H376" s="6"/>
      <c r="I376" s="6"/>
    </row>
    <row r="377" spans="2:9" x14ac:dyDescent="0.75">
      <c r="B377" s="12"/>
      <c r="C377" s="6"/>
      <c r="D377" s="6"/>
      <c r="E377" s="6"/>
      <c r="F377" s="6"/>
      <c r="G377" s="6"/>
      <c r="H377" s="6"/>
      <c r="I377" s="6"/>
    </row>
    <row r="378" spans="2:9" x14ac:dyDescent="0.75">
      <c r="B378" s="12"/>
      <c r="C378" s="6"/>
      <c r="D378" s="6"/>
      <c r="E378" s="6"/>
      <c r="F378" s="6"/>
      <c r="G378" s="6"/>
      <c r="H378" s="6"/>
      <c r="I378" s="6"/>
    </row>
    <row r="379" spans="2:9" x14ac:dyDescent="0.75">
      <c r="B379" s="12"/>
      <c r="C379" s="6"/>
      <c r="D379" s="6"/>
      <c r="E379" s="6"/>
      <c r="F379" s="6"/>
      <c r="G379" s="6"/>
      <c r="H379" s="6"/>
      <c r="I379" s="6"/>
    </row>
    <row r="380" spans="2:9" x14ac:dyDescent="0.75">
      <c r="B380" s="12"/>
      <c r="C380" s="6"/>
      <c r="D380" s="6"/>
      <c r="E380" s="6"/>
      <c r="F380" s="6"/>
      <c r="G380" s="6"/>
      <c r="H380" s="6"/>
      <c r="I380" s="6"/>
    </row>
    <row r="381" spans="2:9" x14ac:dyDescent="0.75">
      <c r="B381" s="12"/>
      <c r="C381" s="6"/>
      <c r="D381" s="6"/>
      <c r="E381" s="6"/>
      <c r="F381" s="6"/>
      <c r="G381" s="6"/>
      <c r="H381" s="6"/>
      <c r="I381" s="6"/>
    </row>
    <row r="382" spans="2:9" x14ac:dyDescent="0.75">
      <c r="B382" s="12"/>
      <c r="C382" s="6"/>
      <c r="D382" s="6"/>
      <c r="E382" s="6"/>
      <c r="F382" s="6"/>
      <c r="G382" s="6"/>
      <c r="H382" s="6"/>
      <c r="I382" s="6"/>
    </row>
    <row r="383" spans="2:9" x14ac:dyDescent="0.75">
      <c r="B383" s="12"/>
      <c r="C383" s="6"/>
      <c r="D383" s="6"/>
      <c r="E383" s="6"/>
      <c r="F383" s="6"/>
      <c r="G383" s="6"/>
      <c r="H383" s="6"/>
      <c r="I383" s="6"/>
    </row>
    <row r="384" spans="2:9" x14ac:dyDescent="0.75">
      <c r="B384" s="12"/>
      <c r="C384" s="6"/>
      <c r="D384" s="6"/>
      <c r="E384" s="6"/>
      <c r="F384" s="6"/>
      <c r="G384" s="6"/>
      <c r="H384" s="6"/>
      <c r="I384" s="6"/>
    </row>
    <row r="385" spans="2:9" x14ac:dyDescent="0.75">
      <c r="B385" s="12"/>
      <c r="C385" s="6"/>
      <c r="D385" s="6"/>
      <c r="E385" s="6"/>
      <c r="F385" s="6"/>
      <c r="G385" s="6"/>
      <c r="H385" s="6"/>
      <c r="I385" s="6"/>
    </row>
    <row r="386" spans="2:9" x14ac:dyDescent="0.75">
      <c r="B386" s="12"/>
      <c r="C386" s="6"/>
      <c r="D386" s="6"/>
      <c r="E386" s="6"/>
      <c r="F386" s="6"/>
      <c r="G386" s="6"/>
      <c r="H386" s="6"/>
      <c r="I386" s="6"/>
    </row>
    <row r="387" spans="2:9" x14ac:dyDescent="0.75">
      <c r="B387" s="12"/>
      <c r="C387" s="6"/>
      <c r="D387" s="6"/>
      <c r="E387" s="6"/>
      <c r="F387" s="6"/>
      <c r="G387" s="6"/>
      <c r="H387" s="6"/>
      <c r="I387" s="6"/>
    </row>
    <row r="388" spans="2:9" x14ac:dyDescent="0.75">
      <c r="B388" s="12"/>
      <c r="C388" s="6"/>
      <c r="D388" s="6"/>
      <c r="E388" s="6"/>
      <c r="F388" s="6"/>
      <c r="G388" s="6"/>
      <c r="H388" s="6"/>
      <c r="I388" s="6"/>
    </row>
    <row r="389" spans="2:9" x14ac:dyDescent="0.75">
      <c r="B389" s="12"/>
      <c r="C389" s="6"/>
      <c r="D389" s="6"/>
      <c r="E389" s="6"/>
      <c r="F389" s="6"/>
      <c r="G389" s="6"/>
      <c r="H389" s="6"/>
      <c r="I389" s="6"/>
    </row>
    <row r="390" spans="2:9" x14ac:dyDescent="0.75">
      <c r="B390" s="12"/>
      <c r="C390" s="6"/>
      <c r="D390" s="6"/>
      <c r="E390" s="6"/>
      <c r="F390" s="6"/>
      <c r="G390" s="6"/>
      <c r="H390" s="6"/>
      <c r="I390" s="6"/>
    </row>
    <row r="391" spans="2:9" x14ac:dyDescent="0.75">
      <c r="B391" s="12"/>
      <c r="C391" s="6"/>
      <c r="D391" s="6"/>
      <c r="E391" s="6"/>
      <c r="F391" s="6"/>
      <c r="G391" s="6"/>
      <c r="H391" s="6"/>
      <c r="I391" s="6"/>
    </row>
    <row r="392" spans="2:9" x14ac:dyDescent="0.75">
      <c r="B392" s="12"/>
      <c r="C392" s="6"/>
      <c r="D392" s="6"/>
      <c r="E392" s="6"/>
      <c r="F392" s="6"/>
      <c r="G392" s="6"/>
      <c r="H392" s="6"/>
      <c r="I392" s="6"/>
    </row>
    <row r="393" spans="2:9" x14ac:dyDescent="0.75">
      <c r="B393" s="12"/>
      <c r="C393" s="6"/>
      <c r="D393" s="6"/>
      <c r="E393" s="6"/>
      <c r="F393" s="6"/>
      <c r="G393" s="6"/>
      <c r="H393" s="6"/>
      <c r="I393" s="6"/>
    </row>
    <row r="394" spans="2:9" x14ac:dyDescent="0.75">
      <c r="B394" s="12"/>
      <c r="C394" s="6"/>
      <c r="D394" s="6"/>
      <c r="E394" s="6"/>
      <c r="F394" s="6"/>
      <c r="G394" s="6"/>
      <c r="H394" s="6"/>
      <c r="I394" s="6"/>
    </row>
    <row r="395" spans="2:9" x14ac:dyDescent="0.75">
      <c r="B395" s="12"/>
      <c r="C395" s="6"/>
      <c r="D395" s="6"/>
      <c r="E395" s="6"/>
      <c r="F395" s="6"/>
      <c r="G395" s="6"/>
      <c r="H395" s="6"/>
      <c r="I395" s="6"/>
    </row>
    <row r="396" spans="2:9" x14ac:dyDescent="0.75">
      <c r="B396" s="12"/>
      <c r="C396" s="6"/>
      <c r="D396" s="6"/>
      <c r="E396" s="6"/>
      <c r="F396" s="6"/>
      <c r="G396" s="6"/>
      <c r="H396" s="6"/>
      <c r="I396" s="6"/>
    </row>
    <row r="397" spans="2:9" x14ac:dyDescent="0.75">
      <c r="B397" s="12"/>
      <c r="C397" s="6"/>
      <c r="D397" s="6"/>
      <c r="E397" s="6"/>
      <c r="F397" s="6"/>
      <c r="G397" s="6"/>
      <c r="H397" s="6"/>
      <c r="I397" s="6"/>
    </row>
    <row r="398" spans="2:9" x14ac:dyDescent="0.75">
      <c r="B398" s="12"/>
      <c r="C398" s="6"/>
      <c r="D398" s="6"/>
      <c r="E398" s="6"/>
      <c r="F398" s="6"/>
      <c r="G398" s="6"/>
      <c r="H398" s="6"/>
      <c r="I398" s="6"/>
    </row>
    <row r="399" spans="2:9" x14ac:dyDescent="0.75">
      <c r="B399" s="12"/>
      <c r="C399" s="6"/>
      <c r="D399" s="6"/>
      <c r="E399" s="6"/>
      <c r="F399" s="6"/>
      <c r="G399" s="6"/>
      <c r="H399" s="6"/>
      <c r="I399" s="6"/>
    </row>
    <row r="400" spans="2:9" x14ac:dyDescent="0.75">
      <c r="B400" s="12"/>
      <c r="C400" s="6"/>
      <c r="D400" s="6"/>
      <c r="E400" s="6"/>
      <c r="F400" s="6"/>
      <c r="G400" s="6"/>
      <c r="H400" s="6"/>
      <c r="I400" s="6"/>
    </row>
    <row r="401" spans="2:9" x14ac:dyDescent="0.75">
      <c r="B401" s="12"/>
      <c r="C401" s="6"/>
      <c r="D401" s="6"/>
      <c r="E401" s="6"/>
      <c r="F401" s="6"/>
      <c r="G401" s="6"/>
      <c r="H401" s="6"/>
      <c r="I401" s="6"/>
    </row>
    <row r="402" spans="2:9" x14ac:dyDescent="0.75">
      <c r="B402" s="12"/>
      <c r="C402" s="6"/>
      <c r="D402" s="6"/>
      <c r="E402" s="6"/>
      <c r="F402" s="6"/>
      <c r="G402" s="6"/>
      <c r="H402" s="6"/>
      <c r="I402" s="6"/>
    </row>
    <row r="403" spans="2:9" x14ac:dyDescent="0.75">
      <c r="B403" s="12"/>
      <c r="C403" s="6"/>
      <c r="D403" s="6"/>
      <c r="E403" s="6"/>
      <c r="F403" s="6"/>
      <c r="G403" s="6"/>
      <c r="H403" s="6"/>
      <c r="I403" s="6"/>
    </row>
    <row r="404" spans="2:9" x14ac:dyDescent="0.75">
      <c r="B404" s="12"/>
      <c r="C404" s="6"/>
      <c r="D404" s="6"/>
      <c r="E404" s="6"/>
      <c r="F404" s="6"/>
      <c r="G404" s="6"/>
      <c r="H404" s="6"/>
      <c r="I404" s="6"/>
    </row>
    <row r="405" spans="2:9" x14ac:dyDescent="0.75">
      <c r="B405" s="12"/>
      <c r="C405" s="6"/>
      <c r="D405" s="6"/>
      <c r="E405" s="6"/>
      <c r="F405" s="6"/>
      <c r="G405" s="6"/>
      <c r="H405" s="6"/>
      <c r="I405" s="6"/>
    </row>
    <row r="406" spans="2:9" x14ac:dyDescent="0.75">
      <c r="B406" s="12"/>
      <c r="C406" s="6"/>
      <c r="D406" s="6"/>
      <c r="E406" s="6"/>
      <c r="F406" s="6"/>
      <c r="G406" s="6"/>
      <c r="H406" s="6"/>
      <c r="I406" s="6"/>
    </row>
    <row r="407" spans="2:9" x14ac:dyDescent="0.75">
      <c r="B407" s="12"/>
      <c r="C407" s="6"/>
      <c r="D407" s="6"/>
      <c r="E407" s="6"/>
      <c r="F407" s="6"/>
      <c r="G407" s="6"/>
      <c r="H407" s="6"/>
      <c r="I407" s="6"/>
    </row>
    <row r="408" spans="2:9" x14ac:dyDescent="0.75">
      <c r="B408" s="12"/>
      <c r="C408" s="6"/>
      <c r="D408" s="6"/>
      <c r="E408" s="6"/>
      <c r="F408" s="6"/>
      <c r="G408" s="6"/>
      <c r="H408" s="6"/>
      <c r="I408" s="6"/>
    </row>
    <row r="409" spans="2:9" x14ac:dyDescent="0.75">
      <c r="B409" s="12"/>
      <c r="C409" s="6"/>
      <c r="D409" s="6"/>
      <c r="E409" s="6"/>
      <c r="F409" s="6"/>
      <c r="G409" s="6"/>
      <c r="H409" s="6"/>
      <c r="I409" s="6"/>
    </row>
    <row r="410" spans="2:9" x14ac:dyDescent="0.75">
      <c r="B410" s="12"/>
      <c r="C410" s="6"/>
      <c r="D410" s="6"/>
      <c r="E410" s="6"/>
      <c r="F410" s="6"/>
      <c r="G410" s="6"/>
      <c r="H410" s="6"/>
      <c r="I410" s="6"/>
    </row>
    <row r="411" spans="2:9" x14ac:dyDescent="0.75">
      <c r="B411" s="12"/>
      <c r="C411" s="6"/>
      <c r="D411" s="6"/>
      <c r="E411" s="6"/>
      <c r="F411" s="6"/>
      <c r="G411" s="6"/>
      <c r="H411" s="6"/>
      <c r="I411" s="6"/>
    </row>
    <row r="412" spans="2:9" x14ac:dyDescent="0.75">
      <c r="B412" s="12"/>
      <c r="C412" s="6"/>
      <c r="D412" s="6"/>
      <c r="E412" s="6"/>
      <c r="F412" s="6"/>
      <c r="G412" s="6"/>
      <c r="H412" s="6"/>
      <c r="I412" s="6"/>
    </row>
    <row r="413" spans="2:9" x14ac:dyDescent="0.75">
      <c r="B413" s="12"/>
      <c r="C413" s="6"/>
      <c r="D413" s="6"/>
      <c r="E413" s="6"/>
      <c r="F413" s="6"/>
      <c r="G413" s="6"/>
      <c r="H413" s="6"/>
      <c r="I413" s="6"/>
    </row>
    <row r="414" spans="2:9" x14ac:dyDescent="0.75">
      <c r="B414" s="12"/>
      <c r="C414" s="6"/>
      <c r="D414" s="6"/>
      <c r="E414" s="6"/>
      <c r="F414" s="6"/>
      <c r="G414" s="6"/>
      <c r="H414" s="6"/>
      <c r="I414" s="6"/>
    </row>
    <row r="415" spans="2:9" x14ac:dyDescent="0.75">
      <c r="B415" s="12"/>
      <c r="C415" s="6"/>
      <c r="D415" s="6"/>
      <c r="E415" s="6"/>
      <c r="F415" s="6"/>
      <c r="G415" s="6"/>
      <c r="H415" s="6"/>
      <c r="I415" s="6"/>
    </row>
    <row r="416" spans="2:9" x14ac:dyDescent="0.75">
      <c r="B416" s="12"/>
      <c r="C416" s="6"/>
      <c r="D416" s="6"/>
      <c r="E416" s="6"/>
      <c r="F416" s="6"/>
      <c r="G416" s="6"/>
      <c r="H416" s="6"/>
      <c r="I416" s="6"/>
    </row>
    <row r="417" spans="2:9" x14ac:dyDescent="0.75">
      <c r="B417" s="12"/>
      <c r="C417" s="6"/>
      <c r="D417" s="6"/>
      <c r="E417" s="6"/>
      <c r="F417" s="6"/>
      <c r="G417" s="6"/>
      <c r="H417" s="6"/>
      <c r="I417" s="6"/>
    </row>
    <row r="418" spans="2:9" x14ac:dyDescent="0.75">
      <c r="B418" s="12"/>
      <c r="C418" s="6"/>
      <c r="D418" s="6"/>
      <c r="E418" s="6"/>
      <c r="F418" s="6"/>
      <c r="G418" s="6"/>
      <c r="H418" s="6"/>
      <c r="I418" s="6"/>
    </row>
    <row r="419" spans="2:9" x14ac:dyDescent="0.75">
      <c r="B419" s="12"/>
      <c r="C419" s="6"/>
      <c r="D419" s="6"/>
      <c r="E419" s="6"/>
      <c r="F419" s="6"/>
      <c r="G419" s="6"/>
      <c r="H419" s="6"/>
      <c r="I419" s="6"/>
    </row>
    <row r="420" spans="2:9" x14ac:dyDescent="0.75">
      <c r="B420" s="12"/>
      <c r="C420" s="6"/>
      <c r="D420" s="6"/>
      <c r="E420" s="6"/>
      <c r="F420" s="6"/>
      <c r="G420" s="6"/>
      <c r="H420" s="6"/>
      <c r="I420" s="6"/>
    </row>
    <row r="421" spans="2:9" x14ac:dyDescent="0.75">
      <c r="B421" s="12"/>
      <c r="C421" s="6"/>
      <c r="D421" s="6"/>
      <c r="E421" s="6"/>
      <c r="F421" s="6"/>
      <c r="G421" s="6"/>
      <c r="H421" s="6"/>
      <c r="I421" s="6"/>
    </row>
    <row r="422" spans="2:9" x14ac:dyDescent="0.75">
      <c r="B422" s="12"/>
      <c r="C422" s="6"/>
      <c r="D422" s="6"/>
      <c r="E422" s="6"/>
      <c r="F422" s="6"/>
      <c r="G422" s="6"/>
      <c r="H422" s="6"/>
      <c r="I422" s="6"/>
    </row>
    <row r="423" spans="2:9" x14ac:dyDescent="0.75">
      <c r="B423" s="12"/>
      <c r="C423" s="6"/>
      <c r="D423" s="6"/>
      <c r="E423" s="6"/>
      <c r="F423" s="6"/>
      <c r="G423" s="6"/>
      <c r="H423" s="6"/>
      <c r="I423" s="6"/>
    </row>
    <row r="424" spans="2:9" x14ac:dyDescent="0.75">
      <c r="B424" s="12"/>
      <c r="C424" s="6"/>
      <c r="D424" s="6"/>
      <c r="E424" s="6"/>
      <c r="F424" s="6"/>
      <c r="G424" s="6"/>
      <c r="H424" s="6"/>
      <c r="I424" s="6"/>
    </row>
    <row r="425" spans="2:9" x14ac:dyDescent="0.75">
      <c r="B425" s="12"/>
      <c r="C425" s="6"/>
      <c r="D425" s="6"/>
      <c r="E425" s="6"/>
      <c r="F425" s="6"/>
      <c r="G425" s="6"/>
      <c r="H425" s="6"/>
      <c r="I425" s="6"/>
    </row>
    <row r="426" spans="2:9" x14ac:dyDescent="0.75">
      <c r="B426" s="12"/>
      <c r="C426" s="6"/>
      <c r="D426" s="6"/>
      <c r="E426" s="6"/>
      <c r="F426" s="6"/>
      <c r="G426" s="6"/>
      <c r="H426" s="6"/>
      <c r="I426" s="6"/>
    </row>
    <row r="427" spans="2:9" x14ac:dyDescent="0.75">
      <c r="B427" s="12"/>
      <c r="C427" s="6"/>
      <c r="D427" s="6"/>
      <c r="E427" s="6"/>
      <c r="F427" s="6"/>
      <c r="G427" s="6"/>
      <c r="H427" s="6"/>
      <c r="I427" s="6"/>
    </row>
    <row r="428" spans="2:9" x14ac:dyDescent="0.75">
      <c r="B428" s="12"/>
      <c r="C428" s="6"/>
      <c r="D428" s="6"/>
      <c r="E428" s="6"/>
      <c r="F428" s="6"/>
      <c r="G428" s="6"/>
      <c r="H428" s="6"/>
      <c r="I428" s="6"/>
    </row>
    <row r="429" spans="2:9" x14ac:dyDescent="0.75">
      <c r="B429" s="12"/>
      <c r="C429" s="6"/>
      <c r="D429" s="6"/>
      <c r="E429" s="6"/>
      <c r="F429" s="6"/>
      <c r="G429" s="6"/>
      <c r="H429" s="6"/>
      <c r="I429" s="6"/>
    </row>
    <row r="430" spans="2:9" x14ac:dyDescent="0.75">
      <c r="B430" s="12"/>
      <c r="C430" s="6"/>
      <c r="D430" s="6"/>
      <c r="E430" s="6"/>
      <c r="F430" s="6"/>
      <c r="G430" s="6"/>
      <c r="H430" s="6"/>
      <c r="I430" s="6"/>
    </row>
    <row r="431" spans="2:9" x14ac:dyDescent="0.75">
      <c r="B431" s="12"/>
      <c r="C431" s="6"/>
      <c r="D431" s="6"/>
      <c r="E431" s="6"/>
      <c r="F431" s="6"/>
      <c r="G431" s="6"/>
      <c r="H431" s="6"/>
      <c r="I431" s="6"/>
    </row>
    <row r="432" spans="2:9" x14ac:dyDescent="0.75">
      <c r="B432" s="12"/>
      <c r="C432" s="6"/>
      <c r="D432" s="6"/>
      <c r="E432" s="6"/>
      <c r="F432" s="6"/>
      <c r="G432" s="6"/>
      <c r="H432" s="6"/>
      <c r="I432" s="6"/>
    </row>
    <row r="433" spans="2:9" x14ac:dyDescent="0.75">
      <c r="B433" s="12"/>
      <c r="C433" s="6"/>
      <c r="D433" s="6"/>
      <c r="E433" s="6"/>
      <c r="F433" s="6"/>
      <c r="G433" s="6"/>
      <c r="H433" s="6"/>
      <c r="I433" s="6"/>
    </row>
    <row r="434" spans="2:9" x14ac:dyDescent="0.75">
      <c r="B434" s="12"/>
      <c r="C434" s="6"/>
      <c r="D434" s="6"/>
      <c r="E434" s="6"/>
      <c r="F434" s="6"/>
      <c r="G434" s="6"/>
      <c r="H434" s="6"/>
      <c r="I434" s="6"/>
    </row>
    <row r="435" spans="2:9" x14ac:dyDescent="0.75">
      <c r="B435" s="12"/>
      <c r="C435" s="6"/>
      <c r="D435" s="6"/>
      <c r="E435" s="6"/>
      <c r="F435" s="6"/>
      <c r="G435" s="6"/>
      <c r="H435" s="6"/>
      <c r="I435" s="6"/>
    </row>
    <row r="436" spans="2:9" x14ac:dyDescent="0.75">
      <c r="B436" s="12"/>
      <c r="C436" s="6"/>
      <c r="D436" s="6"/>
      <c r="E436" s="6"/>
      <c r="F436" s="6"/>
      <c r="G436" s="6"/>
      <c r="H436" s="6"/>
      <c r="I436" s="6"/>
    </row>
    <row r="437" spans="2:9" x14ac:dyDescent="0.75">
      <c r="B437" s="12"/>
      <c r="C437" s="6"/>
      <c r="D437" s="6"/>
      <c r="E437" s="6"/>
      <c r="F437" s="6"/>
      <c r="G437" s="6"/>
      <c r="H437" s="6"/>
      <c r="I437" s="6"/>
    </row>
    <row r="438" spans="2:9" x14ac:dyDescent="0.75">
      <c r="B438" s="12"/>
      <c r="C438" s="6"/>
      <c r="D438" s="6"/>
      <c r="E438" s="6"/>
      <c r="F438" s="6"/>
      <c r="G438" s="6"/>
      <c r="H438" s="6"/>
      <c r="I438" s="6"/>
    </row>
    <row r="439" spans="2:9" x14ac:dyDescent="0.75">
      <c r="B439" s="12"/>
      <c r="C439" s="6"/>
      <c r="D439" s="6"/>
      <c r="E439" s="6"/>
      <c r="F439" s="6"/>
      <c r="G439" s="6"/>
      <c r="H439" s="6"/>
      <c r="I439" s="6"/>
    </row>
    <row r="440" spans="2:9" x14ac:dyDescent="0.75">
      <c r="B440" s="12"/>
      <c r="C440" s="6"/>
      <c r="D440" s="6"/>
      <c r="E440" s="6"/>
      <c r="F440" s="6"/>
      <c r="G440" s="6"/>
      <c r="H440" s="6"/>
      <c r="I440" s="6"/>
    </row>
    <row r="441" spans="2:9" x14ac:dyDescent="0.75">
      <c r="B441" s="12"/>
      <c r="C441" s="6"/>
      <c r="D441" s="6"/>
      <c r="E441" s="6"/>
      <c r="F441" s="6"/>
      <c r="G441" s="6"/>
      <c r="H441" s="6"/>
      <c r="I441" s="6"/>
    </row>
    <row r="442" spans="2:9" x14ac:dyDescent="0.75">
      <c r="B442" s="12"/>
      <c r="C442" s="6"/>
      <c r="D442" s="6"/>
      <c r="E442" s="6"/>
      <c r="F442" s="6"/>
      <c r="G442" s="6"/>
      <c r="H442" s="6"/>
      <c r="I442" s="6"/>
    </row>
    <row r="443" spans="2:9" x14ac:dyDescent="0.75">
      <c r="B443" s="12"/>
      <c r="C443" s="6"/>
      <c r="D443" s="6"/>
      <c r="E443" s="6"/>
      <c r="F443" s="6"/>
      <c r="G443" s="6"/>
      <c r="H443" s="6"/>
      <c r="I443" s="6"/>
    </row>
    <row r="444" spans="2:9" x14ac:dyDescent="0.75">
      <c r="B444" s="12"/>
      <c r="C444" s="6"/>
      <c r="D444" s="6"/>
      <c r="E444" s="6"/>
      <c r="F444" s="6"/>
      <c r="G444" s="6"/>
      <c r="H444" s="6"/>
      <c r="I444" s="6"/>
    </row>
    <row r="445" spans="2:9" x14ac:dyDescent="0.75">
      <c r="B445" s="12"/>
      <c r="C445" s="6"/>
      <c r="D445" s="6"/>
      <c r="E445" s="6"/>
      <c r="F445" s="6"/>
      <c r="G445" s="6"/>
      <c r="H445" s="6"/>
      <c r="I445" s="6"/>
    </row>
    <row r="446" spans="2:9" x14ac:dyDescent="0.75">
      <c r="B446" s="12"/>
      <c r="C446" s="6"/>
      <c r="D446" s="6"/>
      <c r="E446" s="6"/>
      <c r="F446" s="6"/>
      <c r="G446" s="6"/>
      <c r="H446" s="6"/>
      <c r="I446" s="6"/>
    </row>
    <row r="447" spans="2:9" x14ac:dyDescent="0.75">
      <c r="B447" s="12"/>
      <c r="C447" s="6"/>
      <c r="D447" s="6"/>
      <c r="E447" s="6"/>
      <c r="F447" s="6"/>
      <c r="G447" s="6"/>
      <c r="H447" s="6"/>
      <c r="I447" s="6"/>
    </row>
    <row r="448" spans="2:9" x14ac:dyDescent="0.75">
      <c r="B448" s="12"/>
      <c r="C448" s="6"/>
      <c r="D448" s="6"/>
      <c r="E448" s="6"/>
      <c r="F448" s="6"/>
      <c r="G448" s="6"/>
      <c r="H448" s="6"/>
      <c r="I448" s="6"/>
    </row>
    <row r="449" spans="2:9" x14ac:dyDescent="0.75">
      <c r="B449" s="12"/>
      <c r="C449" s="6"/>
      <c r="D449" s="6"/>
      <c r="E449" s="6"/>
      <c r="F449" s="6"/>
      <c r="G449" s="6"/>
      <c r="H449" s="6"/>
      <c r="I449" s="6"/>
    </row>
    <row r="450" spans="2:9" x14ac:dyDescent="0.75">
      <c r="B450" s="12"/>
      <c r="C450" s="6"/>
      <c r="D450" s="6"/>
      <c r="E450" s="6"/>
      <c r="F450" s="6"/>
      <c r="G450" s="6"/>
      <c r="H450" s="6"/>
      <c r="I450" s="6"/>
    </row>
    <row r="451" spans="2:9" x14ac:dyDescent="0.75">
      <c r="B451" s="12"/>
      <c r="C451" s="6"/>
      <c r="D451" s="6"/>
      <c r="E451" s="6"/>
      <c r="F451" s="6"/>
      <c r="G451" s="6"/>
      <c r="H451" s="6"/>
      <c r="I451" s="6"/>
    </row>
    <row r="452" spans="2:9" x14ac:dyDescent="0.75">
      <c r="B452" s="12"/>
      <c r="C452" s="6"/>
      <c r="D452" s="6"/>
      <c r="E452" s="6"/>
      <c r="F452" s="6"/>
      <c r="G452" s="6"/>
      <c r="H452" s="6"/>
      <c r="I452" s="6"/>
    </row>
    <row r="453" spans="2:9" x14ac:dyDescent="0.75">
      <c r="B453" s="12"/>
      <c r="C453" s="6"/>
      <c r="D453" s="6"/>
      <c r="E453" s="6"/>
      <c r="F453" s="6"/>
      <c r="G453" s="6"/>
      <c r="H453" s="6"/>
      <c r="I453" s="6"/>
    </row>
    <row r="454" spans="2:9" x14ac:dyDescent="0.75">
      <c r="B454" s="12"/>
      <c r="C454" s="6"/>
      <c r="D454" s="6"/>
      <c r="E454" s="6"/>
      <c r="F454" s="6"/>
      <c r="G454" s="6"/>
      <c r="H454" s="6"/>
      <c r="I454" s="6"/>
    </row>
    <row r="455" spans="2:9" x14ac:dyDescent="0.75">
      <c r="B455" s="12"/>
      <c r="C455" s="6"/>
      <c r="D455" s="6"/>
      <c r="E455" s="6"/>
      <c r="F455" s="6"/>
      <c r="G455" s="6"/>
      <c r="H455" s="6"/>
      <c r="I455" s="6"/>
    </row>
    <row r="456" spans="2:9" x14ac:dyDescent="0.75">
      <c r="B456" s="12"/>
      <c r="C456" s="6"/>
      <c r="D456" s="6"/>
      <c r="E456" s="6"/>
      <c r="F456" s="6"/>
      <c r="G456" s="6"/>
      <c r="H456" s="6"/>
      <c r="I456" s="6"/>
    </row>
    <row r="457" spans="2:9" x14ac:dyDescent="0.75">
      <c r="B457" s="12"/>
      <c r="C457" s="6"/>
      <c r="D457" s="6"/>
      <c r="E457" s="6"/>
      <c r="F457" s="6"/>
      <c r="G457" s="6"/>
      <c r="H457" s="6"/>
      <c r="I457" s="6"/>
    </row>
    <row r="458" spans="2:9" x14ac:dyDescent="0.75">
      <c r="B458" s="12"/>
      <c r="C458" s="6"/>
      <c r="D458" s="6"/>
      <c r="E458" s="6"/>
      <c r="F458" s="6"/>
      <c r="G458" s="6"/>
      <c r="H458" s="6"/>
      <c r="I458" s="6"/>
    </row>
    <row r="459" spans="2:9" x14ac:dyDescent="0.75">
      <c r="B459" s="12"/>
      <c r="C459" s="6"/>
      <c r="D459" s="6"/>
      <c r="E459" s="6"/>
      <c r="F459" s="6"/>
      <c r="G459" s="6"/>
      <c r="H459" s="6"/>
      <c r="I459" s="6"/>
    </row>
    <row r="460" spans="2:9" x14ac:dyDescent="0.75">
      <c r="B460" s="12"/>
      <c r="C460" s="6"/>
      <c r="D460" s="6"/>
      <c r="E460" s="6"/>
      <c r="F460" s="6"/>
      <c r="G460" s="6"/>
      <c r="H460" s="6"/>
      <c r="I460" s="6"/>
    </row>
    <row r="461" spans="2:9" x14ac:dyDescent="0.75">
      <c r="B461" s="12"/>
      <c r="C461" s="6"/>
      <c r="D461" s="6"/>
      <c r="E461" s="6"/>
      <c r="F461" s="6"/>
      <c r="G461" s="6"/>
      <c r="H461" s="6"/>
      <c r="I461" s="6"/>
    </row>
    <row r="462" spans="2:9" x14ac:dyDescent="0.75">
      <c r="B462" s="12"/>
      <c r="C462" s="6"/>
      <c r="D462" s="6"/>
      <c r="E462" s="6"/>
      <c r="F462" s="6"/>
      <c r="G462" s="6"/>
      <c r="H462" s="6"/>
      <c r="I462" s="6"/>
    </row>
    <row r="463" spans="2:9" x14ac:dyDescent="0.75">
      <c r="B463" s="12"/>
      <c r="C463" s="6"/>
      <c r="D463" s="6"/>
      <c r="E463" s="6"/>
      <c r="F463" s="6"/>
      <c r="G463" s="6"/>
      <c r="H463" s="6"/>
      <c r="I463" s="6"/>
    </row>
    <row r="464" spans="2:9" x14ac:dyDescent="0.75">
      <c r="B464" s="12"/>
      <c r="C464" s="6"/>
      <c r="D464" s="6"/>
      <c r="E464" s="6"/>
      <c r="F464" s="6"/>
      <c r="G464" s="6"/>
      <c r="H464" s="6"/>
      <c r="I464" s="6"/>
    </row>
    <row r="465" spans="2:9" x14ac:dyDescent="0.75">
      <c r="B465" s="12"/>
      <c r="C465" s="6"/>
      <c r="D465" s="6"/>
      <c r="E465" s="6"/>
      <c r="F465" s="6"/>
      <c r="G465" s="6"/>
      <c r="H465" s="6"/>
      <c r="I465" s="6"/>
    </row>
    <row r="466" spans="2:9" x14ac:dyDescent="0.75">
      <c r="B466" s="12"/>
      <c r="C466" s="6"/>
      <c r="D466" s="6"/>
      <c r="E466" s="6"/>
      <c r="F466" s="6"/>
      <c r="G466" s="6"/>
      <c r="H466" s="6"/>
      <c r="I466" s="6"/>
    </row>
    <row r="467" spans="2:9" x14ac:dyDescent="0.75">
      <c r="B467" s="12"/>
      <c r="C467" s="6"/>
      <c r="D467" s="6"/>
      <c r="E467" s="6"/>
      <c r="F467" s="6"/>
      <c r="G467" s="6"/>
      <c r="H467" s="6"/>
      <c r="I467" s="6"/>
    </row>
    <row r="468" spans="2:9" x14ac:dyDescent="0.75">
      <c r="B468" s="12"/>
      <c r="C468" s="6"/>
      <c r="D468" s="6"/>
      <c r="E468" s="6"/>
      <c r="F468" s="6"/>
      <c r="G468" s="6"/>
      <c r="H468" s="6"/>
      <c r="I468" s="6"/>
    </row>
    <row r="469" spans="2:9" x14ac:dyDescent="0.75">
      <c r="B469" s="12"/>
      <c r="C469" s="6"/>
      <c r="D469" s="6"/>
      <c r="E469" s="6"/>
      <c r="F469" s="6"/>
      <c r="G469" s="6"/>
      <c r="H469" s="6"/>
      <c r="I469" s="6"/>
    </row>
    <row r="470" spans="2:9" x14ac:dyDescent="0.75">
      <c r="B470" s="12"/>
      <c r="C470" s="6"/>
      <c r="D470" s="6"/>
      <c r="E470" s="6"/>
      <c r="F470" s="6"/>
      <c r="G470" s="6"/>
      <c r="H470" s="6"/>
      <c r="I470" s="6"/>
    </row>
    <row r="471" spans="2:9" x14ac:dyDescent="0.75">
      <c r="B471" s="12"/>
      <c r="C471" s="6"/>
      <c r="D471" s="6"/>
      <c r="E471" s="6"/>
      <c r="F471" s="6"/>
      <c r="G471" s="6"/>
      <c r="H471" s="6"/>
      <c r="I471" s="6"/>
    </row>
    <row r="472" spans="2:9" x14ac:dyDescent="0.75">
      <c r="B472" s="12"/>
      <c r="C472" s="6"/>
      <c r="D472" s="6"/>
      <c r="E472" s="6"/>
      <c r="F472" s="6"/>
      <c r="G472" s="6"/>
      <c r="H472" s="6"/>
      <c r="I472" s="6"/>
    </row>
    <row r="473" spans="2:9" x14ac:dyDescent="0.75">
      <c r="B473" s="12"/>
      <c r="C473" s="6"/>
      <c r="D473" s="6"/>
      <c r="E473" s="6"/>
      <c r="F473" s="6"/>
      <c r="G473" s="6"/>
      <c r="H473" s="6"/>
      <c r="I473" s="6"/>
    </row>
    <row r="474" spans="2:9" x14ac:dyDescent="0.75">
      <c r="B474" s="12"/>
      <c r="C474" s="6"/>
      <c r="D474" s="6"/>
      <c r="E474" s="6"/>
      <c r="F474" s="6"/>
      <c r="G474" s="6"/>
      <c r="H474" s="6"/>
      <c r="I474" s="6"/>
    </row>
    <row r="475" spans="2:9" x14ac:dyDescent="0.75">
      <c r="B475" s="12"/>
      <c r="C475" s="6"/>
      <c r="D475" s="6"/>
      <c r="E475" s="6"/>
      <c r="F475" s="6"/>
      <c r="G475" s="6"/>
      <c r="H475" s="6"/>
      <c r="I475" s="6"/>
    </row>
    <row r="476" spans="2:9" x14ac:dyDescent="0.75">
      <c r="B476" s="12"/>
      <c r="C476" s="6"/>
      <c r="D476" s="6"/>
      <c r="E476" s="6"/>
      <c r="F476" s="6"/>
      <c r="G476" s="6"/>
      <c r="H476" s="6"/>
      <c r="I476" s="6"/>
    </row>
    <row r="477" spans="2:9" x14ac:dyDescent="0.75">
      <c r="B477" s="12"/>
      <c r="C477" s="6"/>
      <c r="D477" s="6"/>
      <c r="E477" s="6"/>
      <c r="F477" s="6"/>
      <c r="G477" s="6"/>
      <c r="H477" s="6"/>
      <c r="I477" s="6"/>
    </row>
    <row r="478" spans="2:9" x14ac:dyDescent="0.75">
      <c r="B478" s="12"/>
      <c r="C478" s="6"/>
      <c r="D478" s="6"/>
      <c r="E478" s="6"/>
      <c r="F478" s="6"/>
      <c r="G478" s="6"/>
      <c r="H478" s="6"/>
      <c r="I478" s="6"/>
    </row>
    <row r="479" spans="2:9" x14ac:dyDescent="0.75">
      <c r="B479" s="12"/>
      <c r="C479" s="6"/>
      <c r="D479" s="6"/>
      <c r="E479" s="6"/>
      <c r="F479" s="6"/>
      <c r="G479" s="6"/>
      <c r="H479" s="6"/>
      <c r="I479" s="6"/>
    </row>
    <row r="480" spans="2:9" x14ac:dyDescent="0.75">
      <c r="B480" s="12"/>
      <c r="C480" s="6"/>
      <c r="D480" s="6"/>
      <c r="E480" s="6"/>
      <c r="F480" s="6"/>
      <c r="G480" s="6"/>
      <c r="H480" s="6"/>
      <c r="I480" s="6"/>
    </row>
    <row r="481" spans="2:9" x14ac:dyDescent="0.75">
      <c r="B481" s="12"/>
      <c r="C481" s="6"/>
      <c r="D481" s="6"/>
      <c r="E481" s="6"/>
      <c r="F481" s="6"/>
      <c r="G481" s="6"/>
      <c r="H481" s="6"/>
      <c r="I481" s="6"/>
    </row>
    <row r="482" spans="2:9" x14ac:dyDescent="0.75">
      <c r="B482" s="12"/>
      <c r="C482" s="6"/>
      <c r="D482" s="6"/>
      <c r="E482" s="6"/>
      <c r="F482" s="6"/>
      <c r="G482" s="6"/>
      <c r="H482" s="6"/>
      <c r="I482" s="6"/>
    </row>
    <row r="483" spans="2:9" x14ac:dyDescent="0.75">
      <c r="B483" s="12"/>
      <c r="C483" s="6"/>
      <c r="D483" s="6"/>
      <c r="E483" s="6"/>
      <c r="F483" s="6"/>
      <c r="G483" s="6"/>
      <c r="H483" s="6"/>
      <c r="I483" s="6"/>
    </row>
    <row r="484" spans="2:9" x14ac:dyDescent="0.75">
      <c r="B484" s="12"/>
      <c r="C484" s="6"/>
      <c r="D484" s="6"/>
      <c r="E484" s="6"/>
      <c r="F484" s="6"/>
      <c r="G484" s="6"/>
      <c r="H484" s="6"/>
      <c r="I484" s="6"/>
    </row>
    <row r="485" spans="2:9" x14ac:dyDescent="0.75">
      <c r="B485" s="12"/>
      <c r="C485" s="6"/>
      <c r="D485" s="6"/>
      <c r="E485" s="6"/>
      <c r="F485" s="6"/>
      <c r="G485" s="6"/>
      <c r="H485" s="6"/>
      <c r="I485" s="6"/>
    </row>
    <row r="486" spans="2:9" x14ac:dyDescent="0.75">
      <c r="B486" s="12"/>
      <c r="C486" s="6"/>
      <c r="D486" s="6"/>
      <c r="E486" s="6"/>
      <c r="F486" s="6"/>
      <c r="G486" s="6"/>
      <c r="H486" s="6"/>
      <c r="I486" s="6"/>
    </row>
    <row r="487" spans="2:9" x14ac:dyDescent="0.75">
      <c r="B487" s="12"/>
      <c r="C487" s="6"/>
      <c r="D487" s="6"/>
      <c r="E487" s="6"/>
      <c r="F487" s="6"/>
      <c r="G487" s="6"/>
      <c r="H487" s="6"/>
      <c r="I487" s="6"/>
    </row>
    <row r="488" spans="2:9" x14ac:dyDescent="0.75">
      <c r="B488" s="12"/>
      <c r="C488" s="6"/>
      <c r="D488" s="6"/>
      <c r="E488" s="6"/>
      <c r="F488" s="6"/>
      <c r="G488" s="6"/>
      <c r="H488" s="6"/>
      <c r="I488" s="6"/>
    </row>
    <row r="489" spans="2:9" x14ac:dyDescent="0.75">
      <c r="B489" s="12"/>
      <c r="C489" s="6"/>
      <c r="D489" s="6"/>
      <c r="E489" s="6"/>
      <c r="F489" s="6"/>
      <c r="G489" s="6"/>
      <c r="H489" s="6"/>
      <c r="I489" s="6"/>
    </row>
    <row r="490" spans="2:9" x14ac:dyDescent="0.75">
      <c r="B490" s="12"/>
      <c r="C490" s="6"/>
      <c r="D490" s="6"/>
      <c r="E490" s="6"/>
      <c r="F490" s="6"/>
      <c r="G490" s="6"/>
      <c r="H490" s="6"/>
      <c r="I490" s="6"/>
    </row>
    <row r="491" spans="2:9" x14ac:dyDescent="0.75">
      <c r="B491" s="12"/>
      <c r="C491" s="6"/>
      <c r="D491" s="6"/>
      <c r="E491" s="6"/>
      <c r="F491" s="6"/>
      <c r="G491" s="6"/>
      <c r="H491" s="6"/>
      <c r="I491" s="6"/>
    </row>
    <row r="492" spans="2:9" x14ac:dyDescent="0.75">
      <c r="B492" s="12"/>
      <c r="C492" s="6"/>
      <c r="D492" s="6"/>
      <c r="E492" s="6"/>
      <c r="F492" s="6"/>
      <c r="G492" s="6"/>
      <c r="H492" s="6"/>
      <c r="I492" s="6"/>
    </row>
    <row r="493" spans="2:9" x14ac:dyDescent="0.75">
      <c r="B493" s="12"/>
      <c r="C493" s="6"/>
      <c r="D493" s="6"/>
      <c r="E493" s="6"/>
      <c r="F493" s="6"/>
      <c r="G493" s="6"/>
      <c r="H493" s="6"/>
      <c r="I493" s="6"/>
    </row>
    <row r="494" spans="2:9" x14ac:dyDescent="0.75">
      <c r="B494" s="12"/>
      <c r="C494" s="6"/>
      <c r="D494" s="6"/>
      <c r="E494" s="6"/>
      <c r="F494" s="6"/>
      <c r="G494" s="6"/>
      <c r="H494" s="6"/>
      <c r="I494" s="6"/>
    </row>
    <row r="495" spans="2:9" x14ac:dyDescent="0.75">
      <c r="B495" s="12"/>
      <c r="C495" s="6"/>
      <c r="D495" s="6"/>
      <c r="E495" s="6"/>
      <c r="F495" s="6"/>
      <c r="G495" s="6"/>
      <c r="H495" s="6"/>
      <c r="I495" s="6"/>
    </row>
    <row r="496" spans="2:9" x14ac:dyDescent="0.75">
      <c r="B496" s="12"/>
      <c r="C496" s="6"/>
      <c r="D496" s="6"/>
      <c r="E496" s="6"/>
      <c r="F496" s="6"/>
      <c r="G496" s="6"/>
      <c r="H496" s="6"/>
      <c r="I496" s="6"/>
    </row>
    <row r="497" spans="2:9" x14ac:dyDescent="0.75">
      <c r="B497" s="12"/>
      <c r="C497" s="6"/>
      <c r="D497" s="6"/>
      <c r="E497" s="6"/>
      <c r="F497" s="6"/>
      <c r="G497" s="6"/>
      <c r="H497" s="6"/>
      <c r="I497" s="6"/>
    </row>
    <row r="498" spans="2:9" x14ac:dyDescent="0.75">
      <c r="B498" s="12"/>
      <c r="C498" s="6"/>
      <c r="D498" s="6"/>
      <c r="E498" s="6"/>
      <c r="F498" s="6"/>
      <c r="G498" s="6"/>
      <c r="H498" s="6"/>
      <c r="I498" s="6"/>
    </row>
    <row r="499" spans="2:9" x14ac:dyDescent="0.75">
      <c r="B499" s="12"/>
      <c r="C499" s="6"/>
      <c r="D499" s="6"/>
      <c r="E499" s="6"/>
      <c r="F499" s="6"/>
      <c r="G499" s="6"/>
      <c r="H499" s="6"/>
      <c r="I499" s="6"/>
    </row>
    <row r="500" spans="2:9" x14ac:dyDescent="0.75">
      <c r="B500" s="12"/>
      <c r="C500" s="6"/>
      <c r="D500" s="6"/>
      <c r="E500" s="6"/>
      <c r="F500" s="6"/>
      <c r="G500" s="6"/>
      <c r="H500" s="6"/>
      <c r="I500" s="6"/>
    </row>
    <row r="501" spans="2:9" x14ac:dyDescent="0.75">
      <c r="B501" s="12"/>
      <c r="C501" s="6"/>
      <c r="D501" s="6"/>
      <c r="E501" s="6"/>
      <c r="F501" s="6"/>
      <c r="G501" s="6"/>
      <c r="H501" s="6"/>
      <c r="I501" s="6"/>
    </row>
    <row r="502" spans="2:9" x14ac:dyDescent="0.75">
      <c r="B502" s="12"/>
      <c r="C502" s="6"/>
      <c r="D502" s="6"/>
      <c r="E502" s="6"/>
      <c r="F502" s="6"/>
      <c r="G502" s="6"/>
      <c r="H502" s="6"/>
      <c r="I502" s="6"/>
    </row>
    <row r="503" spans="2:9" x14ac:dyDescent="0.75">
      <c r="B503" s="12"/>
      <c r="C503" s="6"/>
      <c r="D503" s="6"/>
      <c r="E503" s="6"/>
      <c r="F503" s="6"/>
      <c r="G503" s="6"/>
      <c r="H503" s="6"/>
      <c r="I503" s="6"/>
    </row>
    <row r="504" spans="2:9" x14ac:dyDescent="0.75">
      <c r="B504" s="12"/>
      <c r="C504" s="6"/>
      <c r="D504" s="6"/>
      <c r="E504" s="6"/>
      <c r="F504" s="6"/>
      <c r="G504" s="6"/>
      <c r="H504" s="6"/>
      <c r="I504" s="6"/>
    </row>
    <row r="505" spans="2:9" x14ac:dyDescent="0.75">
      <c r="B505" s="12"/>
      <c r="C505" s="6"/>
      <c r="D505" s="6"/>
      <c r="E505" s="6"/>
      <c r="F505" s="6"/>
      <c r="G505" s="6"/>
      <c r="H505" s="6"/>
      <c r="I505" s="6"/>
    </row>
    <row r="506" spans="2:9" x14ac:dyDescent="0.75">
      <c r="B506" s="12"/>
      <c r="C506" s="6"/>
      <c r="D506" s="6"/>
      <c r="E506" s="6"/>
      <c r="F506" s="6"/>
      <c r="G506" s="6"/>
      <c r="H506" s="6"/>
      <c r="I506" s="6"/>
    </row>
    <row r="507" spans="2:9" x14ac:dyDescent="0.75">
      <c r="B507" s="12"/>
      <c r="C507" s="6"/>
      <c r="D507" s="6"/>
      <c r="E507" s="6"/>
      <c r="F507" s="6"/>
      <c r="G507" s="6"/>
      <c r="H507" s="6"/>
      <c r="I507" s="6"/>
    </row>
    <row r="508" spans="2:9" x14ac:dyDescent="0.75">
      <c r="B508" s="12"/>
      <c r="C508" s="6"/>
      <c r="D508" s="6"/>
      <c r="E508" s="6"/>
      <c r="F508" s="6"/>
      <c r="G508" s="6"/>
      <c r="H508" s="6"/>
      <c r="I508" s="6"/>
    </row>
    <row r="509" spans="2:9" x14ac:dyDescent="0.75">
      <c r="B509" s="12"/>
      <c r="C509" s="6"/>
      <c r="D509" s="6"/>
      <c r="E509" s="6"/>
      <c r="F509" s="6"/>
      <c r="G509" s="6"/>
      <c r="H509" s="6"/>
      <c r="I509" s="6"/>
    </row>
    <row r="510" spans="2:9" x14ac:dyDescent="0.75">
      <c r="B510" s="12"/>
      <c r="C510" s="6"/>
      <c r="D510" s="6"/>
      <c r="E510" s="6"/>
      <c r="F510" s="6"/>
      <c r="G510" s="6"/>
      <c r="H510" s="6"/>
      <c r="I510" s="6"/>
    </row>
    <row r="511" spans="2:9" x14ac:dyDescent="0.75">
      <c r="B511" s="12"/>
      <c r="C511" s="6"/>
      <c r="D511" s="6"/>
      <c r="E511" s="6"/>
      <c r="F511" s="6"/>
      <c r="G511" s="6"/>
      <c r="H511" s="6"/>
      <c r="I511" s="6"/>
    </row>
    <row r="512" spans="2:9" x14ac:dyDescent="0.75">
      <c r="B512" s="12"/>
      <c r="C512" s="6"/>
      <c r="D512" s="6"/>
      <c r="E512" s="6"/>
      <c r="F512" s="6"/>
      <c r="G512" s="6"/>
      <c r="H512" s="6"/>
      <c r="I512" s="6"/>
    </row>
    <row r="513" spans="2:9" x14ac:dyDescent="0.75">
      <c r="B513" s="12"/>
      <c r="C513" s="6"/>
      <c r="D513" s="6"/>
      <c r="E513" s="6"/>
      <c r="F513" s="6"/>
      <c r="G513" s="6"/>
      <c r="H513" s="6"/>
      <c r="I513" s="6"/>
    </row>
    <row r="514" spans="2:9" x14ac:dyDescent="0.75">
      <c r="B514" s="12"/>
      <c r="C514" s="6"/>
      <c r="D514" s="6"/>
      <c r="E514" s="6"/>
      <c r="F514" s="6"/>
      <c r="G514" s="6"/>
      <c r="H514" s="6"/>
      <c r="I514" s="6"/>
    </row>
    <row r="515" spans="2:9" x14ac:dyDescent="0.75">
      <c r="B515" s="12"/>
      <c r="C515" s="6"/>
      <c r="D515" s="6"/>
      <c r="E515" s="6"/>
      <c r="F515" s="6"/>
      <c r="G515" s="6"/>
      <c r="H515" s="6"/>
      <c r="I515" s="6"/>
    </row>
    <row r="516" spans="2:9" x14ac:dyDescent="0.75">
      <c r="B516" s="12"/>
      <c r="C516" s="6"/>
      <c r="D516" s="6"/>
      <c r="E516" s="6"/>
      <c r="F516" s="6"/>
      <c r="G516" s="6"/>
      <c r="H516" s="6"/>
      <c r="I516" s="6"/>
    </row>
    <row r="517" spans="2:9" x14ac:dyDescent="0.75">
      <c r="B517" s="12"/>
      <c r="C517" s="6"/>
      <c r="D517" s="6"/>
      <c r="E517" s="6"/>
      <c r="F517" s="6"/>
      <c r="G517" s="6"/>
      <c r="H517" s="6"/>
      <c r="I517" s="6"/>
    </row>
    <row r="518" spans="2:9" x14ac:dyDescent="0.75">
      <c r="B518" s="12"/>
      <c r="C518" s="6"/>
      <c r="D518" s="6"/>
      <c r="E518" s="6"/>
      <c r="F518" s="6"/>
      <c r="G518" s="6"/>
      <c r="H518" s="6"/>
      <c r="I518" s="6"/>
    </row>
    <row r="519" spans="2:9" x14ac:dyDescent="0.75">
      <c r="B519" s="12"/>
      <c r="C519" s="6"/>
      <c r="D519" s="6"/>
      <c r="E519" s="6"/>
      <c r="F519" s="6"/>
      <c r="G519" s="6"/>
      <c r="H519" s="6"/>
      <c r="I519" s="6"/>
    </row>
    <row r="520" spans="2:9" x14ac:dyDescent="0.75">
      <c r="B520" s="12"/>
      <c r="C520" s="6"/>
      <c r="D520" s="6"/>
      <c r="E520" s="6"/>
      <c r="F520" s="6"/>
      <c r="G520" s="6"/>
      <c r="H520" s="6"/>
      <c r="I520" s="6"/>
    </row>
    <row r="521" spans="2:9" x14ac:dyDescent="0.75">
      <c r="B521" s="12"/>
      <c r="C521" s="6"/>
      <c r="D521" s="6"/>
      <c r="E521" s="6"/>
      <c r="F521" s="6"/>
      <c r="G521" s="6"/>
      <c r="H521" s="6"/>
      <c r="I521" s="6"/>
    </row>
    <row r="522" spans="2:9" x14ac:dyDescent="0.75">
      <c r="B522" s="12"/>
      <c r="C522" s="6"/>
      <c r="D522" s="6"/>
      <c r="E522" s="6"/>
      <c r="F522" s="6"/>
      <c r="G522" s="6"/>
      <c r="H522" s="6"/>
      <c r="I522" s="6"/>
    </row>
    <row r="523" spans="2:9" x14ac:dyDescent="0.75">
      <c r="B523" s="12"/>
      <c r="C523" s="6"/>
      <c r="D523" s="6"/>
      <c r="E523" s="6"/>
      <c r="F523" s="6"/>
      <c r="G523" s="6"/>
      <c r="H523" s="6"/>
      <c r="I523" s="6"/>
    </row>
    <row r="524" spans="2:9" x14ac:dyDescent="0.75">
      <c r="B524" s="12"/>
      <c r="C524" s="6"/>
      <c r="D524" s="6"/>
      <c r="E524" s="6"/>
      <c r="F524" s="6"/>
      <c r="G524" s="6"/>
      <c r="H524" s="6"/>
      <c r="I524" s="6"/>
    </row>
    <row r="525" spans="2:9" x14ac:dyDescent="0.75">
      <c r="B525" s="12"/>
      <c r="C525" s="6"/>
      <c r="D525" s="6"/>
      <c r="E525" s="6"/>
      <c r="F525" s="6"/>
      <c r="G525" s="6"/>
      <c r="H525" s="6"/>
      <c r="I525" s="6"/>
    </row>
    <row r="526" spans="2:9" x14ac:dyDescent="0.75">
      <c r="B526" s="12"/>
      <c r="C526" s="6"/>
      <c r="D526" s="6"/>
      <c r="E526" s="6"/>
      <c r="F526" s="6"/>
      <c r="G526" s="6"/>
      <c r="H526" s="6"/>
      <c r="I526" s="6"/>
    </row>
    <row r="527" spans="2:9" x14ac:dyDescent="0.75">
      <c r="B527" s="12"/>
      <c r="C527" s="6"/>
      <c r="D527" s="6"/>
      <c r="E527" s="6"/>
      <c r="F527" s="6"/>
      <c r="G527" s="6"/>
      <c r="H527" s="6"/>
      <c r="I527" s="6"/>
    </row>
    <row r="528" spans="2:9" x14ac:dyDescent="0.75">
      <c r="B528" s="12"/>
      <c r="C528" s="6"/>
      <c r="D528" s="6"/>
      <c r="E528" s="6"/>
      <c r="F528" s="6"/>
      <c r="G528" s="6"/>
      <c r="H528" s="6"/>
      <c r="I528" s="6"/>
    </row>
    <row r="529" spans="2:9" x14ac:dyDescent="0.75">
      <c r="B529" s="12"/>
      <c r="C529" s="6"/>
      <c r="D529" s="6"/>
      <c r="E529" s="6"/>
      <c r="F529" s="6"/>
      <c r="G529" s="6"/>
      <c r="H529" s="6"/>
      <c r="I529" s="6"/>
    </row>
    <row r="530" spans="2:9" x14ac:dyDescent="0.75">
      <c r="B530" s="12"/>
      <c r="C530" s="6"/>
      <c r="D530" s="6"/>
      <c r="E530" s="6"/>
      <c r="F530" s="6"/>
      <c r="G530" s="6"/>
      <c r="H530" s="6"/>
      <c r="I530" s="6"/>
    </row>
    <row r="531" spans="2:9" x14ac:dyDescent="0.75">
      <c r="B531" s="12"/>
      <c r="C531" s="6"/>
      <c r="D531" s="6"/>
      <c r="E531" s="6"/>
      <c r="F531" s="6"/>
      <c r="G531" s="6"/>
      <c r="H531" s="6"/>
      <c r="I531" s="6"/>
    </row>
    <row r="532" spans="2:9" x14ac:dyDescent="0.75">
      <c r="B532" s="12"/>
      <c r="C532" s="6"/>
      <c r="D532" s="6"/>
      <c r="E532" s="6"/>
      <c r="F532" s="6"/>
      <c r="G532" s="6"/>
      <c r="H532" s="6"/>
      <c r="I532" s="6"/>
    </row>
    <row r="533" spans="2:9" x14ac:dyDescent="0.75">
      <c r="B533" s="12"/>
      <c r="C533" s="6"/>
      <c r="D533" s="6"/>
      <c r="E533" s="6"/>
      <c r="F533" s="6"/>
      <c r="G533" s="6"/>
      <c r="H533" s="6"/>
      <c r="I533" s="6"/>
    </row>
    <row r="534" spans="2:9" x14ac:dyDescent="0.75">
      <c r="B534" s="12"/>
      <c r="C534" s="6"/>
      <c r="D534" s="6"/>
      <c r="E534" s="6"/>
      <c r="F534" s="6"/>
      <c r="G534" s="6"/>
      <c r="H534" s="6"/>
      <c r="I534" s="6"/>
    </row>
    <row r="535" spans="2:9" x14ac:dyDescent="0.75">
      <c r="B535" s="12"/>
      <c r="C535" s="6"/>
      <c r="D535" s="6"/>
      <c r="E535" s="6"/>
      <c r="F535" s="6"/>
      <c r="G535" s="6"/>
      <c r="H535" s="6"/>
      <c r="I535" s="6"/>
    </row>
    <row r="536" spans="2:9" x14ac:dyDescent="0.75">
      <c r="B536" s="12"/>
      <c r="C536" s="6"/>
      <c r="D536" s="6"/>
      <c r="E536" s="6"/>
      <c r="F536" s="6"/>
      <c r="G536" s="6"/>
      <c r="H536" s="6"/>
      <c r="I536" s="6"/>
    </row>
    <row r="537" spans="2:9" x14ac:dyDescent="0.75">
      <c r="B537" s="12"/>
      <c r="C537" s="6"/>
      <c r="D537" s="6"/>
      <c r="E537" s="6"/>
      <c r="F537" s="6"/>
      <c r="G537" s="6"/>
      <c r="H537" s="6"/>
      <c r="I537" s="6"/>
    </row>
    <row r="538" spans="2:9" x14ac:dyDescent="0.75">
      <c r="B538" s="12"/>
      <c r="C538" s="6"/>
      <c r="D538" s="6"/>
      <c r="E538" s="6"/>
      <c r="F538" s="6"/>
      <c r="G538" s="6"/>
      <c r="H538" s="6"/>
      <c r="I538" s="6"/>
    </row>
    <row r="539" spans="2:9" x14ac:dyDescent="0.75">
      <c r="B539" s="12"/>
      <c r="C539" s="6"/>
      <c r="D539" s="6"/>
      <c r="E539" s="6"/>
      <c r="F539" s="6"/>
      <c r="G539" s="6"/>
      <c r="H539" s="6"/>
      <c r="I539" s="6"/>
    </row>
    <row r="540" spans="2:9" x14ac:dyDescent="0.75">
      <c r="B540" s="12"/>
      <c r="C540" s="6"/>
      <c r="D540" s="6"/>
      <c r="E540" s="6"/>
      <c r="F540" s="6"/>
      <c r="G540" s="6"/>
      <c r="H540" s="6"/>
      <c r="I540" s="6"/>
    </row>
    <row r="541" spans="2:9" x14ac:dyDescent="0.75">
      <c r="B541" s="12"/>
      <c r="C541" s="6"/>
      <c r="D541" s="6"/>
      <c r="E541" s="6"/>
      <c r="F541" s="6"/>
      <c r="G541" s="6"/>
      <c r="H541" s="6"/>
      <c r="I541" s="6"/>
    </row>
    <row r="542" spans="2:9" x14ac:dyDescent="0.75">
      <c r="B542" s="12"/>
      <c r="C542" s="6"/>
      <c r="D542" s="6"/>
      <c r="E542" s="6"/>
      <c r="F542" s="6"/>
      <c r="G542" s="6"/>
      <c r="H542" s="6"/>
      <c r="I542" s="6"/>
    </row>
    <row r="543" spans="2:9" x14ac:dyDescent="0.75">
      <c r="B543" s="12"/>
      <c r="C543" s="6"/>
      <c r="D543" s="6"/>
      <c r="E543" s="6"/>
      <c r="F543" s="6"/>
      <c r="G543" s="6"/>
      <c r="H543" s="6"/>
      <c r="I543" s="6"/>
    </row>
    <row r="544" spans="2:9" x14ac:dyDescent="0.75">
      <c r="B544" s="12"/>
      <c r="C544" s="6"/>
      <c r="D544" s="6"/>
      <c r="E544" s="6"/>
      <c r="F544" s="6"/>
      <c r="G544" s="6"/>
      <c r="H544" s="6"/>
      <c r="I544" s="6"/>
    </row>
    <row r="545" spans="2:9" x14ac:dyDescent="0.75">
      <c r="B545" s="12"/>
      <c r="C545" s="6"/>
      <c r="D545" s="6"/>
      <c r="E545" s="6"/>
      <c r="F545" s="6"/>
      <c r="G545" s="6"/>
      <c r="H545" s="6"/>
      <c r="I545" s="6"/>
    </row>
    <row r="546" spans="2:9" x14ac:dyDescent="0.75">
      <c r="B546" s="12"/>
      <c r="C546" s="6"/>
      <c r="D546" s="6"/>
      <c r="E546" s="6"/>
      <c r="F546" s="6"/>
      <c r="G546" s="6"/>
      <c r="H546" s="6"/>
      <c r="I546" s="6"/>
    </row>
    <row r="547" spans="2:9" x14ac:dyDescent="0.75">
      <c r="B547" s="12"/>
      <c r="C547" s="6"/>
      <c r="D547" s="6"/>
      <c r="E547" s="6"/>
      <c r="F547" s="6"/>
      <c r="G547" s="6"/>
      <c r="H547" s="6"/>
      <c r="I547" s="6"/>
    </row>
    <row r="548" spans="2:9" x14ac:dyDescent="0.75">
      <c r="B548" s="12"/>
      <c r="C548" s="6"/>
      <c r="D548" s="6"/>
      <c r="E548" s="6"/>
      <c r="F548" s="6"/>
      <c r="G548" s="6"/>
      <c r="H548" s="6"/>
      <c r="I548" s="6"/>
    </row>
    <row r="549" spans="2:9" x14ac:dyDescent="0.75">
      <c r="B549" s="12"/>
      <c r="C549" s="6"/>
      <c r="D549" s="6"/>
      <c r="E549" s="6"/>
      <c r="F549" s="6"/>
      <c r="G549" s="6"/>
      <c r="H549" s="6"/>
      <c r="I549" s="6"/>
    </row>
    <row r="550" spans="2:9" x14ac:dyDescent="0.75">
      <c r="B550" s="12"/>
      <c r="C550" s="6"/>
      <c r="D550" s="6"/>
      <c r="E550" s="6"/>
      <c r="F550" s="6"/>
      <c r="G550" s="6"/>
      <c r="H550" s="6"/>
      <c r="I550" s="6"/>
    </row>
    <row r="551" spans="2:9" x14ac:dyDescent="0.75">
      <c r="B551" s="12"/>
      <c r="C551" s="6"/>
      <c r="D551" s="6"/>
      <c r="E551" s="6"/>
      <c r="F551" s="6"/>
      <c r="G551" s="6"/>
      <c r="H551" s="6"/>
      <c r="I551" s="6"/>
    </row>
    <row r="552" spans="2:9" x14ac:dyDescent="0.75">
      <c r="B552" s="12"/>
      <c r="C552" s="6"/>
      <c r="D552" s="6"/>
      <c r="E552" s="6"/>
      <c r="F552" s="6"/>
      <c r="G552" s="6"/>
      <c r="H552" s="6"/>
      <c r="I552" s="6"/>
    </row>
    <row r="553" spans="2:9" x14ac:dyDescent="0.75">
      <c r="B553" s="12"/>
      <c r="C553" s="6"/>
      <c r="D553" s="6"/>
      <c r="E553" s="6"/>
      <c r="F553" s="6"/>
      <c r="G553" s="6"/>
      <c r="H553" s="6"/>
      <c r="I553" s="6"/>
    </row>
    <row r="554" spans="2:9" x14ac:dyDescent="0.75">
      <c r="B554" s="12"/>
      <c r="C554" s="6"/>
      <c r="D554" s="6"/>
      <c r="E554" s="6"/>
      <c r="F554" s="6"/>
      <c r="G554" s="6"/>
      <c r="H554" s="6"/>
      <c r="I554" s="6"/>
    </row>
    <row r="555" spans="2:9" x14ac:dyDescent="0.75">
      <c r="B555" s="12"/>
      <c r="C555" s="6"/>
      <c r="D555" s="6"/>
      <c r="E555" s="6"/>
      <c r="F555" s="6"/>
      <c r="G555" s="6"/>
      <c r="H555" s="6"/>
      <c r="I555" s="6"/>
    </row>
    <row r="556" spans="2:9" x14ac:dyDescent="0.75">
      <c r="B556" s="12"/>
      <c r="C556" s="6"/>
      <c r="D556" s="6"/>
      <c r="E556" s="6"/>
      <c r="F556" s="6"/>
      <c r="G556" s="6"/>
      <c r="H556" s="6"/>
      <c r="I556" s="6"/>
    </row>
    <row r="557" spans="2:9" x14ac:dyDescent="0.75">
      <c r="B557" s="12"/>
      <c r="C557" s="6"/>
      <c r="D557" s="6"/>
      <c r="E557" s="6"/>
      <c r="F557" s="6"/>
      <c r="G557" s="6"/>
      <c r="H557" s="6"/>
      <c r="I557" s="6"/>
    </row>
    <row r="558" spans="2:9" x14ac:dyDescent="0.75">
      <c r="B558" s="12"/>
      <c r="C558" s="6"/>
      <c r="D558" s="6"/>
      <c r="E558" s="6"/>
      <c r="F558" s="6"/>
      <c r="G558" s="6"/>
      <c r="H558" s="6"/>
      <c r="I558" s="6"/>
    </row>
    <row r="559" spans="2:9" x14ac:dyDescent="0.75">
      <c r="B559" s="12"/>
      <c r="C559" s="6"/>
      <c r="D559" s="6"/>
      <c r="E559" s="6"/>
      <c r="F559" s="6"/>
      <c r="G559" s="6"/>
      <c r="H559" s="6"/>
      <c r="I559" s="6"/>
    </row>
    <row r="560" spans="2:9" x14ac:dyDescent="0.75">
      <c r="B560" s="12"/>
      <c r="C560" s="6"/>
      <c r="D560" s="6"/>
      <c r="E560" s="6"/>
      <c r="F560" s="6"/>
      <c r="G560" s="6"/>
      <c r="H560" s="6"/>
      <c r="I560" s="6"/>
    </row>
    <row r="561" spans="2:9" x14ac:dyDescent="0.75">
      <c r="B561" s="12"/>
      <c r="C561" s="6"/>
      <c r="D561" s="6"/>
      <c r="E561" s="6"/>
      <c r="F561" s="6"/>
      <c r="G561" s="6"/>
      <c r="H561" s="6"/>
      <c r="I561" s="6"/>
    </row>
    <row r="562" spans="2:9" x14ac:dyDescent="0.75">
      <c r="B562" s="12"/>
      <c r="C562" s="6"/>
      <c r="D562" s="6"/>
      <c r="E562" s="6"/>
      <c r="F562" s="6"/>
      <c r="G562" s="6"/>
      <c r="H562" s="6"/>
      <c r="I562" s="6"/>
    </row>
    <row r="563" spans="2:9" x14ac:dyDescent="0.75">
      <c r="B563" s="12"/>
      <c r="C563" s="6"/>
      <c r="D563" s="6"/>
      <c r="E563" s="6"/>
      <c r="F563" s="6"/>
      <c r="G563" s="6"/>
      <c r="H563" s="6"/>
      <c r="I563" s="6"/>
    </row>
    <row r="564" spans="2:9" x14ac:dyDescent="0.75">
      <c r="B564" s="12"/>
      <c r="C564" s="6"/>
      <c r="D564" s="6"/>
      <c r="E564" s="6"/>
      <c r="F564" s="6"/>
      <c r="G564" s="6"/>
      <c r="H564" s="6"/>
      <c r="I564" s="6"/>
    </row>
    <row r="565" spans="2:9" x14ac:dyDescent="0.75">
      <c r="B565" s="12"/>
      <c r="C565" s="6"/>
      <c r="D565" s="6"/>
      <c r="E565" s="6"/>
      <c r="F565" s="6"/>
      <c r="G565" s="6"/>
      <c r="H565" s="6"/>
      <c r="I565" s="6"/>
    </row>
    <row r="566" spans="2:9" x14ac:dyDescent="0.75">
      <c r="B566" s="12"/>
      <c r="C566" s="6"/>
      <c r="D566" s="6"/>
      <c r="E566" s="6"/>
      <c r="F566" s="6"/>
      <c r="G566" s="6"/>
      <c r="H566" s="6"/>
      <c r="I566" s="6"/>
    </row>
    <row r="567" spans="2:9" x14ac:dyDescent="0.75">
      <c r="B567" s="12"/>
      <c r="C567" s="6"/>
      <c r="D567" s="6"/>
      <c r="E567" s="6"/>
      <c r="F567" s="6"/>
      <c r="G567" s="6"/>
      <c r="H567" s="6"/>
      <c r="I567" s="6"/>
    </row>
    <row r="568" spans="2:9" x14ac:dyDescent="0.75">
      <c r="B568" s="12"/>
      <c r="C568" s="6"/>
      <c r="D568" s="6"/>
      <c r="E568" s="6"/>
      <c r="F568" s="6"/>
      <c r="G568" s="6"/>
      <c r="H568" s="6"/>
      <c r="I568" s="6"/>
    </row>
    <row r="569" spans="2:9" x14ac:dyDescent="0.75">
      <c r="B569" s="12"/>
      <c r="C569" s="6"/>
      <c r="D569" s="6"/>
      <c r="E569" s="6"/>
      <c r="F569" s="6"/>
      <c r="G569" s="6"/>
      <c r="H569" s="6"/>
      <c r="I569" s="6"/>
    </row>
    <row r="570" spans="2:9" x14ac:dyDescent="0.75">
      <c r="B570" s="12"/>
      <c r="C570" s="6"/>
      <c r="D570" s="6"/>
      <c r="E570" s="6"/>
      <c r="F570" s="6"/>
      <c r="G570" s="6"/>
      <c r="H570" s="6"/>
      <c r="I570" s="6"/>
    </row>
    <row r="571" spans="2:9" x14ac:dyDescent="0.75">
      <c r="B571" s="12"/>
      <c r="C571" s="6"/>
      <c r="D571" s="6"/>
      <c r="E571" s="6"/>
      <c r="F571" s="6"/>
      <c r="G571" s="6"/>
      <c r="H571" s="6"/>
      <c r="I571" s="6"/>
    </row>
    <row r="572" spans="2:9" x14ac:dyDescent="0.75">
      <c r="B572" s="12"/>
      <c r="C572" s="6"/>
      <c r="D572" s="6"/>
      <c r="E572" s="6"/>
      <c r="F572" s="6"/>
      <c r="G572" s="6"/>
      <c r="H572" s="6"/>
      <c r="I572" s="6"/>
    </row>
    <row r="573" spans="2:9" x14ac:dyDescent="0.75">
      <c r="B573" s="12"/>
      <c r="C573" s="6"/>
      <c r="D573" s="6"/>
      <c r="E573" s="6"/>
      <c r="F573" s="6"/>
      <c r="G573" s="6"/>
      <c r="H573" s="6"/>
      <c r="I573" s="6"/>
    </row>
    <row r="574" spans="2:9" x14ac:dyDescent="0.75">
      <c r="B574" s="12"/>
      <c r="C574" s="6"/>
      <c r="D574" s="6"/>
      <c r="E574" s="6"/>
      <c r="F574" s="6"/>
      <c r="G574" s="6"/>
      <c r="H574" s="6"/>
      <c r="I574" s="6"/>
    </row>
    <row r="575" spans="2:9" x14ac:dyDescent="0.75">
      <c r="B575" s="12"/>
      <c r="C575" s="6"/>
      <c r="D575" s="6"/>
      <c r="E575" s="6"/>
      <c r="F575" s="6"/>
      <c r="G575" s="6"/>
      <c r="H575" s="6"/>
      <c r="I575" s="6"/>
    </row>
    <row r="576" spans="2:9" x14ac:dyDescent="0.75">
      <c r="B576" s="12"/>
      <c r="C576" s="6"/>
      <c r="D576" s="6"/>
      <c r="E576" s="6"/>
      <c r="F576" s="6"/>
      <c r="G576" s="6"/>
      <c r="H576" s="6"/>
      <c r="I576" s="6"/>
    </row>
    <row r="577" spans="2:9" x14ac:dyDescent="0.75">
      <c r="B577" s="12"/>
      <c r="C577" s="6"/>
      <c r="D577" s="6"/>
      <c r="E577" s="6"/>
      <c r="F577" s="6"/>
      <c r="G577" s="6"/>
      <c r="H577" s="6"/>
      <c r="I577" s="6"/>
    </row>
    <row r="578" spans="2:9" x14ac:dyDescent="0.75">
      <c r="B578" s="12"/>
      <c r="C578" s="6"/>
      <c r="D578" s="6"/>
      <c r="E578" s="6"/>
      <c r="F578" s="6"/>
      <c r="G578" s="6"/>
      <c r="H578" s="6"/>
      <c r="I578" s="6"/>
    </row>
    <row r="579" spans="2:9" x14ac:dyDescent="0.75">
      <c r="B579" s="12"/>
      <c r="C579" s="6"/>
      <c r="D579" s="6"/>
      <c r="E579" s="6"/>
      <c r="F579" s="6"/>
      <c r="G579" s="6"/>
      <c r="H579" s="6"/>
      <c r="I579" s="6"/>
    </row>
    <row r="580" spans="2:9" x14ac:dyDescent="0.75">
      <c r="B580" s="12"/>
      <c r="C580" s="6"/>
      <c r="D580" s="6"/>
      <c r="E580" s="6"/>
      <c r="F580" s="6"/>
      <c r="G580" s="6"/>
      <c r="H580" s="6"/>
      <c r="I580" s="6"/>
    </row>
    <row r="581" spans="2:9" x14ac:dyDescent="0.75">
      <c r="B581" s="12"/>
      <c r="C581" s="6"/>
      <c r="D581" s="6"/>
      <c r="E581" s="6"/>
      <c r="F581" s="6"/>
      <c r="G581" s="6"/>
      <c r="H581" s="6"/>
      <c r="I581" s="6"/>
    </row>
    <row r="582" spans="2:9" x14ac:dyDescent="0.75">
      <c r="B582" s="12"/>
      <c r="C582" s="6"/>
      <c r="D582" s="6"/>
      <c r="E582" s="6"/>
      <c r="F582" s="6"/>
      <c r="G582" s="6"/>
      <c r="H582" s="6"/>
      <c r="I582" s="6"/>
    </row>
    <row r="583" spans="2:9" x14ac:dyDescent="0.75">
      <c r="B583" s="12"/>
      <c r="C583" s="6"/>
      <c r="D583" s="6"/>
      <c r="E583" s="6"/>
      <c r="F583" s="6"/>
      <c r="G583" s="6"/>
      <c r="H583" s="6"/>
      <c r="I583" s="6"/>
    </row>
  </sheetData>
  <autoFilter ref="A1:I583" xr:uid="{00000000-0009-0000-0000-00000A000000}">
    <sortState xmlns:xlrd2="http://schemas.microsoft.com/office/spreadsheetml/2017/richdata2" ref="A2:I583">
      <sortCondition ref="A1:A583"/>
    </sortState>
  </autoFilter>
  <conditionalFormatting sqref="C2:I52 C61:I87 C103:I138 C149:I58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Options</vt:lpstr>
      <vt:lpstr>Inputs &gt;</vt:lpstr>
      <vt:lpstr>MP</vt:lpstr>
      <vt:lpstr>Cout de transport  Amont</vt:lpstr>
      <vt:lpstr>Blenders</vt:lpstr>
      <vt:lpstr>Cout de transport aval</vt:lpstr>
      <vt:lpstr>Stockage</vt:lpstr>
      <vt:lpstr>Demande</vt:lpstr>
      <vt:lpstr>Recettes</vt:lpstr>
      <vt:lpstr>Capacité source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Reda NASSIF</cp:lastModifiedBy>
  <dcterms:created xsi:type="dcterms:W3CDTF">2021-04-14T16:53:23Z</dcterms:created>
  <dcterms:modified xsi:type="dcterms:W3CDTF">2023-08-27T02:48:57Z</dcterms:modified>
</cp:coreProperties>
</file>