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umensardar/Documents/Projects/scm4.0/"/>
    </mc:Choice>
  </mc:AlternateContent>
  <xr:revisionPtr revIDLastSave="0" documentId="13_ncr:1_{63865ACC-E581-A742-A92F-9FFBD75592DC}" xr6:coauthVersionLast="47" xr6:coauthVersionMax="47" xr10:uidLastSave="{00000000-0000-0000-0000-000000000000}"/>
  <bookViews>
    <workbookView xWindow="0" yWindow="860" windowWidth="34200" windowHeight="20380" activeTab="4" xr2:uid="{00000000-000D-0000-FFFF-FFFF00000000}"/>
  </bookViews>
  <sheets>
    <sheet name="all-results" sheetId="1" r:id="rId1"/>
    <sheet name="Sheet1" sheetId="4" r:id="rId2"/>
    <sheet name="baseline" sheetId="2" r:id="rId3"/>
    <sheet name="dataset" sheetId="3" r:id="rId4"/>
    <sheet name="feature-importance" sheetId="5" r:id="rId5"/>
  </sheets>
  <definedNames>
    <definedName name="_xlnm._FilterDatabase" localSheetId="0" hidden="1">'all-results'!$A$1:$T$41</definedName>
    <definedName name="_xlnm._FilterDatabase" localSheetId="1" hidden="1">Sheet1!$A$1:$G$42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2" l="1"/>
  <c r="H14" i="2"/>
  <c r="G15" i="2"/>
  <c r="G14" i="2"/>
  <c r="E15" i="2"/>
  <c r="E14" i="2"/>
  <c r="G2" i="2"/>
  <c r="G3" i="2"/>
  <c r="G7" i="1"/>
  <c r="G4" i="1"/>
  <c r="G3" i="1"/>
  <c r="G20" i="1"/>
  <c r="G19" i="1"/>
  <c r="G16" i="1"/>
  <c r="G15" i="1"/>
  <c r="G12" i="1"/>
  <c r="G11" i="1"/>
  <c r="G28" i="1"/>
  <c r="G27" i="1"/>
  <c r="G26" i="1"/>
  <c r="G29" i="1"/>
  <c r="G24" i="1"/>
  <c r="G22" i="1"/>
  <c r="G25" i="1"/>
  <c r="G38" i="1"/>
  <c r="G41" i="1"/>
  <c r="G34" i="1"/>
  <c r="G37" i="1"/>
  <c r="G30" i="1"/>
  <c r="G33" i="1"/>
  <c r="G6" i="1"/>
  <c r="G9" i="1"/>
  <c r="G23" i="1"/>
  <c r="G40" i="1"/>
  <c r="G2" i="1"/>
  <c r="G5" i="1"/>
  <c r="G39" i="1"/>
  <c r="G18" i="1"/>
  <c r="G21" i="1"/>
  <c r="G36" i="1"/>
  <c r="G14" i="1"/>
  <c r="G17" i="1"/>
  <c r="G10" i="1"/>
  <c r="G13" i="1"/>
  <c r="G35" i="1"/>
  <c r="G32" i="1"/>
  <c r="G31" i="1"/>
  <c r="G8" i="1"/>
</calcChain>
</file>

<file path=xl/sharedStrings.xml><?xml version="1.0" encoding="utf-8"?>
<sst xmlns="http://schemas.openxmlformats.org/spreadsheetml/2006/main" count="513" uniqueCount="146">
  <si>
    <t>Duration</t>
  </si>
  <si>
    <t>dataset</t>
  </si>
  <si>
    <t>extra_feat</t>
  </si>
  <si>
    <t>feature_count</t>
  </si>
  <si>
    <t>model</t>
  </si>
  <si>
    <t>test_size</t>
  </si>
  <si>
    <t>time_period_sec_txt</t>
  </si>
  <si>
    <t>time_period_test_txt</t>
  </si>
  <si>
    <t>time_period_train_txt</t>
  </si>
  <si>
    <t>train_size</t>
  </si>
  <si>
    <t>test_mae</t>
  </si>
  <si>
    <t>test_mape</t>
  </si>
  <si>
    <t>test_mse</t>
  </si>
  <si>
    <t>test_rmse</t>
  </si>
  <si>
    <t>train_mae</t>
  </si>
  <si>
    <t>train_mape</t>
  </si>
  <si>
    <t>train_mse</t>
  </si>
  <si>
    <t>train_rmse</t>
  </si>
  <si>
    <t>13.6min</t>
  </si>
  <si>
    <t>livestock_meat_import</t>
  </si>
  <si>
    <t>tabnet</t>
  </si>
  <si>
    <t>12691 days 00:00:00</t>
  </si>
  <si>
    <t>2495 days 00:00:00</t>
  </si>
  <si>
    <t>10196 days 00:00:00</t>
  </si>
  <si>
    <t>11.4min</t>
  </si>
  <si>
    <t>ssl+tabnet</t>
  </si>
  <si>
    <t>42.1min</t>
  </si>
  <si>
    <t>future_sales</t>
  </si>
  <si>
    <t>1033 days 00:00:00</t>
  </si>
  <si>
    <t>298 days 00:00:00</t>
  </si>
  <si>
    <t>735 days 00:00:00</t>
  </si>
  <si>
    <t>2.6h</t>
  </si>
  <si>
    <t>26.6min</t>
  </si>
  <si>
    <t>product_demand</t>
  </si>
  <si>
    <t>2193 days 00:00:00</t>
  </si>
  <si>
    <t>410 days 00:00:00</t>
  </si>
  <si>
    <t>1783 days 00:00:00</t>
  </si>
  <si>
    <t>54.7min</t>
  </si>
  <si>
    <t>14.1min</t>
  </si>
  <si>
    <t>online_retail_2</t>
  </si>
  <si>
    <t>738 days 05:05:00</t>
  </si>
  <si>
    <t>90 days 21:41:00</t>
  </si>
  <si>
    <t>647 days 07:24:00</t>
  </si>
  <si>
    <t>27.7min</t>
  </si>
  <si>
    <t>7.8min</t>
  </si>
  <si>
    <t>online_retail</t>
  </si>
  <si>
    <t>373 days 04:24:00</t>
  </si>
  <si>
    <t>37 days 02:14:00</t>
  </si>
  <si>
    <t>336 days 02:10:00</t>
  </si>
  <si>
    <t>13.2min</t>
  </si>
  <si>
    <t>54.9min</t>
  </si>
  <si>
    <t>10.7min</t>
  </si>
  <si>
    <t>55.1s</t>
  </si>
  <si>
    <t>explainable_boosting</t>
  </si>
  <si>
    <t>30.1s</t>
  </si>
  <si>
    <t>xgboost</t>
  </si>
  <si>
    <t>44.2min</t>
  </si>
  <si>
    <t>23.3min</t>
  </si>
  <si>
    <t>5.5min</t>
  </si>
  <si>
    <t>14.2min</t>
  </si>
  <si>
    <t>2.1min</t>
  </si>
  <si>
    <t>6.3min</t>
  </si>
  <si>
    <t>2.8min</t>
  </si>
  <si>
    <t>1.0min</t>
  </si>
  <si>
    <t>5.0min</t>
  </si>
  <si>
    <t>24.9s</t>
  </si>
  <si>
    <t>1.6h</t>
  </si>
  <si>
    <t>34.0min</t>
  </si>
  <si>
    <t>1.7h</t>
  </si>
  <si>
    <t>4.4min</t>
  </si>
  <si>
    <t>50.2min</t>
  </si>
  <si>
    <t>25.9min</t>
  </si>
  <si>
    <t>1.2min</t>
  </si>
  <si>
    <t>18.6min</t>
  </si>
  <si>
    <t>11.6min</t>
  </si>
  <si>
    <t>1.7min</t>
  </si>
  <si>
    <t>9.3min</t>
  </si>
  <si>
    <t>57.7s</t>
  </si>
  <si>
    <t>45.3min</t>
  </si>
  <si>
    <t>6.9min</t>
  </si>
  <si>
    <t>ARIMA</t>
  </si>
  <si>
    <t>LSTM</t>
  </si>
  <si>
    <t>total size</t>
  </si>
  <si>
    <t>Dataset</t>
  </si>
  <si>
    <t>Total Size</t>
  </si>
  <si>
    <t>Train Size</t>
  </si>
  <si>
    <t>Test Size</t>
  </si>
  <si>
    <t>Time Period</t>
  </si>
  <si>
    <t>Train Time Period</t>
  </si>
  <si>
    <t>Test Time Period</t>
  </si>
  <si>
    <t>Feature Count</t>
  </si>
  <si>
    <t>Extra Feature Count</t>
  </si>
  <si>
    <t>Duration Seconds</t>
  </si>
  <si>
    <t>Future Sales</t>
  </si>
  <si>
    <t>Online Retail</t>
  </si>
  <si>
    <t>Online Retail 2</t>
  </si>
  <si>
    <t>Split</t>
  </si>
  <si>
    <t>Size</t>
  </si>
  <si>
    <t>train</t>
  </si>
  <si>
    <t>test</t>
  </si>
  <si>
    <t>Total Time Period</t>
  </si>
  <si>
    <t>yes</t>
  </si>
  <si>
    <t>no</t>
  </si>
  <si>
    <t>Original Count</t>
  </si>
  <si>
    <t>With Extra Feature</t>
  </si>
  <si>
    <t>US Livestock
 Meat Imports</t>
  </si>
  <si>
    <t xml:space="preserve">Forecasts for
 Product Demand </t>
  </si>
  <si>
    <t>Feature
Engg.</t>
  </si>
  <si>
    <t>Model</t>
  </si>
  <si>
    <t>mae</t>
  </si>
  <si>
    <t>mape</t>
  </si>
  <si>
    <t>mse</t>
  </si>
  <si>
    <t>rmse</t>
  </si>
  <si>
    <t>Train</t>
  </si>
  <si>
    <t>Test</t>
  </si>
  <si>
    <t>EBM</t>
  </si>
  <si>
    <t>XGB</t>
  </si>
  <si>
    <t>TabNet</t>
  </si>
  <si>
    <t>SSL+TabNet</t>
  </si>
  <si>
    <t>Best</t>
  </si>
  <si>
    <t>2nd Best</t>
  </si>
  <si>
    <t>hour</t>
  </si>
  <si>
    <t>day</t>
  </si>
  <si>
    <t>item_id&amp;day_of_week</t>
  </si>
  <si>
    <t>day_of_week</t>
  </si>
  <si>
    <t>shop_id</t>
  </si>
  <si>
    <t>item_id</t>
  </si>
  <si>
    <t>month</t>
  </si>
  <si>
    <t>GEOGRAPHY_DESC&amp;UNIT_DESC</t>
  </si>
  <si>
    <t>GEOGRAPHY_DESC</t>
  </si>
  <si>
    <t>UNIT_DESC</t>
  </si>
  <si>
    <t>HS_CODE</t>
  </si>
  <si>
    <t>GEOGRAPHY_CODE</t>
  </si>
  <si>
    <t>CustomerID&amp;Country</t>
  </si>
  <si>
    <t>Country&amp;day</t>
  </si>
  <si>
    <t>StockCode</t>
  </si>
  <si>
    <t>Country</t>
  </si>
  <si>
    <t>CustomerID</t>
  </si>
  <si>
    <t>Price&amp;month</t>
  </si>
  <si>
    <t>Price&amp;day</t>
  </si>
  <si>
    <t>Price</t>
  </si>
  <si>
    <t>Customer ID</t>
  </si>
  <si>
    <t>Warehouse&amp;month</t>
  </si>
  <si>
    <t>Top Feature Rank#1</t>
  </si>
  <si>
    <t>Top Feature Rank#2</t>
  </si>
  <si>
    <t>Top Feature Rank#3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</si>
</sst>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u/>
      <sz val="10"/>
      <color theme="1"/>
      <name val="Times New Roman"/>
      <family val="1"/>
    </font>
    <font>
      <b/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8" fillId="0" borderId="10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0" fontId="21" fillId="0" borderId="0" xfId="0" applyFont="1"/>
    <xf numFmtId="0" fontId="22" fillId="0" borderId="0" xfId="0" applyFont="1"/>
    <xf numFmtId="0" fontId="19" fillId="0" borderId="14" xfId="0" applyFont="1" applyBorder="1" applyAlignment="1">
      <alignment vertical="center" wrapText="1"/>
    </xf>
    <xf numFmtId="3" fontId="20" fillId="0" borderId="14" xfId="0" applyNumberFormat="1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3" fontId="19" fillId="0" borderId="14" xfId="0" applyNumberFormat="1" applyFont="1" applyBorder="1" applyAlignment="1">
      <alignment vertical="center" wrapText="1"/>
    </xf>
    <xf numFmtId="3" fontId="20" fillId="0" borderId="12" xfId="0" applyNumberFormat="1" applyFont="1" applyBorder="1" applyAlignment="1">
      <alignment vertical="center" wrapText="1"/>
    </xf>
    <xf numFmtId="0" fontId="18" fillId="0" borderId="13" xfId="0" applyFont="1" applyBorder="1" applyAlignment="1">
      <alignment vertical="center" wrapText="1"/>
    </xf>
    <xf numFmtId="0" fontId="20" fillId="0" borderId="15" xfId="0" applyFont="1" applyBorder="1" applyAlignment="1">
      <alignment vertical="center" wrapText="1"/>
    </xf>
    <xf numFmtId="11" fontId="24" fillId="0" borderId="0" xfId="0" applyNumberFormat="1" applyFont="1" applyAlignment="1">
      <alignment horizontal="center" vertical="center"/>
    </xf>
    <xf numFmtId="11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11" fontId="25" fillId="0" borderId="0" xfId="0" applyNumberFormat="1" applyFont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3" fillId="0" borderId="0" xfId="0" applyFont="1"/>
    <xf numFmtId="0" fontId="25" fillId="0" borderId="0" xfId="0" applyFont="1" applyAlignment="1">
      <alignment horizontal="center" vertical="center"/>
    </xf>
    <xf numFmtId="11" fontId="25" fillId="0" borderId="0" xfId="0" applyNumberFormat="1" applyFont="1" applyAlignment="1">
      <alignment horizontal="center" vertical="center"/>
    </xf>
    <xf numFmtId="11" fontId="26" fillId="0" borderId="0" xfId="0" applyNumberFormat="1" applyFont="1" applyAlignment="1">
      <alignment horizontal="center" vertical="center" wrapText="1"/>
    </xf>
    <xf numFmtId="11" fontId="26" fillId="0" borderId="0" xfId="0" applyNumberFormat="1" applyFont="1" applyAlignment="1">
      <alignment horizontal="center" vertical="center"/>
    </xf>
    <xf numFmtId="11" fontId="23" fillId="0" borderId="0" xfId="0" applyNumberFormat="1" applyFont="1"/>
    <xf numFmtId="11" fontId="24" fillId="0" borderId="0" xfId="0" applyNumberFormat="1" applyFont="1" applyAlignment="1">
      <alignment horizontal="center" vertical="center" wrapText="1"/>
    </xf>
    <xf numFmtId="11" fontId="25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7" fillId="0" borderId="0" xfId="0" applyFont="1"/>
    <xf numFmtId="0" fontId="27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99"/>
  <sheetViews>
    <sheetView workbookViewId="0">
      <pane ySplit="1" topLeftCell="A2" activePane="bottomLeft" state="frozen"/>
      <selection pane="bottomLeft" activeCell="E32" sqref="E32"/>
    </sheetView>
  </sheetViews>
  <sheetFormatPr baseColWidth="10" defaultColWidth="8.83203125" defaultRowHeight="15" x14ac:dyDescent="0.2"/>
  <cols>
    <col min="1" max="1" width="8.1640625" bestFit="1" customWidth="1"/>
    <col min="2" max="2" width="17.5" bestFit="1" customWidth="1"/>
    <col min="3" max="3" width="20" bestFit="1" customWidth="1"/>
    <col min="4" max="4" width="9.5" bestFit="1" customWidth="1"/>
    <col min="5" max="5" width="12.6640625" bestFit="1" customWidth="1"/>
    <col min="6" max="6" width="18.5" bestFit="1" customWidth="1"/>
    <col min="7" max="7" width="18.5" customWidth="1"/>
    <col min="8" max="8" width="8.1640625" bestFit="1" customWidth="1"/>
    <col min="9" max="9" width="18" bestFit="1" customWidth="1"/>
    <col min="10" max="10" width="18.5" bestFit="1" customWidth="1"/>
    <col min="11" max="11" width="19.1640625" bestFit="1" customWidth="1"/>
    <col min="12" max="12" width="8.83203125" bestFit="1" customWidth="1"/>
    <col min="13" max="20" width="12" bestFit="1" customWidth="1"/>
  </cols>
  <sheetData>
    <row r="1" spans="1:20" x14ac:dyDescent="0.2">
      <c r="A1" t="s">
        <v>0</v>
      </c>
      <c r="B1" s="3" t="s">
        <v>92</v>
      </c>
      <c r="C1" t="s">
        <v>1</v>
      </c>
      <c r="D1" t="s">
        <v>2</v>
      </c>
      <c r="E1" t="s">
        <v>3</v>
      </c>
      <c r="F1" t="s">
        <v>4</v>
      </c>
      <c r="G1" t="s">
        <v>82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x14ac:dyDescent="0.2">
      <c r="A2" t="s">
        <v>68</v>
      </c>
      <c r="B2" s="3">
        <v>6120</v>
      </c>
      <c r="C2" t="s">
        <v>27</v>
      </c>
      <c r="D2" t="b">
        <v>0</v>
      </c>
      <c r="E2">
        <v>7</v>
      </c>
      <c r="F2" t="s">
        <v>53</v>
      </c>
      <c r="G2">
        <f t="shared" ref="G2:G41" si="0">H2+L2</f>
        <v>2935849</v>
      </c>
      <c r="H2">
        <v>587170</v>
      </c>
      <c r="I2" t="s">
        <v>28</v>
      </c>
      <c r="J2" t="s">
        <v>29</v>
      </c>
      <c r="K2" t="s">
        <v>30</v>
      </c>
      <c r="L2">
        <v>2348679</v>
      </c>
      <c r="M2">
        <v>0.48394214936226998</v>
      </c>
      <c r="N2">
        <v>0.32198980651791498</v>
      </c>
      <c r="O2">
        <v>18.585816598233801</v>
      </c>
      <c r="P2">
        <v>4.3111270682077896</v>
      </c>
      <c r="Q2">
        <v>0.39412232689773202</v>
      </c>
      <c r="R2">
        <v>0.25464549439664802</v>
      </c>
      <c r="S2">
        <v>3.2503664609162701</v>
      </c>
      <c r="T2">
        <v>1.8028772728381299</v>
      </c>
    </row>
    <row r="3" spans="1:20" x14ac:dyDescent="0.2">
      <c r="A3" t="s">
        <v>31</v>
      </c>
      <c r="B3" s="3">
        <v>9360</v>
      </c>
      <c r="C3" t="s">
        <v>27</v>
      </c>
      <c r="D3" t="b">
        <v>0</v>
      </c>
      <c r="E3">
        <v>7</v>
      </c>
      <c r="F3" t="s">
        <v>25</v>
      </c>
      <c r="G3">
        <f t="shared" si="0"/>
        <v>2935849</v>
      </c>
      <c r="H3">
        <v>587170</v>
      </c>
      <c r="I3" t="s">
        <v>28</v>
      </c>
      <c r="J3" t="s">
        <v>29</v>
      </c>
      <c r="K3" t="s">
        <v>30</v>
      </c>
      <c r="L3">
        <v>2348679</v>
      </c>
      <c r="M3">
        <v>0.42945388525377698</v>
      </c>
      <c r="N3">
        <v>0.24777053029493101</v>
      </c>
      <c r="O3">
        <v>18.879788404044799</v>
      </c>
      <c r="P3">
        <v>4.3450878476786698</v>
      </c>
      <c r="Q3">
        <v>0.41709965420501199</v>
      </c>
      <c r="R3">
        <v>0.249979791721197</v>
      </c>
      <c r="S3">
        <v>3.7981606643485</v>
      </c>
      <c r="T3">
        <v>1.9488870322182601</v>
      </c>
    </row>
    <row r="4" spans="1:20" x14ac:dyDescent="0.2">
      <c r="A4" t="s">
        <v>26</v>
      </c>
      <c r="B4" s="3">
        <v>2526</v>
      </c>
      <c r="C4" t="s">
        <v>27</v>
      </c>
      <c r="D4" t="b">
        <v>0</v>
      </c>
      <c r="E4">
        <v>7</v>
      </c>
      <c r="F4" t="s">
        <v>20</v>
      </c>
      <c r="G4">
        <f t="shared" si="0"/>
        <v>2935849</v>
      </c>
      <c r="H4">
        <v>587170</v>
      </c>
      <c r="I4" t="s">
        <v>28</v>
      </c>
      <c r="J4" t="s">
        <v>29</v>
      </c>
      <c r="K4" t="s">
        <v>30</v>
      </c>
      <c r="L4">
        <v>2348679</v>
      </c>
      <c r="M4">
        <v>0.41040680484449099</v>
      </c>
      <c r="N4">
        <v>0.23896618011860599</v>
      </c>
      <c r="O4">
        <v>18.7232603093907</v>
      </c>
      <c r="P4">
        <v>4.3270382837907402</v>
      </c>
      <c r="Q4">
        <v>0.370608004594563</v>
      </c>
      <c r="R4">
        <v>0.21567625623593201</v>
      </c>
      <c r="S4">
        <v>3.4814494136366299</v>
      </c>
      <c r="T4">
        <v>1.8658642538075001</v>
      </c>
    </row>
    <row r="5" spans="1:20" x14ac:dyDescent="0.2">
      <c r="A5" t="s">
        <v>69</v>
      </c>
      <c r="B5" s="3">
        <v>264</v>
      </c>
      <c r="C5" t="s">
        <v>27</v>
      </c>
      <c r="D5" t="b">
        <v>0</v>
      </c>
      <c r="E5">
        <v>7</v>
      </c>
      <c r="F5" t="s">
        <v>55</v>
      </c>
      <c r="G5">
        <f t="shared" si="0"/>
        <v>2935849</v>
      </c>
      <c r="H5">
        <v>587170</v>
      </c>
      <c r="I5" t="s">
        <v>28</v>
      </c>
      <c r="J5" t="s">
        <v>29</v>
      </c>
      <c r="K5" t="s">
        <v>30</v>
      </c>
      <c r="L5">
        <v>2348679</v>
      </c>
      <c r="M5">
        <v>0.39367584850201198</v>
      </c>
      <c r="N5">
        <v>0.22939550467606401</v>
      </c>
      <c r="O5">
        <v>14.9199616740637</v>
      </c>
      <c r="P5">
        <v>3.8626366220580102</v>
      </c>
      <c r="Q5">
        <v>0.34155701193186599</v>
      </c>
      <c r="R5">
        <v>0.20762078245439</v>
      </c>
      <c r="S5">
        <v>2.7231067192282601</v>
      </c>
      <c r="T5">
        <v>1.65018384406958</v>
      </c>
    </row>
    <row r="6" spans="1:20" x14ac:dyDescent="0.2">
      <c r="A6" t="s">
        <v>64</v>
      </c>
      <c r="B6" s="3">
        <v>300</v>
      </c>
      <c r="C6" t="s">
        <v>19</v>
      </c>
      <c r="D6" t="b">
        <v>0</v>
      </c>
      <c r="E6">
        <v>5</v>
      </c>
      <c r="F6" t="s">
        <v>53</v>
      </c>
      <c r="G6">
        <f t="shared" si="0"/>
        <v>237165</v>
      </c>
      <c r="H6">
        <v>47433</v>
      </c>
      <c r="I6" t="s">
        <v>21</v>
      </c>
      <c r="J6" t="s">
        <v>22</v>
      </c>
      <c r="K6" t="s">
        <v>23</v>
      </c>
      <c r="L6">
        <v>189732</v>
      </c>
      <c r="M6">
        <v>1136671.8516844099</v>
      </c>
      <c r="N6">
        <v>1221.0183637596699</v>
      </c>
      <c r="O6">
        <v>4947905781436.3496</v>
      </c>
      <c r="P6">
        <v>2224388.8557166299</v>
      </c>
      <c r="Q6">
        <v>1561040.68478877</v>
      </c>
      <c r="R6">
        <v>979.43064169683498</v>
      </c>
      <c r="S6">
        <v>24021933789462.102</v>
      </c>
      <c r="T6">
        <v>4901217.5823423797</v>
      </c>
    </row>
    <row r="7" spans="1:20" x14ac:dyDescent="0.2">
      <c r="A7" t="s">
        <v>24</v>
      </c>
      <c r="B7" s="3">
        <v>684</v>
      </c>
      <c r="C7" t="s">
        <v>19</v>
      </c>
      <c r="D7" t="b">
        <v>0</v>
      </c>
      <c r="E7">
        <v>5</v>
      </c>
      <c r="F7" t="s">
        <v>25</v>
      </c>
      <c r="G7">
        <f t="shared" si="0"/>
        <v>237165</v>
      </c>
      <c r="H7">
        <v>47433</v>
      </c>
      <c r="I7" t="s">
        <v>21</v>
      </c>
      <c r="J7" t="s">
        <v>22</v>
      </c>
      <c r="K7" t="s">
        <v>23</v>
      </c>
      <c r="L7">
        <v>189732</v>
      </c>
      <c r="M7">
        <v>771421.50137847604</v>
      </c>
      <c r="N7">
        <v>123.084207495877</v>
      </c>
      <c r="O7">
        <v>6015428768567.6904</v>
      </c>
      <c r="P7">
        <v>2452637.1049479898</v>
      </c>
      <c r="Q7">
        <v>1449514.7083115799</v>
      </c>
      <c r="R7">
        <v>118.592547932437</v>
      </c>
      <c r="S7">
        <v>63469906841718.797</v>
      </c>
      <c r="T7">
        <v>7966800.28880597</v>
      </c>
    </row>
    <row r="8" spans="1:20" x14ac:dyDescent="0.2">
      <c r="A8" t="s">
        <v>18</v>
      </c>
      <c r="B8" s="3">
        <v>816</v>
      </c>
      <c r="C8" t="s">
        <v>19</v>
      </c>
      <c r="D8" t="b">
        <v>0</v>
      </c>
      <c r="E8">
        <v>5</v>
      </c>
      <c r="F8" t="s">
        <v>20</v>
      </c>
      <c r="G8">
        <f t="shared" si="0"/>
        <v>237165</v>
      </c>
      <c r="H8">
        <v>47433</v>
      </c>
      <c r="I8" t="s">
        <v>21</v>
      </c>
      <c r="J8" t="s">
        <v>22</v>
      </c>
      <c r="K8" t="s">
        <v>23</v>
      </c>
      <c r="L8">
        <v>189732</v>
      </c>
      <c r="M8">
        <v>878282.65678661806</v>
      </c>
      <c r="N8">
        <v>973.61337564316204</v>
      </c>
      <c r="O8">
        <v>5206301448558.1396</v>
      </c>
      <c r="P8">
        <v>2281732.1158624501</v>
      </c>
      <c r="Q8">
        <v>1549046.9106876201</v>
      </c>
      <c r="R8">
        <v>980.24829016725596</v>
      </c>
      <c r="S8">
        <v>57085909070272.602</v>
      </c>
      <c r="T8">
        <v>7555521.7602937697</v>
      </c>
    </row>
    <row r="9" spans="1:20" x14ac:dyDescent="0.2">
      <c r="A9" t="s">
        <v>65</v>
      </c>
      <c r="B9" s="3">
        <v>24.9</v>
      </c>
      <c r="C9" t="s">
        <v>19</v>
      </c>
      <c r="D9" t="b">
        <v>0</v>
      </c>
      <c r="E9">
        <v>5</v>
      </c>
      <c r="F9" t="s">
        <v>55</v>
      </c>
      <c r="G9">
        <f t="shared" si="0"/>
        <v>237165</v>
      </c>
      <c r="H9">
        <v>47433</v>
      </c>
      <c r="I9" t="s">
        <v>21</v>
      </c>
      <c r="J9" t="s">
        <v>22</v>
      </c>
      <c r="K9" t="s">
        <v>23</v>
      </c>
      <c r="L9">
        <v>189732</v>
      </c>
      <c r="M9">
        <v>580684.67737845902</v>
      </c>
      <c r="N9">
        <v>140.47354472558499</v>
      </c>
      <c r="O9">
        <v>2244333572200.1899</v>
      </c>
      <c r="P9">
        <v>1498110.0000334401</v>
      </c>
      <c r="Q9">
        <v>711668.10815142095</v>
      </c>
      <c r="R9">
        <v>189.90957874447301</v>
      </c>
      <c r="S9">
        <v>7359615501442.8799</v>
      </c>
      <c r="T9">
        <v>2712861.1283003101</v>
      </c>
    </row>
    <row r="10" spans="1:20" x14ac:dyDescent="0.2">
      <c r="A10" t="s">
        <v>76</v>
      </c>
      <c r="B10" s="3">
        <v>558</v>
      </c>
      <c r="C10" t="s">
        <v>45</v>
      </c>
      <c r="D10" t="b">
        <v>0</v>
      </c>
      <c r="E10">
        <v>9</v>
      </c>
      <c r="F10" t="s">
        <v>53</v>
      </c>
      <c r="G10">
        <f t="shared" si="0"/>
        <v>406829</v>
      </c>
      <c r="H10">
        <v>81366</v>
      </c>
      <c r="I10" t="s">
        <v>46</v>
      </c>
      <c r="J10" t="s">
        <v>47</v>
      </c>
      <c r="K10" t="s">
        <v>48</v>
      </c>
      <c r="L10">
        <v>325463</v>
      </c>
      <c r="M10">
        <v>10.7992881680628</v>
      </c>
      <c r="N10">
        <v>2.3368575682124</v>
      </c>
      <c r="O10">
        <v>164206.92837942799</v>
      </c>
      <c r="P10">
        <v>405.22454069247601</v>
      </c>
      <c r="Q10">
        <v>9.5930431124829507</v>
      </c>
      <c r="R10">
        <v>1.9112789113836199</v>
      </c>
      <c r="S10">
        <v>35639.445641358201</v>
      </c>
      <c r="T10">
        <v>188.78412444206799</v>
      </c>
    </row>
    <row r="11" spans="1:20" x14ac:dyDescent="0.2">
      <c r="A11" t="s">
        <v>49</v>
      </c>
      <c r="B11" s="3">
        <v>792</v>
      </c>
      <c r="C11" t="s">
        <v>45</v>
      </c>
      <c r="D11" t="b">
        <v>0</v>
      </c>
      <c r="E11">
        <v>9</v>
      </c>
      <c r="F11" t="s">
        <v>25</v>
      </c>
      <c r="G11">
        <f t="shared" si="0"/>
        <v>406829</v>
      </c>
      <c r="H11">
        <v>81366</v>
      </c>
      <c r="I11" t="s">
        <v>46</v>
      </c>
      <c r="J11" t="s">
        <v>47</v>
      </c>
      <c r="K11" t="s">
        <v>48</v>
      </c>
      <c r="L11">
        <v>325463</v>
      </c>
      <c r="M11">
        <v>11.830835725357099</v>
      </c>
      <c r="N11">
        <v>2.69830547583613</v>
      </c>
      <c r="O11">
        <v>164355.19816112</v>
      </c>
      <c r="P11">
        <v>405.407447096277</v>
      </c>
      <c r="Q11">
        <v>11.6195912915324</v>
      </c>
      <c r="R11">
        <v>2.2787042030039601</v>
      </c>
      <c r="S11">
        <v>36165.058607676299</v>
      </c>
      <c r="T11">
        <v>190.17112979544501</v>
      </c>
    </row>
    <row r="12" spans="1:20" x14ac:dyDescent="0.2">
      <c r="A12" t="s">
        <v>44</v>
      </c>
      <c r="B12" s="3">
        <v>468</v>
      </c>
      <c r="C12" t="s">
        <v>45</v>
      </c>
      <c r="D12" t="b">
        <v>0</v>
      </c>
      <c r="E12">
        <v>9</v>
      </c>
      <c r="F12" t="s">
        <v>20</v>
      </c>
      <c r="G12">
        <f t="shared" si="0"/>
        <v>406829</v>
      </c>
      <c r="H12">
        <v>81366</v>
      </c>
      <c r="I12" t="s">
        <v>46</v>
      </c>
      <c r="J12" t="s">
        <v>47</v>
      </c>
      <c r="K12" t="s">
        <v>48</v>
      </c>
      <c r="L12">
        <v>325463</v>
      </c>
      <c r="M12">
        <v>11.970963388605901</v>
      </c>
      <c r="N12">
        <v>2.7185832013583799</v>
      </c>
      <c r="O12">
        <v>164374.56466248099</v>
      </c>
      <c r="P12">
        <v>405.43133162408799</v>
      </c>
      <c r="Q12">
        <v>11.7525900339239</v>
      </c>
      <c r="R12">
        <v>2.27550280383982</v>
      </c>
      <c r="S12">
        <v>36206.4938192806</v>
      </c>
      <c r="T12">
        <v>190.28004051734001</v>
      </c>
    </row>
    <row r="13" spans="1:20" x14ac:dyDescent="0.2">
      <c r="A13" t="s">
        <v>77</v>
      </c>
      <c r="B13" s="3">
        <v>57.7</v>
      </c>
      <c r="C13" t="s">
        <v>45</v>
      </c>
      <c r="D13" t="b">
        <v>0</v>
      </c>
      <c r="E13">
        <v>9</v>
      </c>
      <c r="F13" t="s">
        <v>55</v>
      </c>
      <c r="G13">
        <f t="shared" si="0"/>
        <v>406829</v>
      </c>
      <c r="H13">
        <v>81366</v>
      </c>
      <c r="I13" t="s">
        <v>46</v>
      </c>
      <c r="J13" t="s">
        <v>47</v>
      </c>
      <c r="K13" t="s">
        <v>48</v>
      </c>
      <c r="L13">
        <v>325463</v>
      </c>
      <c r="M13">
        <v>12.481587667168499</v>
      </c>
      <c r="N13">
        <v>2.9586074609036102</v>
      </c>
      <c r="O13">
        <v>164819.31693445801</v>
      </c>
      <c r="P13">
        <v>405.979453832898</v>
      </c>
      <c r="Q13">
        <v>10.423768261772601</v>
      </c>
      <c r="R13">
        <v>2.0854112989341198</v>
      </c>
      <c r="S13">
        <v>35790.719156984604</v>
      </c>
      <c r="T13">
        <v>189.184352304794</v>
      </c>
    </row>
    <row r="14" spans="1:20" x14ac:dyDescent="0.2">
      <c r="A14" t="s">
        <v>74</v>
      </c>
      <c r="B14" s="3">
        <v>696</v>
      </c>
      <c r="C14" t="s">
        <v>39</v>
      </c>
      <c r="D14" t="b">
        <v>0</v>
      </c>
      <c r="E14">
        <v>9</v>
      </c>
      <c r="F14" t="s">
        <v>53</v>
      </c>
      <c r="G14">
        <f t="shared" si="0"/>
        <v>824364</v>
      </c>
      <c r="H14">
        <v>164873</v>
      </c>
      <c r="I14" t="s">
        <v>40</v>
      </c>
      <c r="J14" t="s">
        <v>41</v>
      </c>
      <c r="K14" t="s">
        <v>42</v>
      </c>
      <c r="L14">
        <v>659491</v>
      </c>
      <c r="M14">
        <v>12.409889107821501</v>
      </c>
      <c r="N14">
        <v>3.0299000260789399</v>
      </c>
      <c r="O14">
        <v>82180.471008986802</v>
      </c>
      <c r="P14">
        <v>286.671364124474</v>
      </c>
      <c r="Q14">
        <v>11.5516745556867</v>
      </c>
      <c r="R14">
        <v>2.2988422302665299</v>
      </c>
      <c r="S14">
        <v>22437.226454235999</v>
      </c>
      <c r="T14">
        <v>149.790608698396</v>
      </c>
    </row>
    <row r="15" spans="1:20" x14ac:dyDescent="0.2">
      <c r="A15" t="s">
        <v>43</v>
      </c>
      <c r="B15" s="3">
        <v>1662</v>
      </c>
      <c r="C15" t="s">
        <v>39</v>
      </c>
      <c r="D15" t="b">
        <v>0</v>
      </c>
      <c r="E15">
        <v>9</v>
      </c>
      <c r="F15" t="s">
        <v>25</v>
      </c>
      <c r="G15">
        <f t="shared" si="0"/>
        <v>824364</v>
      </c>
      <c r="H15">
        <v>164873</v>
      </c>
      <c r="I15" t="s">
        <v>40</v>
      </c>
      <c r="J15" t="s">
        <v>41</v>
      </c>
      <c r="K15" t="s">
        <v>42</v>
      </c>
      <c r="L15">
        <v>659491</v>
      </c>
      <c r="M15">
        <v>11.0109965737915</v>
      </c>
      <c r="N15">
        <v>2.1333030940239599</v>
      </c>
      <c r="O15">
        <v>82070.540656641897</v>
      </c>
      <c r="P15">
        <v>286.47956411695702</v>
      </c>
      <c r="Q15">
        <v>11.961414263749401</v>
      </c>
      <c r="R15">
        <v>2.1147182657385302</v>
      </c>
      <c r="S15">
        <v>24078.662557588501</v>
      </c>
      <c r="T15">
        <v>155.17300846986399</v>
      </c>
    </row>
    <row r="16" spans="1:20" x14ac:dyDescent="0.2">
      <c r="A16" t="s">
        <v>38</v>
      </c>
      <c r="B16" s="3">
        <v>846</v>
      </c>
      <c r="C16" t="s">
        <v>39</v>
      </c>
      <c r="D16" t="b">
        <v>0</v>
      </c>
      <c r="E16">
        <v>9</v>
      </c>
      <c r="F16" t="s">
        <v>20</v>
      </c>
      <c r="G16">
        <f t="shared" si="0"/>
        <v>824364</v>
      </c>
      <c r="H16">
        <v>164873</v>
      </c>
      <c r="I16" t="s">
        <v>40</v>
      </c>
      <c r="J16" t="s">
        <v>41</v>
      </c>
      <c r="K16" t="s">
        <v>42</v>
      </c>
      <c r="L16">
        <v>659491</v>
      </c>
      <c r="M16">
        <v>11.018062301370399</v>
      </c>
      <c r="N16">
        <v>2.2810663434156901</v>
      </c>
      <c r="O16">
        <v>82061.721254846198</v>
      </c>
      <c r="P16">
        <v>286.46417097928003</v>
      </c>
      <c r="Q16">
        <v>11.901832043110799</v>
      </c>
      <c r="R16">
        <v>2.2044701972403802</v>
      </c>
      <c r="S16">
        <v>24081.2938092556</v>
      </c>
      <c r="T16">
        <v>155.18148668335201</v>
      </c>
    </row>
    <row r="17" spans="1:20" x14ac:dyDescent="0.2">
      <c r="A17" t="s">
        <v>75</v>
      </c>
      <c r="B17" s="3">
        <v>102</v>
      </c>
      <c r="C17" t="s">
        <v>39</v>
      </c>
      <c r="D17" t="b">
        <v>0</v>
      </c>
      <c r="E17">
        <v>9</v>
      </c>
      <c r="F17" t="s">
        <v>55</v>
      </c>
      <c r="G17">
        <f t="shared" si="0"/>
        <v>824364</v>
      </c>
      <c r="H17">
        <v>164873</v>
      </c>
      <c r="I17" t="s">
        <v>40</v>
      </c>
      <c r="J17" t="s">
        <v>41</v>
      </c>
      <c r="K17" t="s">
        <v>42</v>
      </c>
      <c r="L17">
        <v>659491</v>
      </c>
      <c r="M17">
        <v>12.3048398579355</v>
      </c>
      <c r="N17">
        <v>2.9322754933726398</v>
      </c>
      <c r="O17">
        <v>82305.852720224299</v>
      </c>
      <c r="P17">
        <v>286.88996622437702</v>
      </c>
      <c r="Q17">
        <v>10.417396359682501</v>
      </c>
      <c r="R17">
        <v>2.1147796663295702</v>
      </c>
      <c r="S17">
        <v>19555.931487314901</v>
      </c>
      <c r="T17">
        <v>139.84252388781701</v>
      </c>
    </row>
    <row r="18" spans="1:20" x14ac:dyDescent="0.2">
      <c r="A18" t="s">
        <v>71</v>
      </c>
      <c r="B18" s="3">
        <v>1554</v>
      </c>
      <c r="C18" t="s">
        <v>33</v>
      </c>
      <c r="D18" t="b">
        <v>0</v>
      </c>
      <c r="E18">
        <v>7</v>
      </c>
      <c r="F18" t="s">
        <v>53</v>
      </c>
      <c r="G18">
        <f t="shared" si="0"/>
        <v>1037336</v>
      </c>
      <c r="H18">
        <v>207468</v>
      </c>
      <c r="I18" t="s">
        <v>34</v>
      </c>
      <c r="J18" t="s">
        <v>35</v>
      </c>
      <c r="K18" t="s">
        <v>36</v>
      </c>
      <c r="L18">
        <v>829868</v>
      </c>
      <c r="M18">
        <v>5912.0507165855697</v>
      </c>
      <c r="N18">
        <v>2.06338973823964E+17</v>
      </c>
      <c r="O18">
        <v>780707610.53753603</v>
      </c>
      <c r="P18">
        <v>27941.1454764749</v>
      </c>
      <c r="Q18">
        <v>5756.2288278066499</v>
      </c>
      <c r="R18">
        <v>2.7148270262032301E+17</v>
      </c>
      <c r="S18">
        <v>694152141.19776499</v>
      </c>
      <c r="T18">
        <v>26346.767186844099</v>
      </c>
    </row>
    <row r="19" spans="1:20" x14ac:dyDescent="0.2">
      <c r="A19" t="s">
        <v>37</v>
      </c>
      <c r="B19" s="3">
        <v>3282</v>
      </c>
      <c r="C19" t="s">
        <v>33</v>
      </c>
      <c r="D19" t="b">
        <v>0</v>
      </c>
      <c r="E19">
        <v>7</v>
      </c>
      <c r="F19" t="s">
        <v>25</v>
      </c>
      <c r="G19">
        <f t="shared" si="0"/>
        <v>1037336</v>
      </c>
      <c r="H19">
        <v>207468</v>
      </c>
      <c r="I19" t="s">
        <v>34</v>
      </c>
      <c r="J19" t="s">
        <v>35</v>
      </c>
      <c r="K19" t="s">
        <v>36</v>
      </c>
      <c r="L19">
        <v>829868</v>
      </c>
      <c r="M19">
        <v>6182.7845676440002</v>
      </c>
      <c r="N19">
        <v>2.3883914035887398E+17</v>
      </c>
      <c r="O19">
        <v>874748688.97130406</v>
      </c>
      <c r="P19">
        <v>29576.1506787361</v>
      </c>
      <c r="Q19">
        <v>5948.0344746119199</v>
      </c>
      <c r="R19">
        <v>3.1338624109773702E+17</v>
      </c>
      <c r="S19">
        <v>765296507.67522395</v>
      </c>
      <c r="T19">
        <v>27663.992981404899</v>
      </c>
    </row>
    <row r="20" spans="1:20" x14ac:dyDescent="0.2">
      <c r="A20" t="s">
        <v>32</v>
      </c>
      <c r="B20" s="3">
        <v>1596</v>
      </c>
      <c r="C20" t="s">
        <v>33</v>
      </c>
      <c r="D20" t="b">
        <v>0</v>
      </c>
      <c r="E20">
        <v>7</v>
      </c>
      <c r="F20" t="s">
        <v>20</v>
      </c>
      <c r="G20">
        <f t="shared" si="0"/>
        <v>1037336</v>
      </c>
      <c r="H20">
        <v>207468</v>
      </c>
      <c r="I20" t="s">
        <v>34</v>
      </c>
      <c r="J20" t="s">
        <v>35</v>
      </c>
      <c r="K20" t="s">
        <v>36</v>
      </c>
      <c r="L20">
        <v>829868</v>
      </c>
      <c r="M20">
        <v>6150.6406943392603</v>
      </c>
      <c r="N20">
        <v>2.4133609770067699E+17</v>
      </c>
      <c r="O20">
        <v>817864572.04866803</v>
      </c>
      <c r="P20">
        <v>28598.331630510598</v>
      </c>
      <c r="Q20">
        <v>5908.2380459360702</v>
      </c>
      <c r="R20">
        <v>3.4075983010024301E+17</v>
      </c>
      <c r="S20">
        <v>744083288.91006899</v>
      </c>
      <c r="T20">
        <v>27277.890111041699</v>
      </c>
    </row>
    <row r="21" spans="1:20" x14ac:dyDescent="0.2">
      <c r="A21" t="s">
        <v>72</v>
      </c>
      <c r="B21" s="3">
        <v>72</v>
      </c>
      <c r="C21" t="s">
        <v>33</v>
      </c>
      <c r="D21" t="b">
        <v>0</v>
      </c>
      <c r="E21">
        <v>7</v>
      </c>
      <c r="F21" t="s">
        <v>55</v>
      </c>
      <c r="G21">
        <f t="shared" si="0"/>
        <v>1037336</v>
      </c>
      <c r="H21">
        <v>207468</v>
      </c>
      <c r="I21" t="s">
        <v>34</v>
      </c>
      <c r="J21" t="s">
        <v>35</v>
      </c>
      <c r="K21" t="s">
        <v>36</v>
      </c>
      <c r="L21">
        <v>829868</v>
      </c>
      <c r="M21">
        <v>5406.6825164808097</v>
      </c>
      <c r="N21">
        <v>1.7955531854880899E+17</v>
      </c>
      <c r="O21">
        <v>710259009.31724596</v>
      </c>
      <c r="P21">
        <v>26650.684969006801</v>
      </c>
      <c r="Q21">
        <v>5211.0987177491997</v>
      </c>
      <c r="R21">
        <v>2.1902279931759398E+17</v>
      </c>
      <c r="S21">
        <v>642017019.43968403</v>
      </c>
      <c r="T21">
        <v>25338.054768266698</v>
      </c>
    </row>
    <row r="22" spans="1:20" x14ac:dyDescent="0.2">
      <c r="A22" t="s">
        <v>57</v>
      </c>
      <c r="B22" s="3">
        <v>1398</v>
      </c>
      <c r="C22" t="s">
        <v>27</v>
      </c>
      <c r="D22" t="b">
        <v>1</v>
      </c>
      <c r="E22">
        <v>12</v>
      </c>
      <c r="F22" t="s">
        <v>53</v>
      </c>
      <c r="G22">
        <f t="shared" si="0"/>
        <v>2935849</v>
      </c>
      <c r="H22">
        <v>587170</v>
      </c>
      <c r="I22" t="s">
        <v>28</v>
      </c>
      <c r="J22" t="s">
        <v>29</v>
      </c>
      <c r="K22" t="s">
        <v>30</v>
      </c>
      <c r="L22">
        <v>2348679</v>
      </c>
      <c r="M22">
        <v>3.0340617532645501E-2</v>
      </c>
      <c r="N22">
        <v>1.46909780415153E-2</v>
      </c>
      <c r="O22">
        <v>9.16530775164372</v>
      </c>
      <c r="P22">
        <v>3.0274259283496399</v>
      </c>
      <c r="Q22">
        <v>1.4434187152586E-2</v>
      </c>
      <c r="R22">
        <v>1.02487851218073E-2</v>
      </c>
      <c r="S22">
        <v>0.26492351829323402</v>
      </c>
      <c r="T22">
        <v>0.51470721608817005</v>
      </c>
    </row>
    <row r="23" spans="1:20" x14ac:dyDescent="0.2">
      <c r="A23" t="s">
        <v>66</v>
      </c>
      <c r="B23" s="3">
        <v>5760</v>
      </c>
      <c r="C23" t="s">
        <v>27</v>
      </c>
      <c r="D23" t="b">
        <v>1</v>
      </c>
      <c r="E23">
        <v>12</v>
      </c>
      <c r="F23" t="s">
        <v>25</v>
      </c>
      <c r="G23">
        <f t="shared" si="0"/>
        <v>2935849</v>
      </c>
      <c r="H23">
        <v>587170</v>
      </c>
      <c r="I23" t="s">
        <v>28</v>
      </c>
      <c r="J23" t="s">
        <v>29</v>
      </c>
      <c r="K23" t="s">
        <v>30</v>
      </c>
      <c r="L23">
        <v>2348679</v>
      </c>
      <c r="M23">
        <v>0.74121413768060496</v>
      </c>
      <c r="N23">
        <v>0.66168667728622199</v>
      </c>
      <c r="O23">
        <v>3.0902633780114699</v>
      </c>
      <c r="P23">
        <v>1.7579144967863101</v>
      </c>
      <c r="Q23">
        <v>0.71687307262760702</v>
      </c>
      <c r="R23">
        <v>0.63569556179667497</v>
      </c>
      <c r="S23">
        <v>1.3862407068405</v>
      </c>
      <c r="T23">
        <v>1.17738723742042</v>
      </c>
    </row>
    <row r="24" spans="1:20" ht="16" x14ac:dyDescent="0.2">
      <c r="A24" t="s">
        <v>56</v>
      </c>
      <c r="B24" s="4">
        <v>2652</v>
      </c>
      <c r="C24" t="s">
        <v>27</v>
      </c>
      <c r="D24" t="b">
        <v>1</v>
      </c>
      <c r="E24">
        <v>12</v>
      </c>
      <c r="F24" t="s">
        <v>20</v>
      </c>
      <c r="G24">
        <f t="shared" si="0"/>
        <v>2935849</v>
      </c>
      <c r="H24">
        <v>587170</v>
      </c>
      <c r="I24" t="s">
        <v>28</v>
      </c>
      <c r="J24" t="s">
        <v>29</v>
      </c>
      <c r="K24" t="s">
        <v>30</v>
      </c>
      <c r="L24">
        <v>2348679</v>
      </c>
      <c r="M24">
        <v>0.122529943597808</v>
      </c>
      <c r="N24">
        <v>4.6609687998664703E-2</v>
      </c>
      <c r="O24">
        <v>1.08766782625678</v>
      </c>
      <c r="P24">
        <v>1.04291314415764</v>
      </c>
      <c r="Q24">
        <v>0.122552466591897</v>
      </c>
      <c r="R24">
        <v>4.8374237247639097E-2</v>
      </c>
      <c r="S24">
        <v>0.56111250009447899</v>
      </c>
      <c r="T24">
        <v>0.74907442894179699</v>
      </c>
    </row>
    <row r="25" spans="1:20" x14ac:dyDescent="0.2">
      <c r="A25" t="s">
        <v>58</v>
      </c>
      <c r="B25" s="3">
        <v>330</v>
      </c>
      <c r="C25" t="s">
        <v>27</v>
      </c>
      <c r="D25" t="b">
        <v>1</v>
      </c>
      <c r="E25">
        <v>12</v>
      </c>
      <c r="F25" t="s">
        <v>55</v>
      </c>
      <c r="G25">
        <f t="shared" si="0"/>
        <v>2935849</v>
      </c>
      <c r="H25">
        <v>587170</v>
      </c>
      <c r="I25" t="s">
        <v>28</v>
      </c>
      <c r="J25" t="s">
        <v>29</v>
      </c>
      <c r="K25" t="s">
        <v>30</v>
      </c>
      <c r="L25">
        <v>2348679</v>
      </c>
      <c r="M25">
        <v>2.5926282119381999E-2</v>
      </c>
      <c r="N25">
        <v>1.0849701457640601E-2</v>
      </c>
      <c r="O25">
        <v>5.7488910430794</v>
      </c>
      <c r="P25">
        <v>2.3976845170037202</v>
      </c>
      <c r="Q25">
        <v>1.77557822946845E-2</v>
      </c>
      <c r="R25">
        <v>1.0519623654359E-2</v>
      </c>
      <c r="S25">
        <v>9.62359120502909E-3</v>
      </c>
      <c r="T25">
        <v>9.8099904204994398E-2</v>
      </c>
    </row>
    <row r="26" spans="1:20" x14ac:dyDescent="0.2">
      <c r="A26" t="s">
        <v>52</v>
      </c>
      <c r="B26" s="3">
        <v>55.1</v>
      </c>
      <c r="C26" t="s">
        <v>19</v>
      </c>
      <c r="D26" t="b">
        <v>1</v>
      </c>
      <c r="E26">
        <v>10</v>
      </c>
      <c r="F26" t="s">
        <v>53</v>
      </c>
      <c r="G26">
        <f t="shared" si="0"/>
        <v>237165</v>
      </c>
      <c r="H26">
        <v>47433</v>
      </c>
      <c r="I26" t="s">
        <v>21</v>
      </c>
      <c r="J26" t="s">
        <v>22</v>
      </c>
      <c r="K26" t="s">
        <v>23</v>
      </c>
      <c r="L26">
        <v>189732</v>
      </c>
      <c r="M26">
        <v>60558.266532668298</v>
      </c>
      <c r="N26">
        <v>115.189019956954</v>
      </c>
      <c r="O26">
        <v>24288270905.349201</v>
      </c>
      <c r="P26">
        <v>155846.94705174401</v>
      </c>
      <c r="Q26">
        <v>133692.54876465499</v>
      </c>
      <c r="R26">
        <v>188.033025620393</v>
      </c>
      <c r="S26">
        <v>919025280961.81396</v>
      </c>
      <c r="T26">
        <v>958658.06258635002</v>
      </c>
    </row>
    <row r="27" spans="1:20" x14ac:dyDescent="0.2">
      <c r="A27" t="s">
        <v>51</v>
      </c>
      <c r="B27" s="3">
        <v>642</v>
      </c>
      <c r="C27" t="s">
        <v>19</v>
      </c>
      <c r="D27" t="b">
        <v>1</v>
      </c>
      <c r="E27">
        <v>10</v>
      </c>
      <c r="F27" t="s">
        <v>25</v>
      </c>
      <c r="G27">
        <f t="shared" si="0"/>
        <v>237165</v>
      </c>
      <c r="H27">
        <v>47433</v>
      </c>
      <c r="I27" t="s">
        <v>21</v>
      </c>
      <c r="J27" t="s">
        <v>22</v>
      </c>
      <c r="K27" t="s">
        <v>23</v>
      </c>
      <c r="L27">
        <v>189732</v>
      </c>
      <c r="M27">
        <v>746192.34974620503</v>
      </c>
      <c r="N27">
        <v>526.94953116208706</v>
      </c>
      <c r="O27">
        <v>5310341598292.5</v>
      </c>
      <c r="P27">
        <v>2304417.8436847101</v>
      </c>
      <c r="Q27">
        <v>1410110.0156932599</v>
      </c>
      <c r="R27">
        <v>537.72048056623805</v>
      </c>
      <c r="S27">
        <v>58876459617995</v>
      </c>
      <c r="T27">
        <v>7673099.7398701301</v>
      </c>
    </row>
    <row r="28" spans="1:20" x14ac:dyDescent="0.2">
      <c r="A28" t="s">
        <v>50</v>
      </c>
      <c r="B28" s="3">
        <v>3294</v>
      </c>
      <c r="C28" t="s">
        <v>19</v>
      </c>
      <c r="D28" t="b">
        <v>1</v>
      </c>
      <c r="E28">
        <v>10</v>
      </c>
      <c r="F28" t="s">
        <v>20</v>
      </c>
      <c r="G28">
        <f t="shared" si="0"/>
        <v>237165</v>
      </c>
      <c r="H28">
        <v>47433</v>
      </c>
      <c r="I28" t="s">
        <v>21</v>
      </c>
      <c r="J28" t="s">
        <v>22</v>
      </c>
      <c r="K28" t="s">
        <v>23</v>
      </c>
      <c r="L28">
        <v>189732</v>
      </c>
      <c r="M28">
        <v>464442.02057973901</v>
      </c>
      <c r="N28">
        <v>653.85927387733602</v>
      </c>
      <c r="O28">
        <v>2224819160967.4102</v>
      </c>
      <c r="P28">
        <v>1491582.7704044399</v>
      </c>
      <c r="Q28">
        <v>1006635.42643956</v>
      </c>
      <c r="R28">
        <v>650.61511824952004</v>
      </c>
      <c r="S28">
        <v>31139293745404.5</v>
      </c>
      <c r="T28">
        <v>5580259.2901588799</v>
      </c>
    </row>
    <row r="29" spans="1:20" x14ac:dyDescent="0.2">
      <c r="A29" t="s">
        <v>54</v>
      </c>
      <c r="B29" s="3">
        <v>30.15</v>
      </c>
      <c r="C29" t="s">
        <v>19</v>
      </c>
      <c r="D29" t="b">
        <v>1</v>
      </c>
      <c r="E29">
        <v>10</v>
      </c>
      <c r="F29" t="s">
        <v>55</v>
      </c>
      <c r="G29">
        <f t="shared" si="0"/>
        <v>237165</v>
      </c>
      <c r="H29">
        <v>47433</v>
      </c>
      <c r="I29" t="s">
        <v>21</v>
      </c>
      <c r="J29" t="s">
        <v>22</v>
      </c>
      <c r="K29" t="s">
        <v>23</v>
      </c>
      <c r="L29">
        <v>189732</v>
      </c>
      <c r="M29">
        <v>90219.848773733902</v>
      </c>
      <c r="N29">
        <v>65.226980794655802</v>
      </c>
      <c r="O29">
        <v>148506114698.01001</v>
      </c>
      <c r="P29">
        <v>385364.91108819202</v>
      </c>
      <c r="Q29">
        <v>111344.32894983199</v>
      </c>
      <c r="R29">
        <v>76.710975247324896</v>
      </c>
      <c r="S29">
        <v>217682322820.34299</v>
      </c>
      <c r="T29">
        <v>466564.38228860003</v>
      </c>
    </row>
    <row r="30" spans="1:20" x14ac:dyDescent="0.2">
      <c r="A30" t="s">
        <v>62</v>
      </c>
      <c r="B30" s="3">
        <v>168</v>
      </c>
      <c r="C30" t="s">
        <v>45</v>
      </c>
      <c r="D30" t="b">
        <v>1</v>
      </c>
      <c r="E30">
        <v>14</v>
      </c>
      <c r="F30" t="s">
        <v>53</v>
      </c>
      <c r="G30">
        <f t="shared" si="0"/>
        <v>406829</v>
      </c>
      <c r="H30">
        <v>81366</v>
      </c>
      <c r="I30" t="s">
        <v>46</v>
      </c>
      <c r="J30" t="s">
        <v>47</v>
      </c>
      <c r="K30" t="s">
        <v>48</v>
      </c>
      <c r="L30">
        <v>325463</v>
      </c>
      <c r="M30">
        <v>7.0735015704105901</v>
      </c>
      <c r="N30">
        <v>1.0787281563046001</v>
      </c>
      <c r="O30">
        <v>156368.61597885101</v>
      </c>
      <c r="P30">
        <v>395.434717720702</v>
      </c>
      <c r="Q30">
        <v>6.2077463892811799</v>
      </c>
      <c r="R30">
        <v>0.97863461511687899</v>
      </c>
      <c r="S30">
        <v>32829.231393518297</v>
      </c>
      <c r="T30">
        <v>181.18838647528801</v>
      </c>
    </row>
    <row r="31" spans="1:20" x14ac:dyDescent="0.2">
      <c r="A31" t="s">
        <v>76</v>
      </c>
      <c r="B31" s="3">
        <v>558</v>
      </c>
      <c r="C31" t="s">
        <v>45</v>
      </c>
      <c r="D31" t="b">
        <v>1</v>
      </c>
      <c r="E31">
        <v>14</v>
      </c>
      <c r="F31" t="s">
        <v>25</v>
      </c>
      <c r="G31">
        <f t="shared" si="0"/>
        <v>406829</v>
      </c>
      <c r="H31">
        <v>81366</v>
      </c>
      <c r="I31" t="s">
        <v>46</v>
      </c>
      <c r="J31" t="s">
        <v>47</v>
      </c>
      <c r="K31" t="s">
        <v>48</v>
      </c>
      <c r="L31">
        <v>325463</v>
      </c>
      <c r="M31">
        <v>5.9423921310165797</v>
      </c>
      <c r="N31">
        <v>1.32752831516603</v>
      </c>
      <c r="O31">
        <v>81059.719614388494</v>
      </c>
      <c r="P31">
        <v>284.70988675209099</v>
      </c>
      <c r="Q31">
        <v>5.9276671959851397</v>
      </c>
      <c r="R31">
        <v>1.1686649787279599</v>
      </c>
      <c r="S31">
        <v>18776.395493301599</v>
      </c>
      <c r="T31">
        <v>137.02698819320801</v>
      </c>
    </row>
    <row r="32" spans="1:20" x14ac:dyDescent="0.2">
      <c r="A32" t="s">
        <v>79</v>
      </c>
      <c r="B32" s="3">
        <v>414</v>
      </c>
      <c r="C32" t="s">
        <v>45</v>
      </c>
      <c r="D32" t="b">
        <v>1</v>
      </c>
      <c r="E32">
        <v>14</v>
      </c>
      <c r="F32" t="s">
        <v>20</v>
      </c>
      <c r="G32">
        <f t="shared" si="0"/>
        <v>406829</v>
      </c>
      <c r="H32">
        <v>81366</v>
      </c>
      <c r="I32" t="s">
        <v>46</v>
      </c>
      <c r="J32" t="s">
        <v>47</v>
      </c>
      <c r="K32" t="s">
        <v>48</v>
      </c>
      <c r="L32">
        <v>325463</v>
      </c>
      <c r="M32">
        <v>12.533841896346599</v>
      </c>
      <c r="N32">
        <v>3.83351454303296</v>
      </c>
      <c r="O32">
        <v>130738.041103204</v>
      </c>
      <c r="P32">
        <v>361.577157883631</v>
      </c>
      <c r="Q32">
        <v>11.2399032495066</v>
      </c>
      <c r="R32">
        <v>2.77208563661716</v>
      </c>
      <c r="S32">
        <v>28770.8251573015</v>
      </c>
      <c r="T32">
        <v>169.61964850011199</v>
      </c>
    </row>
    <row r="33" spans="1:20" x14ac:dyDescent="0.2">
      <c r="A33" t="s">
        <v>63</v>
      </c>
      <c r="B33" s="3">
        <v>60</v>
      </c>
      <c r="C33" t="s">
        <v>45</v>
      </c>
      <c r="D33" t="b">
        <v>1</v>
      </c>
      <c r="E33">
        <v>14</v>
      </c>
      <c r="F33" t="s">
        <v>55</v>
      </c>
      <c r="G33">
        <f t="shared" si="0"/>
        <v>406829</v>
      </c>
      <c r="H33">
        <v>81366</v>
      </c>
      <c r="I33" t="s">
        <v>46</v>
      </c>
      <c r="J33" t="s">
        <v>47</v>
      </c>
      <c r="K33" t="s">
        <v>48</v>
      </c>
      <c r="L33">
        <v>325463</v>
      </c>
      <c r="M33">
        <v>3.3578273896942199</v>
      </c>
      <c r="N33">
        <v>0.383260607350425</v>
      </c>
      <c r="O33">
        <v>83363.635655057704</v>
      </c>
      <c r="P33">
        <v>288.72761498522698</v>
      </c>
      <c r="Q33">
        <v>2.0195767121911001</v>
      </c>
      <c r="R33">
        <v>0.32360207075532299</v>
      </c>
      <c r="S33">
        <v>141.57835896289799</v>
      </c>
      <c r="T33">
        <v>11.8986704703886</v>
      </c>
    </row>
    <row r="34" spans="1:20" x14ac:dyDescent="0.2">
      <c r="A34" t="s">
        <v>61</v>
      </c>
      <c r="B34" s="3">
        <v>378</v>
      </c>
      <c r="C34" t="s">
        <v>39</v>
      </c>
      <c r="D34" t="b">
        <v>1</v>
      </c>
      <c r="E34">
        <v>14</v>
      </c>
      <c r="F34" t="s">
        <v>53</v>
      </c>
      <c r="G34">
        <f t="shared" si="0"/>
        <v>824364</v>
      </c>
      <c r="H34">
        <v>164873</v>
      </c>
      <c r="I34" t="s">
        <v>40</v>
      </c>
      <c r="J34" t="s">
        <v>41</v>
      </c>
      <c r="K34" t="s">
        <v>42</v>
      </c>
      <c r="L34">
        <v>659491</v>
      </c>
      <c r="M34">
        <v>4.7036112218513901</v>
      </c>
      <c r="N34">
        <v>0.78431679505196406</v>
      </c>
      <c r="O34">
        <v>65258.004197123599</v>
      </c>
      <c r="P34">
        <v>255.45646242975201</v>
      </c>
      <c r="Q34">
        <v>4.5212131902817898</v>
      </c>
      <c r="R34">
        <v>0.77667114056239495</v>
      </c>
      <c r="S34">
        <v>13995.285069297401</v>
      </c>
      <c r="T34">
        <v>118.301669765466</v>
      </c>
    </row>
    <row r="35" spans="1:20" x14ac:dyDescent="0.2">
      <c r="A35" t="s">
        <v>78</v>
      </c>
      <c r="B35" s="3">
        <v>2718</v>
      </c>
      <c r="C35" t="s">
        <v>39</v>
      </c>
      <c r="D35" t="b">
        <v>1</v>
      </c>
      <c r="E35">
        <v>14</v>
      </c>
      <c r="F35" t="s">
        <v>25</v>
      </c>
      <c r="G35">
        <f t="shared" si="0"/>
        <v>824364</v>
      </c>
      <c r="H35">
        <v>164873</v>
      </c>
      <c r="I35" t="s">
        <v>40</v>
      </c>
      <c r="J35" t="s">
        <v>41</v>
      </c>
      <c r="K35" t="s">
        <v>42</v>
      </c>
      <c r="L35">
        <v>659491</v>
      </c>
      <c r="M35">
        <v>11.981070392043099</v>
      </c>
      <c r="N35">
        <v>3.5648791820991801</v>
      </c>
      <c r="O35">
        <v>68046.2706267553</v>
      </c>
      <c r="P35">
        <v>260.85680099770298</v>
      </c>
      <c r="Q35">
        <v>12.615895769183799</v>
      </c>
      <c r="R35">
        <v>3.4517943228109398</v>
      </c>
      <c r="S35">
        <v>19193.421050229099</v>
      </c>
      <c r="T35">
        <v>138.54032283140199</v>
      </c>
    </row>
    <row r="36" spans="1:20" x14ac:dyDescent="0.2">
      <c r="A36" t="s">
        <v>73</v>
      </c>
      <c r="B36" s="3">
        <v>1116</v>
      </c>
      <c r="C36" t="s">
        <v>39</v>
      </c>
      <c r="D36" t="b">
        <v>1</v>
      </c>
      <c r="E36">
        <v>14</v>
      </c>
      <c r="F36" t="s">
        <v>20</v>
      </c>
      <c r="G36">
        <f t="shared" si="0"/>
        <v>824364</v>
      </c>
      <c r="H36">
        <v>164873</v>
      </c>
      <c r="I36" t="s">
        <v>40</v>
      </c>
      <c r="J36" t="s">
        <v>41</v>
      </c>
      <c r="K36" t="s">
        <v>42</v>
      </c>
      <c r="L36">
        <v>659491</v>
      </c>
      <c r="M36">
        <v>8.5848399635329304</v>
      </c>
      <c r="N36">
        <v>2.1247897730626999</v>
      </c>
      <c r="O36">
        <v>50035.126671624799</v>
      </c>
      <c r="P36">
        <v>223.68532958516701</v>
      </c>
      <c r="Q36">
        <v>9.1908355902016901</v>
      </c>
      <c r="R36">
        <v>2.1148784922473198</v>
      </c>
      <c r="S36">
        <v>15763.067225171</v>
      </c>
      <c r="T36">
        <v>125.551054257505</v>
      </c>
    </row>
    <row r="37" spans="1:20" x14ac:dyDescent="0.2">
      <c r="A37" t="s">
        <v>60</v>
      </c>
      <c r="B37" s="3">
        <v>126</v>
      </c>
      <c r="C37" t="s">
        <v>39</v>
      </c>
      <c r="D37" t="b">
        <v>1</v>
      </c>
      <c r="E37">
        <v>14</v>
      </c>
      <c r="F37" t="s">
        <v>55</v>
      </c>
      <c r="G37">
        <f t="shared" si="0"/>
        <v>824364</v>
      </c>
      <c r="H37">
        <v>164873</v>
      </c>
      <c r="I37" t="s">
        <v>40</v>
      </c>
      <c r="J37" t="s">
        <v>41</v>
      </c>
      <c r="K37" t="s">
        <v>42</v>
      </c>
      <c r="L37">
        <v>659491</v>
      </c>
      <c r="M37">
        <v>5.7051862633288</v>
      </c>
      <c r="N37">
        <v>0.98513645860987797</v>
      </c>
      <c r="O37">
        <v>80163.252441853096</v>
      </c>
      <c r="P37">
        <v>283.13115766699502</v>
      </c>
      <c r="Q37">
        <v>5.7239543206742001</v>
      </c>
      <c r="R37">
        <v>0.96262737666867604</v>
      </c>
      <c r="S37">
        <v>7940.5416647493703</v>
      </c>
      <c r="T37">
        <v>89.109717005214193</v>
      </c>
    </row>
    <row r="38" spans="1:20" x14ac:dyDescent="0.2">
      <c r="A38" t="s">
        <v>59</v>
      </c>
      <c r="B38" s="3">
        <v>852</v>
      </c>
      <c r="C38" t="s">
        <v>33</v>
      </c>
      <c r="D38" t="b">
        <v>1</v>
      </c>
      <c r="E38">
        <v>12</v>
      </c>
      <c r="F38" t="s">
        <v>53</v>
      </c>
      <c r="G38">
        <f t="shared" si="0"/>
        <v>1037336</v>
      </c>
      <c r="H38">
        <v>207468</v>
      </c>
      <c r="I38" t="s">
        <v>34</v>
      </c>
      <c r="J38" t="s">
        <v>35</v>
      </c>
      <c r="K38" t="s">
        <v>36</v>
      </c>
      <c r="L38">
        <v>829868</v>
      </c>
      <c r="M38">
        <v>687.66456746133804</v>
      </c>
      <c r="N38">
        <v>3.26205379374198E+16</v>
      </c>
      <c r="O38">
        <v>129229055.60641401</v>
      </c>
      <c r="P38">
        <v>11367.8958302059</v>
      </c>
      <c r="Q38">
        <v>618.91901275930604</v>
      </c>
      <c r="R38">
        <v>5.6861185589383504E+16</v>
      </c>
      <c r="S38">
        <v>100400005.554709</v>
      </c>
      <c r="T38">
        <v>10019.9803170819</v>
      </c>
    </row>
    <row r="39" spans="1:20" x14ac:dyDescent="0.2">
      <c r="A39" t="s">
        <v>70</v>
      </c>
      <c r="B39" s="3">
        <v>3012</v>
      </c>
      <c r="C39" t="s">
        <v>33</v>
      </c>
      <c r="D39" t="b">
        <v>1</v>
      </c>
      <c r="E39">
        <v>12</v>
      </c>
      <c r="F39" t="s">
        <v>25</v>
      </c>
      <c r="G39">
        <f t="shared" si="0"/>
        <v>1037336</v>
      </c>
      <c r="H39">
        <v>207468</v>
      </c>
      <c r="I39" t="s">
        <v>34</v>
      </c>
      <c r="J39" t="s">
        <v>35</v>
      </c>
      <c r="K39" t="s">
        <v>36</v>
      </c>
      <c r="L39">
        <v>829868</v>
      </c>
      <c r="M39">
        <v>1922.21242974908</v>
      </c>
      <c r="N39">
        <v>9.7377960620463504E+16</v>
      </c>
      <c r="O39">
        <v>38450217.344450898</v>
      </c>
      <c r="P39">
        <v>6200.8239246450903</v>
      </c>
      <c r="Q39">
        <v>1835.85969029076</v>
      </c>
      <c r="R39">
        <v>1.4554725954102099E+17</v>
      </c>
      <c r="S39">
        <v>46106529.641624101</v>
      </c>
      <c r="T39">
        <v>6790.1789108700304</v>
      </c>
    </row>
    <row r="40" spans="1:20" x14ac:dyDescent="0.2">
      <c r="A40" t="s">
        <v>67</v>
      </c>
      <c r="B40" s="3">
        <v>2040</v>
      </c>
      <c r="C40" t="s">
        <v>33</v>
      </c>
      <c r="D40" t="b">
        <v>1</v>
      </c>
      <c r="E40">
        <v>12</v>
      </c>
      <c r="F40" t="s">
        <v>20</v>
      </c>
      <c r="G40">
        <f t="shared" si="0"/>
        <v>1037336</v>
      </c>
      <c r="H40">
        <v>207468</v>
      </c>
      <c r="I40" t="s">
        <v>34</v>
      </c>
      <c r="J40" t="s">
        <v>35</v>
      </c>
      <c r="K40" t="s">
        <v>36</v>
      </c>
      <c r="L40">
        <v>829868</v>
      </c>
      <c r="M40">
        <v>3477.5110565370301</v>
      </c>
      <c r="N40">
        <v>2.5229963061592602E+17</v>
      </c>
      <c r="O40">
        <v>105859045.184744</v>
      </c>
      <c r="P40">
        <v>10288.782492828999</v>
      </c>
      <c r="Q40">
        <v>3351.9975950412099</v>
      </c>
      <c r="R40">
        <v>3.9681403742501498E+17</v>
      </c>
      <c r="S40">
        <v>93813990.969383597</v>
      </c>
      <c r="T40">
        <v>9685.7622812757309</v>
      </c>
    </row>
    <row r="41" spans="1:20" x14ac:dyDescent="0.2">
      <c r="A41" t="s">
        <v>60</v>
      </c>
      <c r="B41" s="3">
        <v>126</v>
      </c>
      <c r="C41" t="s">
        <v>33</v>
      </c>
      <c r="D41" t="b">
        <v>1</v>
      </c>
      <c r="E41">
        <v>12</v>
      </c>
      <c r="F41" t="s">
        <v>55</v>
      </c>
      <c r="G41">
        <f t="shared" si="0"/>
        <v>1037336</v>
      </c>
      <c r="H41">
        <v>207468</v>
      </c>
      <c r="I41" t="s">
        <v>34</v>
      </c>
      <c r="J41" t="s">
        <v>35</v>
      </c>
      <c r="K41" t="s">
        <v>36</v>
      </c>
      <c r="L41">
        <v>829868</v>
      </c>
      <c r="M41">
        <v>1035.73425472177</v>
      </c>
      <c r="N41">
        <v>4.97497560742086E+16</v>
      </c>
      <c r="O41">
        <v>173193465.63316301</v>
      </c>
      <c r="P41">
        <v>13160.2988428516</v>
      </c>
      <c r="Q41">
        <v>902.66554165565299</v>
      </c>
      <c r="R41">
        <v>6.93209158225692E+16</v>
      </c>
      <c r="S41">
        <v>112180843.851459</v>
      </c>
      <c r="T41">
        <v>10591.545866938301</v>
      </c>
    </row>
    <row r="42" spans="1:20" x14ac:dyDescent="0.2">
      <c r="B42" s="3"/>
    </row>
    <row r="43" spans="1:20" x14ac:dyDescent="0.2">
      <c r="B43" s="3"/>
    </row>
    <row r="44" spans="1:20" x14ac:dyDescent="0.2">
      <c r="B44" s="3"/>
    </row>
    <row r="45" spans="1:20" x14ac:dyDescent="0.2">
      <c r="B45" s="3"/>
    </row>
    <row r="46" spans="1:20" x14ac:dyDescent="0.2">
      <c r="B46" s="3"/>
    </row>
    <row r="47" spans="1:20" x14ac:dyDescent="0.2">
      <c r="B47" s="3"/>
    </row>
    <row r="48" spans="1:20" x14ac:dyDescent="0.2">
      <c r="B48" s="3"/>
    </row>
    <row r="49" spans="2:2" x14ac:dyDescent="0.2">
      <c r="B49" s="3"/>
    </row>
    <row r="50" spans="2:2" x14ac:dyDescent="0.2">
      <c r="B50" s="3"/>
    </row>
    <row r="51" spans="2:2" x14ac:dyDescent="0.2">
      <c r="B51" s="3"/>
    </row>
    <row r="52" spans="2:2" x14ac:dyDescent="0.2">
      <c r="B52" s="3"/>
    </row>
    <row r="53" spans="2:2" x14ac:dyDescent="0.2">
      <c r="B53" s="3"/>
    </row>
    <row r="54" spans="2:2" x14ac:dyDescent="0.2">
      <c r="B54" s="3"/>
    </row>
    <row r="55" spans="2:2" x14ac:dyDescent="0.2">
      <c r="B55" s="3"/>
    </row>
    <row r="56" spans="2:2" x14ac:dyDescent="0.2">
      <c r="B56" s="3"/>
    </row>
    <row r="57" spans="2:2" x14ac:dyDescent="0.2">
      <c r="B57" s="3"/>
    </row>
    <row r="58" spans="2:2" x14ac:dyDescent="0.2">
      <c r="B58" s="3"/>
    </row>
    <row r="59" spans="2:2" x14ac:dyDescent="0.2">
      <c r="B59" s="3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3"/>
    </row>
    <row r="69" spans="2:2" x14ac:dyDescent="0.2">
      <c r="B69" s="3"/>
    </row>
    <row r="70" spans="2:2" x14ac:dyDescent="0.2">
      <c r="B70" s="3"/>
    </row>
    <row r="71" spans="2:2" x14ac:dyDescent="0.2">
      <c r="B71" s="3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3"/>
    </row>
    <row r="86" spans="2:2" x14ac:dyDescent="0.2">
      <c r="B86" s="3"/>
    </row>
    <row r="87" spans="2:2" x14ac:dyDescent="0.2">
      <c r="B87" s="3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3"/>
    </row>
    <row r="196" spans="2:2" x14ac:dyDescent="0.2">
      <c r="B196" s="3"/>
    </row>
    <row r="197" spans="2:2" x14ac:dyDescent="0.2">
      <c r="B197" s="3"/>
    </row>
    <row r="198" spans="2:2" x14ac:dyDescent="0.2">
      <c r="B198" s="3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3"/>
    </row>
    <row r="382" spans="2:2" x14ac:dyDescent="0.2">
      <c r="B382" s="3"/>
    </row>
    <row r="383" spans="2:2" x14ac:dyDescent="0.2">
      <c r="B383" s="3"/>
    </row>
    <row r="384" spans="2:2" x14ac:dyDescent="0.2">
      <c r="B384" s="3"/>
    </row>
    <row r="385" spans="2:2" x14ac:dyDescent="0.2">
      <c r="B385" s="3"/>
    </row>
    <row r="386" spans="2:2" x14ac:dyDescent="0.2">
      <c r="B386" s="3"/>
    </row>
    <row r="387" spans="2:2" x14ac:dyDescent="0.2">
      <c r="B387" s="3"/>
    </row>
    <row r="388" spans="2:2" x14ac:dyDescent="0.2">
      <c r="B388" s="3"/>
    </row>
    <row r="389" spans="2:2" x14ac:dyDescent="0.2">
      <c r="B389" s="3"/>
    </row>
    <row r="390" spans="2:2" x14ac:dyDescent="0.2">
      <c r="B390" s="3"/>
    </row>
    <row r="391" spans="2:2" x14ac:dyDescent="0.2">
      <c r="B391" s="3"/>
    </row>
    <row r="392" spans="2:2" x14ac:dyDescent="0.2">
      <c r="B392" s="3"/>
    </row>
    <row r="393" spans="2:2" x14ac:dyDescent="0.2">
      <c r="B393" s="3"/>
    </row>
    <row r="394" spans="2:2" x14ac:dyDescent="0.2">
      <c r="B394" s="3"/>
    </row>
    <row r="395" spans="2:2" x14ac:dyDescent="0.2">
      <c r="B395" s="3"/>
    </row>
    <row r="396" spans="2:2" x14ac:dyDescent="0.2">
      <c r="B396" s="3"/>
    </row>
    <row r="397" spans="2:2" x14ac:dyDescent="0.2">
      <c r="B397" s="3"/>
    </row>
    <row r="398" spans="2:2" x14ac:dyDescent="0.2">
      <c r="B398" s="3"/>
    </row>
    <row r="399" spans="2:2" x14ac:dyDescent="0.2">
      <c r="B399" s="3"/>
    </row>
    <row r="400" spans="2:2" x14ac:dyDescent="0.2">
      <c r="B400" s="3"/>
    </row>
    <row r="401" spans="2:2" x14ac:dyDescent="0.2">
      <c r="B401" s="3"/>
    </row>
    <row r="402" spans="2:2" x14ac:dyDescent="0.2">
      <c r="B402" s="3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3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</sheetData>
  <autoFilter ref="A1:T41" xr:uid="{00000000-0001-0000-0000-000000000000}">
    <sortState xmlns:xlrd2="http://schemas.microsoft.com/office/spreadsheetml/2017/richdata2" ref="A2:T41">
      <sortCondition ref="D2:D41"/>
      <sortCondition ref="C2:C4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BFB8B-2F70-794E-837E-8ADE9F4A8590}">
  <dimension ref="A1:G83"/>
  <sheetViews>
    <sheetView topLeftCell="A60" workbookViewId="0">
      <selection activeCell="A76" sqref="A76:G83"/>
    </sheetView>
  </sheetViews>
  <sheetFormatPr baseColWidth="10" defaultRowHeight="13" x14ac:dyDescent="0.2"/>
  <cols>
    <col min="1" max="1" width="18.83203125" style="17" bestFit="1" customWidth="1"/>
    <col min="2" max="2" width="8.6640625" style="15" bestFit="1" customWidth="1"/>
    <col min="3" max="3" width="9.83203125" style="15" bestFit="1" customWidth="1"/>
    <col min="4" max="4" width="9.33203125" style="15" bestFit="1" customWidth="1"/>
    <col min="5" max="16384" width="10.83203125" style="15"/>
  </cols>
  <sheetData>
    <row r="1" spans="1:7" ht="28" x14ac:dyDescent="0.2">
      <c r="A1" s="16" t="s">
        <v>83</v>
      </c>
      <c r="B1" s="16" t="s">
        <v>107</v>
      </c>
      <c r="C1" s="16" t="s">
        <v>108</v>
      </c>
      <c r="D1" s="16" t="s">
        <v>109</v>
      </c>
      <c r="E1" s="16" t="s">
        <v>110</v>
      </c>
      <c r="F1" s="16" t="s">
        <v>111</v>
      </c>
      <c r="G1" s="16" t="s">
        <v>112</v>
      </c>
    </row>
    <row r="2" spans="1:7" x14ac:dyDescent="0.2">
      <c r="A2" s="24" t="s">
        <v>113</v>
      </c>
      <c r="B2" s="24"/>
      <c r="C2" s="24"/>
      <c r="D2" s="24"/>
      <c r="E2" s="24"/>
      <c r="F2" s="24"/>
      <c r="G2" s="24"/>
    </row>
    <row r="3" spans="1:7" ht="16" customHeight="1" x14ac:dyDescent="0.2">
      <c r="A3" s="25" t="s">
        <v>27</v>
      </c>
      <c r="B3" s="24" t="b">
        <v>0</v>
      </c>
      <c r="C3" s="13" t="s">
        <v>115</v>
      </c>
      <c r="D3" s="13">
        <v>0.39412232689773202</v>
      </c>
      <c r="E3" s="13">
        <v>0.25464549439664802</v>
      </c>
      <c r="F3" s="13">
        <v>3.2503664609162701</v>
      </c>
      <c r="G3" s="13">
        <v>1.8028772728381299</v>
      </c>
    </row>
    <row r="4" spans="1:7" ht="16" customHeight="1" x14ac:dyDescent="0.2">
      <c r="A4" s="25"/>
      <c r="B4" s="24"/>
      <c r="C4" s="13" t="s">
        <v>118</v>
      </c>
      <c r="D4" s="13">
        <v>0.41709965420501199</v>
      </c>
      <c r="E4" s="13">
        <v>0.249979791721197</v>
      </c>
      <c r="F4" s="13">
        <v>3.7981606643485</v>
      </c>
      <c r="G4" s="13">
        <v>1.9488870322182601</v>
      </c>
    </row>
    <row r="5" spans="1:7" ht="16" customHeight="1" x14ac:dyDescent="0.2">
      <c r="A5" s="25"/>
      <c r="B5" s="24"/>
      <c r="C5" s="13" t="s">
        <v>117</v>
      </c>
      <c r="D5" s="13">
        <v>0.370608004594563</v>
      </c>
      <c r="E5" s="13">
        <v>0.21567625623593201</v>
      </c>
      <c r="F5" s="13">
        <v>3.4814494136366299</v>
      </c>
      <c r="G5" s="13">
        <v>1.8658642538075001</v>
      </c>
    </row>
    <row r="6" spans="1:7" ht="16" customHeight="1" x14ac:dyDescent="0.2">
      <c r="A6" s="25"/>
      <c r="B6" s="24"/>
      <c r="C6" s="13" t="s">
        <v>116</v>
      </c>
      <c r="D6" s="13">
        <v>0.34155701193186599</v>
      </c>
      <c r="E6" s="13">
        <v>0.20762078245439</v>
      </c>
      <c r="F6" s="13">
        <v>2.7231067192282601</v>
      </c>
      <c r="G6" s="13">
        <v>1.65018384406958</v>
      </c>
    </row>
    <row r="7" spans="1:7" ht="16" customHeight="1" x14ac:dyDescent="0.2">
      <c r="A7" s="25"/>
      <c r="B7" s="24" t="b">
        <v>1</v>
      </c>
      <c r="C7" s="13" t="s">
        <v>115</v>
      </c>
      <c r="D7" s="13">
        <v>1.4434187152586E-2</v>
      </c>
      <c r="E7" s="13">
        <v>1.02487851218073E-2</v>
      </c>
      <c r="F7" s="13">
        <v>0.26492351829323402</v>
      </c>
      <c r="G7" s="13">
        <v>0.51470721608817005</v>
      </c>
    </row>
    <row r="8" spans="1:7" ht="16" customHeight="1" x14ac:dyDescent="0.2">
      <c r="A8" s="25"/>
      <c r="B8" s="24"/>
      <c r="C8" s="13" t="s">
        <v>118</v>
      </c>
      <c r="D8" s="13">
        <v>0.71687307262760702</v>
      </c>
      <c r="E8" s="13">
        <v>0.63569556179667497</v>
      </c>
      <c r="F8" s="13">
        <v>1.3862407068405</v>
      </c>
      <c r="G8" s="13">
        <v>1.17738723742042</v>
      </c>
    </row>
    <row r="9" spans="1:7" ht="16" customHeight="1" x14ac:dyDescent="0.2">
      <c r="A9" s="25"/>
      <c r="B9" s="24"/>
      <c r="C9" s="13" t="s">
        <v>117</v>
      </c>
      <c r="D9" s="13">
        <v>0.122552466591897</v>
      </c>
      <c r="E9" s="13">
        <v>4.8374237247639097E-2</v>
      </c>
      <c r="F9" s="13">
        <v>0.56111250009447899</v>
      </c>
      <c r="G9" s="13">
        <v>0.74907442894179699</v>
      </c>
    </row>
    <row r="10" spans="1:7" ht="16" customHeight="1" x14ac:dyDescent="0.2">
      <c r="A10" s="25"/>
      <c r="B10" s="24"/>
      <c r="C10" s="13" t="s">
        <v>116</v>
      </c>
      <c r="D10" s="13">
        <v>1.77557822946845E-2</v>
      </c>
      <c r="E10" s="13">
        <v>1.0519623654359E-2</v>
      </c>
      <c r="F10" s="13">
        <v>9.62359120502909E-3</v>
      </c>
      <c r="G10" s="13">
        <v>9.8099904204994398E-2</v>
      </c>
    </row>
    <row r="11" spans="1:7" ht="14" x14ac:dyDescent="0.2">
      <c r="A11" s="25" t="s">
        <v>19</v>
      </c>
      <c r="B11" s="24" t="b">
        <v>0</v>
      </c>
      <c r="C11" s="13" t="s">
        <v>115</v>
      </c>
      <c r="D11" s="13">
        <v>1561040.68478877</v>
      </c>
      <c r="E11" s="13">
        <v>979.43064169683498</v>
      </c>
      <c r="F11" s="13">
        <v>24021933789462.102</v>
      </c>
      <c r="G11" s="13">
        <v>4901217.5823423797</v>
      </c>
    </row>
    <row r="12" spans="1:7" ht="28" x14ac:dyDescent="0.2">
      <c r="A12" s="25"/>
      <c r="B12" s="24"/>
      <c r="C12" s="13" t="s">
        <v>118</v>
      </c>
      <c r="D12" s="13">
        <v>1449514.7083115799</v>
      </c>
      <c r="E12" s="13">
        <v>118.592547932437</v>
      </c>
      <c r="F12" s="13">
        <v>63469906841718.797</v>
      </c>
      <c r="G12" s="13">
        <v>7966800.28880597</v>
      </c>
    </row>
    <row r="13" spans="1:7" ht="14" x14ac:dyDescent="0.2">
      <c r="A13" s="25"/>
      <c r="B13" s="24"/>
      <c r="C13" s="13" t="s">
        <v>117</v>
      </c>
      <c r="D13" s="13">
        <v>1549046.9106876201</v>
      </c>
      <c r="E13" s="13">
        <v>980.24829016725596</v>
      </c>
      <c r="F13" s="13">
        <v>57085909070272.602</v>
      </c>
      <c r="G13" s="13">
        <v>7555521.7602937697</v>
      </c>
    </row>
    <row r="14" spans="1:7" ht="14" x14ac:dyDescent="0.2">
      <c r="A14" s="25"/>
      <c r="B14" s="24"/>
      <c r="C14" s="13" t="s">
        <v>116</v>
      </c>
      <c r="D14" s="13">
        <v>711668.10815142095</v>
      </c>
      <c r="E14" s="13">
        <v>189.90957874447301</v>
      </c>
      <c r="F14" s="13">
        <v>7359615501442.8799</v>
      </c>
      <c r="G14" s="13">
        <v>2712861.1283003101</v>
      </c>
    </row>
    <row r="15" spans="1:7" ht="14" x14ac:dyDescent="0.2">
      <c r="A15" s="25"/>
      <c r="B15" s="24" t="b">
        <v>1</v>
      </c>
      <c r="C15" s="13" t="s">
        <v>115</v>
      </c>
      <c r="D15" s="13">
        <v>133692.54876465499</v>
      </c>
      <c r="E15" s="13">
        <v>188.033025620393</v>
      </c>
      <c r="F15" s="13">
        <v>919025280961.81396</v>
      </c>
      <c r="G15" s="13">
        <v>958658.06258635002</v>
      </c>
    </row>
    <row r="16" spans="1:7" ht="28" x14ac:dyDescent="0.2">
      <c r="A16" s="25"/>
      <c r="B16" s="24"/>
      <c r="C16" s="13" t="s">
        <v>118</v>
      </c>
      <c r="D16" s="13">
        <v>1410110.0156932599</v>
      </c>
      <c r="E16" s="13">
        <v>537.72048056623805</v>
      </c>
      <c r="F16" s="13">
        <v>58876459617995</v>
      </c>
      <c r="G16" s="13">
        <v>7673099.7398701301</v>
      </c>
    </row>
    <row r="17" spans="1:7" ht="14" x14ac:dyDescent="0.2">
      <c r="A17" s="25"/>
      <c r="B17" s="24"/>
      <c r="C17" s="13" t="s">
        <v>117</v>
      </c>
      <c r="D17" s="13">
        <v>1006635.42643956</v>
      </c>
      <c r="E17" s="13">
        <v>650.61511824952004</v>
      </c>
      <c r="F17" s="13">
        <v>31139293745404.5</v>
      </c>
      <c r="G17" s="13">
        <v>5580259.2901588799</v>
      </c>
    </row>
    <row r="18" spans="1:7" ht="14" x14ac:dyDescent="0.2">
      <c r="A18" s="25"/>
      <c r="B18" s="24"/>
      <c r="C18" s="13" t="s">
        <v>116</v>
      </c>
      <c r="D18" s="13">
        <v>111344.32894983199</v>
      </c>
      <c r="E18" s="13">
        <v>76.710975247324896</v>
      </c>
      <c r="F18" s="13">
        <v>217682322820.34299</v>
      </c>
      <c r="G18" s="13">
        <v>466564.38228860003</v>
      </c>
    </row>
    <row r="19" spans="1:7" ht="14" x14ac:dyDescent="0.2">
      <c r="A19" s="25" t="s">
        <v>45</v>
      </c>
      <c r="B19" s="24" t="b">
        <v>0</v>
      </c>
      <c r="C19" s="13" t="s">
        <v>115</v>
      </c>
      <c r="D19" s="13">
        <v>9.5930431124829507</v>
      </c>
      <c r="E19" s="13">
        <v>1.9112789113836199</v>
      </c>
      <c r="F19" s="13">
        <v>35639.445641358201</v>
      </c>
      <c r="G19" s="13">
        <v>188.78412444206799</v>
      </c>
    </row>
    <row r="20" spans="1:7" ht="28" x14ac:dyDescent="0.2">
      <c r="A20" s="25"/>
      <c r="B20" s="24"/>
      <c r="C20" s="13" t="s">
        <v>118</v>
      </c>
      <c r="D20" s="13">
        <v>11.6195912915324</v>
      </c>
      <c r="E20" s="13">
        <v>2.2787042030039601</v>
      </c>
      <c r="F20" s="13">
        <v>36165.058607676299</v>
      </c>
      <c r="G20" s="13">
        <v>190.17112979544501</v>
      </c>
    </row>
    <row r="21" spans="1:7" ht="14" x14ac:dyDescent="0.2">
      <c r="A21" s="25"/>
      <c r="B21" s="24"/>
      <c r="C21" s="13" t="s">
        <v>117</v>
      </c>
      <c r="D21" s="13">
        <v>11.7525900339239</v>
      </c>
      <c r="E21" s="13">
        <v>2.27550280383982</v>
      </c>
      <c r="F21" s="13">
        <v>36206.4938192806</v>
      </c>
      <c r="G21" s="13">
        <v>190.28004051734001</v>
      </c>
    </row>
    <row r="22" spans="1:7" ht="14" x14ac:dyDescent="0.2">
      <c r="A22" s="25"/>
      <c r="B22" s="24"/>
      <c r="C22" s="13" t="s">
        <v>116</v>
      </c>
      <c r="D22" s="13">
        <v>10.423768261772601</v>
      </c>
      <c r="E22" s="13">
        <v>2.0854112989341198</v>
      </c>
      <c r="F22" s="13">
        <v>35790.719156984604</v>
      </c>
      <c r="G22" s="13">
        <v>189.184352304794</v>
      </c>
    </row>
    <row r="23" spans="1:7" ht="14" x14ac:dyDescent="0.2">
      <c r="A23" s="25"/>
      <c r="B23" s="24" t="b">
        <v>1</v>
      </c>
      <c r="C23" s="13" t="s">
        <v>115</v>
      </c>
      <c r="D23" s="13">
        <v>6.2077463892811799</v>
      </c>
      <c r="E23" s="13">
        <v>0.97863461511687899</v>
      </c>
      <c r="F23" s="13">
        <v>32829.231393518297</v>
      </c>
      <c r="G23" s="13">
        <v>181.18838647528801</v>
      </c>
    </row>
    <row r="24" spans="1:7" ht="28" x14ac:dyDescent="0.2">
      <c r="A24" s="25"/>
      <c r="B24" s="24"/>
      <c r="C24" s="13" t="s">
        <v>118</v>
      </c>
      <c r="D24" s="13">
        <v>5.9276671959851397</v>
      </c>
      <c r="E24" s="13">
        <v>1.1686649787279599</v>
      </c>
      <c r="F24" s="13">
        <v>18776.395493301599</v>
      </c>
      <c r="G24" s="13">
        <v>137.02698819320801</v>
      </c>
    </row>
    <row r="25" spans="1:7" ht="14" x14ac:dyDescent="0.2">
      <c r="A25" s="25"/>
      <c r="B25" s="24"/>
      <c r="C25" s="13" t="s">
        <v>117</v>
      </c>
      <c r="D25" s="13">
        <v>11.2399032495066</v>
      </c>
      <c r="E25" s="13">
        <v>2.77208563661716</v>
      </c>
      <c r="F25" s="13">
        <v>28770.8251573015</v>
      </c>
      <c r="G25" s="13">
        <v>169.61964850011199</v>
      </c>
    </row>
    <row r="26" spans="1:7" ht="14" x14ac:dyDescent="0.2">
      <c r="A26" s="25"/>
      <c r="B26" s="24"/>
      <c r="C26" s="13" t="s">
        <v>116</v>
      </c>
      <c r="D26" s="13">
        <v>2.0195767121911001</v>
      </c>
      <c r="E26" s="13">
        <v>0.32360207075532299</v>
      </c>
      <c r="F26" s="13">
        <v>141.57835896289799</v>
      </c>
      <c r="G26" s="13">
        <v>11.8986704703886</v>
      </c>
    </row>
    <row r="27" spans="1:7" ht="14" x14ac:dyDescent="0.2">
      <c r="A27" s="25" t="s">
        <v>39</v>
      </c>
      <c r="B27" s="24" t="b">
        <v>0</v>
      </c>
      <c r="C27" s="13" t="s">
        <v>115</v>
      </c>
      <c r="D27" s="13">
        <v>11.5516745556867</v>
      </c>
      <c r="E27" s="13">
        <v>2.2988422302665299</v>
      </c>
      <c r="F27" s="13">
        <v>22437.226454235999</v>
      </c>
      <c r="G27" s="13">
        <v>149.790608698396</v>
      </c>
    </row>
    <row r="28" spans="1:7" ht="28" x14ac:dyDescent="0.2">
      <c r="A28" s="25"/>
      <c r="B28" s="24"/>
      <c r="C28" s="13" t="s">
        <v>118</v>
      </c>
      <c r="D28" s="13">
        <v>11.961414263749401</v>
      </c>
      <c r="E28" s="13">
        <v>2.1147182657385302</v>
      </c>
      <c r="F28" s="13">
        <v>24078.662557588501</v>
      </c>
      <c r="G28" s="13">
        <v>155.17300846986399</v>
      </c>
    </row>
    <row r="29" spans="1:7" ht="14" x14ac:dyDescent="0.2">
      <c r="A29" s="25"/>
      <c r="B29" s="24"/>
      <c r="C29" s="13" t="s">
        <v>117</v>
      </c>
      <c r="D29" s="13">
        <v>11.901832043110799</v>
      </c>
      <c r="E29" s="13">
        <v>2.2044701972403802</v>
      </c>
      <c r="F29" s="13">
        <v>24081.2938092556</v>
      </c>
      <c r="G29" s="13">
        <v>155.18148668335201</v>
      </c>
    </row>
    <row r="30" spans="1:7" ht="14" x14ac:dyDescent="0.2">
      <c r="A30" s="25"/>
      <c r="B30" s="24"/>
      <c r="C30" s="13" t="s">
        <v>116</v>
      </c>
      <c r="D30" s="13">
        <v>10.417396359682501</v>
      </c>
      <c r="E30" s="13">
        <v>2.1147796663295702</v>
      </c>
      <c r="F30" s="13">
        <v>19555.931487314901</v>
      </c>
      <c r="G30" s="13">
        <v>139.84252388781701</v>
      </c>
    </row>
    <row r="31" spans="1:7" ht="14" x14ac:dyDescent="0.2">
      <c r="A31" s="25"/>
      <c r="B31" s="24" t="b">
        <v>1</v>
      </c>
      <c r="C31" s="13" t="s">
        <v>115</v>
      </c>
      <c r="D31" s="13">
        <v>4.5212131902817898</v>
      </c>
      <c r="E31" s="13">
        <v>0.77667114056239495</v>
      </c>
      <c r="F31" s="13">
        <v>13995.285069297401</v>
      </c>
      <c r="G31" s="13">
        <v>118.301669765466</v>
      </c>
    </row>
    <row r="32" spans="1:7" ht="28" x14ac:dyDescent="0.2">
      <c r="A32" s="25"/>
      <c r="B32" s="24"/>
      <c r="C32" s="13" t="s">
        <v>118</v>
      </c>
      <c r="D32" s="13">
        <v>12.615895769183799</v>
      </c>
      <c r="E32" s="13">
        <v>3.4517943228109398</v>
      </c>
      <c r="F32" s="13">
        <v>19193.421050229099</v>
      </c>
      <c r="G32" s="13">
        <v>138.54032283140199</v>
      </c>
    </row>
    <row r="33" spans="1:7" ht="14" x14ac:dyDescent="0.2">
      <c r="A33" s="25"/>
      <c r="B33" s="24"/>
      <c r="C33" s="13" t="s">
        <v>117</v>
      </c>
      <c r="D33" s="13">
        <v>9.1908355902016901</v>
      </c>
      <c r="E33" s="13">
        <v>2.1148784922473198</v>
      </c>
      <c r="F33" s="13">
        <v>15763.067225171</v>
      </c>
      <c r="G33" s="13">
        <v>125.551054257505</v>
      </c>
    </row>
    <row r="34" spans="1:7" ht="14" x14ac:dyDescent="0.2">
      <c r="A34" s="25"/>
      <c r="B34" s="24"/>
      <c r="C34" s="13" t="s">
        <v>116</v>
      </c>
      <c r="D34" s="13">
        <v>5.7239543206742001</v>
      </c>
      <c r="E34" s="13">
        <v>0.96262737666867604</v>
      </c>
      <c r="F34" s="13">
        <v>7940.5416647493703</v>
      </c>
      <c r="G34" s="13">
        <v>89.109717005214193</v>
      </c>
    </row>
    <row r="35" spans="1:7" ht="14" x14ac:dyDescent="0.2">
      <c r="A35" s="25" t="s">
        <v>33</v>
      </c>
      <c r="B35" s="24" t="b">
        <v>0</v>
      </c>
      <c r="C35" s="13" t="s">
        <v>115</v>
      </c>
      <c r="D35" s="13">
        <v>5756.2288278066499</v>
      </c>
      <c r="E35" s="13">
        <v>2.7148270262032301E+17</v>
      </c>
      <c r="F35" s="13">
        <v>694152141.19776499</v>
      </c>
      <c r="G35" s="13">
        <v>26346.767186844099</v>
      </c>
    </row>
    <row r="36" spans="1:7" ht="28" x14ac:dyDescent="0.2">
      <c r="A36" s="25"/>
      <c r="B36" s="24"/>
      <c r="C36" s="13" t="s">
        <v>118</v>
      </c>
      <c r="D36" s="13">
        <v>5948.0344746119199</v>
      </c>
      <c r="E36" s="13">
        <v>3.1338624109773702E+17</v>
      </c>
      <c r="F36" s="13">
        <v>765296507.67522395</v>
      </c>
      <c r="G36" s="13">
        <v>27663.992981404899</v>
      </c>
    </row>
    <row r="37" spans="1:7" ht="14" x14ac:dyDescent="0.2">
      <c r="A37" s="25"/>
      <c r="B37" s="24"/>
      <c r="C37" s="13" t="s">
        <v>117</v>
      </c>
      <c r="D37" s="13">
        <v>5908.2380459360702</v>
      </c>
      <c r="E37" s="13">
        <v>3.4075983010024301E+17</v>
      </c>
      <c r="F37" s="13">
        <v>744083288.91006899</v>
      </c>
      <c r="G37" s="13">
        <v>27277.890111041699</v>
      </c>
    </row>
    <row r="38" spans="1:7" ht="14" x14ac:dyDescent="0.2">
      <c r="A38" s="25"/>
      <c r="B38" s="24"/>
      <c r="C38" s="13" t="s">
        <v>116</v>
      </c>
      <c r="D38" s="13">
        <v>5211.0987177491997</v>
      </c>
      <c r="E38" s="13">
        <v>2.1902279931759398E+17</v>
      </c>
      <c r="F38" s="13">
        <v>642017019.43968403</v>
      </c>
      <c r="G38" s="13">
        <v>25338.054768266698</v>
      </c>
    </row>
    <row r="39" spans="1:7" ht="14" x14ac:dyDescent="0.2">
      <c r="A39" s="25"/>
      <c r="B39" s="24" t="b">
        <v>1</v>
      </c>
      <c r="C39" s="13" t="s">
        <v>115</v>
      </c>
      <c r="D39" s="13">
        <v>618.91901275930604</v>
      </c>
      <c r="E39" s="13">
        <v>5.6861185589383504E+16</v>
      </c>
      <c r="F39" s="13">
        <v>100400005.554709</v>
      </c>
      <c r="G39" s="13">
        <v>10019.9803170819</v>
      </c>
    </row>
    <row r="40" spans="1:7" ht="28" x14ac:dyDescent="0.2">
      <c r="A40" s="25"/>
      <c r="B40" s="24"/>
      <c r="C40" s="13" t="s">
        <v>118</v>
      </c>
      <c r="D40" s="13">
        <v>1835.85969029076</v>
      </c>
      <c r="E40" s="13">
        <v>1.4554725954102099E+17</v>
      </c>
      <c r="F40" s="13">
        <v>46106529.641624101</v>
      </c>
      <c r="G40" s="13">
        <v>6790.1789108700304</v>
      </c>
    </row>
    <row r="41" spans="1:7" ht="14" x14ac:dyDescent="0.2">
      <c r="A41" s="25"/>
      <c r="B41" s="24"/>
      <c r="C41" s="13" t="s">
        <v>117</v>
      </c>
      <c r="D41" s="13">
        <v>3351.9975950412099</v>
      </c>
      <c r="E41" s="13">
        <v>3.9681403742501498E+17</v>
      </c>
      <c r="F41" s="13">
        <v>93813990.969383597</v>
      </c>
      <c r="G41" s="13">
        <v>9685.7622812757309</v>
      </c>
    </row>
    <row r="42" spans="1:7" ht="14" x14ac:dyDescent="0.2">
      <c r="A42" s="25"/>
      <c r="B42" s="24"/>
      <c r="C42" s="13" t="s">
        <v>116</v>
      </c>
      <c r="D42" s="13">
        <v>902.66554165565299</v>
      </c>
      <c r="E42" s="13">
        <v>6.93209158225692E+16</v>
      </c>
      <c r="F42" s="13">
        <v>112180843.851459</v>
      </c>
      <c r="G42" s="13">
        <v>10591.545866938301</v>
      </c>
    </row>
    <row r="43" spans="1:7" x14ac:dyDescent="0.2">
      <c r="A43" s="24" t="s">
        <v>114</v>
      </c>
      <c r="B43" s="24"/>
      <c r="C43" s="24"/>
      <c r="D43" s="24"/>
      <c r="E43" s="24"/>
      <c r="F43" s="24"/>
      <c r="G43" s="24"/>
    </row>
    <row r="44" spans="1:7" ht="14" x14ac:dyDescent="0.2">
      <c r="A44" s="25" t="s">
        <v>27</v>
      </c>
      <c r="B44" s="24" t="b">
        <v>0</v>
      </c>
      <c r="C44" s="13" t="s">
        <v>115</v>
      </c>
      <c r="D44" s="13">
        <v>0.48394214936226998</v>
      </c>
      <c r="E44" s="13">
        <v>0.32198980651791498</v>
      </c>
      <c r="F44" s="13">
        <v>18.585816598233801</v>
      </c>
      <c r="G44" s="13">
        <v>4.3111270682077896</v>
      </c>
    </row>
    <row r="45" spans="1:7" ht="28" x14ac:dyDescent="0.2">
      <c r="A45" s="25"/>
      <c r="B45" s="24"/>
      <c r="C45" s="13" t="s">
        <v>118</v>
      </c>
      <c r="D45" s="13">
        <v>0.42945388525377698</v>
      </c>
      <c r="E45" s="13">
        <v>0.24777053029493101</v>
      </c>
      <c r="F45" s="13">
        <v>18.879788404044799</v>
      </c>
      <c r="G45" s="13">
        <v>4.3450878476786698</v>
      </c>
    </row>
    <row r="46" spans="1:7" ht="14" x14ac:dyDescent="0.2">
      <c r="A46" s="25"/>
      <c r="B46" s="24"/>
      <c r="C46" s="13" t="s">
        <v>117</v>
      </c>
      <c r="D46" s="13">
        <v>0.41040680484449099</v>
      </c>
      <c r="E46" s="13">
        <v>0.23896618011860599</v>
      </c>
      <c r="F46" s="13">
        <v>18.7232603093907</v>
      </c>
      <c r="G46" s="13">
        <v>4.3270382837907402</v>
      </c>
    </row>
    <row r="47" spans="1:7" ht="14" x14ac:dyDescent="0.2">
      <c r="A47" s="25"/>
      <c r="B47" s="24"/>
      <c r="C47" s="13" t="s">
        <v>116</v>
      </c>
      <c r="D47" s="13">
        <v>0.39367584850201198</v>
      </c>
      <c r="E47" s="13">
        <v>0.22939550467606401</v>
      </c>
      <c r="F47" s="13">
        <v>14.9199616740637</v>
      </c>
      <c r="G47" s="13">
        <v>3.8626366220580102</v>
      </c>
    </row>
    <row r="48" spans="1:7" ht="14" x14ac:dyDescent="0.2">
      <c r="A48" s="25"/>
      <c r="B48" s="24" t="b">
        <v>1</v>
      </c>
      <c r="C48" s="13" t="s">
        <v>115</v>
      </c>
      <c r="D48" s="13">
        <v>3.0340617532645501E-2</v>
      </c>
      <c r="E48" s="13">
        <v>1.46909780415153E-2</v>
      </c>
      <c r="F48" s="13">
        <v>9.16530775164372</v>
      </c>
      <c r="G48" s="13">
        <v>3.0274259283496399</v>
      </c>
    </row>
    <row r="49" spans="1:7" ht="28" x14ac:dyDescent="0.2">
      <c r="A49" s="25"/>
      <c r="B49" s="24"/>
      <c r="C49" s="13" t="s">
        <v>118</v>
      </c>
      <c r="D49" s="13">
        <v>0.74121413768060496</v>
      </c>
      <c r="E49" s="13">
        <v>0.66168667728622199</v>
      </c>
      <c r="F49" s="13">
        <v>3.0902633780114699</v>
      </c>
      <c r="G49" s="13">
        <v>1.7579144967863101</v>
      </c>
    </row>
    <row r="50" spans="1:7" ht="14" x14ac:dyDescent="0.2">
      <c r="A50" s="25"/>
      <c r="B50" s="24"/>
      <c r="C50" s="13" t="s">
        <v>117</v>
      </c>
      <c r="D50" s="13">
        <v>0.122529943597808</v>
      </c>
      <c r="E50" s="13">
        <v>4.6609687998664703E-2</v>
      </c>
      <c r="F50" s="13">
        <v>1.08766782625678</v>
      </c>
      <c r="G50" s="13">
        <v>1.04291314415764</v>
      </c>
    </row>
    <row r="51" spans="1:7" ht="14" x14ac:dyDescent="0.2">
      <c r="A51" s="25"/>
      <c r="B51" s="24"/>
      <c r="C51" s="13" t="s">
        <v>116</v>
      </c>
      <c r="D51" s="13">
        <v>2.5926282119381999E-2</v>
      </c>
      <c r="E51" s="13">
        <v>1.0849701457640601E-2</v>
      </c>
      <c r="F51" s="13">
        <v>5.7488910430794</v>
      </c>
      <c r="G51" s="13">
        <v>2.3976845170037202</v>
      </c>
    </row>
    <row r="52" spans="1:7" ht="14" x14ac:dyDescent="0.2">
      <c r="A52" s="25" t="s">
        <v>19</v>
      </c>
      <c r="B52" s="24" t="b">
        <v>0</v>
      </c>
      <c r="C52" s="13" t="s">
        <v>115</v>
      </c>
      <c r="D52" s="13">
        <v>1136671.8516844099</v>
      </c>
      <c r="E52" s="13">
        <v>1221.0183637596699</v>
      </c>
      <c r="F52" s="13">
        <v>4947905781436.3496</v>
      </c>
      <c r="G52" s="13">
        <v>2224388.8557166299</v>
      </c>
    </row>
    <row r="53" spans="1:7" ht="28" x14ac:dyDescent="0.2">
      <c r="A53" s="25"/>
      <c r="B53" s="24"/>
      <c r="C53" s="13" t="s">
        <v>118</v>
      </c>
      <c r="D53" s="13">
        <v>771421.50137847604</v>
      </c>
      <c r="E53" s="13">
        <v>123.084207495877</v>
      </c>
      <c r="F53" s="13">
        <v>6015428768567.6904</v>
      </c>
      <c r="G53" s="13">
        <v>2452637.1049479898</v>
      </c>
    </row>
    <row r="54" spans="1:7" ht="14" x14ac:dyDescent="0.2">
      <c r="A54" s="25"/>
      <c r="B54" s="24"/>
      <c r="C54" s="13" t="s">
        <v>117</v>
      </c>
      <c r="D54" s="13">
        <v>878282.65678661806</v>
      </c>
      <c r="E54" s="13">
        <v>973.61337564316204</v>
      </c>
      <c r="F54" s="13">
        <v>5206301448558.1396</v>
      </c>
      <c r="G54" s="13">
        <v>2281732.1158624501</v>
      </c>
    </row>
    <row r="55" spans="1:7" ht="14" x14ac:dyDescent="0.2">
      <c r="A55" s="25"/>
      <c r="B55" s="24"/>
      <c r="C55" s="13" t="s">
        <v>116</v>
      </c>
      <c r="D55" s="13">
        <v>580684.67737845902</v>
      </c>
      <c r="E55" s="13">
        <v>140.47354472558499</v>
      </c>
      <c r="F55" s="13">
        <v>2244333572200.1899</v>
      </c>
      <c r="G55" s="13">
        <v>1498110.0000334401</v>
      </c>
    </row>
    <row r="56" spans="1:7" ht="14" x14ac:dyDescent="0.2">
      <c r="A56" s="25"/>
      <c r="B56" s="24" t="b">
        <v>1</v>
      </c>
      <c r="C56" s="13" t="s">
        <v>115</v>
      </c>
      <c r="D56" s="13">
        <v>60558.266532668298</v>
      </c>
      <c r="E56" s="13">
        <v>115.189019956954</v>
      </c>
      <c r="F56" s="13">
        <v>24288270905.349201</v>
      </c>
      <c r="G56" s="13">
        <v>155846.94705174401</v>
      </c>
    </row>
    <row r="57" spans="1:7" ht="28" x14ac:dyDescent="0.2">
      <c r="A57" s="25"/>
      <c r="B57" s="24"/>
      <c r="C57" s="13" t="s">
        <v>118</v>
      </c>
      <c r="D57" s="13">
        <v>746192.34974620503</v>
      </c>
      <c r="E57" s="13">
        <v>526.94953116208706</v>
      </c>
      <c r="F57" s="13">
        <v>5310341598292.5</v>
      </c>
      <c r="G57" s="13">
        <v>2304417.8436847101</v>
      </c>
    </row>
    <row r="58" spans="1:7" ht="14" x14ac:dyDescent="0.2">
      <c r="A58" s="25"/>
      <c r="B58" s="24"/>
      <c r="C58" s="13" t="s">
        <v>117</v>
      </c>
      <c r="D58" s="13">
        <v>464442.02057973901</v>
      </c>
      <c r="E58" s="13">
        <v>653.85927387733602</v>
      </c>
      <c r="F58" s="13">
        <v>2224819160967.4102</v>
      </c>
      <c r="G58" s="13">
        <v>1491582.7704044399</v>
      </c>
    </row>
    <row r="59" spans="1:7" ht="14" x14ac:dyDescent="0.2">
      <c r="A59" s="25"/>
      <c r="B59" s="24"/>
      <c r="C59" s="13" t="s">
        <v>116</v>
      </c>
      <c r="D59" s="13">
        <v>90219.848773733902</v>
      </c>
      <c r="E59" s="13">
        <v>65.226980794655802</v>
      </c>
      <c r="F59" s="13">
        <v>148506114698.01001</v>
      </c>
      <c r="G59" s="13">
        <v>385364.91108819202</v>
      </c>
    </row>
    <row r="60" spans="1:7" ht="14" x14ac:dyDescent="0.2">
      <c r="A60" s="25" t="s">
        <v>45</v>
      </c>
      <c r="B60" s="24" t="b">
        <v>0</v>
      </c>
      <c r="C60" s="13" t="s">
        <v>115</v>
      </c>
      <c r="D60" s="13">
        <v>10.7992881680628</v>
      </c>
      <c r="E60" s="13">
        <v>2.3368575682124</v>
      </c>
      <c r="F60" s="13">
        <v>164206.92837942799</v>
      </c>
      <c r="G60" s="13">
        <v>405.22454069247601</v>
      </c>
    </row>
    <row r="61" spans="1:7" ht="28" x14ac:dyDescent="0.2">
      <c r="A61" s="25"/>
      <c r="B61" s="24"/>
      <c r="C61" s="13" t="s">
        <v>118</v>
      </c>
      <c r="D61" s="13">
        <v>11.830835725357099</v>
      </c>
      <c r="E61" s="13">
        <v>2.69830547583613</v>
      </c>
      <c r="F61" s="13">
        <v>164355.19816112</v>
      </c>
      <c r="G61" s="13">
        <v>405.407447096277</v>
      </c>
    </row>
    <row r="62" spans="1:7" ht="14" x14ac:dyDescent="0.2">
      <c r="A62" s="25"/>
      <c r="B62" s="24"/>
      <c r="C62" s="13" t="s">
        <v>117</v>
      </c>
      <c r="D62" s="13">
        <v>11.970963388605901</v>
      </c>
      <c r="E62" s="13">
        <v>2.7185832013583799</v>
      </c>
      <c r="F62" s="13">
        <v>164374.56466248099</v>
      </c>
      <c r="G62" s="13">
        <v>405.43133162408799</v>
      </c>
    </row>
    <row r="63" spans="1:7" ht="14" x14ac:dyDescent="0.2">
      <c r="A63" s="25"/>
      <c r="B63" s="24"/>
      <c r="C63" s="13" t="s">
        <v>116</v>
      </c>
      <c r="D63" s="13">
        <v>12.481587667168499</v>
      </c>
      <c r="E63" s="13">
        <v>2.9586074609036102</v>
      </c>
      <c r="F63" s="13">
        <v>164819.31693445801</v>
      </c>
      <c r="G63" s="13">
        <v>405.979453832898</v>
      </c>
    </row>
    <row r="64" spans="1:7" ht="14" x14ac:dyDescent="0.2">
      <c r="A64" s="25"/>
      <c r="B64" s="24" t="b">
        <v>1</v>
      </c>
      <c r="C64" s="13" t="s">
        <v>115</v>
      </c>
      <c r="D64" s="13">
        <v>7.0735015704105901</v>
      </c>
      <c r="E64" s="13">
        <v>1.0787281563046001</v>
      </c>
      <c r="F64" s="13">
        <v>156368.61597885101</v>
      </c>
      <c r="G64" s="13">
        <v>395.434717720702</v>
      </c>
    </row>
    <row r="65" spans="1:7" ht="28" x14ac:dyDescent="0.2">
      <c r="A65" s="25"/>
      <c r="B65" s="24"/>
      <c r="C65" s="13" t="s">
        <v>118</v>
      </c>
      <c r="D65" s="13">
        <v>5.9423921310165797</v>
      </c>
      <c r="E65" s="13">
        <v>1.32752831516603</v>
      </c>
      <c r="F65" s="13">
        <v>81059.719614388494</v>
      </c>
      <c r="G65" s="13">
        <v>284.70988675209099</v>
      </c>
    </row>
    <row r="66" spans="1:7" ht="14" x14ac:dyDescent="0.2">
      <c r="A66" s="25"/>
      <c r="B66" s="24"/>
      <c r="C66" s="13" t="s">
        <v>117</v>
      </c>
      <c r="D66" s="13">
        <v>12.533841896346599</v>
      </c>
      <c r="E66" s="13">
        <v>3.83351454303296</v>
      </c>
      <c r="F66" s="13">
        <v>130738.041103204</v>
      </c>
      <c r="G66" s="13">
        <v>361.577157883631</v>
      </c>
    </row>
    <row r="67" spans="1:7" ht="14" x14ac:dyDescent="0.2">
      <c r="A67" s="25"/>
      <c r="B67" s="24"/>
      <c r="C67" s="13" t="s">
        <v>116</v>
      </c>
      <c r="D67" s="13">
        <v>3.3578273896942199</v>
      </c>
      <c r="E67" s="13">
        <v>0.383260607350425</v>
      </c>
      <c r="F67" s="13">
        <v>83363.635655057704</v>
      </c>
      <c r="G67" s="13">
        <v>288.72761498522698</v>
      </c>
    </row>
    <row r="68" spans="1:7" ht="14" x14ac:dyDescent="0.2">
      <c r="A68" s="25" t="s">
        <v>39</v>
      </c>
      <c r="B68" s="24" t="b">
        <v>0</v>
      </c>
      <c r="C68" s="13" t="s">
        <v>115</v>
      </c>
      <c r="D68" s="13">
        <v>12.409889107821501</v>
      </c>
      <c r="E68" s="13">
        <v>3.0299000260789399</v>
      </c>
      <c r="F68" s="13">
        <v>82180.471008986802</v>
      </c>
      <c r="G68" s="13">
        <v>286.671364124474</v>
      </c>
    </row>
    <row r="69" spans="1:7" ht="28" x14ac:dyDescent="0.2">
      <c r="A69" s="25"/>
      <c r="B69" s="24"/>
      <c r="C69" s="13" t="s">
        <v>118</v>
      </c>
      <c r="D69" s="13">
        <v>11.0109965737915</v>
      </c>
      <c r="E69" s="13">
        <v>2.1333030940239599</v>
      </c>
      <c r="F69" s="13">
        <v>82070.540656641897</v>
      </c>
      <c r="G69" s="13">
        <v>286.47956411695702</v>
      </c>
    </row>
    <row r="70" spans="1:7" ht="14" x14ac:dyDescent="0.2">
      <c r="A70" s="25"/>
      <c r="B70" s="24"/>
      <c r="C70" s="13" t="s">
        <v>117</v>
      </c>
      <c r="D70" s="13">
        <v>11.018062301370399</v>
      </c>
      <c r="E70" s="13">
        <v>2.2810663434156901</v>
      </c>
      <c r="F70" s="13">
        <v>82061.721254846198</v>
      </c>
      <c r="G70" s="13">
        <v>286.46417097928003</v>
      </c>
    </row>
    <row r="71" spans="1:7" ht="14" x14ac:dyDescent="0.2">
      <c r="A71" s="25"/>
      <c r="B71" s="24"/>
      <c r="C71" s="13" t="s">
        <v>116</v>
      </c>
      <c r="D71" s="13">
        <v>12.3048398579355</v>
      </c>
      <c r="E71" s="13">
        <v>2.9322754933726398</v>
      </c>
      <c r="F71" s="13">
        <v>82305.852720224299</v>
      </c>
      <c r="G71" s="13">
        <v>286.88996622437702</v>
      </c>
    </row>
    <row r="72" spans="1:7" ht="14" x14ac:dyDescent="0.2">
      <c r="A72" s="25"/>
      <c r="B72" s="24" t="b">
        <v>1</v>
      </c>
      <c r="C72" s="13" t="s">
        <v>115</v>
      </c>
      <c r="D72" s="13">
        <v>4.7036112218513901</v>
      </c>
      <c r="E72" s="13">
        <v>0.78431679505196406</v>
      </c>
      <c r="F72" s="13">
        <v>65258.004197123599</v>
      </c>
      <c r="G72" s="13">
        <v>255.45646242975201</v>
      </c>
    </row>
    <row r="73" spans="1:7" ht="28" x14ac:dyDescent="0.2">
      <c r="A73" s="25"/>
      <c r="B73" s="24"/>
      <c r="C73" s="13" t="s">
        <v>118</v>
      </c>
      <c r="D73" s="13">
        <v>11.981070392043099</v>
      </c>
      <c r="E73" s="13">
        <v>3.5648791820991801</v>
      </c>
      <c r="F73" s="13">
        <v>68046.2706267553</v>
      </c>
      <c r="G73" s="13">
        <v>260.85680099770298</v>
      </c>
    </row>
    <row r="74" spans="1:7" ht="14" x14ac:dyDescent="0.2">
      <c r="A74" s="25"/>
      <c r="B74" s="24"/>
      <c r="C74" s="13" t="s">
        <v>117</v>
      </c>
      <c r="D74" s="13">
        <v>8.5848399635329304</v>
      </c>
      <c r="E74" s="13">
        <v>2.1247897730626999</v>
      </c>
      <c r="F74" s="13">
        <v>50035.126671624799</v>
      </c>
      <c r="G74" s="13">
        <v>223.68532958516701</v>
      </c>
    </row>
    <row r="75" spans="1:7" ht="14" x14ac:dyDescent="0.2">
      <c r="A75" s="25"/>
      <c r="B75" s="24"/>
      <c r="C75" s="13" t="s">
        <v>116</v>
      </c>
      <c r="D75" s="13">
        <v>5.7051862633288</v>
      </c>
      <c r="E75" s="13">
        <v>0.98513645860987797</v>
      </c>
      <c r="F75" s="13">
        <v>80163.252441853096</v>
      </c>
      <c r="G75" s="13">
        <v>283.13115766699502</v>
      </c>
    </row>
    <row r="76" spans="1:7" ht="14" x14ac:dyDescent="0.2">
      <c r="A76" s="25" t="s">
        <v>33</v>
      </c>
      <c r="B76" s="24" t="b">
        <v>0</v>
      </c>
      <c r="C76" s="13" t="s">
        <v>115</v>
      </c>
      <c r="D76" s="13">
        <v>5912.0507165855697</v>
      </c>
      <c r="E76" s="13">
        <v>2.06338973823964E+17</v>
      </c>
      <c r="F76" s="13">
        <v>780707610.53753603</v>
      </c>
      <c r="G76" s="13">
        <v>27941.1454764749</v>
      </c>
    </row>
    <row r="77" spans="1:7" ht="28" x14ac:dyDescent="0.2">
      <c r="A77" s="25"/>
      <c r="B77" s="24"/>
      <c r="C77" s="13" t="s">
        <v>118</v>
      </c>
      <c r="D77" s="13">
        <v>6182.7845676440002</v>
      </c>
      <c r="E77" s="13">
        <v>2.3883914035887398E+17</v>
      </c>
      <c r="F77" s="13">
        <v>874748688.97130406</v>
      </c>
      <c r="G77" s="13">
        <v>29576.1506787361</v>
      </c>
    </row>
    <row r="78" spans="1:7" ht="14" x14ac:dyDescent="0.2">
      <c r="A78" s="25"/>
      <c r="B78" s="24"/>
      <c r="C78" s="13" t="s">
        <v>117</v>
      </c>
      <c r="D78" s="13">
        <v>6150.6406943392603</v>
      </c>
      <c r="E78" s="13">
        <v>2.4133609770067699E+17</v>
      </c>
      <c r="F78" s="13">
        <v>817864572.04866803</v>
      </c>
      <c r="G78" s="13">
        <v>28598.331630510598</v>
      </c>
    </row>
    <row r="79" spans="1:7" ht="14" x14ac:dyDescent="0.2">
      <c r="A79" s="25"/>
      <c r="B79" s="24"/>
      <c r="C79" s="13" t="s">
        <v>116</v>
      </c>
      <c r="D79" s="13">
        <v>5406.6825164808097</v>
      </c>
      <c r="E79" s="13">
        <v>1.7955531854880899E+17</v>
      </c>
      <c r="F79" s="13">
        <v>710259009.31724596</v>
      </c>
      <c r="G79" s="13">
        <v>26650.684969006801</v>
      </c>
    </row>
    <row r="80" spans="1:7" ht="14" x14ac:dyDescent="0.2">
      <c r="A80" s="25"/>
      <c r="B80" s="24" t="b">
        <v>1</v>
      </c>
      <c r="C80" s="13" t="s">
        <v>115</v>
      </c>
      <c r="D80" s="13">
        <v>687.66456746133804</v>
      </c>
      <c r="E80" s="13">
        <v>3.26205379374198E+16</v>
      </c>
      <c r="F80" s="13">
        <v>129229055.60641401</v>
      </c>
      <c r="G80" s="13">
        <v>11367.8958302059</v>
      </c>
    </row>
    <row r="81" spans="1:7" ht="28" x14ac:dyDescent="0.2">
      <c r="A81" s="25"/>
      <c r="B81" s="24"/>
      <c r="C81" s="13" t="s">
        <v>118</v>
      </c>
      <c r="D81" s="13">
        <v>1922.21242974908</v>
      </c>
      <c r="E81" s="13">
        <v>9.7377960620463504E+16</v>
      </c>
      <c r="F81" s="13">
        <v>38450217.344450898</v>
      </c>
      <c r="G81" s="13">
        <v>6200.8239246450903</v>
      </c>
    </row>
    <row r="82" spans="1:7" ht="14" x14ac:dyDescent="0.2">
      <c r="A82" s="25"/>
      <c r="B82" s="24"/>
      <c r="C82" s="13" t="s">
        <v>117</v>
      </c>
      <c r="D82" s="13">
        <v>3477.5110565370301</v>
      </c>
      <c r="E82" s="13">
        <v>2.5229963061592602E+17</v>
      </c>
      <c r="F82" s="13">
        <v>105859045.184744</v>
      </c>
      <c r="G82" s="13">
        <v>10288.782492828999</v>
      </c>
    </row>
    <row r="83" spans="1:7" ht="14" x14ac:dyDescent="0.2">
      <c r="A83" s="25"/>
      <c r="B83" s="24"/>
      <c r="C83" s="13" t="s">
        <v>116</v>
      </c>
      <c r="D83" s="13">
        <v>1035.73425472177</v>
      </c>
      <c r="E83" s="13">
        <v>4.97497560742086E+16</v>
      </c>
      <c r="F83" s="13">
        <v>173193465.63316301</v>
      </c>
      <c r="G83" s="13">
        <v>13160.2988428516</v>
      </c>
    </row>
  </sheetData>
  <mergeCells count="32">
    <mergeCell ref="A52:A59"/>
    <mergeCell ref="A60:A67"/>
    <mergeCell ref="A68:A75"/>
    <mergeCell ref="A76:A83"/>
    <mergeCell ref="A2:G2"/>
    <mergeCell ref="A43:G43"/>
    <mergeCell ref="B3:B6"/>
    <mergeCell ref="B7:B10"/>
    <mergeCell ref="B15:B18"/>
    <mergeCell ref="B11:B14"/>
    <mergeCell ref="A3:A10"/>
    <mergeCell ref="A11:A18"/>
    <mergeCell ref="A19:A26"/>
    <mergeCell ref="A27:A34"/>
    <mergeCell ref="A35:A42"/>
    <mergeCell ref="A44:A51"/>
    <mergeCell ref="B80:B83"/>
    <mergeCell ref="B76:B79"/>
    <mergeCell ref="B72:B75"/>
    <mergeCell ref="B68:B71"/>
    <mergeCell ref="B64:B67"/>
    <mergeCell ref="B60:B63"/>
    <mergeCell ref="B31:B34"/>
    <mergeCell ref="B27:B30"/>
    <mergeCell ref="B23:B26"/>
    <mergeCell ref="B19:B22"/>
    <mergeCell ref="B56:B59"/>
    <mergeCell ref="B52:B55"/>
    <mergeCell ref="B48:B51"/>
    <mergeCell ref="B44:B47"/>
    <mergeCell ref="B39:B42"/>
    <mergeCell ref="B35:B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D1724-AF38-DB4D-B112-F6FEB531872D}">
  <dimension ref="B1:H15"/>
  <sheetViews>
    <sheetView zoomScale="220" workbookViewId="0">
      <selection activeCell="E15" sqref="E15"/>
    </sheetView>
  </sheetViews>
  <sheetFormatPr baseColWidth="10" defaultRowHeight="15" x14ac:dyDescent="0.2"/>
  <cols>
    <col min="2" max="2" width="12.1640625" bestFit="1" customWidth="1"/>
    <col min="3" max="3" width="6.33203125" bestFit="1" customWidth="1"/>
    <col min="4" max="4" width="6.6640625" bestFit="1" customWidth="1"/>
    <col min="5" max="5" width="8.83203125" bestFit="1" customWidth="1"/>
    <col min="6" max="6" width="7.83203125" bestFit="1" customWidth="1"/>
    <col min="7" max="8" width="8.83203125" bestFit="1" customWidth="1"/>
  </cols>
  <sheetData>
    <row r="1" spans="2:8" x14ac:dyDescent="0.2">
      <c r="B1" s="19" t="s">
        <v>83</v>
      </c>
      <c r="C1" s="19"/>
      <c r="D1" s="19" t="s">
        <v>108</v>
      </c>
      <c r="E1" s="16" t="s">
        <v>109</v>
      </c>
      <c r="F1" s="16" t="s">
        <v>110</v>
      </c>
      <c r="G1" s="16" t="s">
        <v>111</v>
      </c>
      <c r="H1" s="16" t="s">
        <v>112</v>
      </c>
    </row>
    <row r="2" spans="2:8" x14ac:dyDescent="0.2">
      <c r="B2" s="26" t="s">
        <v>33</v>
      </c>
      <c r="C2" s="26" t="b">
        <v>0</v>
      </c>
      <c r="D2" s="14" t="s">
        <v>80</v>
      </c>
      <c r="E2" s="12">
        <v>317530.90000000002</v>
      </c>
      <c r="F2" s="20">
        <v>0.75</v>
      </c>
      <c r="G2" s="12">
        <f>H2*H2</f>
        <v>167237378904.0889</v>
      </c>
      <c r="H2" s="12">
        <v>408946.67</v>
      </c>
    </row>
    <row r="3" spans="2:8" x14ac:dyDescent="0.2">
      <c r="B3" s="26"/>
      <c r="C3" s="26"/>
      <c r="D3" s="14" t="s">
        <v>81</v>
      </c>
      <c r="E3" s="12">
        <v>3375479.27</v>
      </c>
      <c r="F3" s="22">
        <v>0.65</v>
      </c>
      <c r="G3" s="12">
        <f>H3*H3</f>
        <v>11706852896756.178</v>
      </c>
      <c r="H3" s="12">
        <v>3421527.86</v>
      </c>
    </row>
    <row r="4" spans="2:8" x14ac:dyDescent="0.2">
      <c r="B4" s="26" t="s">
        <v>33</v>
      </c>
      <c r="C4" s="26"/>
      <c r="D4" s="13" t="s">
        <v>115</v>
      </c>
      <c r="E4" s="13">
        <v>5912.0507165855697</v>
      </c>
      <c r="F4" s="13">
        <v>2.06338973823964E+17</v>
      </c>
      <c r="G4" s="13">
        <v>780707610.53753603</v>
      </c>
      <c r="H4" s="13">
        <v>27941.1454764749</v>
      </c>
    </row>
    <row r="5" spans="2:8" ht="28" x14ac:dyDescent="0.2">
      <c r="B5" s="26"/>
      <c r="C5" s="26"/>
      <c r="D5" s="13" t="s">
        <v>118</v>
      </c>
      <c r="E5" s="13">
        <v>6182.7845676440002</v>
      </c>
      <c r="F5" s="13">
        <v>2.3883914035887398E+17</v>
      </c>
      <c r="G5" s="13">
        <v>874748688.97130406</v>
      </c>
      <c r="H5" s="13">
        <v>29576.1506787361</v>
      </c>
    </row>
    <row r="6" spans="2:8" x14ac:dyDescent="0.2">
      <c r="B6" s="26"/>
      <c r="C6" s="26"/>
      <c r="D6" s="13" t="s">
        <v>117</v>
      </c>
      <c r="E6" s="13">
        <v>6150.6406943392603</v>
      </c>
      <c r="F6" s="13">
        <v>2.4133609770067699E+17</v>
      </c>
      <c r="G6" s="13">
        <v>817864572.04866803</v>
      </c>
      <c r="H6" s="13">
        <v>28598.331630510598</v>
      </c>
    </row>
    <row r="7" spans="2:8" x14ac:dyDescent="0.2">
      <c r="B7" s="26"/>
      <c r="C7" s="26"/>
      <c r="D7" s="13" t="s">
        <v>116</v>
      </c>
      <c r="E7" s="13">
        <v>5406.6825164808097</v>
      </c>
      <c r="F7" s="13">
        <v>1.7955531854880899E+17</v>
      </c>
      <c r="G7" s="13">
        <v>710259009.31724596</v>
      </c>
      <c r="H7" s="13">
        <v>26650.684969006801</v>
      </c>
    </row>
    <row r="8" spans="2:8" x14ac:dyDescent="0.2">
      <c r="B8" s="26"/>
      <c r="C8" s="24" t="b">
        <v>1</v>
      </c>
      <c r="D8" s="13" t="s">
        <v>115</v>
      </c>
      <c r="E8" s="16">
        <v>687.66456746133804</v>
      </c>
      <c r="F8" s="13">
        <v>3.26205379374198E+16</v>
      </c>
      <c r="G8" s="13">
        <v>129229055.60641401</v>
      </c>
      <c r="H8" s="13">
        <v>11367.8958302059</v>
      </c>
    </row>
    <row r="9" spans="2:8" ht="28" x14ac:dyDescent="0.2">
      <c r="B9" s="26"/>
      <c r="C9" s="24"/>
      <c r="D9" s="13" t="s">
        <v>118</v>
      </c>
      <c r="E9" s="13">
        <v>1922.21242974908</v>
      </c>
      <c r="F9" s="13">
        <v>9.7377960620463504E+16</v>
      </c>
      <c r="G9" s="16">
        <v>38450217.344450898</v>
      </c>
      <c r="H9" s="16">
        <v>6200.8239246450903</v>
      </c>
    </row>
    <row r="10" spans="2:8" x14ac:dyDescent="0.2">
      <c r="B10" s="26"/>
      <c r="C10" s="24"/>
      <c r="D10" s="13" t="s">
        <v>117</v>
      </c>
      <c r="E10" s="13">
        <v>3477.5110565370301</v>
      </c>
      <c r="F10" s="13">
        <v>2.5229963061592602E+17</v>
      </c>
      <c r="G10" s="21">
        <v>105859045.184744</v>
      </c>
      <c r="H10" s="21">
        <v>10288.782492828999</v>
      </c>
    </row>
    <row r="11" spans="2:8" x14ac:dyDescent="0.2">
      <c r="B11" s="26"/>
      <c r="C11" s="24"/>
      <c r="D11" s="13" t="s">
        <v>116</v>
      </c>
      <c r="E11" s="21">
        <v>1035.73425472177</v>
      </c>
      <c r="F11" s="13">
        <v>4.97497560742086E+16</v>
      </c>
      <c r="G11" s="13">
        <v>173193465.63316301</v>
      </c>
      <c r="H11" s="13">
        <v>13160.2988428516</v>
      </c>
    </row>
    <row r="14" spans="2:8" x14ac:dyDescent="0.2">
      <c r="C14" s="18" t="s">
        <v>119</v>
      </c>
      <c r="D14" s="18"/>
      <c r="E14" s="23">
        <f>E2-E8</f>
        <v>316843.23543253867</v>
      </c>
      <c r="F14" s="18"/>
      <c r="G14" s="23">
        <f>G2-G9</f>
        <v>167198928686.74445</v>
      </c>
      <c r="H14" s="23">
        <f>H2-H9</f>
        <v>402745.8460753549</v>
      </c>
    </row>
    <row r="15" spans="2:8" x14ac:dyDescent="0.2">
      <c r="C15" s="18" t="s">
        <v>120</v>
      </c>
      <c r="D15" s="18"/>
      <c r="E15" s="23">
        <f>E2-E11</f>
        <v>316495.16574527824</v>
      </c>
      <c r="F15" s="18"/>
      <c r="G15" s="23">
        <f>G2-G10</f>
        <v>167131519858.90414</v>
      </c>
      <c r="H15" s="23">
        <f>H2-H10</f>
        <v>398657.88750717096</v>
      </c>
    </row>
  </sheetData>
  <mergeCells count="4">
    <mergeCell ref="B4:B11"/>
    <mergeCell ref="C8:C11"/>
    <mergeCell ref="C2:C7"/>
    <mergeCell ref="B2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3C64C-7BAE-554E-ABE2-93E3B1F0F6CB}">
  <dimension ref="A1:N14"/>
  <sheetViews>
    <sheetView topLeftCell="A2" zoomScale="160" zoomScaleNormal="160" workbookViewId="0">
      <selection activeCell="A2" sqref="A2"/>
    </sheetView>
  </sheetViews>
  <sheetFormatPr baseColWidth="10" defaultRowHeight="15" x14ac:dyDescent="0.2"/>
  <sheetData>
    <row r="1" spans="1:14" ht="27" thickBot="1" x14ac:dyDescent="0.25">
      <c r="A1" s="1" t="s">
        <v>83</v>
      </c>
      <c r="B1" s="2" t="s">
        <v>84</v>
      </c>
      <c r="C1" s="2" t="s">
        <v>85</v>
      </c>
      <c r="D1" s="2" t="s">
        <v>86</v>
      </c>
      <c r="E1" s="2" t="s">
        <v>97</v>
      </c>
      <c r="F1" s="2" t="s">
        <v>96</v>
      </c>
      <c r="G1" s="2" t="s">
        <v>87</v>
      </c>
      <c r="H1" s="2" t="s">
        <v>100</v>
      </c>
      <c r="I1" s="2" t="s">
        <v>88</v>
      </c>
      <c r="J1" s="2" t="s">
        <v>89</v>
      </c>
      <c r="K1" s="2" t="s">
        <v>103</v>
      </c>
      <c r="L1" s="2" t="s">
        <v>91</v>
      </c>
      <c r="M1" s="10" t="s">
        <v>104</v>
      </c>
      <c r="N1" s="10" t="s">
        <v>90</v>
      </c>
    </row>
    <row r="2" spans="1:14" ht="56" customHeight="1" thickBot="1" x14ac:dyDescent="0.25">
      <c r="A2" s="5" t="s">
        <v>93</v>
      </c>
      <c r="B2" s="6">
        <v>2935849</v>
      </c>
      <c r="C2" s="6">
        <v>2348679</v>
      </c>
      <c r="D2" s="6">
        <v>587170</v>
      </c>
      <c r="E2" s="6">
        <v>2348679</v>
      </c>
      <c r="F2" s="6" t="s">
        <v>98</v>
      </c>
      <c r="G2" s="7">
        <v>735</v>
      </c>
      <c r="H2" s="6">
        <v>1033</v>
      </c>
      <c r="I2" s="7">
        <v>735</v>
      </c>
      <c r="J2" s="7">
        <v>298</v>
      </c>
      <c r="K2" s="5">
        <v>7</v>
      </c>
      <c r="L2" s="5">
        <v>12</v>
      </c>
      <c r="M2" t="s">
        <v>101</v>
      </c>
      <c r="N2">
        <v>7</v>
      </c>
    </row>
    <row r="3" spans="1:14" ht="56" customHeight="1" thickBot="1" x14ac:dyDescent="0.25">
      <c r="A3" s="5" t="s">
        <v>93</v>
      </c>
      <c r="B3" s="6">
        <v>2935849</v>
      </c>
      <c r="C3" s="6">
        <v>2348679</v>
      </c>
      <c r="D3" s="6">
        <v>587170</v>
      </c>
      <c r="E3" s="6">
        <v>587170</v>
      </c>
      <c r="F3" s="6" t="s">
        <v>99</v>
      </c>
      <c r="G3" s="7">
        <v>298</v>
      </c>
      <c r="H3" s="6">
        <v>1033</v>
      </c>
      <c r="I3" s="7">
        <v>735</v>
      </c>
      <c r="J3" s="7">
        <v>298</v>
      </c>
      <c r="K3" s="5">
        <v>7</v>
      </c>
      <c r="L3" s="5">
        <v>12</v>
      </c>
      <c r="M3" t="s">
        <v>102</v>
      </c>
      <c r="N3">
        <v>12</v>
      </c>
    </row>
    <row r="4" spans="1:14" ht="40" thickBot="1" x14ac:dyDescent="0.25">
      <c r="A4" s="5" t="s">
        <v>106</v>
      </c>
      <c r="B4" s="6">
        <v>1037336</v>
      </c>
      <c r="C4" s="6">
        <v>829868</v>
      </c>
      <c r="D4" s="6">
        <v>207468</v>
      </c>
      <c r="E4" s="6">
        <v>829868</v>
      </c>
      <c r="F4" s="6" t="s">
        <v>98</v>
      </c>
      <c r="G4" s="6">
        <v>1783</v>
      </c>
      <c r="H4" s="6">
        <v>2193</v>
      </c>
      <c r="I4" s="6">
        <v>1783</v>
      </c>
      <c r="J4" s="7">
        <v>410</v>
      </c>
      <c r="K4" s="5">
        <v>7</v>
      </c>
      <c r="L4" s="5">
        <v>12</v>
      </c>
      <c r="M4" t="s">
        <v>101</v>
      </c>
      <c r="N4">
        <v>7</v>
      </c>
    </row>
    <row r="5" spans="1:14" ht="40" thickBot="1" x14ac:dyDescent="0.25">
      <c r="A5" s="5" t="s">
        <v>106</v>
      </c>
      <c r="B5" s="6">
        <v>1037336</v>
      </c>
      <c r="C5" s="6">
        <v>829868</v>
      </c>
      <c r="D5" s="6">
        <v>207468</v>
      </c>
      <c r="E5" s="6">
        <v>207468</v>
      </c>
      <c r="F5" s="6" t="s">
        <v>99</v>
      </c>
      <c r="G5" s="7">
        <v>410</v>
      </c>
      <c r="H5" s="6">
        <v>2193</v>
      </c>
      <c r="I5" s="6">
        <v>1783</v>
      </c>
      <c r="J5" s="7">
        <v>410</v>
      </c>
      <c r="K5" s="5">
        <v>7</v>
      </c>
      <c r="L5" s="5">
        <v>12</v>
      </c>
      <c r="M5" t="s">
        <v>102</v>
      </c>
      <c r="N5">
        <v>12</v>
      </c>
    </row>
    <row r="6" spans="1:14" ht="44" customHeight="1" thickBot="1" x14ac:dyDescent="0.25">
      <c r="A6" s="5" t="s">
        <v>105</v>
      </c>
      <c r="B6" s="6">
        <v>237165</v>
      </c>
      <c r="C6" s="6">
        <v>189732</v>
      </c>
      <c r="D6" s="6">
        <v>47433</v>
      </c>
      <c r="E6" s="6">
        <v>189732</v>
      </c>
      <c r="F6" s="6" t="s">
        <v>98</v>
      </c>
      <c r="G6" s="8">
        <v>10196</v>
      </c>
      <c r="H6" s="8">
        <v>127691</v>
      </c>
      <c r="I6" s="8">
        <v>10196</v>
      </c>
      <c r="J6" s="8">
        <v>2495</v>
      </c>
      <c r="K6" s="5">
        <v>5</v>
      </c>
      <c r="L6" s="5">
        <v>10</v>
      </c>
      <c r="M6" t="s">
        <v>101</v>
      </c>
      <c r="N6">
        <v>5</v>
      </c>
    </row>
    <row r="7" spans="1:14" ht="44" customHeight="1" thickBot="1" x14ac:dyDescent="0.25">
      <c r="A7" s="5" t="s">
        <v>105</v>
      </c>
      <c r="B7" s="6">
        <v>237165</v>
      </c>
      <c r="C7" s="6">
        <v>189732</v>
      </c>
      <c r="D7" s="6">
        <v>47433</v>
      </c>
      <c r="E7" s="6">
        <v>47433</v>
      </c>
      <c r="F7" s="6" t="s">
        <v>99</v>
      </c>
      <c r="G7" s="8">
        <v>2495</v>
      </c>
      <c r="H7" s="8">
        <v>127691</v>
      </c>
      <c r="I7" s="8">
        <v>10196</v>
      </c>
      <c r="J7" s="8">
        <v>2495</v>
      </c>
      <c r="K7" s="5">
        <v>5</v>
      </c>
      <c r="L7" s="5">
        <v>10</v>
      </c>
      <c r="M7" t="s">
        <v>102</v>
      </c>
      <c r="N7">
        <v>10</v>
      </c>
    </row>
    <row r="8" spans="1:14" ht="16" thickBot="1" x14ac:dyDescent="0.25">
      <c r="A8" s="5" t="s">
        <v>94</v>
      </c>
      <c r="B8" s="6">
        <v>406829</v>
      </c>
      <c r="C8" s="6">
        <v>325463</v>
      </c>
      <c r="D8" s="6">
        <v>81366</v>
      </c>
      <c r="E8" s="6">
        <v>325463</v>
      </c>
      <c r="F8" s="6" t="s">
        <v>98</v>
      </c>
      <c r="G8" s="7">
        <v>336.09026999999998</v>
      </c>
      <c r="H8" s="7">
        <v>373.18333000000001</v>
      </c>
      <c r="I8" s="7">
        <v>336.09026999999998</v>
      </c>
      <c r="J8" s="7">
        <v>37.0931</v>
      </c>
      <c r="K8" s="7">
        <v>9</v>
      </c>
      <c r="L8" s="5">
        <v>10</v>
      </c>
      <c r="M8" t="s">
        <v>101</v>
      </c>
      <c r="N8" s="11">
        <v>9</v>
      </c>
    </row>
    <row r="9" spans="1:14" ht="16" thickBot="1" x14ac:dyDescent="0.25">
      <c r="A9" s="5" t="s">
        <v>94</v>
      </c>
      <c r="B9" s="6">
        <v>406829</v>
      </c>
      <c r="C9" s="6">
        <v>325463</v>
      </c>
      <c r="D9" s="6">
        <v>81366</v>
      </c>
      <c r="E9" s="6">
        <v>81366</v>
      </c>
      <c r="F9" s="6" t="s">
        <v>99</v>
      </c>
      <c r="G9" s="7">
        <v>37.0931</v>
      </c>
      <c r="H9" s="7">
        <v>373.18333000000001</v>
      </c>
      <c r="I9" s="7">
        <v>336.09026999999998</v>
      </c>
      <c r="J9" s="7">
        <v>37.0931</v>
      </c>
      <c r="K9" s="7">
        <v>9</v>
      </c>
      <c r="L9" s="5">
        <v>10</v>
      </c>
      <c r="M9" t="s">
        <v>102</v>
      </c>
      <c r="N9" s="11">
        <v>10</v>
      </c>
    </row>
    <row r="10" spans="1:14" ht="68" customHeight="1" thickBot="1" x14ac:dyDescent="0.25">
      <c r="A10" s="5" t="s">
        <v>95</v>
      </c>
      <c r="B10" s="6">
        <v>824364</v>
      </c>
      <c r="C10" s="6">
        <v>659491</v>
      </c>
      <c r="D10" s="6">
        <v>164873</v>
      </c>
      <c r="E10" s="6">
        <v>659491</v>
      </c>
      <c r="F10" s="6" t="s">
        <v>98</v>
      </c>
      <c r="G10" s="7">
        <v>647.30833299999995</v>
      </c>
      <c r="H10" s="7">
        <v>738.21180500000003</v>
      </c>
      <c r="I10" s="7">
        <v>647.30833299999995</v>
      </c>
      <c r="J10" s="7">
        <v>90.903499999999994</v>
      </c>
      <c r="K10" s="5">
        <v>9</v>
      </c>
      <c r="L10" s="5">
        <v>14</v>
      </c>
      <c r="M10" t="s">
        <v>101</v>
      </c>
      <c r="N10">
        <v>9</v>
      </c>
    </row>
    <row r="11" spans="1:14" x14ac:dyDescent="0.2">
      <c r="A11" s="5" t="s">
        <v>95</v>
      </c>
      <c r="B11" s="6">
        <v>824364</v>
      </c>
      <c r="C11" s="6">
        <v>659491</v>
      </c>
      <c r="D11" s="6">
        <v>164873</v>
      </c>
      <c r="E11" s="6">
        <v>164873</v>
      </c>
      <c r="F11" s="9" t="s">
        <v>99</v>
      </c>
      <c r="G11" s="7">
        <v>90.903499999999994</v>
      </c>
      <c r="H11" s="7">
        <v>738.21180500000003</v>
      </c>
      <c r="I11" s="7">
        <v>647.30833299999995</v>
      </c>
      <c r="J11" s="7">
        <v>90.903499999999994</v>
      </c>
      <c r="K11" s="5">
        <v>9</v>
      </c>
      <c r="L11" s="5">
        <v>14</v>
      </c>
      <c r="M11" t="s">
        <v>102</v>
      </c>
      <c r="N11">
        <v>14</v>
      </c>
    </row>
    <row r="12" spans="1:14" ht="20" customHeight="1" x14ac:dyDescent="0.2"/>
    <row r="14" spans="1:14" ht="20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786F9-7308-384A-8FB4-63DFA6842D5F}">
  <dimension ref="C4:I24"/>
  <sheetViews>
    <sheetView tabSelected="1" workbookViewId="0">
      <selection activeCell="D4" sqref="D4:H24"/>
    </sheetView>
  </sheetViews>
  <sheetFormatPr baseColWidth="10" defaultRowHeight="15" x14ac:dyDescent="0.2"/>
  <cols>
    <col min="3" max="3" width="7" bestFit="1" customWidth="1"/>
    <col min="4" max="4" width="19" bestFit="1" customWidth="1"/>
    <col min="5" max="5" width="17.83203125" bestFit="1" customWidth="1"/>
    <col min="6" max="6" width="30.33203125" bestFit="1" customWidth="1"/>
    <col min="7" max="7" width="18.6640625" bestFit="1" customWidth="1"/>
    <col min="8" max="8" width="19.1640625" bestFit="1" customWidth="1"/>
  </cols>
  <sheetData>
    <row r="4" spans="3:9" x14ac:dyDescent="0.2">
      <c r="D4" s="28" t="s">
        <v>83</v>
      </c>
      <c r="E4" s="28" t="s">
        <v>108</v>
      </c>
      <c r="F4" s="28" t="s">
        <v>143</v>
      </c>
      <c r="G4" s="28" t="s">
        <v>144</v>
      </c>
      <c r="H4" s="28" t="s">
        <v>145</v>
      </c>
      <c r="I4" s="18"/>
    </row>
    <row r="5" spans="3:9" x14ac:dyDescent="0.2">
      <c r="C5" s="27"/>
      <c r="D5" s="29" t="s">
        <v>27</v>
      </c>
      <c r="E5" s="30" t="s">
        <v>53</v>
      </c>
      <c r="F5" s="30" t="s">
        <v>121</v>
      </c>
      <c r="G5" s="30" t="s">
        <v>122</v>
      </c>
      <c r="H5" s="30" t="s">
        <v>123</v>
      </c>
    </row>
    <row r="6" spans="3:9" x14ac:dyDescent="0.2">
      <c r="C6" s="27"/>
      <c r="D6" s="29"/>
      <c r="E6" s="30" t="s">
        <v>25</v>
      </c>
      <c r="F6" s="30" t="s">
        <v>122</v>
      </c>
      <c r="G6" s="30" t="s">
        <v>121</v>
      </c>
      <c r="H6" s="30" t="s">
        <v>124</v>
      </c>
    </row>
    <row r="7" spans="3:9" x14ac:dyDescent="0.2">
      <c r="C7" s="27"/>
      <c r="D7" s="29"/>
      <c r="E7" s="30" t="s">
        <v>20</v>
      </c>
      <c r="F7" s="30" t="s">
        <v>125</v>
      </c>
      <c r="G7" s="30" t="s">
        <v>121</v>
      </c>
      <c r="H7" s="30" t="s">
        <v>126</v>
      </c>
    </row>
    <row r="8" spans="3:9" x14ac:dyDescent="0.2">
      <c r="C8" s="27"/>
      <c r="D8" s="29"/>
      <c r="E8" s="30" t="s">
        <v>55</v>
      </c>
      <c r="F8" s="30" t="s">
        <v>121</v>
      </c>
      <c r="G8" s="30" t="s">
        <v>124</v>
      </c>
      <c r="H8" s="30" t="s">
        <v>127</v>
      </c>
    </row>
    <row r="9" spans="3:9" x14ac:dyDescent="0.2">
      <c r="C9" s="27"/>
      <c r="D9" s="29" t="s">
        <v>19</v>
      </c>
      <c r="E9" s="30" t="s">
        <v>53</v>
      </c>
      <c r="F9" s="30" t="s">
        <v>128</v>
      </c>
      <c r="G9" s="30" t="s">
        <v>129</v>
      </c>
      <c r="H9" s="30" t="s">
        <v>130</v>
      </c>
    </row>
    <row r="10" spans="3:9" x14ac:dyDescent="0.2">
      <c r="C10" s="27"/>
      <c r="D10" s="29"/>
      <c r="E10" s="30" t="s">
        <v>25</v>
      </c>
      <c r="F10" s="30" t="s">
        <v>129</v>
      </c>
      <c r="G10" s="30" t="s">
        <v>131</v>
      </c>
      <c r="H10" s="30" t="s">
        <v>130</v>
      </c>
    </row>
    <row r="11" spans="3:9" x14ac:dyDescent="0.2">
      <c r="C11" s="27"/>
      <c r="D11" s="29"/>
      <c r="E11" s="30" t="s">
        <v>20</v>
      </c>
      <c r="F11" s="30" t="s">
        <v>131</v>
      </c>
      <c r="G11" s="30" t="s">
        <v>132</v>
      </c>
      <c r="H11" s="30" t="s">
        <v>130</v>
      </c>
    </row>
    <row r="12" spans="3:9" x14ac:dyDescent="0.2">
      <c r="C12" s="27"/>
      <c r="D12" s="29"/>
      <c r="E12" s="30" t="s">
        <v>55</v>
      </c>
      <c r="F12" s="30" t="s">
        <v>129</v>
      </c>
      <c r="G12" s="30" t="s">
        <v>130</v>
      </c>
      <c r="H12" s="30" t="s">
        <v>131</v>
      </c>
    </row>
    <row r="13" spans="3:9" x14ac:dyDescent="0.2">
      <c r="C13" s="27"/>
      <c r="D13" s="29" t="s">
        <v>45</v>
      </c>
      <c r="E13" s="30" t="s">
        <v>53</v>
      </c>
      <c r="F13" s="30" t="s">
        <v>133</v>
      </c>
      <c r="G13" s="30" t="s">
        <v>122</v>
      </c>
      <c r="H13" s="30" t="s">
        <v>134</v>
      </c>
    </row>
    <row r="14" spans="3:9" x14ac:dyDescent="0.2">
      <c r="C14" s="27"/>
      <c r="D14" s="29"/>
      <c r="E14" s="30" t="s">
        <v>25</v>
      </c>
      <c r="F14" s="30" t="s">
        <v>122</v>
      </c>
      <c r="G14" s="30" t="s">
        <v>127</v>
      </c>
      <c r="H14" s="30" t="s">
        <v>135</v>
      </c>
    </row>
    <row r="15" spans="3:9" x14ac:dyDescent="0.2">
      <c r="C15" s="27"/>
      <c r="D15" s="29"/>
      <c r="E15" s="30" t="s">
        <v>20</v>
      </c>
      <c r="F15" s="30" t="s">
        <v>135</v>
      </c>
      <c r="G15" s="30" t="s">
        <v>136</v>
      </c>
      <c r="H15" s="30" t="s">
        <v>122</v>
      </c>
    </row>
    <row r="16" spans="3:9" x14ac:dyDescent="0.2">
      <c r="C16" s="27"/>
      <c r="D16" s="29"/>
      <c r="E16" s="30" t="s">
        <v>55</v>
      </c>
      <c r="F16" s="30" t="s">
        <v>122</v>
      </c>
      <c r="G16" s="30" t="s">
        <v>124</v>
      </c>
      <c r="H16" s="30" t="s">
        <v>137</v>
      </c>
    </row>
    <row r="17" spans="3:8" x14ac:dyDescent="0.2">
      <c r="C17" s="27"/>
      <c r="D17" s="29" t="s">
        <v>39</v>
      </c>
      <c r="E17" s="30" t="s">
        <v>53</v>
      </c>
      <c r="F17" s="30" t="s">
        <v>138</v>
      </c>
      <c r="G17" s="30" t="s">
        <v>127</v>
      </c>
      <c r="H17" s="30" t="s">
        <v>139</v>
      </c>
    </row>
    <row r="18" spans="3:8" x14ac:dyDescent="0.2">
      <c r="C18" s="27"/>
      <c r="D18" s="29"/>
      <c r="E18" s="30" t="s">
        <v>25</v>
      </c>
      <c r="F18" s="30" t="s">
        <v>135</v>
      </c>
      <c r="G18" s="30" t="s">
        <v>140</v>
      </c>
      <c r="H18" s="30" t="s">
        <v>127</v>
      </c>
    </row>
    <row r="19" spans="3:8" x14ac:dyDescent="0.2">
      <c r="C19" s="27"/>
      <c r="D19" s="29"/>
      <c r="E19" s="30" t="s">
        <v>20</v>
      </c>
      <c r="F19" s="30" t="s">
        <v>135</v>
      </c>
      <c r="G19" s="30" t="s">
        <v>127</v>
      </c>
      <c r="H19" s="30" t="s">
        <v>141</v>
      </c>
    </row>
    <row r="20" spans="3:8" x14ac:dyDescent="0.2">
      <c r="C20" s="27"/>
      <c r="D20" s="29"/>
      <c r="E20" s="30" t="s">
        <v>55</v>
      </c>
      <c r="F20" s="30" t="s">
        <v>140</v>
      </c>
      <c r="G20" s="30" t="s">
        <v>121</v>
      </c>
      <c r="H20" s="30" t="s">
        <v>141</v>
      </c>
    </row>
    <row r="21" spans="3:8" x14ac:dyDescent="0.2">
      <c r="C21" s="27"/>
      <c r="D21" s="29" t="s">
        <v>33</v>
      </c>
      <c r="E21" s="30" t="s">
        <v>53</v>
      </c>
      <c r="F21" s="30" t="s">
        <v>121</v>
      </c>
      <c r="G21" s="30" t="s">
        <v>127</v>
      </c>
      <c r="H21" s="30" t="s">
        <v>142</v>
      </c>
    </row>
    <row r="22" spans="3:8" x14ac:dyDescent="0.2">
      <c r="C22" s="27"/>
      <c r="D22" s="29"/>
      <c r="E22" s="30" t="s">
        <v>25</v>
      </c>
      <c r="F22" s="30" t="s">
        <v>122</v>
      </c>
      <c r="G22" s="30" t="s">
        <v>127</v>
      </c>
      <c r="H22" s="30" t="s">
        <v>121</v>
      </c>
    </row>
    <row r="23" spans="3:8" x14ac:dyDescent="0.2">
      <c r="C23" s="27"/>
      <c r="D23" s="29"/>
      <c r="E23" s="30" t="s">
        <v>20</v>
      </c>
      <c r="F23" s="30" t="s">
        <v>122</v>
      </c>
      <c r="G23" s="30" t="s">
        <v>121</v>
      </c>
      <c r="H23" s="30" t="s">
        <v>124</v>
      </c>
    </row>
    <row r="24" spans="3:8" x14ac:dyDescent="0.2">
      <c r="C24" s="27"/>
      <c r="D24" s="29"/>
      <c r="E24" s="30" t="s">
        <v>55</v>
      </c>
      <c r="F24" s="30" t="s">
        <v>121</v>
      </c>
      <c r="G24" s="30" t="s">
        <v>127</v>
      </c>
      <c r="H24" s="30" t="s">
        <v>122</v>
      </c>
    </row>
  </sheetData>
  <mergeCells count="5">
    <mergeCell ref="D5:D8"/>
    <mergeCell ref="D9:D12"/>
    <mergeCell ref="D13:D16"/>
    <mergeCell ref="D17:D20"/>
    <mergeCell ref="D21:D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all-results</vt:lpstr>
      <vt:lpstr>Sheet1</vt:lpstr>
      <vt:lpstr>baseline</vt:lpstr>
      <vt:lpstr>dataset</vt:lpstr>
      <vt:lpstr>feature-importance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2024-05-10T09:05:46Z</dcterms:created>
  <dcterms:modified xsi:type="dcterms:W3CDTF">2024-06-07T17:35:02Z</dcterms:modified>
</cp:coreProperties>
</file>